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bs056\Dropbox\Documentos\University of Birmigham\Wetland Ecolab\Thesis\Annex\Biomass and carbon uptake results\"/>
    </mc:Choice>
  </mc:AlternateContent>
  <xr:revisionPtr revIDLastSave="0" documentId="13_ncr:1_{DF66D7B5-2439-41F1-8228-AC35F4AA54F1}" xr6:coauthVersionLast="47" xr6:coauthVersionMax="47" xr10:uidLastSave="{00000000-0000-0000-0000-000000000000}"/>
  <bookViews>
    <workbookView xWindow="-120" yWindow="-120" windowWidth="29040" windowHeight="15840" xr2:uid="{951D7F33-AFD6-46FC-B496-F0D19B5271C3}"/>
  </bookViews>
  <sheets>
    <sheet name="Weight" sheetId="1" r:id="rId1"/>
    <sheet name="Height" sheetId="2" r:id="rId2"/>
    <sheet name="Trees position" sheetId="3" r:id="rId3"/>
  </sheets>
  <definedNames>
    <definedName name="_xlnm._FilterDatabase" localSheetId="1" hidden="1">Height!$A$3:$Q$3</definedName>
    <definedName name="_xlnm._FilterDatabase" localSheetId="0" hidden="1">Weight!$A$2:$K$2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0" i="2" l="1"/>
  <c r="K25" i="2"/>
  <c r="K24" i="2"/>
  <c r="K23" i="2"/>
  <c r="K31" i="2"/>
  <c r="F77" i="1"/>
  <c r="F78" i="1"/>
  <c r="F79" i="1"/>
  <c r="F80" i="1"/>
  <c r="F81" i="1"/>
  <c r="F82" i="1"/>
  <c r="F83" i="1"/>
  <c r="F84" i="1"/>
  <c r="F85" i="1"/>
  <c r="K30" i="2"/>
  <c r="K29" i="2"/>
  <c r="K28" i="2"/>
  <c r="K27" i="2"/>
  <c r="K26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F100" i="1"/>
  <c r="F101" i="1"/>
  <c r="F102" i="1"/>
  <c r="F103" i="1"/>
  <c r="F104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B111" i="1"/>
  <c r="B4" i="2" l="1"/>
  <c r="K32" i="2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16" i="1"/>
  <c r="F4" i="1"/>
  <c r="F5" i="1"/>
  <c r="F6" i="1"/>
  <c r="F7" i="1"/>
  <c r="F8" i="1"/>
  <c r="F9" i="1"/>
  <c r="F10" i="1"/>
  <c r="F11" i="1"/>
  <c r="F12" i="1"/>
  <c r="F13" i="1"/>
  <c r="F14" i="1"/>
  <c r="F3" i="1"/>
  <c r="G111" i="1" l="1"/>
  <c r="L105" i="2"/>
  <c r="M105" i="2"/>
  <c r="N105" i="2"/>
  <c r="L104" i="2"/>
  <c r="P104" i="2" s="1"/>
  <c r="L103" i="2"/>
  <c r="M103" i="2"/>
  <c r="L102" i="2"/>
  <c r="M102" i="2"/>
  <c r="L101" i="2"/>
  <c r="M101" i="2"/>
  <c r="L100" i="2"/>
  <c r="M100" i="2"/>
  <c r="L99" i="2"/>
  <c r="P99" i="2" s="1"/>
  <c r="M99" i="2"/>
  <c r="L98" i="2"/>
  <c r="P98" i="2" s="1"/>
  <c r="L97" i="2"/>
  <c r="M97" i="2"/>
  <c r="L96" i="2"/>
  <c r="M96" i="2"/>
  <c r="P96" i="2" s="1"/>
  <c r="L95" i="2"/>
  <c r="M95" i="2"/>
  <c r="L93" i="2"/>
  <c r="M93" i="2"/>
  <c r="L92" i="2"/>
  <c r="M92" i="2"/>
  <c r="L91" i="2"/>
  <c r="M91" i="2"/>
  <c r="L90" i="2"/>
  <c r="P90" i="2" s="1"/>
  <c r="L89" i="2"/>
  <c r="P89" i="2" s="1"/>
  <c r="L88" i="2"/>
  <c r="M88" i="2"/>
  <c r="N88" i="2"/>
  <c r="L87" i="2"/>
  <c r="M87" i="2"/>
  <c r="N87" i="2"/>
  <c r="L86" i="2"/>
  <c r="M86" i="2"/>
  <c r="N86" i="2"/>
  <c r="O86" i="2"/>
  <c r="L85" i="2"/>
  <c r="P85" i="2" s="1"/>
  <c r="L84" i="2"/>
  <c r="M84" i="2"/>
  <c r="N84" i="2"/>
  <c r="O84" i="2"/>
  <c r="L83" i="2"/>
  <c r="M83" i="2"/>
  <c r="L82" i="2"/>
  <c r="M82" i="2"/>
  <c r="N82" i="2"/>
  <c r="O82" i="2"/>
  <c r="L81" i="2"/>
  <c r="P81" i="2" s="1"/>
  <c r="L80" i="2"/>
  <c r="P80" i="2" s="1"/>
  <c r="L79" i="2"/>
  <c r="P79" i="2" s="1"/>
  <c r="L78" i="2"/>
  <c r="P78" i="2" s="1"/>
  <c r="L77" i="2"/>
  <c r="M77" i="2"/>
  <c r="L76" i="2"/>
  <c r="M76" i="2"/>
  <c r="L75" i="2"/>
  <c r="P75" i="2" s="1"/>
  <c r="L74" i="2"/>
  <c r="M74" i="2"/>
  <c r="N74" i="2"/>
  <c r="O74" i="2"/>
  <c r="L73" i="2"/>
  <c r="M73" i="2"/>
  <c r="N73" i="2"/>
  <c r="L72" i="2"/>
  <c r="M72" i="2"/>
  <c r="N72" i="2"/>
  <c r="L71" i="2"/>
  <c r="M71" i="2"/>
  <c r="L70" i="2"/>
  <c r="P70" i="2" s="1"/>
  <c r="L69" i="2"/>
  <c r="P69" i="2" s="1"/>
  <c r="L68" i="2"/>
  <c r="M68" i="2"/>
  <c r="N68" i="2"/>
  <c r="O68" i="2"/>
  <c r="L67" i="2"/>
  <c r="P67" i="2" s="1"/>
  <c r="L66" i="2"/>
  <c r="M66" i="2"/>
  <c r="L65" i="2"/>
  <c r="P65" i="2" s="1"/>
  <c r="L64" i="2"/>
  <c r="P64" i="2" s="1"/>
  <c r="L63" i="2"/>
  <c r="P63" i="2" s="1"/>
  <c r="L62" i="2"/>
  <c r="P62" i="2" s="1"/>
  <c r="L61" i="2"/>
  <c r="P61" i="2" s="1"/>
  <c r="M61" i="2"/>
  <c r="N61" i="2"/>
  <c r="L60" i="2"/>
  <c r="M60" i="2"/>
  <c r="N60" i="2"/>
  <c r="O60" i="2"/>
  <c r="L59" i="2"/>
  <c r="M59" i="2"/>
  <c r="N59" i="2"/>
  <c r="L58" i="2"/>
  <c r="P58" i="2" s="1"/>
  <c r="L57" i="2"/>
  <c r="P57" i="2" s="1"/>
  <c r="L56" i="2"/>
  <c r="M56" i="2"/>
  <c r="L55" i="2"/>
  <c r="M55" i="2"/>
  <c r="L54" i="2"/>
  <c r="P54" i="2" s="1"/>
  <c r="L53" i="2"/>
  <c r="M53" i="2"/>
  <c r="L52" i="2"/>
  <c r="M52" i="2"/>
  <c r="N52" i="2"/>
  <c r="L51" i="2"/>
  <c r="M51" i="2"/>
  <c r="L50" i="2"/>
  <c r="M50" i="2"/>
  <c r="N50" i="2"/>
  <c r="L49" i="2"/>
  <c r="M49" i="2"/>
  <c r="L48" i="2"/>
  <c r="M48" i="2"/>
  <c r="L47" i="2"/>
  <c r="P47" i="2" s="1"/>
  <c r="L46" i="2"/>
  <c r="M46" i="2"/>
  <c r="L45" i="2"/>
  <c r="M45" i="2"/>
  <c r="L44" i="2"/>
  <c r="M44" i="2"/>
  <c r="L43" i="2"/>
  <c r="M43" i="2"/>
  <c r="L42" i="2"/>
  <c r="M42" i="2"/>
  <c r="L41" i="2"/>
  <c r="M41" i="2"/>
  <c r="L40" i="2"/>
  <c r="M40" i="2"/>
  <c r="L39" i="2"/>
  <c r="M39" i="2"/>
  <c r="L38" i="2"/>
  <c r="M38" i="2"/>
  <c r="N38" i="2"/>
  <c r="L37" i="2"/>
  <c r="M37" i="2"/>
  <c r="N37" i="2"/>
  <c r="P35" i="2"/>
  <c r="N106" i="2"/>
  <c r="P36" i="2"/>
  <c r="M106" i="2"/>
  <c r="L106" i="2"/>
  <c r="K105" i="2"/>
  <c r="K104" i="2"/>
  <c r="K103" i="2"/>
  <c r="K102" i="2"/>
  <c r="K101" i="2"/>
  <c r="K100" i="2"/>
  <c r="K99" i="2"/>
  <c r="K98" i="2"/>
  <c r="K97" i="2"/>
  <c r="K96" i="2"/>
  <c r="K95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106" i="2"/>
  <c r="F106" i="2"/>
  <c r="F63" i="2"/>
  <c r="F62" i="2"/>
  <c r="F44" i="2"/>
  <c r="F43" i="2"/>
  <c r="F94" i="2"/>
  <c r="F87" i="2"/>
  <c r="F83" i="2"/>
  <c r="F68" i="2"/>
  <c r="F86" i="2"/>
  <c r="F59" i="2"/>
  <c r="F65" i="2"/>
  <c r="F49" i="2"/>
  <c r="F46" i="2"/>
  <c r="F64" i="2"/>
  <c r="F81" i="2"/>
  <c r="F61" i="2"/>
  <c r="F47" i="2"/>
  <c r="F78" i="2"/>
  <c r="F40" i="2"/>
  <c r="F95" i="2"/>
  <c r="F54" i="2"/>
  <c r="F88" i="2"/>
  <c r="F90" i="2"/>
  <c r="F67" i="2"/>
  <c r="F71" i="2"/>
  <c r="F39" i="2"/>
  <c r="F103" i="2"/>
  <c r="F72" i="2"/>
  <c r="F37" i="2"/>
  <c r="F99" i="2"/>
  <c r="F102" i="2"/>
  <c r="F98" i="2"/>
  <c r="F52" i="2"/>
  <c r="F48" i="2"/>
  <c r="F75" i="2"/>
  <c r="F76" i="2"/>
  <c r="F69" i="2"/>
  <c r="F93" i="2"/>
  <c r="F60" i="2"/>
  <c r="F101" i="2"/>
  <c r="F73" i="2"/>
  <c r="F66" i="2"/>
  <c r="F82" i="2"/>
  <c r="F96" i="2"/>
  <c r="F53" i="2"/>
  <c r="F105" i="2"/>
  <c r="F55" i="2"/>
  <c r="F104" i="2"/>
  <c r="F74" i="2"/>
  <c r="F38" i="2"/>
  <c r="F79" i="2"/>
  <c r="F50" i="2"/>
  <c r="F80" i="2"/>
  <c r="F58" i="2"/>
  <c r="F57" i="2"/>
  <c r="F51" i="2"/>
  <c r="F91" i="2"/>
  <c r="F42" i="2"/>
  <c r="F92" i="2"/>
  <c r="F89" i="2"/>
  <c r="F85" i="2"/>
  <c r="F56" i="2"/>
  <c r="F41" i="2"/>
  <c r="F84" i="2"/>
  <c r="F77" i="2"/>
  <c r="F45" i="2"/>
  <c r="F97" i="2"/>
  <c r="F70" i="2"/>
  <c r="P103" i="2" l="1"/>
  <c r="P37" i="2"/>
  <c r="P73" i="2"/>
  <c r="P97" i="2"/>
  <c r="P43" i="2"/>
  <c r="P45" i="2"/>
  <c r="P86" i="2"/>
  <c r="P71" i="2"/>
  <c r="P91" i="2"/>
  <c r="P48" i="2"/>
  <c r="P66" i="2"/>
  <c r="P102" i="2"/>
  <c r="P105" i="2"/>
  <c r="P49" i="2"/>
  <c r="P40" i="2"/>
  <c r="P46" i="2"/>
  <c r="P53" i="2"/>
  <c r="P42" i="2"/>
  <c r="P55" i="2"/>
  <c r="P106" i="2"/>
  <c r="P39" i="2"/>
  <c r="P52" i="2"/>
  <c r="P41" i="2"/>
  <c r="P50" i="2"/>
  <c r="P38" i="2"/>
  <c r="P74" i="2"/>
  <c r="P51" i="2"/>
  <c r="P93" i="2"/>
  <c r="P100" i="2"/>
  <c r="P82" i="2"/>
  <c r="P87" i="2"/>
  <c r="P92" i="2"/>
  <c r="P59" i="2"/>
  <c r="P72" i="2"/>
  <c r="P76" i="2"/>
  <c r="P83" i="2"/>
  <c r="P60" i="2"/>
  <c r="P77" i="2"/>
  <c r="P84" i="2"/>
  <c r="P95" i="2"/>
  <c r="P101" i="2"/>
  <c r="P88" i="2"/>
  <c r="P44" i="2"/>
  <c r="P56" i="2"/>
  <c r="P68" i="2"/>
  <c r="F111" i="1"/>
  <c r="C111" i="1"/>
</calcChain>
</file>

<file path=xl/sharedStrings.xml><?xml version="1.0" encoding="utf-8"?>
<sst xmlns="http://schemas.openxmlformats.org/spreadsheetml/2006/main" count="42" uniqueCount="18">
  <si>
    <t>weight (g)</t>
  </si>
  <si>
    <t>MEAN</t>
  </si>
  <si>
    <t>ID</t>
  </si>
  <si>
    <t>Date</t>
  </si>
  <si>
    <t>branch 1</t>
  </si>
  <si>
    <t>branch 2</t>
  </si>
  <si>
    <t>branch 3</t>
  </si>
  <si>
    <t>branch 4</t>
  </si>
  <si>
    <t>Height (cm)</t>
  </si>
  <si>
    <t>Average</t>
  </si>
  <si>
    <t>didn't develop</t>
  </si>
  <si>
    <t>In the bucket</t>
  </si>
  <si>
    <t>Tallest</t>
  </si>
  <si>
    <t>Dead</t>
  </si>
  <si>
    <t>Growth %</t>
  </si>
  <si>
    <t>weight (kg)</t>
  </si>
  <si>
    <t>74N</t>
  </si>
  <si>
    <t>74N (From here, first plant)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</si>
</sst>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lightUp">
        <bgColor theme="2" tint="-9.9948118533890809E-2"/>
      </patternFill>
    </fill>
    <fill>
      <patternFill patternType="lightDown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2" fontId="0" fillId="0" borderId="0" xfId="0" applyNumberFormat="1" applyAlignment="1">
      <alignment horizontal="center" vertical="center"/>
    </xf>
    <xf numFmtId="0" fontId="1" fillId="0" borderId="0" xfId="0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/>
    <xf numFmtId="2" fontId="4" fillId="0" borderId="0" xfId="0" applyNumberFormat="1" applyFont="1" applyAlignment="1">
      <alignment vertical="center"/>
    </xf>
    <xf numFmtId="0" fontId="1" fillId="0" borderId="2" xfId="0" applyFont="1" applyBorder="1"/>
    <xf numFmtId="0" fontId="1" fillId="0" borderId="0" xfId="0" applyFont="1" applyAlignment="1">
      <alignment horizontal="right" vertical="center"/>
    </xf>
    <xf numFmtId="2" fontId="0" fillId="3" borderId="1" xfId="0" applyNumberFormat="1" applyFill="1" applyBorder="1" applyAlignment="1">
      <alignment vertical="center"/>
    </xf>
    <xf numFmtId="2" fontId="0" fillId="3" borderId="0" xfId="0" applyNumberFormat="1" applyFill="1" applyAlignment="1">
      <alignment vertical="center"/>
    </xf>
    <xf numFmtId="2" fontId="0" fillId="3" borderId="2" xfId="0" applyNumberFormat="1" applyFill="1" applyBorder="1" applyAlignment="1">
      <alignment vertical="center"/>
    </xf>
    <xf numFmtId="2" fontId="0" fillId="4" borderId="0" xfId="0" applyNumberFormat="1" applyFill="1" applyAlignment="1">
      <alignment vertical="center"/>
    </xf>
    <xf numFmtId="2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4" fontId="0" fillId="2" borderId="1" xfId="0" applyNumberFormat="1" applyFill="1" applyBorder="1" applyAlignment="1">
      <alignment horizontal="center" vertical="center"/>
    </xf>
    <xf numFmtId="14" fontId="0" fillId="2" borderId="0" xfId="0" applyNumberFormat="1" applyFill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C8E"/>
      <color rgb="FFFF9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1</xdr:row>
      <xdr:rowOff>160020</xdr:rowOff>
    </xdr:from>
    <xdr:to>
      <xdr:col>13</xdr:col>
      <xdr:colOff>355410</xdr:colOff>
      <xdr:row>13</xdr:row>
      <xdr:rowOff>54584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9639ABA-992B-4ED7-B0C4-1187B559FC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00050" y="342900"/>
          <a:ext cx="8276400" cy="2089124"/>
        </a:xfrm>
        <a:prstGeom prst="rect">
          <a:avLst/>
        </a:prstGeom>
      </xdr:spPr>
    </xdr:pic>
    <xdr:clientData/>
  </xdr:twoCellAnchor>
  <xdr:twoCellAnchor>
    <xdr:from>
      <xdr:col>3</xdr:col>
      <xdr:colOff>599776</xdr:colOff>
      <xdr:row>1</xdr:row>
      <xdr:rowOff>156210</xdr:rowOff>
    </xdr:from>
    <xdr:to>
      <xdr:col>5</xdr:col>
      <xdr:colOff>22561</xdr:colOff>
      <xdr:row>3</xdr:row>
      <xdr:rowOff>118110</xdr:rowOff>
    </xdr:to>
    <xdr:sp macro="" textlink="">
      <xdr:nvSpPr>
        <xdr:cNvPr id="3" name="Sinal de Multiplicação 2">
          <a:extLst>
            <a:ext uri="{FF2B5EF4-FFF2-40B4-BE49-F238E27FC236}">
              <a16:creationId xmlns:a16="http://schemas.microsoft.com/office/drawing/2014/main" id="{69003CB5-0747-451E-833F-C410FEE38600}"/>
            </a:ext>
          </a:extLst>
        </xdr:cNvPr>
        <xdr:cNvSpPr/>
      </xdr:nvSpPr>
      <xdr:spPr>
        <a:xfrm>
          <a:off x="2520016" y="339090"/>
          <a:ext cx="702945" cy="327660"/>
        </a:xfrm>
        <a:prstGeom prst="mathMultiply">
          <a:avLst/>
        </a:prstGeom>
        <a:solidFill>
          <a:srgbClr val="FF9B9B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540721</xdr:colOff>
      <xdr:row>11</xdr:row>
      <xdr:rowOff>112394</xdr:rowOff>
    </xdr:from>
    <xdr:to>
      <xdr:col>3</xdr:col>
      <xdr:colOff>188641</xdr:colOff>
      <xdr:row>13</xdr:row>
      <xdr:rowOff>19394</xdr:rowOff>
    </xdr:to>
    <xdr:sp macro="" textlink="">
      <xdr:nvSpPr>
        <xdr:cNvPr id="4" name="Círculo: Vazio 3">
          <a:extLst>
            <a:ext uri="{FF2B5EF4-FFF2-40B4-BE49-F238E27FC236}">
              <a16:creationId xmlns:a16="http://schemas.microsoft.com/office/drawing/2014/main" id="{E25AA025-BE3F-401F-8D7D-A411AA331124}"/>
            </a:ext>
          </a:extLst>
        </xdr:cNvPr>
        <xdr:cNvSpPr/>
      </xdr:nvSpPr>
      <xdr:spPr>
        <a:xfrm>
          <a:off x="1820881" y="2124074"/>
          <a:ext cx="288000" cy="272760"/>
        </a:xfrm>
        <a:prstGeom prst="donut">
          <a:avLst>
            <a:gd name="adj" fmla="val 15522"/>
          </a:avLst>
        </a:prstGeom>
        <a:solidFill>
          <a:srgbClr val="FCFC8E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66376</xdr:colOff>
      <xdr:row>11</xdr:row>
      <xdr:rowOff>108584</xdr:rowOff>
    </xdr:from>
    <xdr:to>
      <xdr:col>2</xdr:col>
      <xdr:colOff>354376</xdr:colOff>
      <xdr:row>13</xdr:row>
      <xdr:rowOff>15584</xdr:rowOff>
    </xdr:to>
    <xdr:sp macro="" textlink="">
      <xdr:nvSpPr>
        <xdr:cNvPr id="5" name="Círculo: Vazio 4">
          <a:extLst>
            <a:ext uri="{FF2B5EF4-FFF2-40B4-BE49-F238E27FC236}">
              <a16:creationId xmlns:a16="http://schemas.microsoft.com/office/drawing/2014/main" id="{2E181FB5-4FEB-49B6-BD6D-B44FC01A7BC4}"/>
            </a:ext>
          </a:extLst>
        </xdr:cNvPr>
        <xdr:cNvSpPr/>
      </xdr:nvSpPr>
      <xdr:spPr>
        <a:xfrm>
          <a:off x="1346536" y="2120264"/>
          <a:ext cx="288000" cy="272760"/>
        </a:xfrm>
        <a:prstGeom prst="donut">
          <a:avLst>
            <a:gd name="adj" fmla="val 15522"/>
          </a:avLst>
        </a:prstGeom>
        <a:solidFill>
          <a:srgbClr val="FCFC8E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253066</xdr:colOff>
      <xdr:row>11</xdr:row>
      <xdr:rowOff>123824</xdr:rowOff>
    </xdr:from>
    <xdr:to>
      <xdr:col>1</xdr:col>
      <xdr:colOff>541066</xdr:colOff>
      <xdr:row>13</xdr:row>
      <xdr:rowOff>30824</xdr:rowOff>
    </xdr:to>
    <xdr:sp macro="" textlink="">
      <xdr:nvSpPr>
        <xdr:cNvPr id="6" name="Círculo: Vazio 5">
          <a:extLst>
            <a:ext uri="{FF2B5EF4-FFF2-40B4-BE49-F238E27FC236}">
              <a16:creationId xmlns:a16="http://schemas.microsoft.com/office/drawing/2014/main" id="{32E083C7-289A-4B36-B4AD-5AC3C02B8FDC}"/>
            </a:ext>
          </a:extLst>
        </xdr:cNvPr>
        <xdr:cNvSpPr/>
      </xdr:nvSpPr>
      <xdr:spPr>
        <a:xfrm>
          <a:off x="893146" y="2135504"/>
          <a:ext cx="288000" cy="272760"/>
        </a:xfrm>
        <a:prstGeom prst="donut">
          <a:avLst>
            <a:gd name="adj" fmla="val 15522"/>
          </a:avLst>
        </a:prstGeom>
        <a:solidFill>
          <a:srgbClr val="FCFC8E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276225</xdr:colOff>
      <xdr:row>21</xdr:row>
      <xdr:rowOff>104775</xdr:rowOff>
    </xdr:from>
    <xdr:to>
      <xdr:col>11</xdr:col>
      <xdr:colOff>9525</xdr:colOff>
      <xdr:row>23</xdr:row>
      <xdr:rowOff>66675</xdr:rowOff>
    </xdr:to>
    <xdr:sp macro="" textlink="">
      <xdr:nvSpPr>
        <xdr:cNvPr id="7" name="Sinal de Multiplicação 6">
          <a:extLst>
            <a:ext uri="{FF2B5EF4-FFF2-40B4-BE49-F238E27FC236}">
              <a16:creationId xmlns:a16="http://schemas.microsoft.com/office/drawing/2014/main" id="{70A87339-4091-4F97-A77C-6797964935E4}"/>
            </a:ext>
          </a:extLst>
        </xdr:cNvPr>
        <xdr:cNvSpPr/>
      </xdr:nvSpPr>
      <xdr:spPr>
        <a:xfrm>
          <a:off x="14156055" y="7054215"/>
          <a:ext cx="373380" cy="327660"/>
        </a:xfrm>
        <a:prstGeom prst="mathMultiply">
          <a:avLst/>
        </a:prstGeom>
        <a:solidFill>
          <a:srgbClr val="FF9B9B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10</xdr:col>
      <xdr:colOff>304800</xdr:colOff>
      <xdr:row>23</xdr:row>
      <xdr:rowOff>133349</xdr:rowOff>
    </xdr:from>
    <xdr:to>
      <xdr:col>10</xdr:col>
      <xdr:colOff>592800</xdr:colOff>
      <xdr:row>25</xdr:row>
      <xdr:rowOff>40349</xdr:rowOff>
    </xdr:to>
    <xdr:sp macro="" textlink="">
      <xdr:nvSpPr>
        <xdr:cNvPr id="8" name="Círculo: Vazio 7">
          <a:extLst>
            <a:ext uri="{FF2B5EF4-FFF2-40B4-BE49-F238E27FC236}">
              <a16:creationId xmlns:a16="http://schemas.microsoft.com/office/drawing/2014/main" id="{DAEE983C-C93D-4F20-BF60-7923C0352896}"/>
            </a:ext>
          </a:extLst>
        </xdr:cNvPr>
        <xdr:cNvSpPr/>
      </xdr:nvSpPr>
      <xdr:spPr>
        <a:xfrm>
          <a:off x="14184630" y="7448549"/>
          <a:ext cx="288000" cy="272760"/>
        </a:xfrm>
        <a:prstGeom prst="donut">
          <a:avLst>
            <a:gd name="adj" fmla="val 15522"/>
          </a:avLst>
        </a:prstGeom>
        <a:solidFill>
          <a:srgbClr val="FCFC8E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65A16-328A-4ED3-BE30-3A1FBF18500C}">
  <dimension ref="A1:K143"/>
  <sheetViews>
    <sheetView tabSelected="1" topLeftCell="A112" workbookViewId="0">
      <selection activeCell="O17" sqref="O17"/>
    </sheetView>
  </sheetViews>
  <sheetFormatPr defaultRowHeight="15" x14ac:dyDescent="0.25"/>
  <cols>
    <col min="2" max="2" width="9.140625" style="2"/>
    <col min="3" max="3" width="10" bestFit="1" customWidth="1"/>
    <col min="4" max="4" width="11.140625" bestFit="1" customWidth="1"/>
  </cols>
  <sheetData>
    <row r="1" spans="1:11" s="8" customFormat="1" x14ac:dyDescent="0.25">
      <c r="A1" s="7" t="s">
        <v>3</v>
      </c>
      <c r="B1" s="35">
        <v>44315</v>
      </c>
      <c r="C1" s="36"/>
      <c r="D1" s="35">
        <v>44523</v>
      </c>
      <c r="E1" s="35"/>
      <c r="F1" s="35"/>
      <c r="G1" s="35"/>
      <c r="H1" s="35">
        <v>44533</v>
      </c>
      <c r="I1" s="35"/>
      <c r="J1" s="35"/>
      <c r="K1" s="35"/>
    </row>
    <row r="2" spans="1:11" s="6" customFormat="1" x14ac:dyDescent="0.25">
      <c r="A2" s="6" t="s">
        <v>2</v>
      </c>
      <c r="B2" s="34" t="s">
        <v>0</v>
      </c>
      <c r="C2" s="34"/>
      <c r="D2" s="34" t="s">
        <v>15</v>
      </c>
      <c r="E2" s="34"/>
      <c r="F2" s="34" t="s">
        <v>0</v>
      </c>
      <c r="G2" s="34"/>
      <c r="H2" s="34"/>
      <c r="I2" s="34"/>
      <c r="J2" s="34"/>
      <c r="K2" s="34"/>
    </row>
    <row r="3" spans="1:11" x14ac:dyDescent="0.25">
      <c r="A3" s="2">
        <v>1</v>
      </c>
      <c r="B3" s="32">
        <v>108.5</v>
      </c>
      <c r="C3" s="32">
        <v>108.5</v>
      </c>
      <c r="D3" s="32">
        <v>2.48</v>
      </c>
      <c r="E3" s="32"/>
      <c r="F3" s="32">
        <f>1000*D3</f>
        <v>2480</v>
      </c>
      <c r="G3" s="32"/>
      <c r="H3" s="32"/>
      <c r="I3" s="32"/>
      <c r="J3" s="32"/>
      <c r="K3" s="32"/>
    </row>
    <row r="4" spans="1:11" x14ac:dyDescent="0.25">
      <c r="A4" s="2">
        <v>2</v>
      </c>
      <c r="B4" s="32">
        <v>147.69999999999999</v>
      </c>
      <c r="C4" s="32">
        <v>147.69999999999999</v>
      </c>
      <c r="D4" s="32">
        <v>1.1000000000000001</v>
      </c>
      <c r="E4" s="32"/>
      <c r="F4" s="32">
        <f t="shared" ref="F4:F14" si="0">1000*D4</f>
        <v>1100</v>
      </c>
      <c r="G4" s="32"/>
      <c r="H4" s="32"/>
      <c r="I4" s="32"/>
      <c r="J4" s="32"/>
      <c r="K4" s="32"/>
    </row>
    <row r="5" spans="1:11" x14ac:dyDescent="0.25">
      <c r="A5" s="2">
        <v>3</v>
      </c>
      <c r="B5" s="32">
        <v>101.5</v>
      </c>
      <c r="C5" s="32">
        <v>101.5</v>
      </c>
      <c r="D5" s="32">
        <v>1.1200000000000001</v>
      </c>
      <c r="E5" s="32"/>
      <c r="F5" s="32">
        <f t="shared" si="0"/>
        <v>1120</v>
      </c>
      <c r="G5" s="32"/>
      <c r="H5" s="32"/>
      <c r="I5" s="32"/>
      <c r="J5" s="32"/>
      <c r="K5" s="32"/>
    </row>
    <row r="6" spans="1:11" x14ac:dyDescent="0.25">
      <c r="A6" s="2">
        <v>4</v>
      </c>
      <c r="B6" s="32">
        <v>112.6</v>
      </c>
      <c r="C6" s="32">
        <v>112.6</v>
      </c>
      <c r="D6" s="32">
        <v>2.38</v>
      </c>
      <c r="E6" s="32"/>
      <c r="F6" s="32">
        <f t="shared" si="0"/>
        <v>2380</v>
      </c>
      <c r="G6" s="32"/>
      <c r="H6" s="32"/>
      <c r="I6" s="32"/>
      <c r="J6" s="32"/>
      <c r="K6" s="32"/>
    </row>
    <row r="7" spans="1:11" x14ac:dyDescent="0.25">
      <c r="A7" s="2">
        <v>5</v>
      </c>
      <c r="B7" s="32">
        <v>71.599999999999994</v>
      </c>
      <c r="C7" s="32">
        <v>71.599999999999994</v>
      </c>
      <c r="D7" s="32">
        <v>2.42</v>
      </c>
      <c r="E7" s="32"/>
      <c r="F7" s="32">
        <f t="shared" si="0"/>
        <v>2420</v>
      </c>
      <c r="G7" s="32"/>
      <c r="H7" s="32"/>
      <c r="I7" s="32"/>
      <c r="J7" s="32"/>
      <c r="K7" s="32"/>
    </row>
    <row r="8" spans="1:11" x14ac:dyDescent="0.25">
      <c r="A8" s="2">
        <v>6</v>
      </c>
      <c r="B8" s="32">
        <v>169.3</v>
      </c>
      <c r="C8" s="32">
        <v>169.3</v>
      </c>
      <c r="D8" s="32">
        <v>1.98</v>
      </c>
      <c r="E8" s="32"/>
      <c r="F8" s="32">
        <f t="shared" si="0"/>
        <v>1980</v>
      </c>
      <c r="G8" s="32"/>
      <c r="H8" s="32"/>
      <c r="I8" s="32"/>
      <c r="J8" s="32"/>
      <c r="K8" s="32"/>
    </row>
    <row r="9" spans="1:11" x14ac:dyDescent="0.25">
      <c r="A9" s="2">
        <v>7</v>
      </c>
      <c r="B9" s="32">
        <v>36.1</v>
      </c>
      <c r="C9" s="32">
        <v>36.1</v>
      </c>
      <c r="D9" s="32">
        <v>2.1</v>
      </c>
      <c r="E9" s="32"/>
      <c r="F9" s="32">
        <f t="shared" si="0"/>
        <v>2100</v>
      </c>
      <c r="G9" s="32"/>
      <c r="H9" s="32"/>
      <c r="I9" s="32"/>
      <c r="J9" s="32"/>
      <c r="K9" s="32"/>
    </row>
    <row r="10" spans="1:11" x14ac:dyDescent="0.25">
      <c r="A10" s="2">
        <v>8</v>
      </c>
      <c r="B10" s="32">
        <v>78.400000000000006</v>
      </c>
      <c r="C10" s="32">
        <v>78.400000000000006</v>
      </c>
      <c r="D10" s="32">
        <v>2.82</v>
      </c>
      <c r="E10" s="32"/>
      <c r="F10" s="32">
        <f t="shared" si="0"/>
        <v>2820</v>
      </c>
      <c r="G10" s="32"/>
      <c r="H10" s="32"/>
      <c r="I10" s="32"/>
      <c r="J10" s="32"/>
      <c r="K10" s="32"/>
    </row>
    <row r="11" spans="1:11" x14ac:dyDescent="0.25">
      <c r="A11" s="2">
        <v>9</v>
      </c>
      <c r="B11" s="32">
        <v>76.099999999999994</v>
      </c>
      <c r="C11" s="32">
        <v>76.099999999999994</v>
      </c>
      <c r="D11" s="32">
        <v>1.7</v>
      </c>
      <c r="E11" s="32"/>
      <c r="F11" s="32">
        <f t="shared" si="0"/>
        <v>1700</v>
      </c>
      <c r="G11" s="32"/>
      <c r="H11" s="32"/>
      <c r="I11" s="32"/>
      <c r="J11" s="32"/>
      <c r="K11" s="32"/>
    </row>
    <row r="12" spans="1:11" x14ac:dyDescent="0.25">
      <c r="A12" s="2">
        <v>10</v>
      </c>
      <c r="B12" s="32">
        <v>148.1</v>
      </c>
      <c r="C12" s="32">
        <v>148.1</v>
      </c>
      <c r="D12" s="32">
        <v>1.82</v>
      </c>
      <c r="E12" s="32"/>
      <c r="F12" s="32">
        <f t="shared" si="0"/>
        <v>1820</v>
      </c>
      <c r="G12" s="32"/>
      <c r="H12" s="32"/>
      <c r="I12" s="32"/>
      <c r="J12" s="32"/>
      <c r="K12" s="32"/>
    </row>
    <row r="13" spans="1:11" x14ac:dyDescent="0.25">
      <c r="A13" s="2">
        <v>11</v>
      </c>
      <c r="B13" s="32">
        <v>170.1</v>
      </c>
      <c r="C13" s="32">
        <v>170.1</v>
      </c>
      <c r="D13" s="32">
        <v>2.16</v>
      </c>
      <c r="E13" s="32"/>
      <c r="F13" s="32">
        <f t="shared" si="0"/>
        <v>2160</v>
      </c>
      <c r="G13" s="32"/>
      <c r="H13" s="32"/>
      <c r="I13" s="32"/>
      <c r="J13" s="32"/>
      <c r="K13" s="32"/>
    </row>
    <row r="14" spans="1:11" x14ac:dyDescent="0.25">
      <c r="A14" s="2">
        <v>12</v>
      </c>
      <c r="B14" s="32">
        <v>78.599999999999994</v>
      </c>
      <c r="C14" s="32">
        <v>78.599999999999994</v>
      </c>
      <c r="D14" s="32">
        <v>2.3199999999999998</v>
      </c>
      <c r="E14" s="32"/>
      <c r="F14" s="32">
        <f t="shared" si="0"/>
        <v>2320</v>
      </c>
      <c r="G14" s="32"/>
      <c r="H14" s="32"/>
      <c r="I14" s="32"/>
      <c r="J14" s="32"/>
      <c r="K14" s="32"/>
    </row>
    <row r="15" spans="1:11" x14ac:dyDescent="0.25">
      <c r="A15" s="2">
        <v>13</v>
      </c>
      <c r="B15" s="32">
        <v>79.3</v>
      </c>
      <c r="C15" s="32">
        <v>79.3</v>
      </c>
      <c r="D15" s="18" t="s">
        <v>13</v>
      </c>
      <c r="E15" s="18" t="s">
        <v>13</v>
      </c>
      <c r="F15" s="18" t="s">
        <v>13</v>
      </c>
      <c r="G15" s="18" t="s">
        <v>13</v>
      </c>
      <c r="H15" s="18"/>
      <c r="I15" s="18"/>
      <c r="J15" s="18"/>
      <c r="K15" s="18"/>
    </row>
    <row r="16" spans="1:11" x14ac:dyDescent="0.25">
      <c r="A16" s="2">
        <v>14</v>
      </c>
      <c r="B16" s="32">
        <v>87</v>
      </c>
      <c r="C16" s="32">
        <v>87</v>
      </c>
      <c r="D16" s="32">
        <v>2.2799999999999998</v>
      </c>
      <c r="E16" s="32"/>
      <c r="F16" s="32">
        <f>1000*D16</f>
        <v>2280</v>
      </c>
      <c r="G16" s="32"/>
      <c r="H16" s="32"/>
      <c r="I16" s="32"/>
      <c r="J16" s="32"/>
      <c r="K16" s="32"/>
    </row>
    <row r="17" spans="1:11" x14ac:dyDescent="0.25">
      <c r="A17" s="2">
        <v>15</v>
      </c>
      <c r="B17" s="32">
        <v>58</v>
      </c>
      <c r="C17" s="32">
        <v>58</v>
      </c>
      <c r="D17" s="32">
        <v>1.04</v>
      </c>
      <c r="E17" s="32"/>
      <c r="F17" s="32">
        <f t="shared" ref="F17:F63" si="1">1000*D17</f>
        <v>1040</v>
      </c>
      <c r="G17" s="32"/>
      <c r="H17" s="32"/>
      <c r="I17" s="32"/>
      <c r="J17" s="32"/>
      <c r="K17" s="32"/>
    </row>
    <row r="18" spans="1:11" x14ac:dyDescent="0.25">
      <c r="A18" s="2">
        <v>16</v>
      </c>
      <c r="B18" s="32">
        <v>53.3</v>
      </c>
      <c r="C18" s="32">
        <v>53.3</v>
      </c>
      <c r="D18" s="32">
        <v>0.98</v>
      </c>
      <c r="E18" s="32"/>
      <c r="F18" s="32">
        <f t="shared" si="1"/>
        <v>980</v>
      </c>
      <c r="G18" s="32"/>
      <c r="H18" s="32"/>
      <c r="I18" s="32"/>
      <c r="J18" s="32"/>
      <c r="K18" s="32"/>
    </row>
    <row r="19" spans="1:11" x14ac:dyDescent="0.25">
      <c r="A19" s="2">
        <v>17</v>
      </c>
      <c r="B19" s="32">
        <v>85.3</v>
      </c>
      <c r="C19" s="32">
        <v>85.3</v>
      </c>
      <c r="D19" s="32">
        <v>0.96</v>
      </c>
      <c r="E19" s="32"/>
      <c r="F19" s="32">
        <f t="shared" si="1"/>
        <v>960</v>
      </c>
      <c r="G19" s="32"/>
      <c r="H19" s="32"/>
      <c r="I19" s="32"/>
      <c r="J19" s="32"/>
      <c r="K19" s="32"/>
    </row>
    <row r="20" spans="1:11" x14ac:dyDescent="0.25">
      <c r="A20" s="2">
        <v>18</v>
      </c>
      <c r="B20" s="32">
        <v>75.099999999999994</v>
      </c>
      <c r="C20" s="32">
        <v>75.099999999999994</v>
      </c>
      <c r="D20" s="32">
        <v>0.9</v>
      </c>
      <c r="E20" s="32"/>
      <c r="F20" s="32">
        <f t="shared" si="1"/>
        <v>900</v>
      </c>
      <c r="G20" s="32"/>
      <c r="H20" s="32"/>
      <c r="I20" s="32"/>
      <c r="J20" s="32"/>
      <c r="K20" s="32"/>
    </row>
    <row r="21" spans="1:11" x14ac:dyDescent="0.25">
      <c r="A21" s="2">
        <v>19</v>
      </c>
      <c r="B21" s="32">
        <v>161.30000000000001</v>
      </c>
      <c r="C21" s="32">
        <v>161.30000000000001</v>
      </c>
      <c r="D21" s="32">
        <v>1.1399999999999999</v>
      </c>
      <c r="E21" s="32"/>
      <c r="F21" s="32">
        <f t="shared" si="1"/>
        <v>1140</v>
      </c>
      <c r="G21" s="32"/>
      <c r="H21" s="32"/>
      <c r="I21" s="32"/>
      <c r="J21" s="32"/>
      <c r="K21" s="32"/>
    </row>
    <row r="22" spans="1:11" x14ac:dyDescent="0.25">
      <c r="A22" s="2">
        <v>20</v>
      </c>
      <c r="B22" s="32">
        <v>45.7</v>
      </c>
      <c r="C22" s="32">
        <v>45.7</v>
      </c>
      <c r="D22" s="32">
        <v>1.88</v>
      </c>
      <c r="E22" s="32"/>
      <c r="F22" s="32">
        <f t="shared" si="1"/>
        <v>1880</v>
      </c>
      <c r="G22" s="32"/>
      <c r="H22" s="32"/>
      <c r="I22" s="32"/>
      <c r="J22" s="32"/>
      <c r="K22" s="32"/>
    </row>
    <row r="23" spans="1:11" x14ac:dyDescent="0.25">
      <c r="A23" s="2">
        <v>21</v>
      </c>
      <c r="B23" s="32">
        <v>166.7</v>
      </c>
      <c r="C23" s="32">
        <v>166.7</v>
      </c>
      <c r="D23" s="32">
        <v>0.98</v>
      </c>
      <c r="E23" s="32"/>
      <c r="F23" s="32">
        <f t="shared" si="1"/>
        <v>980</v>
      </c>
      <c r="G23" s="32"/>
      <c r="H23" s="32"/>
      <c r="I23" s="32"/>
      <c r="J23" s="32"/>
      <c r="K23" s="32"/>
    </row>
    <row r="24" spans="1:11" x14ac:dyDescent="0.25">
      <c r="A24" s="2">
        <v>22</v>
      </c>
      <c r="B24" s="32">
        <v>66</v>
      </c>
      <c r="C24" s="32">
        <v>66</v>
      </c>
      <c r="D24" s="32">
        <v>1.04</v>
      </c>
      <c r="E24" s="32"/>
      <c r="F24" s="32">
        <f t="shared" si="1"/>
        <v>1040</v>
      </c>
      <c r="G24" s="32"/>
      <c r="H24" s="32"/>
      <c r="I24" s="32"/>
      <c r="J24" s="32"/>
      <c r="K24" s="32"/>
    </row>
    <row r="25" spans="1:11" x14ac:dyDescent="0.25">
      <c r="A25" s="2">
        <v>23</v>
      </c>
      <c r="B25" s="32">
        <v>85.4</v>
      </c>
      <c r="C25" s="32">
        <v>85.4</v>
      </c>
      <c r="D25" s="32">
        <v>1.54</v>
      </c>
      <c r="E25" s="32"/>
      <c r="F25" s="32">
        <f t="shared" si="1"/>
        <v>1540</v>
      </c>
      <c r="G25" s="32"/>
      <c r="H25" s="32"/>
      <c r="I25" s="32"/>
      <c r="J25" s="32"/>
      <c r="K25" s="32"/>
    </row>
    <row r="26" spans="1:11" x14ac:dyDescent="0.25">
      <c r="A26" s="2">
        <v>24</v>
      </c>
      <c r="B26" s="32">
        <v>92.7</v>
      </c>
      <c r="C26" s="32">
        <v>92.7</v>
      </c>
      <c r="D26" s="32">
        <v>1.18</v>
      </c>
      <c r="E26" s="32"/>
      <c r="F26" s="32">
        <f t="shared" si="1"/>
        <v>1180</v>
      </c>
      <c r="G26" s="32"/>
      <c r="H26" s="32"/>
      <c r="I26" s="32"/>
      <c r="J26" s="32"/>
      <c r="K26" s="32"/>
    </row>
    <row r="27" spans="1:11" x14ac:dyDescent="0.25">
      <c r="A27" s="2">
        <v>25</v>
      </c>
      <c r="B27" s="32">
        <v>158</v>
      </c>
      <c r="C27" s="32">
        <v>158</v>
      </c>
      <c r="D27" s="32">
        <v>1.1200000000000001</v>
      </c>
      <c r="E27" s="32"/>
      <c r="F27" s="32">
        <f t="shared" si="1"/>
        <v>1120</v>
      </c>
      <c r="G27" s="32"/>
      <c r="H27" s="32"/>
      <c r="I27" s="32"/>
      <c r="J27" s="32"/>
      <c r="K27" s="32"/>
    </row>
    <row r="28" spans="1:11" x14ac:dyDescent="0.25">
      <c r="A28" s="2">
        <v>26</v>
      </c>
      <c r="B28" s="32">
        <v>77</v>
      </c>
      <c r="C28" s="32">
        <v>77</v>
      </c>
      <c r="D28" s="32">
        <v>1.06</v>
      </c>
      <c r="E28" s="32"/>
      <c r="F28" s="32">
        <f t="shared" si="1"/>
        <v>1060</v>
      </c>
      <c r="G28" s="32"/>
      <c r="H28" s="32"/>
      <c r="I28" s="32"/>
      <c r="J28" s="32"/>
      <c r="K28" s="32"/>
    </row>
    <row r="29" spans="1:11" x14ac:dyDescent="0.25">
      <c r="A29" s="2">
        <v>27</v>
      </c>
      <c r="B29" s="32">
        <v>75.8</v>
      </c>
      <c r="C29" s="32">
        <v>75.8</v>
      </c>
      <c r="D29" s="32">
        <v>1.02</v>
      </c>
      <c r="E29" s="32"/>
      <c r="F29" s="32">
        <f t="shared" si="1"/>
        <v>1020</v>
      </c>
      <c r="G29" s="32"/>
      <c r="H29" s="32"/>
      <c r="I29" s="32"/>
      <c r="J29" s="32"/>
      <c r="K29" s="32"/>
    </row>
    <row r="30" spans="1:11" x14ac:dyDescent="0.25">
      <c r="A30" s="2">
        <v>28</v>
      </c>
      <c r="B30" s="32">
        <v>96.1</v>
      </c>
      <c r="C30" s="32">
        <v>96.1</v>
      </c>
      <c r="D30" s="32">
        <v>1</v>
      </c>
      <c r="E30" s="32"/>
      <c r="F30" s="32">
        <f t="shared" si="1"/>
        <v>1000</v>
      </c>
      <c r="G30" s="32"/>
      <c r="H30" s="32"/>
      <c r="I30" s="32"/>
      <c r="J30" s="32"/>
      <c r="K30" s="32"/>
    </row>
    <row r="31" spans="1:11" x14ac:dyDescent="0.25">
      <c r="A31" s="2">
        <v>29</v>
      </c>
      <c r="B31" s="32">
        <v>168.1</v>
      </c>
      <c r="C31" s="32">
        <v>168.1</v>
      </c>
      <c r="D31" s="32">
        <v>0.94</v>
      </c>
      <c r="E31" s="32"/>
      <c r="F31" s="32">
        <f t="shared" si="1"/>
        <v>940</v>
      </c>
      <c r="G31" s="32"/>
      <c r="H31" s="32"/>
      <c r="I31" s="32"/>
      <c r="J31" s="32"/>
      <c r="K31" s="32"/>
    </row>
    <row r="32" spans="1:11" x14ac:dyDescent="0.25">
      <c r="A32" s="2">
        <v>30</v>
      </c>
      <c r="B32" s="32">
        <v>127.1</v>
      </c>
      <c r="C32" s="32">
        <v>127.1</v>
      </c>
      <c r="D32" s="32">
        <v>0.92</v>
      </c>
      <c r="E32" s="32"/>
      <c r="F32" s="32">
        <f t="shared" si="1"/>
        <v>920</v>
      </c>
      <c r="G32" s="32"/>
      <c r="H32" s="32"/>
      <c r="I32" s="32"/>
      <c r="J32" s="32"/>
      <c r="K32" s="32"/>
    </row>
    <row r="33" spans="1:11" x14ac:dyDescent="0.25">
      <c r="A33" s="2">
        <v>31</v>
      </c>
      <c r="B33" s="32">
        <v>64.2</v>
      </c>
      <c r="C33" s="32">
        <v>64.2</v>
      </c>
      <c r="D33" s="32">
        <v>0.82</v>
      </c>
      <c r="E33" s="32"/>
      <c r="F33" s="32">
        <f t="shared" si="1"/>
        <v>820</v>
      </c>
      <c r="G33" s="32"/>
      <c r="H33" s="32"/>
      <c r="I33" s="32"/>
      <c r="J33" s="32"/>
      <c r="K33" s="32"/>
    </row>
    <row r="34" spans="1:11" x14ac:dyDescent="0.25">
      <c r="A34" s="2">
        <v>32</v>
      </c>
      <c r="B34" s="32">
        <v>50.8</v>
      </c>
      <c r="C34" s="32">
        <v>50.8</v>
      </c>
      <c r="D34" s="32">
        <v>1.2</v>
      </c>
      <c r="E34" s="32"/>
      <c r="F34" s="32">
        <f t="shared" si="1"/>
        <v>1200</v>
      </c>
      <c r="G34" s="32"/>
      <c r="H34" s="32"/>
      <c r="I34" s="32"/>
      <c r="J34" s="32"/>
      <c r="K34" s="32"/>
    </row>
    <row r="35" spans="1:11" x14ac:dyDescent="0.25">
      <c r="A35" s="2">
        <v>33</v>
      </c>
      <c r="B35" s="32">
        <v>144.69999999999999</v>
      </c>
      <c r="C35" s="32">
        <v>144.69999999999999</v>
      </c>
      <c r="D35" s="32">
        <v>1.46</v>
      </c>
      <c r="E35" s="32"/>
      <c r="F35" s="32">
        <f t="shared" si="1"/>
        <v>1460</v>
      </c>
      <c r="G35" s="32"/>
      <c r="H35" s="32"/>
      <c r="I35" s="32"/>
      <c r="J35" s="32"/>
      <c r="K35" s="32"/>
    </row>
    <row r="36" spans="1:11" x14ac:dyDescent="0.25">
      <c r="A36" s="2">
        <v>34</v>
      </c>
      <c r="B36" s="32">
        <v>86</v>
      </c>
      <c r="C36" s="32">
        <v>86</v>
      </c>
      <c r="D36" s="32">
        <v>1.02</v>
      </c>
      <c r="E36" s="32"/>
      <c r="F36" s="32">
        <f t="shared" si="1"/>
        <v>1020</v>
      </c>
      <c r="G36" s="32"/>
      <c r="H36" s="32"/>
      <c r="I36" s="32"/>
      <c r="J36" s="32"/>
      <c r="K36" s="32"/>
    </row>
    <row r="37" spans="1:11" x14ac:dyDescent="0.25">
      <c r="A37" s="2">
        <v>35</v>
      </c>
      <c r="B37" s="32">
        <v>60.8</v>
      </c>
      <c r="C37" s="32">
        <v>60.8</v>
      </c>
      <c r="D37" s="32">
        <v>1.72</v>
      </c>
      <c r="E37" s="32"/>
      <c r="F37" s="32">
        <f t="shared" si="1"/>
        <v>1720</v>
      </c>
      <c r="G37" s="32"/>
      <c r="H37" s="32"/>
      <c r="I37" s="32"/>
      <c r="J37" s="32"/>
      <c r="K37" s="32"/>
    </row>
    <row r="38" spans="1:11" x14ac:dyDescent="0.25">
      <c r="A38" s="2">
        <v>36</v>
      </c>
      <c r="B38" s="32">
        <v>60.4</v>
      </c>
      <c r="C38" s="32">
        <v>60.4</v>
      </c>
      <c r="D38" s="32">
        <v>1.34</v>
      </c>
      <c r="E38" s="32"/>
      <c r="F38" s="32">
        <f t="shared" si="1"/>
        <v>1340</v>
      </c>
      <c r="G38" s="32"/>
      <c r="H38" s="32"/>
      <c r="I38" s="32"/>
      <c r="J38" s="32"/>
      <c r="K38" s="32"/>
    </row>
    <row r="39" spans="1:11" x14ac:dyDescent="0.25">
      <c r="A39" s="2">
        <v>37</v>
      </c>
      <c r="B39" s="32">
        <v>48.2</v>
      </c>
      <c r="C39" s="32">
        <v>48.2</v>
      </c>
      <c r="D39" s="32">
        <v>1.1399999999999999</v>
      </c>
      <c r="E39" s="32"/>
      <c r="F39" s="32">
        <f t="shared" si="1"/>
        <v>1140</v>
      </c>
      <c r="G39" s="32"/>
      <c r="H39" s="32"/>
      <c r="I39" s="32"/>
      <c r="J39" s="32"/>
      <c r="K39" s="32"/>
    </row>
    <row r="40" spans="1:11" x14ac:dyDescent="0.25">
      <c r="A40" s="2">
        <v>38</v>
      </c>
      <c r="B40" s="32">
        <v>51.6</v>
      </c>
      <c r="C40" s="32">
        <v>51.6</v>
      </c>
      <c r="D40" s="32">
        <v>1.44</v>
      </c>
      <c r="E40" s="32"/>
      <c r="F40" s="32">
        <f t="shared" si="1"/>
        <v>1440</v>
      </c>
      <c r="G40" s="32"/>
      <c r="H40" s="32"/>
      <c r="I40" s="32"/>
      <c r="J40" s="32"/>
      <c r="K40" s="32"/>
    </row>
    <row r="41" spans="1:11" x14ac:dyDescent="0.25">
      <c r="A41" s="2">
        <v>39</v>
      </c>
      <c r="B41" s="32">
        <v>59.5</v>
      </c>
      <c r="C41" s="32">
        <v>59.5</v>
      </c>
      <c r="D41" s="32">
        <v>1.02</v>
      </c>
      <c r="E41" s="32"/>
      <c r="F41" s="32">
        <f t="shared" si="1"/>
        <v>1020</v>
      </c>
      <c r="G41" s="32"/>
      <c r="H41" s="32"/>
      <c r="I41" s="32"/>
      <c r="J41" s="32"/>
      <c r="K41" s="32"/>
    </row>
    <row r="42" spans="1:11" x14ac:dyDescent="0.25">
      <c r="A42" s="2">
        <v>40</v>
      </c>
      <c r="B42" s="32">
        <v>118.5</v>
      </c>
      <c r="C42" s="32">
        <v>118.5</v>
      </c>
      <c r="D42" s="32">
        <v>1.6</v>
      </c>
      <c r="E42" s="32"/>
      <c r="F42" s="32">
        <f t="shared" si="1"/>
        <v>1600</v>
      </c>
      <c r="G42" s="32"/>
      <c r="H42" s="32"/>
      <c r="I42" s="32"/>
      <c r="J42" s="32"/>
      <c r="K42" s="32"/>
    </row>
    <row r="43" spans="1:11" x14ac:dyDescent="0.25">
      <c r="A43" s="2">
        <v>41</v>
      </c>
      <c r="B43" s="32">
        <v>133</v>
      </c>
      <c r="C43" s="32">
        <v>133</v>
      </c>
      <c r="D43" s="32">
        <v>1.58</v>
      </c>
      <c r="E43" s="32"/>
      <c r="F43" s="32">
        <f t="shared" si="1"/>
        <v>1580</v>
      </c>
      <c r="G43" s="32"/>
      <c r="H43" s="32"/>
      <c r="I43" s="32"/>
      <c r="J43" s="32"/>
      <c r="K43" s="32"/>
    </row>
    <row r="44" spans="1:11" x14ac:dyDescent="0.25">
      <c r="A44" s="2">
        <v>42</v>
      </c>
      <c r="B44" s="32">
        <v>120.5</v>
      </c>
      <c r="C44" s="32">
        <v>120.5</v>
      </c>
      <c r="D44" s="32">
        <v>1.02</v>
      </c>
      <c r="E44" s="32"/>
      <c r="F44" s="32">
        <f t="shared" si="1"/>
        <v>1020</v>
      </c>
      <c r="G44" s="32"/>
      <c r="H44" s="32"/>
      <c r="I44" s="32"/>
      <c r="J44" s="32"/>
      <c r="K44" s="32"/>
    </row>
    <row r="45" spans="1:11" x14ac:dyDescent="0.25">
      <c r="A45" s="2">
        <v>43</v>
      </c>
      <c r="B45" s="32">
        <v>71.8</v>
      </c>
      <c r="C45" s="32">
        <v>71.8</v>
      </c>
      <c r="D45" s="32">
        <v>1.34</v>
      </c>
      <c r="E45" s="32"/>
      <c r="F45" s="32">
        <f t="shared" si="1"/>
        <v>1340</v>
      </c>
      <c r="G45" s="32"/>
      <c r="H45" s="32"/>
      <c r="I45" s="32"/>
      <c r="J45" s="32"/>
      <c r="K45" s="32"/>
    </row>
    <row r="46" spans="1:11" x14ac:dyDescent="0.25">
      <c r="A46" s="2">
        <v>44</v>
      </c>
      <c r="B46" s="32">
        <v>96.3</v>
      </c>
      <c r="C46" s="32">
        <v>96.3</v>
      </c>
      <c r="D46" s="32">
        <v>1.06</v>
      </c>
      <c r="E46" s="32"/>
      <c r="F46" s="32">
        <f t="shared" si="1"/>
        <v>1060</v>
      </c>
      <c r="G46" s="32"/>
      <c r="H46" s="32"/>
      <c r="I46" s="32"/>
      <c r="J46" s="32"/>
      <c r="K46" s="32"/>
    </row>
    <row r="47" spans="1:11" x14ac:dyDescent="0.25">
      <c r="A47" s="2">
        <v>45</v>
      </c>
      <c r="B47" s="32">
        <v>78</v>
      </c>
      <c r="C47" s="32">
        <v>78</v>
      </c>
      <c r="D47" s="32">
        <v>1.1000000000000001</v>
      </c>
      <c r="E47" s="32"/>
      <c r="F47" s="32">
        <f t="shared" si="1"/>
        <v>1100</v>
      </c>
      <c r="G47" s="32"/>
      <c r="H47" s="32"/>
      <c r="I47" s="32"/>
      <c r="J47" s="32"/>
      <c r="K47" s="32"/>
    </row>
    <row r="48" spans="1:11" x14ac:dyDescent="0.25">
      <c r="A48" s="2">
        <v>46</v>
      </c>
      <c r="B48" s="32">
        <v>73.3</v>
      </c>
      <c r="C48" s="32">
        <v>73.3</v>
      </c>
      <c r="D48" s="32">
        <v>1.1399999999999999</v>
      </c>
      <c r="E48" s="32"/>
      <c r="F48" s="32">
        <f t="shared" si="1"/>
        <v>1140</v>
      </c>
      <c r="G48" s="32"/>
      <c r="H48" s="32"/>
      <c r="I48" s="32"/>
      <c r="J48" s="32"/>
      <c r="K48" s="32"/>
    </row>
    <row r="49" spans="1:11" x14ac:dyDescent="0.25">
      <c r="A49" s="2">
        <v>47</v>
      </c>
      <c r="B49" s="32">
        <v>92.5</v>
      </c>
      <c r="C49" s="32">
        <v>92.5</v>
      </c>
      <c r="D49" s="32">
        <v>1.32</v>
      </c>
      <c r="E49" s="32"/>
      <c r="F49" s="32">
        <f t="shared" si="1"/>
        <v>1320</v>
      </c>
      <c r="G49" s="32"/>
      <c r="H49" s="32"/>
      <c r="I49" s="32"/>
      <c r="J49" s="32"/>
      <c r="K49" s="32"/>
    </row>
    <row r="50" spans="1:11" x14ac:dyDescent="0.25">
      <c r="A50" s="2">
        <v>48</v>
      </c>
      <c r="B50" s="32">
        <v>61.6</v>
      </c>
      <c r="C50" s="32">
        <v>61.6</v>
      </c>
      <c r="D50" s="32">
        <v>0.9</v>
      </c>
      <c r="E50" s="32"/>
      <c r="F50" s="32">
        <f t="shared" si="1"/>
        <v>900</v>
      </c>
      <c r="G50" s="32"/>
      <c r="H50" s="32"/>
      <c r="I50" s="32"/>
      <c r="J50" s="32"/>
      <c r="K50" s="32"/>
    </row>
    <row r="51" spans="1:11" x14ac:dyDescent="0.25">
      <c r="A51" s="2">
        <v>49</v>
      </c>
      <c r="B51" s="32">
        <v>72.900000000000006</v>
      </c>
      <c r="C51" s="32">
        <v>72.900000000000006</v>
      </c>
      <c r="D51" s="32">
        <v>1.32</v>
      </c>
      <c r="E51" s="32"/>
      <c r="F51" s="32">
        <f t="shared" si="1"/>
        <v>1320</v>
      </c>
      <c r="G51" s="32"/>
      <c r="H51" s="32"/>
      <c r="I51" s="32"/>
      <c r="J51" s="32"/>
      <c r="K51" s="32"/>
    </row>
    <row r="52" spans="1:11" x14ac:dyDescent="0.25">
      <c r="A52" s="2">
        <v>50</v>
      </c>
      <c r="B52" s="32">
        <v>65.599999999999994</v>
      </c>
      <c r="C52" s="32">
        <v>65.599999999999994</v>
      </c>
      <c r="D52" s="32">
        <v>1.1399999999999999</v>
      </c>
      <c r="E52" s="32"/>
      <c r="F52" s="32">
        <f t="shared" si="1"/>
        <v>1140</v>
      </c>
      <c r="G52" s="32"/>
      <c r="H52" s="32"/>
      <c r="I52" s="32"/>
      <c r="J52" s="32"/>
      <c r="K52" s="32"/>
    </row>
    <row r="53" spans="1:11" x14ac:dyDescent="0.25">
      <c r="A53" s="2">
        <v>51</v>
      </c>
      <c r="B53" s="32">
        <v>114.5</v>
      </c>
      <c r="C53" s="32">
        <v>114.5</v>
      </c>
      <c r="D53" s="32">
        <v>1.1000000000000001</v>
      </c>
      <c r="E53" s="32"/>
      <c r="F53" s="32">
        <f t="shared" si="1"/>
        <v>1100</v>
      </c>
      <c r="G53" s="32"/>
      <c r="H53" s="32"/>
      <c r="I53" s="32"/>
      <c r="J53" s="32"/>
      <c r="K53" s="32"/>
    </row>
    <row r="54" spans="1:11" x14ac:dyDescent="0.25">
      <c r="A54" s="2">
        <v>52</v>
      </c>
      <c r="B54" s="32">
        <v>169</v>
      </c>
      <c r="C54" s="32">
        <v>169</v>
      </c>
      <c r="D54" s="32">
        <v>1.3</v>
      </c>
      <c r="E54" s="32"/>
      <c r="F54" s="32">
        <f t="shared" si="1"/>
        <v>1300</v>
      </c>
      <c r="G54" s="32"/>
      <c r="H54" s="32"/>
      <c r="I54" s="32"/>
      <c r="J54" s="32"/>
      <c r="K54" s="32"/>
    </row>
    <row r="55" spans="1:11" x14ac:dyDescent="0.25">
      <c r="A55" s="2">
        <v>53</v>
      </c>
      <c r="B55" s="32">
        <v>27.3</v>
      </c>
      <c r="C55" s="32">
        <v>27.3</v>
      </c>
      <c r="D55" s="32">
        <v>1.2</v>
      </c>
      <c r="E55" s="32"/>
      <c r="F55" s="32">
        <f t="shared" si="1"/>
        <v>1200</v>
      </c>
      <c r="G55" s="32"/>
      <c r="H55" s="32"/>
      <c r="I55" s="32"/>
      <c r="J55" s="32"/>
      <c r="K55" s="32"/>
    </row>
    <row r="56" spans="1:11" x14ac:dyDescent="0.25">
      <c r="A56" s="2">
        <v>54</v>
      </c>
      <c r="B56" s="32">
        <v>131.30000000000001</v>
      </c>
      <c r="C56" s="32">
        <v>131.30000000000001</v>
      </c>
      <c r="D56" s="32">
        <v>1.1000000000000001</v>
      </c>
      <c r="E56" s="32"/>
      <c r="F56" s="32">
        <f t="shared" si="1"/>
        <v>1100</v>
      </c>
      <c r="G56" s="32"/>
      <c r="H56" s="32"/>
      <c r="I56" s="32"/>
      <c r="J56" s="32"/>
      <c r="K56" s="32"/>
    </row>
    <row r="57" spans="1:11" x14ac:dyDescent="0.25">
      <c r="A57" s="2">
        <v>55</v>
      </c>
      <c r="B57" s="32">
        <v>37.6</v>
      </c>
      <c r="C57" s="32">
        <v>37.6</v>
      </c>
      <c r="D57" s="32">
        <v>1.22</v>
      </c>
      <c r="E57" s="32"/>
      <c r="F57" s="32">
        <f t="shared" si="1"/>
        <v>1220</v>
      </c>
      <c r="G57" s="32"/>
      <c r="H57" s="32"/>
      <c r="I57" s="32"/>
      <c r="J57" s="32"/>
      <c r="K57" s="32"/>
    </row>
    <row r="58" spans="1:11" x14ac:dyDescent="0.25">
      <c r="A58" s="2">
        <v>56</v>
      </c>
      <c r="B58" s="32">
        <v>101.3</v>
      </c>
      <c r="C58" s="32">
        <v>101.3</v>
      </c>
      <c r="D58" s="32">
        <v>1.02</v>
      </c>
      <c r="E58" s="32"/>
      <c r="F58" s="32">
        <f t="shared" si="1"/>
        <v>1020</v>
      </c>
      <c r="G58" s="32"/>
      <c r="H58" s="32"/>
      <c r="I58" s="32"/>
      <c r="J58" s="32"/>
      <c r="K58" s="32"/>
    </row>
    <row r="59" spans="1:11" x14ac:dyDescent="0.25">
      <c r="A59" s="2">
        <v>57</v>
      </c>
      <c r="B59" s="32">
        <v>98.9</v>
      </c>
      <c r="C59" s="32">
        <v>98.9</v>
      </c>
      <c r="D59" s="32">
        <v>0.98</v>
      </c>
      <c r="E59" s="32"/>
      <c r="F59" s="32">
        <f t="shared" si="1"/>
        <v>980</v>
      </c>
      <c r="G59" s="32"/>
      <c r="H59" s="32"/>
      <c r="I59" s="32"/>
      <c r="J59" s="32"/>
      <c r="K59" s="32"/>
    </row>
    <row r="60" spans="1:11" x14ac:dyDescent="0.25">
      <c r="A60" s="2">
        <v>58</v>
      </c>
      <c r="B60" s="32">
        <v>91.6</v>
      </c>
      <c r="C60" s="32">
        <v>91.6</v>
      </c>
      <c r="D60" s="32">
        <v>1.4</v>
      </c>
      <c r="E60" s="32"/>
      <c r="F60" s="32">
        <f t="shared" si="1"/>
        <v>1400</v>
      </c>
      <c r="G60" s="32"/>
      <c r="H60" s="32"/>
      <c r="I60" s="32"/>
      <c r="J60" s="32"/>
      <c r="K60" s="32"/>
    </row>
    <row r="61" spans="1:11" x14ac:dyDescent="0.25">
      <c r="A61" s="2">
        <v>59</v>
      </c>
      <c r="B61" s="32">
        <v>40.799999999999997</v>
      </c>
      <c r="C61" s="32">
        <v>40.799999999999997</v>
      </c>
      <c r="D61" s="32">
        <v>0.6</v>
      </c>
      <c r="E61" s="32"/>
      <c r="F61" s="32">
        <f t="shared" si="1"/>
        <v>600</v>
      </c>
      <c r="G61" s="32"/>
      <c r="H61" s="32"/>
      <c r="I61" s="32"/>
      <c r="J61" s="32"/>
      <c r="K61" s="32"/>
    </row>
    <row r="62" spans="1:11" x14ac:dyDescent="0.25">
      <c r="A62" s="2">
        <v>60</v>
      </c>
      <c r="B62" s="32">
        <v>55.7</v>
      </c>
      <c r="C62" s="32">
        <v>55.7</v>
      </c>
      <c r="D62" s="32">
        <v>0.92</v>
      </c>
      <c r="E62" s="32"/>
      <c r="F62" s="32">
        <f t="shared" si="1"/>
        <v>920</v>
      </c>
      <c r="G62" s="32"/>
      <c r="H62" s="32"/>
      <c r="I62" s="32"/>
      <c r="J62" s="32"/>
      <c r="K62" s="32"/>
    </row>
    <row r="63" spans="1:11" x14ac:dyDescent="0.25">
      <c r="A63" s="2">
        <v>61</v>
      </c>
      <c r="B63" s="32">
        <v>65.400000000000006</v>
      </c>
      <c r="C63" s="32">
        <v>65.400000000000006</v>
      </c>
      <c r="D63" s="32">
        <v>1.1000000000000001</v>
      </c>
      <c r="E63" s="32"/>
      <c r="F63" s="32">
        <f t="shared" si="1"/>
        <v>1100</v>
      </c>
      <c r="G63" s="32"/>
      <c r="H63" s="32"/>
      <c r="I63" s="32"/>
      <c r="J63" s="32"/>
      <c r="K63" s="32"/>
    </row>
    <row r="64" spans="1:11" x14ac:dyDescent="0.25">
      <c r="A64" s="2">
        <v>62</v>
      </c>
      <c r="B64" s="32">
        <v>107.9</v>
      </c>
      <c r="C64" s="32">
        <v>107.9</v>
      </c>
      <c r="D64" s="32"/>
      <c r="E64" s="32"/>
      <c r="F64" s="32"/>
      <c r="G64" s="32"/>
      <c r="J64" s="32"/>
      <c r="K64" s="32"/>
    </row>
    <row r="65" spans="1:11" x14ac:dyDescent="0.25">
      <c r="A65" s="2">
        <v>63</v>
      </c>
      <c r="B65" s="32">
        <v>73.7</v>
      </c>
      <c r="C65" s="32">
        <v>73.7</v>
      </c>
      <c r="D65" s="32"/>
      <c r="E65" s="32"/>
      <c r="F65" s="32"/>
      <c r="G65" s="32"/>
      <c r="J65" s="32"/>
      <c r="K65" s="32"/>
    </row>
    <row r="66" spans="1:11" x14ac:dyDescent="0.25">
      <c r="A66" s="2">
        <v>64</v>
      </c>
      <c r="B66" s="32">
        <v>69.2</v>
      </c>
      <c r="C66" s="32">
        <v>69.2</v>
      </c>
      <c r="D66" s="32"/>
      <c r="E66" s="32"/>
      <c r="F66" s="32"/>
      <c r="G66" s="32"/>
      <c r="J66" s="32"/>
      <c r="K66" s="32"/>
    </row>
    <row r="67" spans="1:11" x14ac:dyDescent="0.25">
      <c r="A67" s="2">
        <v>65</v>
      </c>
      <c r="B67" s="32">
        <v>63.1</v>
      </c>
      <c r="C67" s="32">
        <v>63.1</v>
      </c>
      <c r="D67" s="32"/>
      <c r="E67" s="32"/>
      <c r="F67" s="32"/>
      <c r="G67" s="32"/>
      <c r="J67" s="32"/>
      <c r="K67" s="32"/>
    </row>
    <row r="68" spans="1:11" x14ac:dyDescent="0.25">
      <c r="A68" s="2">
        <v>66</v>
      </c>
      <c r="B68" s="32">
        <v>74</v>
      </c>
      <c r="C68" s="32">
        <v>74</v>
      </c>
      <c r="D68" s="32"/>
      <c r="E68" s="32"/>
      <c r="F68" s="32"/>
      <c r="G68" s="32"/>
      <c r="J68" s="32"/>
      <c r="K68" s="32"/>
    </row>
    <row r="69" spans="1:11" x14ac:dyDescent="0.25">
      <c r="A69" s="2">
        <v>67</v>
      </c>
      <c r="B69" s="32">
        <v>18.100000000000001</v>
      </c>
      <c r="C69" s="32">
        <v>18.100000000000001</v>
      </c>
      <c r="D69" s="32"/>
      <c r="E69" s="32"/>
      <c r="F69" s="32"/>
      <c r="G69" s="32"/>
      <c r="J69" s="32"/>
      <c r="K69" s="32"/>
    </row>
    <row r="70" spans="1:11" x14ac:dyDescent="0.25">
      <c r="A70" s="2">
        <v>68</v>
      </c>
      <c r="B70" s="32">
        <v>102.4</v>
      </c>
      <c r="C70" s="32">
        <v>102.4</v>
      </c>
      <c r="D70" s="32"/>
      <c r="E70" s="32"/>
      <c r="F70" s="32"/>
      <c r="G70" s="32"/>
      <c r="J70" s="32"/>
      <c r="K70" s="32"/>
    </row>
    <row r="71" spans="1:11" x14ac:dyDescent="0.25">
      <c r="A71" s="2">
        <v>69</v>
      </c>
      <c r="B71" s="32">
        <v>91</v>
      </c>
      <c r="C71" s="32">
        <v>91</v>
      </c>
      <c r="D71" s="32"/>
      <c r="E71" s="32"/>
      <c r="F71" s="32"/>
      <c r="G71" s="32"/>
      <c r="J71" s="32"/>
      <c r="K71" s="32"/>
    </row>
    <row r="72" spans="1:11" x14ac:dyDescent="0.25">
      <c r="A72" s="2">
        <v>70</v>
      </c>
      <c r="B72" s="32">
        <v>39</v>
      </c>
      <c r="C72" s="32">
        <v>39</v>
      </c>
      <c r="D72" s="32"/>
      <c r="E72" s="32"/>
      <c r="F72" s="32"/>
      <c r="G72" s="32"/>
      <c r="J72" s="32"/>
      <c r="K72" s="32"/>
    </row>
    <row r="73" spans="1:11" x14ac:dyDescent="0.25">
      <c r="A73" s="2">
        <v>71</v>
      </c>
      <c r="B73" s="32">
        <v>52.5</v>
      </c>
      <c r="C73" s="32">
        <v>52.5</v>
      </c>
      <c r="D73" s="32"/>
      <c r="E73" s="32"/>
      <c r="F73" s="32"/>
      <c r="G73" s="32"/>
      <c r="J73" s="32"/>
      <c r="K73" s="32"/>
    </row>
    <row r="74" spans="1:11" x14ac:dyDescent="0.25">
      <c r="A74" s="2">
        <v>72</v>
      </c>
      <c r="B74" s="32">
        <v>28.7</v>
      </c>
      <c r="C74" s="32">
        <v>28.7</v>
      </c>
      <c r="D74" s="32"/>
      <c r="E74" s="32"/>
      <c r="F74" s="32"/>
      <c r="G74" s="32"/>
      <c r="J74" s="32"/>
      <c r="K74" s="32"/>
    </row>
    <row r="75" spans="1:11" x14ac:dyDescent="0.25">
      <c r="A75" s="2">
        <v>73</v>
      </c>
      <c r="B75" s="32">
        <v>156.6</v>
      </c>
      <c r="C75" s="32">
        <v>156.6</v>
      </c>
      <c r="D75" s="32"/>
      <c r="E75" s="32"/>
      <c r="F75" s="32"/>
      <c r="G75" s="32"/>
      <c r="J75" s="32"/>
      <c r="K75" s="32"/>
    </row>
    <row r="76" spans="1:11" x14ac:dyDescent="0.25">
      <c r="A76" s="2">
        <v>74</v>
      </c>
      <c r="B76" s="32">
        <v>123.1</v>
      </c>
      <c r="C76" s="32">
        <v>123.1</v>
      </c>
      <c r="D76" s="32"/>
      <c r="E76" s="32"/>
      <c r="F76" s="32"/>
      <c r="G76" s="32"/>
      <c r="J76" s="32"/>
      <c r="K76" s="32"/>
    </row>
    <row r="77" spans="1:11" x14ac:dyDescent="0.25">
      <c r="A77" s="20" t="s">
        <v>16</v>
      </c>
      <c r="B77" s="32"/>
      <c r="C77" s="32"/>
      <c r="D77" s="32">
        <v>0.02</v>
      </c>
      <c r="E77" s="32"/>
      <c r="F77" s="32">
        <f t="shared" ref="F77:F85" si="2">1000*D77</f>
        <v>20</v>
      </c>
      <c r="G77" s="32"/>
      <c r="J77" s="1"/>
      <c r="K77" s="1"/>
    </row>
    <row r="78" spans="1:11" x14ac:dyDescent="0.25">
      <c r="A78" s="2">
        <v>75</v>
      </c>
      <c r="B78" s="32"/>
      <c r="C78" s="32"/>
      <c r="D78" s="32">
        <v>0.01</v>
      </c>
      <c r="E78" s="32"/>
      <c r="F78" s="32">
        <f t="shared" si="2"/>
        <v>10</v>
      </c>
      <c r="G78" s="32"/>
      <c r="J78" s="32"/>
      <c r="K78" s="32"/>
    </row>
    <row r="79" spans="1:11" x14ac:dyDescent="0.25">
      <c r="A79" s="2">
        <v>76</v>
      </c>
      <c r="B79" s="32"/>
      <c r="C79" s="32"/>
      <c r="D79" s="32">
        <v>0.06</v>
      </c>
      <c r="E79" s="32"/>
      <c r="F79" s="32">
        <f t="shared" si="2"/>
        <v>60</v>
      </c>
      <c r="G79" s="32"/>
      <c r="J79" s="32"/>
      <c r="K79" s="32"/>
    </row>
    <row r="80" spans="1:11" x14ac:dyDescent="0.25">
      <c r="A80" s="2">
        <v>77</v>
      </c>
      <c r="B80" s="32"/>
      <c r="C80" s="32"/>
      <c r="D80" s="32">
        <v>0.02</v>
      </c>
      <c r="E80" s="32"/>
      <c r="F80" s="32">
        <f t="shared" si="2"/>
        <v>20</v>
      </c>
      <c r="G80" s="32"/>
      <c r="J80" s="32"/>
      <c r="K80" s="32"/>
    </row>
    <row r="81" spans="1:11" x14ac:dyDescent="0.25">
      <c r="A81" s="2">
        <v>78</v>
      </c>
      <c r="B81" s="32"/>
      <c r="C81" s="32"/>
      <c r="D81" s="32">
        <v>0.01</v>
      </c>
      <c r="E81" s="32"/>
      <c r="F81" s="32">
        <f t="shared" si="2"/>
        <v>10</v>
      </c>
      <c r="G81" s="32"/>
      <c r="J81" s="32"/>
      <c r="K81" s="32"/>
    </row>
    <row r="82" spans="1:11" x14ac:dyDescent="0.25">
      <c r="A82" s="2">
        <v>79</v>
      </c>
      <c r="B82" s="32"/>
      <c r="C82" s="32"/>
      <c r="D82" s="32">
        <v>0.01</v>
      </c>
      <c r="E82" s="32"/>
      <c r="F82" s="32">
        <f t="shared" si="2"/>
        <v>10</v>
      </c>
      <c r="G82" s="32"/>
      <c r="J82" s="32"/>
      <c r="K82" s="32"/>
    </row>
    <row r="83" spans="1:11" x14ac:dyDescent="0.25">
      <c r="A83" s="2">
        <v>80</v>
      </c>
      <c r="B83" s="32"/>
      <c r="C83" s="32"/>
      <c r="D83" s="32">
        <v>0.01</v>
      </c>
      <c r="E83" s="32"/>
      <c r="F83" s="32">
        <f t="shared" si="2"/>
        <v>10</v>
      </c>
      <c r="G83" s="32"/>
      <c r="J83" s="32"/>
      <c r="K83" s="32"/>
    </row>
    <row r="84" spans="1:11" x14ac:dyDescent="0.25">
      <c r="A84" s="2">
        <v>81</v>
      </c>
      <c r="B84" s="32"/>
      <c r="C84" s="32"/>
      <c r="D84" s="32">
        <v>0.02</v>
      </c>
      <c r="E84" s="32"/>
      <c r="F84" s="32">
        <f t="shared" si="2"/>
        <v>20</v>
      </c>
      <c r="G84" s="32"/>
      <c r="J84" s="32"/>
      <c r="K84" s="32"/>
    </row>
    <row r="85" spans="1:11" x14ac:dyDescent="0.25">
      <c r="A85" s="2">
        <v>82</v>
      </c>
      <c r="B85" s="32"/>
      <c r="C85" s="32"/>
      <c r="D85" s="32">
        <v>0.01</v>
      </c>
      <c r="E85" s="32"/>
      <c r="F85" s="32">
        <f t="shared" si="2"/>
        <v>10</v>
      </c>
      <c r="G85" s="32"/>
      <c r="H85" s="34"/>
      <c r="I85" s="34"/>
      <c r="J85" s="34"/>
      <c r="K85" s="34"/>
    </row>
    <row r="86" spans="1:11" x14ac:dyDescent="0.25">
      <c r="A86" s="2">
        <v>83</v>
      </c>
      <c r="D86" s="32">
        <v>0.06</v>
      </c>
      <c r="E86" s="32"/>
      <c r="F86" s="32">
        <f t="shared" ref="F86:F99" si="3">1000*D86</f>
        <v>60</v>
      </c>
      <c r="G86" s="32"/>
    </row>
    <row r="87" spans="1:11" x14ac:dyDescent="0.25">
      <c r="A87" s="2">
        <v>84</v>
      </c>
      <c r="D87" s="32">
        <v>0.04</v>
      </c>
      <c r="E87" s="32"/>
      <c r="F87" s="32">
        <f t="shared" si="3"/>
        <v>40</v>
      </c>
      <c r="G87" s="32"/>
    </row>
    <row r="88" spans="1:11" x14ac:dyDescent="0.25">
      <c r="A88" s="2">
        <v>85</v>
      </c>
      <c r="D88" s="32">
        <v>0.06</v>
      </c>
      <c r="E88" s="32"/>
      <c r="F88" s="32">
        <f t="shared" si="3"/>
        <v>60</v>
      </c>
      <c r="G88" s="32"/>
    </row>
    <row r="89" spans="1:11" s="4" customFormat="1" x14ac:dyDescent="0.25">
      <c r="A89" s="2">
        <v>86</v>
      </c>
      <c r="D89" s="32">
        <v>0.06</v>
      </c>
      <c r="E89" s="32"/>
      <c r="F89" s="32">
        <f t="shared" si="3"/>
        <v>60</v>
      </c>
      <c r="G89" s="32"/>
    </row>
    <row r="90" spans="1:11" x14ac:dyDescent="0.25">
      <c r="A90" s="2">
        <v>87</v>
      </c>
      <c r="D90" s="32">
        <v>0.03</v>
      </c>
      <c r="E90" s="32"/>
      <c r="F90" s="32">
        <f t="shared" si="3"/>
        <v>30</v>
      </c>
      <c r="G90" s="32"/>
    </row>
    <row r="91" spans="1:11" x14ac:dyDescent="0.25">
      <c r="A91" s="2">
        <v>88</v>
      </c>
      <c r="D91" s="32">
        <v>0.02</v>
      </c>
      <c r="E91" s="32"/>
      <c r="F91" s="32">
        <f t="shared" si="3"/>
        <v>20</v>
      </c>
      <c r="G91" s="32"/>
    </row>
    <row r="92" spans="1:11" x14ac:dyDescent="0.25">
      <c r="A92" s="2">
        <v>89</v>
      </c>
      <c r="D92" s="32">
        <v>0.1</v>
      </c>
      <c r="E92" s="32"/>
      <c r="F92" s="32">
        <f t="shared" si="3"/>
        <v>100</v>
      </c>
      <c r="G92" s="32"/>
    </row>
    <row r="93" spans="1:11" x14ac:dyDescent="0.25">
      <c r="A93" s="2">
        <v>90</v>
      </c>
      <c r="D93" s="32">
        <v>0.01</v>
      </c>
      <c r="E93" s="32"/>
      <c r="F93" s="32">
        <f t="shared" si="3"/>
        <v>10</v>
      </c>
      <c r="G93" s="32"/>
    </row>
    <row r="94" spans="1:11" x14ac:dyDescent="0.25">
      <c r="A94" s="2">
        <v>91</v>
      </c>
      <c r="D94" s="32">
        <v>0.04</v>
      </c>
      <c r="E94" s="32"/>
      <c r="F94" s="32">
        <f t="shared" si="3"/>
        <v>40</v>
      </c>
      <c r="G94" s="32"/>
    </row>
    <row r="95" spans="1:11" x14ac:dyDescent="0.25">
      <c r="A95" s="2">
        <v>92</v>
      </c>
      <c r="D95" s="32">
        <v>0.02</v>
      </c>
      <c r="E95" s="32"/>
      <c r="F95" s="32">
        <f t="shared" si="3"/>
        <v>20</v>
      </c>
      <c r="G95" s="32"/>
    </row>
    <row r="96" spans="1:11" x14ac:dyDescent="0.25">
      <c r="A96" s="2">
        <v>93</v>
      </c>
      <c r="D96" s="32">
        <v>0.02</v>
      </c>
      <c r="E96" s="32"/>
      <c r="F96" s="32">
        <f t="shared" si="3"/>
        <v>20</v>
      </c>
      <c r="G96" s="32"/>
    </row>
    <row r="97" spans="1:10" x14ac:dyDescent="0.25">
      <c r="A97" s="2">
        <v>94</v>
      </c>
      <c r="D97" s="32">
        <v>0.06</v>
      </c>
      <c r="E97" s="32"/>
      <c r="F97" s="32">
        <f t="shared" si="3"/>
        <v>60</v>
      </c>
      <c r="G97" s="32"/>
    </row>
    <row r="98" spans="1:10" x14ac:dyDescent="0.25">
      <c r="A98" s="2">
        <v>95</v>
      </c>
      <c r="D98" s="32">
        <v>0.02</v>
      </c>
      <c r="E98" s="32"/>
      <c r="F98" s="32">
        <f t="shared" si="3"/>
        <v>20</v>
      </c>
      <c r="G98" s="32"/>
    </row>
    <row r="99" spans="1:10" x14ac:dyDescent="0.25">
      <c r="A99" s="2">
        <v>96</v>
      </c>
      <c r="D99" s="32">
        <v>0.02</v>
      </c>
      <c r="E99" s="32"/>
      <c r="F99" s="32">
        <f t="shared" si="3"/>
        <v>20</v>
      </c>
      <c r="G99" s="32"/>
    </row>
    <row r="100" spans="1:10" x14ac:dyDescent="0.25">
      <c r="A100" s="2">
        <v>97</v>
      </c>
      <c r="D100" s="32">
        <v>0.04</v>
      </c>
      <c r="E100" s="32"/>
      <c r="F100" s="32">
        <f t="shared" ref="F100:F104" si="4">1000*D100</f>
        <v>40</v>
      </c>
      <c r="G100" s="32"/>
    </row>
    <row r="101" spans="1:10" x14ac:dyDescent="0.25">
      <c r="A101" s="2">
        <v>98</v>
      </c>
      <c r="D101" s="32">
        <v>0.01</v>
      </c>
      <c r="E101" s="32"/>
      <c r="F101" s="32">
        <f t="shared" si="4"/>
        <v>10</v>
      </c>
      <c r="G101" s="32"/>
    </row>
    <row r="102" spans="1:10" x14ac:dyDescent="0.25">
      <c r="A102" s="2">
        <v>99</v>
      </c>
      <c r="D102" s="32">
        <v>0.03</v>
      </c>
      <c r="E102" s="32"/>
      <c r="F102" s="32">
        <f t="shared" si="4"/>
        <v>30</v>
      </c>
      <c r="G102" s="32"/>
    </row>
    <row r="103" spans="1:10" x14ac:dyDescent="0.25">
      <c r="A103" s="2">
        <v>100</v>
      </c>
      <c r="D103" s="32">
        <v>0.01</v>
      </c>
      <c r="E103" s="32"/>
      <c r="F103" s="32">
        <f t="shared" si="4"/>
        <v>10</v>
      </c>
      <c r="G103" s="32"/>
    </row>
    <row r="104" spans="1:10" x14ac:dyDescent="0.25">
      <c r="A104" s="2">
        <v>101</v>
      </c>
      <c r="D104" s="32">
        <v>7.0000000000000001E-3</v>
      </c>
      <c r="E104" s="32"/>
      <c r="F104" s="32">
        <f t="shared" si="4"/>
        <v>7</v>
      </c>
      <c r="G104" s="32"/>
    </row>
    <row r="105" spans="1:10" x14ac:dyDescent="0.25">
      <c r="J105" s="1"/>
    </row>
    <row r="106" spans="1:10" x14ac:dyDescent="0.25">
      <c r="J106" s="1"/>
    </row>
    <row r="107" spans="1:10" x14ac:dyDescent="0.25">
      <c r="J107" s="1"/>
    </row>
    <row r="108" spans="1:10" x14ac:dyDescent="0.25">
      <c r="J108" s="1"/>
    </row>
    <row r="109" spans="1:10" x14ac:dyDescent="0.25">
      <c r="J109" s="1"/>
    </row>
    <row r="110" spans="1:10" x14ac:dyDescent="0.25">
      <c r="J110" s="1"/>
    </row>
    <row r="111" spans="1:10" x14ac:dyDescent="0.25">
      <c r="A111" s="5" t="s">
        <v>1</v>
      </c>
      <c r="B111" s="33">
        <f>AVERAGE(B3:B99)</f>
        <v>89.181081081081089</v>
      </c>
      <c r="C111" s="33">
        <f>AVERAGE(C3:C76)</f>
        <v>89.181081081081089</v>
      </c>
      <c r="D111" s="33"/>
      <c r="E111" s="33"/>
      <c r="F111" s="33">
        <f>AVERAGE(F3:F76)</f>
        <v>1350</v>
      </c>
      <c r="G111" s="33" t="e">
        <f>AVERAGE(G3:G76)</f>
        <v>#DIV/0!</v>
      </c>
      <c r="J111" s="1"/>
    </row>
    <row r="112" spans="1:10" x14ac:dyDescent="0.25">
      <c r="J112" s="1"/>
    </row>
    <row r="113" spans="10:10" x14ac:dyDescent="0.25">
      <c r="J113" s="1"/>
    </row>
    <row r="114" spans="10:10" x14ac:dyDescent="0.25">
      <c r="J114" s="1"/>
    </row>
    <row r="115" spans="10:10" x14ac:dyDescent="0.25">
      <c r="J115" s="1"/>
    </row>
    <row r="116" spans="10:10" x14ac:dyDescent="0.25">
      <c r="J116" s="1"/>
    </row>
    <row r="117" spans="10:10" x14ac:dyDescent="0.25">
      <c r="J117" s="1"/>
    </row>
    <row r="118" spans="10:10" x14ac:dyDescent="0.25">
      <c r="J118" s="1"/>
    </row>
    <row r="119" spans="10:10" x14ac:dyDescent="0.25">
      <c r="J119" s="1"/>
    </row>
    <row r="120" spans="10:10" x14ac:dyDescent="0.25">
      <c r="J120" s="1"/>
    </row>
    <row r="121" spans="10:10" x14ac:dyDescent="0.25">
      <c r="J121" s="1"/>
    </row>
    <row r="122" spans="10:10" x14ac:dyDescent="0.25">
      <c r="J122" s="1"/>
    </row>
    <row r="123" spans="10:10" x14ac:dyDescent="0.25">
      <c r="J123" s="1"/>
    </row>
    <row r="124" spans="10:10" x14ac:dyDescent="0.25">
      <c r="J124" s="1"/>
    </row>
    <row r="125" spans="10:10" x14ac:dyDescent="0.25">
      <c r="J125" s="1"/>
    </row>
    <row r="126" spans="10:10" x14ac:dyDescent="0.25">
      <c r="J126" s="1"/>
    </row>
    <row r="127" spans="10:10" x14ac:dyDescent="0.25">
      <c r="J127" s="1"/>
    </row>
    <row r="128" spans="10:10" x14ac:dyDescent="0.25">
      <c r="J128" s="1"/>
    </row>
    <row r="129" spans="10:10" x14ac:dyDescent="0.25">
      <c r="J129" s="1"/>
    </row>
    <row r="130" spans="10:10" x14ac:dyDescent="0.25">
      <c r="J130" s="1"/>
    </row>
    <row r="131" spans="10:10" x14ac:dyDescent="0.25">
      <c r="J131" s="1"/>
    </row>
    <row r="132" spans="10:10" x14ac:dyDescent="0.25">
      <c r="J132" s="1"/>
    </row>
    <row r="133" spans="10:10" x14ac:dyDescent="0.25">
      <c r="J133" s="1"/>
    </row>
    <row r="134" spans="10:10" x14ac:dyDescent="0.25">
      <c r="J134" s="1"/>
    </row>
    <row r="135" spans="10:10" x14ac:dyDescent="0.25">
      <c r="J135" s="1"/>
    </row>
    <row r="136" spans="10:10" x14ac:dyDescent="0.25">
      <c r="J136" s="1"/>
    </row>
    <row r="137" spans="10:10" x14ac:dyDescent="0.25">
      <c r="J137" s="1"/>
    </row>
    <row r="138" spans="10:10" x14ac:dyDescent="0.25">
      <c r="J138" s="1"/>
    </row>
    <row r="139" spans="10:10" x14ac:dyDescent="0.25">
      <c r="J139" s="1"/>
    </row>
    <row r="140" spans="10:10" x14ac:dyDescent="0.25">
      <c r="J140" s="1"/>
    </row>
    <row r="141" spans="10:10" x14ac:dyDescent="0.25">
      <c r="J141" s="1"/>
    </row>
    <row r="142" spans="10:10" x14ac:dyDescent="0.25">
      <c r="J142" s="1"/>
    </row>
    <row r="143" spans="10:10" x14ac:dyDescent="0.25">
      <c r="J143" s="3"/>
    </row>
  </sheetData>
  <autoFilter ref="A2:K2" xr:uid="{21B65A16-328A-4ED3-BE30-3A1FBF18500C}">
    <filterColumn colId="1" showButton="0"/>
    <filterColumn colId="3" showButton="0"/>
    <filterColumn colId="5" showButton="0"/>
    <filterColumn colId="7" showButton="0"/>
    <filterColumn colId="9" showButton="0"/>
  </autoFilter>
  <mergeCells count="438">
    <mergeCell ref="D85:E85"/>
    <mergeCell ref="F77:G77"/>
    <mergeCell ref="F78:G78"/>
    <mergeCell ref="F79:G79"/>
    <mergeCell ref="F80:G80"/>
    <mergeCell ref="F81:G81"/>
    <mergeCell ref="F82:G82"/>
    <mergeCell ref="F83:G83"/>
    <mergeCell ref="F84:G84"/>
    <mergeCell ref="F85:G85"/>
    <mergeCell ref="B77:C77"/>
    <mergeCell ref="D77:E77"/>
    <mergeCell ref="D78:E78"/>
    <mergeCell ref="D79:E79"/>
    <mergeCell ref="D80:E80"/>
    <mergeCell ref="D81:E81"/>
    <mergeCell ref="D82:E82"/>
    <mergeCell ref="D83:E83"/>
    <mergeCell ref="D84:E84"/>
    <mergeCell ref="H85:I85"/>
    <mergeCell ref="J83:K83"/>
    <mergeCell ref="J84:K84"/>
    <mergeCell ref="J85:K85"/>
    <mergeCell ref="F86:G86"/>
    <mergeCell ref="F87:G87"/>
    <mergeCell ref="F88:G88"/>
    <mergeCell ref="F89:G89"/>
    <mergeCell ref="F90:G90"/>
    <mergeCell ref="J79:K79"/>
    <mergeCell ref="J80:K80"/>
    <mergeCell ref="J81:K81"/>
    <mergeCell ref="J82:K82"/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J73:K73"/>
    <mergeCell ref="J74:K74"/>
    <mergeCell ref="J75:K75"/>
    <mergeCell ref="J76:K76"/>
    <mergeCell ref="J78:K78"/>
    <mergeCell ref="H59:I59"/>
    <mergeCell ref="J59:K59"/>
    <mergeCell ref="H60:I60"/>
    <mergeCell ref="J60:K60"/>
    <mergeCell ref="H61:I61"/>
    <mergeCell ref="J61:K61"/>
    <mergeCell ref="H62:I62"/>
    <mergeCell ref="J62:K62"/>
    <mergeCell ref="H63:I63"/>
    <mergeCell ref="J63:K63"/>
    <mergeCell ref="H54:I54"/>
    <mergeCell ref="J54:K54"/>
    <mergeCell ref="H55:I55"/>
    <mergeCell ref="J55:K55"/>
    <mergeCell ref="H56:I56"/>
    <mergeCell ref="J56:K56"/>
    <mergeCell ref="H57:I57"/>
    <mergeCell ref="J57:K57"/>
    <mergeCell ref="H58:I58"/>
    <mergeCell ref="J58:K58"/>
    <mergeCell ref="H49:I49"/>
    <mergeCell ref="J49:K49"/>
    <mergeCell ref="H50:I50"/>
    <mergeCell ref="J50:K50"/>
    <mergeCell ref="H51:I51"/>
    <mergeCell ref="J51:K51"/>
    <mergeCell ref="H52:I52"/>
    <mergeCell ref="J52:K52"/>
    <mergeCell ref="H53:I53"/>
    <mergeCell ref="J53:K53"/>
    <mergeCell ref="H44:I44"/>
    <mergeCell ref="J44:K44"/>
    <mergeCell ref="H45:I45"/>
    <mergeCell ref="J45:K45"/>
    <mergeCell ref="H46:I46"/>
    <mergeCell ref="J46:K46"/>
    <mergeCell ref="H47:I47"/>
    <mergeCell ref="J47:K47"/>
    <mergeCell ref="H48:I48"/>
    <mergeCell ref="J48:K48"/>
    <mergeCell ref="H39:I39"/>
    <mergeCell ref="J39:K39"/>
    <mergeCell ref="H40:I40"/>
    <mergeCell ref="J40:K40"/>
    <mergeCell ref="H41:I41"/>
    <mergeCell ref="J41:K41"/>
    <mergeCell ref="H42:I42"/>
    <mergeCell ref="J42:K42"/>
    <mergeCell ref="H43:I43"/>
    <mergeCell ref="J43:K43"/>
    <mergeCell ref="H34:I34"/>
    <mergeCell ref="J34:K34"/>
    <mergeCell ref="H35:I35"/>
    <mergeCell ref="J35:K35"/>
    <mergeCell ref="H36:I36"/>
    <mergeCell ref="J36:K36"/>
    <mergeCell ref="H37:I37"/>
    <mergeCell ref="J37:K37"/>
    <mergeCell ref="H38:I38"/>
    <mergeCell ref="J38:K38"/>
    <mergeCell ref="H29:I29"/>
    <mergeCell ref="J29:K29"/>
    <mergeCell ref="H30:I30"/>
    <mergeCell ref="J30:K30"/>
    <mergeCell ref="H31:I31"/>
    <mergeCell ref="J31:K31"/>
    <mergeCell ref="H32:I32"/>
    <mergeCell ref="J32:K32"/>
    <mergeCell ref="H33:I33"/>
    <mergeCell ref="J33:K33"/>
    <mergeCell ref="H24:I24"/>
    <mergeCell ref="J24:K24"/>
    <mergeCell ref="H25:I25"/>
    <mergeCell ref="J25:K25"/>
    <mergeCell ref="H26:I26"/>
    <mergeCell ref="J26:K26"/>
    <mergeCell ref="H27:I27"/>
    <mergeCell ref="J27:K27"/>
    <mergeCell ref="H28:I28"/>
    <mergeCell ref="J28:K28"/>
    <mergeCell ref="J19:K19"/>
    <mergeCell ref="H20:I20"/>
    <mergeCell ref="J20:K20"/>
    <mergeCell ref="H21:I21"/>
    <mergeCell ref="J21:K21"/>
    <mergeCell ref="H22:I22"/>
    <mergeCell ref="J22:K22"/>
    <mergeCell ref="H23:I23"/>
    <mergeCell ref="J23:K23"/>
    <mergeCell ref="D95:E95"/>
    <mergeCell ref="D96:E96"/>
    <mergeCell ref="D97:E97"/>
    <mergeCell ref="D98:E98"/>
    <mergeCell ref="D99:E99"/>
    <mergeCell ref="H2:I2"/>
    <mergeCell ref="J2:K2"/>
    <mergeCell ref="H3:I3"/>
    <mergeCell ref="J3:K3"/>
    <mergeCell ref="H4:I4"/>
    <mergeCell ref="J4:K4"/>
    <mergeCell ref="H5:I5"/>
    <mergeCell ref="J5:K5"/>
    <mergeCell ref="H6:I6"/>
    <mergeCell ref="J6:K6"/>
    <mergeCell ref="H7:I7"/>
    <mergeCell ref="J7:K7"/>
    <mergeCell ref="H8:I8"/>
    <mergeCell ref="J8:K8"/>
    <mergeCell ref="H9:I9"/>
    <mergeCell ref="J9:K9"/>
    <mergeCell ref="H10:I10"/>
    <mergeCell ref="J10:K10"/>
    <mergeCell ref="H11:I11"/>
    <mergeCell ref="D86:E86"/>
    <mergeCell ref="D87:E87"/>
    <mergeCell ref="D88:E88"/>
    <mergeCell ref="D89:E89"/>
    <mergeCell ref="D90:E90"/>
    <mergeCell ref="D91:E91"/>
    <mergeCell ref="D92:E92"/>
    <mergeCell ref="D93:E93"/>
    <mergeCell ref="D94:E94"/>
    <mergeCell ref="H1:K1"/>
    <mergeCell ref="B78:C78"/>
    <mergeCell ref="B79:C79"/>
    <mergeCell ref="B80:C80"/>
    <mergeCell ref="B81:C81"/>
    <mergeCell ref="B82:C82"/>
    <mergeCell ref="B83:C83"/>
    <mergeCell ref="B84:C84"/>
    <mergeCell ref="B85:C85"/>
    <mergeCell ref="J11:K11"/>
    <mergeCell ref="H12:I12"/>
    <mergeCell ref="J12:K12"/>
    <mergeCell ref="H13:I13"/>
    <mergeCell ref="J13:K13"/>
    <mergeCell ref="H14:I14"/>
    <mergeCell ref="J14:K14"/>
    <mergeCell ref="H16:I16"/>
    <mergeCell ref="J16:K16"/>
    <mergeCell ref="H17:I17"/>
    <mergeCell ref="J17:K17"/>
    <mergeCell ref="H18:I18"/>
    <mergeCell ref="J18:K18"/>
    <mergeCell ref="H19:I19"/>
    <mergeCell ref="B12:C12"/>
    <mergeCell ref="B1:C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48:C48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D2:E2"/>
    <mergeCell ref="D3:E3"/>
    <mergeCell ref="D4:E4"/>
    <mergeCell ref="D5:E5"/>
    <mergeCell ref="B73:C73"/>
    <mergeCell ref="B74:C74"/>
    <mergeCell ref="B75:C75"/>
    <mergeCell ref="B76:C76"/>
    <mergeCell ref="B111:C111"/>
    <mergeCell ref="B72:C72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60:C60"/>
    <mergeCell ref="B49:C49"/>
    <mergeCell ref="B50:C50"/>
    <mergeCell ref="D11:E11"/>
    <mergeCell ref="D12:E12"/>
    <mergeCell ref="D13:E13"/>
    <mergeCell ref="D14:E14"/>
    <mergeCell ref="D6:E6"/>
    <mergeCell ref="D7:E7"/>
    <mergeCell ref="D8:E8"/>
    <mergeCell ref="D9:E9"/>
    <mergeCell ref="D10:E10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D31:E31"/>
    <mergeCell ref="D32:E32"/>
    <mergeCell ref="D33:E33"/>
    <mergeCell ref="D34:E34"/>
    <mergeCell ref="D35:E35"/>
    <mergeCell ref="D26:E26"/>
    <mergeCell ref="D27:E27"/>
    <mergeCell ref="D28:E28"/>
    <mergeCell ref="D29:E29"/>
    <mergeCell ref="D30:E30"/>
    <mergeCell ref="D41:E41"/>
    <mergeCell ref="D42:E42"/>
    <mergeCell ref="D43:E43"/>
    <mergeCell ref="D44:E44"/>
    <mergeCell ref="D45:E45"/>
    <mergeCell ref="D36:E36"/>
    <mergeCell ref="D37:E37"/>
    <mergeCell ref="D38:E38"/>
    <mergeCell ref="D39:E39"/>
    <mergeCell ref="D40:E40"/>
    <mergeCell ref="D51:E51"/>
    <mergeCell ref="D52:E52"/>
    <mergeCell ref="D53:E53"/>
    <mergeCell ref="D54:E54"/>
    <mergeCell ref="D55:E55"/>
    <mergeCell ref="D46:E46"/>
    <mergeCell ref="D47:E47"/>
    <mergeCell ref="D48:E48"/>
    <mergeCell ref="D49:E49"/>
    <mergeCell ref="D50:E50"/>
    <mergeCell ref="D69:E69"/>
    <mergeCell ref="D70:E70"/>
    <mergeCell ref="D61:E61"/>
    <mergeCell ref="D62:E62"/>
    <mergeCell ref="D63:E63"/>
    <mergeCell ref="D64:E64"/>
    <mergeCell ref="D65:E65"/>
    <mergeCell ref="D56:E56"/>
    <mergeCell ref="D57:E57"/>
    <mergeCell ref="D58:E58"/>
    <mergeCell ref="D59:E59"/>
    <mergeCell ref="D60:E60"/>
    <mergeCell ref="D76:E76"/>
    <mergeCell ref="D111:E111"/>
    <mergeCell ref="F2:G2"/>
    <mergeCell ref="D1:G1"/>
    <mergeCell ref="F3:G3"/>
    <mergeCell ref="F4:G4"/>
    <mergeCell ref="F5:G5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D71:E71"/>
    <mergeCell ref="D72:E72"/>
    <mergeCell ref="D73:E73"/>
    <mergeCell ref="D74:E74"/>
    <mergeCell ref="D75:E75"/>
    <mergeCell ref="D66:E66"/>
    <mergeCell ref="D67:E67"/>
    <mergeCell ref="D68:E68"/>
    <mergeCell ref="F20:G20"/>
    <mergeCell ref="F21:G21"/>
    <mergeCell ref="F22:G22"/>
    <mergeCell ref="F23:G23"/>
    <mergeCell ref="F24:G24"/>
    <mergeCell ref="F16:G16"/>
    <mergeCell ref="F17:G17"/>
    <mergeCell ref="F18:G18"/>
    <mergeCell ref="F19:G19"/>
    <mergeCell ref="F30:G30"/>
    <mergeCell ref="F31:G31"/>
    <mergeCell ref="F32:G32"/>
    <mergeCell ref="F33:G33"/>
    <mergeCell ref="F34:G34"/>
    <mergeCell ref="F25:G25"/>
    <mergeCell ref="F26:G26"/>
    <mergeCell ref="F27:G27"/>
    <mergeCell ref="F28:G28"/>
    <mergeCell ref="F29:G29"/>
    <mergeCell ref="F40:G40"/>
    <mergeCell ref="F41:G41"/>
    <mergeCell ref="F42:G42"/>
    <mergeCell ref="F43:G43"/>
    <mergeCell ref="F44:G44"/>
    <mergeCell ref="F35:G35"/>
    <mergeCell ref="F36:G36"/>
    <mergeCell ref="F37:G37"/>
    <mergeCell ref="F38:G38"/>
    <mergeCell ref="F39:G39"/>
    <mergeCell ref="F50:G50"/>
    <mergeCell ref="F51:G51"/>
    <mergeCell ref="F52:G52"/>
    <mergeCell ref="F53:G53"/>
    <mergeCell ref="F54:G54"/>
    <mergeCell ref="F45:G45"/>
    <mergeCell ref="F46:G46"/>
    <mergeCell ref="F47:G47"/>
    <mergeCell ref="F48:G48"/>
    <mergeCell ref="F49:G49"/>
    <mergeCell ref="F75:G75"/>
    <mergeCell ref="F76:G76"/>
    <mergeCell ref="F111:G111"/>
    <mergeCell ref="F70:G70"/>
    <mergeCell ref="F71:G71"/>
    <mergeCell ref="F72:G72"/>
    <mergeCell ref="F73:G73"/>
    <mergeCell ref="F74:G74"/>
    <mergeCell ref="F65:G65"/>
    <mergeCell ref="F66:G66"/>
    <mergeCell ref="F67:G67"/>
    <mergeCell ref="F68:G68"/>
    <mergeCell ref="F69:G69"/>
    <mergeCell ref="F92:G92"/>
    <mergeCell ref="F93:G93"/>
    <mergeCell ref="F94:G94"/>
    <mergeCell ref="F95:G95"/>
    <mergeCell ref="F96:G96"/>
    <mergeCell ref="F97:G97"/>
    <mergeCell ref="F98:G98"/>
    <mergeCell ref="F99:G99"/>
    <mergeCell ref="F91:G91"/>
    <mergeCell ref="F60:G60"/>
    <mergeCell ref="F61:G61"/>
    <mergeCell ref="F62:G62"/>
    <mergeCell ref="F63:G63"/>
    <mergeCell ref="F64:G64"/>
    <mergeCell ref="F55:G55"/>
    <mergeCell ref="F56:G56"/>
    <mergeCell ref="F57:G57"/>
    <mergeCell ref="F58:G58"/>
    <mergeCell ref="F59:G59"/>
    <mergeCell ref="D100:E100"/>
    <mergeCell ref="D101:E101"/>
    <mergeCell ref="D102:E102"/>
    <mergeCell ref="D103:E103"/>
    <mergeCell ref="D104:E104"/>
    <mergeCell ref="F100:G100"/>
    <mergeCell ref="F101:G101"/>
    <mergeCell ref="F102:G102"/>
    <mergeCell ref="F103:G103"/>
    <mergeCell ref="F104:G10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8862A-D55F-4ED8-AAD5-7CBEC2146CCD}">
  <dimension ref="A1:Q151"/>
  <sheetViews>
    <sheetView topLeftCell="A85" workbookViewId="0">
      <selection activeCell="A129" sqref="A129:M169"/>
    </sheetView>
  </sheetViews>
  <sheetFormatPr defaultRowHeight="15" x14ac:dyDescent="0.25"/>
  <cols>
    <col min="2" max="2" width="12.140625" style="6" bestFit="1" customWidth="1"/>
    <col min="3" max="5" width="12.140625" style="9" bestFit="1" customWidth="1"/>
    <col min="6" max="6" width="10.42578125" style="9" bestFit="1" customWidth="1"/>
    <col min="7" max="10" width="12.140625" bestFit="1" customWidth="1"/>
    <col min="12" max="12" width="15" bestFit="1" customWidth="1"/>
    <col min="13" max="13" width="11.7109375" bestFit="1" customWidth="1"/>
    <col min="14" max="14" width="13.5703125" bestFit="1" customWidth="1"/>
  </cols>
  <sheetData>
    <row r="1" spans="1:17" s="8" customFormat="1" x14ac:dyDescent="0.25">
      <c r="A1" s="7" t="s">
        <v>3</v>
      </c>
      <c r="B1" s="37">
        <v>44316</v>
      </c>
      <c r="C1" s="38"/>
      <c r="D1" s="38"/>
      <c r="E1" s="38"/>
      <c r="F1" s="39"/>
      <c r="G1" s="37">
        <v>44523</v>
      </c>
      <c r="H1" s="38"/>
      <c r="I1" s="38"/>
      <c r="J1" s="38"/>
      <c r="K1" s="38"/>
      <c r="L1" s="38"/>
      <c r="M1" s="38"/>
      <c r="N1" s="38"/>
      <c r="O1" s="38"/>
      <c r="P1" s="38"/>
    </row>
    <row r="2" spans="1:17" s="6" customFormat="1" x14ac:dyDescent="0.25">
      <c r="A2" s="6" t="s">
        <v>2</v>
      </c>
      <c r="B2" s="40" t="s">
        <v>8</v>
      </c>
      <c r="C2" s="34"/>
      <c r="D2" s="34"/>
      <c r="E2" s="34"/>
      <c r="F2" s="41"/>
      <c r="G2" s="40" t="s">
        <v>8</v>
      </c>
      <c r="H2" s="34"/>
      <c r="I2" s="34"/>
      <c r="J2" s="34"/>
      <c r="K2" s="41"/>
      <c r="L2" s="40" t="s">
        <v>14</v>
      </c>
      <c r="M2" s="34"/>
      <c r="N2" s="34"/>
      <c r="O2" s="34"/>
      <c r="P2" s="41"/>
    </row>
    <row r="3" spans="1:17" s="6" customFormat="1" x14ac:dyDescent="0.25">
      <c r="B3" s="12" t="s">
        <v>4</v>
      </c>
      <c r="C3" s="6" t="s">
        <v>5</v>
      </c>
      <c r="D3" s="6" t="s">
        <v>6</v>
      </c>
      <c r="E3" s="6" t="s">
        <v>7</v>
      </c>
      <c r="F3" s="13" t="s">
        <v>12</v>
      </c>
      <c r="G3" s="12" t="s">
        <v>4</v>
      </c>
      <c r="H3" s="6" t="s">
        <v>5</v>
      </c>
      <c r="I3" s="6" t="s">
        <v>6</v>
      </c>
      <c r="J3" s="6" t="s">
        <v>7</v>
      </c>
      <c r="K3" s="13" t="s">
        <v>12</v>
      </c>
      <c r="L3" s="12" t="s">
        <v>4</v>
      </c>
      <c r="M3" s="6" t="s">
        <v>5</v>
      </c>
      <c r="N3" s="6" t="s">
        <v>6</v>
      </c>
      <c r="O3" s="6" t="s">
        <v>7</v>
      </c>
      <c r="P3" s="13" t="s">
        <v>12</v>
      </c>
    </row>
    <row r="4" spans="1:17" x14ac:dyDescent="0.25">
      <c r="A4" s="5" t="s">
        <v>9</v>
      </c>
      <c r="B4" s="11" t="e">
        <f>AVERAGE(#REF!,G1:J3)</f>
        <v>#REF!</v>
      </c>
      <c r="D4" s="10"/>
      <c r="E4" s="10"/>
      <c r="F4" s="29"/>
      <c r="G4" s="11"/>
      <c r="H4" s="10"/>
      <c r="I4" s="10"/>
      <c r="J4" s="3"/>
      <c r="K4" s="14"/>
      <c r="L4" s="17"/>
      <c r="M4" s="4"/>
      <c r="N4" s="4"/>
      <c r="O4" s="4"/>
      <c r="P4" s="14"/>
      <c r="Q4" s="4"/>
    </row>
    <row r="5" spans="1:17" x14ac:dyDescent="0.25">
      <c r="A5" s="28" t="s">
        <v>17</v>
      </c>
      <c r="B5" s="17"/>
      <c r="C5" s="4"/>
      <c r="D5" s="4"/>
      <c r="E5" s="4"/>
      <c r="F5" s="15"/>
      <c r="G5" s="26">
        <v>62</v>
      </c>
      <c r="H5" s="9">
        <v>92</v>
      </c>
      <c r="I5" s="4"/>
      <c r="J5" s="4"/>
      <c r="K5" s="14">
        <f t="shared" ref="K5:K32" si="0">MAX(G5:J5)</f>
        <v>92</v>
      </c>
      <c r="L5" s="16"/>
      <c r="P5" s="15"/>
    </row>
    <row r="6" spans="1:17" x14ac:dyDescent="0.25">
      <c r="A6" s="2">
        <v>101</v>
      </c>
      <c r="B6" s="12"/>
      <c r="F6" s="15"/>
      <c r="G6" s="11">
        <v>51</v>
      </c>
      <c r="J6" s="1"/>
      <c r="K6" s="14">
        <f t="shared" si="0"/>
        <v>51</v>
      </c>
      <c r="L6" s="16"/>
      <c r="P6" s="15"/>
    </row>
    <row r="7" spans="1:17" x14ac:dyDescent="0.25">
      <c r="A7" s="2">
        <v>100</v>
      </c>
      <c r="B7" s="12"/>
      <c r="F7" s="15"/>
      <c r="G7" s="11">
        <v>78</v>
      </c>
      <c r="K7" s="14">
        <f t="shared" si="0"/>
        <v>78</v>
      </c>
      <c r="L7" s="16"/>
      <c r="P7" s="15"/>
    </row>
    <row r="8" spans="1:17" x14ac:dyDescent="0.25">
      <c r="A8" s="2">
        <v>99</v>
      </c>
      <c r="B8" s="12"/>
      <c r="F8" s="15"/>
      <c r="G8" s="11">
        <v>91</v>
      </c>
      <c r="K8" s="14">
        <f t="shared" si="0"/>
        <v>91</v>
      </c>
      <c r="L8" s="16"/>
      <c r="P8" s="15"/>
    </row>
    <row r="9" spans="1:17" x14ac:dyDescent="0.25">
      <c r="A9" s="2">
        <v>98</v>
      </c>
      <c r="B9" s="12"/>
      <c r="F9" s="15"/>
      <c r="G9" s="11">
        <v>65</v>
      </c>
      <c r="K9" s="14">
        <f t="shared" si="0"/>
        <v>65</v>
      </c>
      <c r="L9" s="16"/>
      <c r="P9" s="15"/>
    </row>
    <row r="10" spans="1:17" x14ac:dyDescent="0.25">
      <c r="A10" s="2">
        <v>97</v>
      </c>
      <c r="B10" s="12"/>
      <c r="F10" s="15"/>
      <c r="G10" s="11">
        <v>63</v>
      </c>
      <c r="H10">
        <v>75</v>
      </c>
      <c r="K10" s="14">
        <f t="shared" si="0"/>
        <v>75</v>
      </c>
      <c r="L10" s="16"/>
      <c r="P10" s="15"/>
    </row>
    <row r="11" spans="1:17" x14ac:dyDescent="0.25">
      <c r="A11" s="2">
        <v>96</v>
      </c>
      <c r="B11" s="12"/>
      <c r="F11" s="15"/>
      <c r="G11" s="11">
        <v>83</v>
      </c>
      <c r="K11" s="14">
        <f t="shared" si="0"/>
        <v>83</v>
      </c>
      <c r="L11" s="16"/>
      <c r="P11" s="15"/>
    </row>
    <row r="12" spans="1:17" x14ac:dyDescent="0.25">
      <c r="A12" s="2">
        <v>95</v>
      </c>
      <c r="B12" s="12"/>
      <c r="F12" s="15"/>
      <c r="G12" s="11">
        <v>92</v>
      </c>
      <c r="K12" s="14">
        <f t="shared" si="0"/>
        <v>92</v>
      </c>
      <c r="L12" s="16"/>
      <c r="P12" s="15"/>
    </row>
    <row r="13" spans="1:17" x14ac:dyDescent="0.25">
      <c r="A13" s="2">
        <v>94</v>
      </c>
      <c r="B13" s="12"/>
      <c r="F13" s="15"/>
      <c r="G13" s="11">
        <v>66</v>
      </c>
      <c r="H13">
        <v>106</v>
      </c>
      <c r="K13" s="14">
        <f t="shared" si="0"/>
        <v>106</v>
      </c>
      <c r="L13" s="16"/>
      <c r="P13" s="15"/>
    </row>
    <row r="14" spans="1:17" x14ac:dyDescent="0.25">
      <c r="A14" s="2">
        <v>93</v>
      </c>
      <c r="B14" s="12"/>
      <c r="F14" s="15"/>
      <c r="G14" s="11">
        <v>107</v>
      </c>
      <c r="K14" s="14">
        <f t="shared" si="0"/>
        <v>107</v>
      </c>
      <c r="L14" s="16"/>
      <c r="P14" s="15"/>
    </row>
    <row r="15" spans="1:17" x14ac:dyDescent="0.25">
      <c r="A15" s="2">
        <v>92</v>
      </c>
      <c r="B15" s="12"/>
      <c r="F15" s="15"/>
      <c r="G15" s="11">
        <v>76</v>
      </c>
      <c r="K15" s="14">
        <f t="shared" si="0"/>
        <v>76</v>
      </c>
      <c r="L15" s="16"/>
      <c r="P15" s="15"/>
    </row>
    <row r="16" spans="1:17" x14ac:dyDescent="0.25">
      <c r="A16" s="2">
        <v>91</v>
      </c>
      <c r="B16" s="12"/>
      <c r="F16" s="15"/>
      <c r="G16" s="11">
        <v>62</v>
      </c>
      <c r="K16" s="14">
        <f t="shared" si="0"/>
        <v>62</v>
      </c>
      <c r="L16" s="16"/>
      <c r="P16" s="15"/>
    </row>
    <row r="17" spans="1:17" x14ac:dyDescent="0.25">
      <c r="A17" s="2">
        <v>90</v>
      </c>
      <c r="B17" s="12"/>
      <c r="F17" s="15"/>
      <c r="G17" s="11">
        <v>100</v>
      </c>
      <c r="K17" s="14">
        <f t="shared" si="0"/>
        <v>100</v>
      </c>
      <c r="L17" s="16"/>
      <c r="P17" s="15"/>
    </row>
    <row r="18" spans="1:17" x14ac:dyDescent="0.25">
      <c r="A18" s="2">
        <v>89</v>
      </c>
      <c r="B18" s="12"/>
      <c r="F18" s="15"/>
      <c r="G18" s="11">
        <v>67</v>
      </c>
      <c r="K18" s="14">
        <f t="shared" si="0"/>
        <v>67</v>
      </c>
      <c r="L18" s="16"/>
      <c r="P18" s="15"/>
    </row>
    <row r="19" spans="1:17" x14ac:dyDescent="0.25">
      <c r="A19" s="2">
        <v>88</v>
      </c>
      <c r="B19" s="12"/>
      <c r="F19" s="15"/>
      <c r="G19" s="11">
        <v>111</v>
      </c>
      <c r="K19" s="14">
        <f t="shared" si="0"/>
        <v>111</v>
      </c>
      <c r="L19" s="16"/>
      <c r="P19" s="15"/>
    </row>
    <row r="20" spans="1:17" x14ac:dyDescent="0.25">
      <c r="A20" s="2">
        <v>87</v>
      </c>
      <c r="B20" s="12"/>
      <c r="F20" s="15"/>
      <c r="G20" s="11">
        <v>114</v>
      </c>
      <c r="K20" s="14">
        <f t="shared" si="0"/>
        <v>114</v>
      </c>
      <c r="L20" s="16"/>
      <c r="P20" s="15"/>
    </row>
    <row r="21" spans="1:17" x14ac:dyDescent="0.25">
      <c r="A21" s="2">
        <v>86</v>
      </c>
      <c r="B21" s="12"/>
      <c r="F21" s="15"/>
      <c r="G21" s="11">
        <v>104</v>
      </c>
      <c r="K21" s="14">
        <f t="shared" si="0"/>
        <v>104</v>
      </c>
      <c r="L21" s="16"/>
      <c r="P21" s="15"/>
    </row>
    <row r="22" spans="1:17" x14ac:dyDescent="0.25">
      <c r="A22" s="2">
        <v>85</v>
      </c>
      <c r="B22" s="12"/>
      <c r="F22" s="15"/>
      <c r="G22" s="11">
        <v>113</v>
      </c>
      <c r="K22" s="14">
        <f t="shared" si="0"/>
        <v>113</v>
      </c>
      <c r="L22" s="16"/>
      <c r="P22" s="15"/>
    </row>
    <row r="23" spans="1:17" x14ac:dyDescent="0.25">
      <c r="A23" s="2">
        <v>84</v>
      </c>
      <c r="B23" s="12"/>
      <c r="F23" s="15"/>
      <c r="G23" s="11">
        <v>64</v>
      </c>
      <c r="H23" s="1">
        <v>85</v>
      </c>
      <c r="K23" s="14">
        <f t="shared" si="0"/>
        <v>85</v>
      </c>
      <c r="L23" s="16"/>
      <c r="P23" s="15"/>
    </row>
    <row r="24" spans="1:17" x14ac:dyDescent="0.25">
      <c r="A24" s="2">
        <v>83</v>
      </c>
      <c r="B24" s="12"/>
      <c r="F24" s="15"/>
      <c r="G24" s="11">
        <v>101</v>
      </c>
      <c r="H24" s="1">
        <v>106</v>
      </c>
      <c r="K24" s="14">
        <f t="shared" si="0"/>
        <v>106</v>
      </c>
      <c r="L24" s="16"/>
      <c r="P24" s="15"/>
    </row>
    <row r="25" spans="1:17" x14ac:dyDescent="0.25">
      <c r="A25" s="2">
        <v>82</v>
      </c>
      <c r="B25" s="12"/>
      <c r="F25" s="15"/>
      <c r="G25" s="11">
        <v>63</v>
      </c>
      <c r="H25" s="1">
        <v>94</v>
      </c>
      <c r="K25" s="14">
        <f t="shared" si="0"/>
        <v>94</v>
      </c>
      <c r="L25" s="16"/>
      <c r="P25" s="15"/>
    </row>
    <row r="26" spans="1:17" x14ac:dyDescent="0.25">
      <c r="A26" s="2">
        <v>81</v>
      </c>
      <c r="B26" s="12"/>
      <c r="F26" s="15"/>
      <c r="G26" s="11">
        <v>76</v>
      </c>
      <c r="K26" s="14">
        <f t="shared" si="0"/>
        <v>76</v>
      </c>
      <c r="L26" s="16"/>
      <c r="P26" s="15"/>
    </row>
    <row r="27" spans="1:17" x14ac:dyDescent="0.25">
      <c r="A27" s="2">
        <v>80</v>
      </c>
      <c r="B27" s="12"/>
      <c r="F27" s="15"/>
      <c r="G27" s="11">
        <v>102</v>
      </c>
      <c r="H27" s="1">
        <v>105</v>
      </c>
      <c r="K27" s="14">
        <f t="shared" si="0"/>
        <v>105</v>
      </c>
      <c r="L27" s="16"/>
      <c r="P27" s="15"/>
    </row>
    <row r="28" spans="1:17" x14ac:dyDescent="0.25">
      <c r="A28" s="2">
        <v>79</v>
      </c>
      <c r="B28" s="12"/>
      <c r="F28" s="15"/>
      <c r="G28" s="11">
        <v>85</v>
      </c>
      <c r="H28" s="1">
        <v>74</v>
      </c>
      <c r="K28" s="14">
        <f t="shared" si="0"/>
        <v>85</v>
      </c>
      <c r="L28" s="16"/>
      <c r="P28" s="15"/>
    </row>
    <row r="29" spans="1:17" x14ac:dyDescent="0.25">
      <c r="A29" s="2">
        <v>78</v>
      </c>
      <c r="B29" s="12"/>
      <c r="F29" s="15"/>
      <c r="G29" s="11">
        <v>53</v>
      </c>
      <c r="H29" s="1">
        <v>62</v>
      </c>
      <c r="K29" s="14">
        <f t="shared" si="0"/>
        <v>62</v>
      </c>
      <c r="L29" s="16"/>
      <c r="P29" s="15"/>
    </row>
    <row r="30" spans="1:17" x14ac:dyDescent="0.25">
      <c r="A30" s="2">
        <v>77</v>
      </c>
      <c r="B30" s="12"/>
      <c r="F30" s="15"/>
      <c r="G30" s="11">
        <v>76</v>
      </c>
      <c r="K30" s="14">
        <f t="shared" si="0"/>
        <v>76</v>
      </c>
      <c r="L30" s="16"/>
      <c r="P30" s="15"/>
    </row>
    <row r="31" spans="1:17" x14ac:dyDescent="0.25">
      <c r="A31" s="2">
        <v>76</v>
      </c>
      <c r="B31" s="12"/>
      <c r="F31" s="15"/>
      <c r="G31" s="11">
        <v>54</v>
      </c>
      <c r="H31" s="1">
        <v>81</v>
      </c>
      <c r="K31" s="14">
        <f t="shared" si="0"/>
        <v>81</v>
      </c>
      <c r="L31" s="16"/>
      <c r="P31" s="15"/>
    </row>
    <row r="32" spans="1:17" x14ac:dyDescent="0.25">
      <c r="A32" s="2">
        <v>75</v>
      </c>
      <c r="B32" s="12"/>
      <c r="F32" s="15"/>
      <c r="G32" s="11">
        <v>67</v>
      </c>
      <c r="H32" s="1">
        <v>89</v>
      </c>
      <c r="I32" s="4"/>
      <c r="K32" s="14">
        <f t="shared" si="0"/>
        <v>89</v>
      </c>
      <c r="L32" s="17"/>
      <c r="M32" s="4"/>
      <c r="N32" s="4"/>
      <c r="O32" s="4"/>
      <c r="P32" s="15"/>
      <c r="Q32" s="4"/>
    </row>
    <row r="33" spans="1:16" x14ac:dyDescent="0.25">
      <c r="A33" s="2">
        <v>74</v>
      </c>
      <c r="B33" s="11"/>
      <c r="C33" s="1"/>
      <c r="D33" s="1"/>
      <c r="E33" s="1"/>
      <c r="F33" s="15"/>
      <c r="G33" s="11"/>
      <c r="H33" s="1"/>
      <c r="I33" s="1"/>
      <c r="J33" s="1"/>
      <c r="K33" s="14"/>
      <c r="L33" s="16"/>
      <c r="P33" s="15"/>
    </row>
    <row r="34" spans="1:16" x14ac:dyDescent="0.25">
      <c r="A34" s="2">
        <v>73</v>
      </c>
      <c r="B34" s="21" t="s">
        <v>13</v>
      </c>
      <c r="C34" s="24"/>
      <c r="D34" s="24"/>
      <c r="E34" s="24"/>
      <c r="F34" s="25"/>
      <c r="G34" s="11"/>
      <c r="H34" s="1"/>
      <c r="I34" s="1"/>
      <c r="J34" s="1"/>
      <c r="K34" s="14"/>
      <c r="L34" s="11"/>
      <c r="M34" s="1"/>
      <c r="N34" s="1"/>
      <c r="O34" s="1"/>
      <c r="P34" s="14"/>
    </row>
    <row r="35" spans="1:16" x14ac:dyDescent="0.25">
      <c r="A35" s="2">
        <v>72</v>
      </c>
      <c r="B35" s="21" t="s">
        <v>13</v>
      </c>
      <c r="C35" s="24"/>
      <c r="D35" s="24"/>
      <c r="E35" s="24"/>
      <c r="F35" s="25"/>
      <c r="G35" s="21" t="s">
        <v>13</v>
      </c>
      <c r="H35" s="24"/>
      <c r="I35" s="24"/>
      <c r="J35" s="24"/>
      <c r="K35" s="14"/>
      <c r="L35" s="11"/>
      <c r="M35" s="1"/>
      <c r="N35" s="1"/>
      <c r="O35" s="1"/>
      <c r="P35" s="14">
        <f t="shared" ref="P34:P65" si="1">MAX(L35:O35)</f>
        <v>0</v>
      </c>
    </row>
    <row r="36" spans="1:16" x14ac:dyDescent="0.25">
      <c r="A36" s="2">
        <v>71</v>
      </c>
      <c r="B36" s="21" t="s">
        <v>13</v>
      </c>
      <c r="C36" s="24"/>
      <c r="D36" s="24"/>
      <c r="E36" s="24"/>
      <c r="F36" s="25"/>
      <c r="G36" s="21" t="s">
        <v>13</v>
      </c>
      <c r="H36" s="24"/>
      <c r="I36" s="24"/>
      <c r="J36" s="24"/>
      <c r="K36" s="14"/>
      <c r="L36" s="11"/>
      <c r="M36" s="1"/>
      <c r="N36" s="1"/>
      <c r="O36" s="1"/>
      <c r="P36" s="14">
        <f t="shared" si="1"/>
        <v>0</v>
      </c>
    </row>
    <row r="37" spans="1:16" x14ac:dyDescent="0.25">
      <c r="A37" s="2">
        <v>70</v>
      </c>
      <c r="B37" s="11">
        <v>92</v>
      </c>
      <c r="C37" s="1"/>
      <c r="D37" s="1"/>
      <c r="E37" s="1"/>
      <c r="F37" s="14">
        <f t="shared" ref="F37:F68" si="2">MAX(B37:E37)</f>
        <v>92</v>
      </c>
      <c r="G37" s="11">
        <v>94</v>
      </c>
      <c r="H37" s="1">
        <v>70</v>
      </c>
      <c r="I37" s="1">
        <v>72</v>
      </c>
      <c r="J37" s="1"/>
      <c r="K37" s="14">
        <f t="shared" ref="K37:K68" si="3">MAX(G37:J37)</f>
        <v>94</v>
      </c>
      <c r="L37" s="11">
        <f t="shared" ref="L37:N38" si="4">100/G37*(G37-B37)</f>
        <v>2.1276595744680851</v>
      </c>
      <c r="M37" s="1">
        <f t="shared" si="4"/>
        <v>100</v>
      </c>
      <c r="N37" s="1">
        <f t="shared" si="4"/>
        <v>100</v>
      </c>
      <c r="O37" s="1"/>
      <c r="P37" s="14">
        <f t="shared" si="1"/>
        <v>100</v>
      </c>
    </row>
    <row r="38" spans="1:16" x14ac:dyDescent="0.25">
      <c r="A38" s="2">
        <v>69</v>
      </c>
      <c r="B38" s="11">
        <v>97</v>
      </c>
      <c r="C38" s="1">
        <v>102</v>
      </c>
      <c r="D38" s="1"/>
      <c r="E38" s="1"/>
      <c r="F38" s="14">
        <f t="shared" si="2"/>
        <v>102</v>
      </c>
      <c r="G38" s="11">
        <v>129</v>
      </c>
      <c r="H38" s="1">
        <v>166</v>
      </c>
      <c r="I38" s="1">
        <v>83</v>
      </c>
      <c r="J38" s="1"/>
      <c r="K38" s="14">
        <f t="shared" si="3"/>
        <v>166</v>
      </c>
      <c r="L38" s="11">
        <f t="shared" si="4"/>
        <v>24.806201550387598</v>
      </c>
      <c r="M38" s="1">
        <f t="shared" si="4"/>
        <v>38.554216867469883</v>
      </c>
      <c r="N38" s="1">
        <f t="shared" si="4"/>
        <v>100.00000000000001</v>
      </c>
      <c r="O38" s="1"/>
      <c r="P38" s="14">
        <f t="shared" si="1"/>
        <v>100.00000000000001</v>
      </c>
    </row>
    <row r="39" spans="1:16" x14ac:dyDescent="0.25">
      <c r="A39" s="2">
        <v>68</v>
      </c>
      <c r="B39" s="11">
        <v>91</v>
      </c>
      <c r="C39" s="1">
        <v>94</v>
      </c>
      <c r="D39" s="1"/>
      <c r="E39" s="1"/>
      <c r="F39" s="14">
        <f t="shared" si="2"/>
        <v>94</v>
      </c>
      <c r="G39" s="11">
        <v>127</v>
      </c>
      <c r="H39" s="1">
        <v>135</v>
      </c>
      <c r="I39" s="1"/>
      <c r="J39" s="1"/>
      <c r="K39" s="14">
        <f t="shared" si="3"/>
        <v>135</v>
      </c>
      <c r="L39" s="11">
        <f t="shared" ref="L39:M46" si="5">100/G39*(G39-B39)</f>
        <v>28.346456692913389</v>
      </c>
      <c r="M39" s="1">
        <f t="shared" si="5"/>
        <v>30.37037037037037</v>
      </c>
      <c r="N39" s="1"/>
      <c r="O39" s="1"/>
      <c r="P39" s="14">
        <f t="shared" si="1"/>
        <v>30.37037037037037</v>
      </c>
    </row>
    <row r="40" spans="1:16" x14ac:dyDescent="0.25">
      <c r="A40" s="2">
        <v>67</v>
      </c>
      <c r="B40" s="11">
        <v>96.5</v>
      </c>
      <c r="C40" s="1"/>
      <c r="D40" s="1"/>
      <c r="E40" s="1"/>
      <c r="F40" s="14">
        <f t="shared" si="2"/>
        <v>96.5</v>
      </c>
      <c r="G40" s="11">
        <v>105</v>
      </c>
      <c r="H40" s="1">
        <v>98</v>
      </c>
      <c r="I40" s="1"/>
      <c r="J40" s="1"/>
      <c r="K40" s="14">
        <f t="shared" si="3"/>
        <v>105</v>
      </c>
      <c r="L40" s="11">
        <f t="shared" si="5"/>
        <v>8.0952380952380949</v>
      </c>
      <c r="M40" s="1">
        <f t="shared" si="5"/>
        <v>100</v>
      </c>
      <c r="N40" s="1"/>
      <c r="O40" s="1"/>
      <c r="P40" s="14">
        <f t="shared" si="1"/>
        <v>100</v>
      </c>
    </row>
    <row r="41" spans="1:16" x14ac:dyDescent="0.25">
      <c r="A41" s="2">
        <v>66</v>
      </c>
      <c r="B41" s="11">
        <v>100</v>
      </c>
      <c r="C41" s="1">
        <v>100</v>
      </c>
      <c r="D41" s="1"/>
      <c r="E41" s="1"/>
      <c r="F41" s="14">
        <f t="shared" si="2"/>
        <v>100</v>
      </c>
      <c r="G41" s="11">
        <v>133</v>
      </c>
      <c r="H41" s="1">
        <v>123</v>
      </c>
      <c r="I41" s="1"/>
      <c r="J41" s="1"/>
      <c r="K41" s="14">
        <f t="shared" si="3"/>
        <v>133</v>
      </c>
      <c r="L41" s="11">
        <f t="shared" si="5"/>
        <v>24.81203007518797</v>
      </c>
      <c r="M41" s="1">
        <f t="shared" si="5"/>
        <v>18.699186991869919</v>
      </c>
      <c r="N41" s="1"/>
      <c r="O41" s="1"/>
      <c r="P41" s="14">
        <f t="shared" si="1"/>
        <v>24.81203007518797</v>
      </c>
    </row>
    <row r="42" spans="1:16" x14ac:dyDescent="0.25">
      <c r="A42" s="2">
        <v>65</v>
      </c>
      <c r="B42" s="11">
        <v>86</v>
      </c>
      <c r="C42" s="1">
        <v>100.5</v>
      </c>
      <c r="D42" s="1"/>
      <c r="E42" s="1"/>
      <c r="F42" s="14">
        <f t="shared" si="2"/>
        <v>100.5</v>
      </c>
      <c r="G42" s="11">
        <v>114</v>
      </c>
      <c r="H42" s="1">
        <v>134</v>
      </c>
      <c r="I42" s="1"/>
      <c r="J42" s="1"/>
      <c r="K42" s="14">
        <f t="shared" si="3"/>
        <v>134</v>
      </c>
      <c r="L42" s="11">
        <f t="shared" si="5"/>
        <v>24.561403508771928</v>
      </c>
      <c r="M42" s="1">
        <f t="shared" si="5"/>
        <v>25</v>
      </c>
      <c r="N42" s="1"/>
      <c r="O42" s="1"/>
      <c r="P42" s="14">
        <f t="shared" si="1"/>
        <v>25</v>
      </c>
    </row>
    <row r="43" spans="1:16" x14ac:dyDescent="0.25">
      <c r="A43" s="2">
        <v>64</v>
      </c>
      <c r="B43" s="11">
        <v>97</v>
      </c>
      <c r="C43" s="1">
        <v>99</v>
      </c>
      <c r="D43" s="1"/>
      <c r="E43" s="1"/>
      <c r="F43" s="14">
        <f t="shared" si="2"/>
        <v>99</v>
      </c>
      <c r="G43" s="11">
        <v>117</v>
      </c>
      <c r="H43" s="1">
        <v>140</v>
      </c>
      <c r="I43" s="1"/>
      <c r="J43" s="1"/>
      <c r="K43" s="14">
        <f t="shared" si="3"/>
        <v>140</v>
      </c>
      <c r="L43" s="11">
        <f t="shared" si="5"/>
        <v>17.094017094017094</v>
      </c>
      <c r="M43" s="1">
        <f t="shared" si="5"/>
        <v>29.285714285714285</v>
      </c>
      <c r="N43" s="1"/>
      <c r="O43" s="1"/>
      <c r="P43" s="14">
        <f t="shared" si="1"/>
        <v>29.285714285714285</v>
      </c>
    </row>
    <row r="44" spans="1:16" x14ac:dyDescent="0.25">
      <c r="A44" s="2">
        <v>63</v>
      </c>
      <c r="B44" s="11">
        <v>99</v>
      </c>
      <c r="C44" s="1"/>
      <c r="D44" s="1"/>
      <c r="E44" s="1"/>
      <c r="F44" s="14">
        <f t="shared" si="2"/>
        <v>99</v>
      </c>
      <c r="G44" s="11">
        <v>150</v>
      </c>
      <c r="H44" s="1">
        <v>103</v>
      </c>
      <c r="I44" s="1"/>
      <c r="J44" s="1"/>
      <c r="K44" s="14">
        <f t="shared" si="3"/>
        <v>150</v>
      </c>
      <c r="L44" s="11">
        <f t="shared" si="5"/>
        <v>34</v>
      </c>
      <c r="M44" s="1">
        <f t="shared" si="5"/>
        <v>100</v>
      </c>
      <c r="N44" s="1"/>
      <c r="O44" s="1"/>
      <c r="P44" s="14">
        <f t="shared" si="1"/>
        <v>100</v>
      </c>
    </row>
    <row r="45" spans="1:16" x14ac:dyDescent="0.25">
      <c r="A45" s="2">
        <v>62</v>
      </c>
      <c r="B45" s="11">
        <v>99</v>
      </c>
      <c r="C45" s="1">
        <v>100</v>
      </c>
      <c r="D45" s="1"/>
      <c r="E45" s="1"/>
      <c r="F45" s="14">
        <f t="shared" si="2"/>
        <v>100</v>
      </c>
      <c r="G45" s="11">
        <v>133</v>
      </c>
      <c r="H45" s="1">
        <v>140</v>
      </c>
      <c r="I45" s="1"/>
      <c r="J45" s="1"/>
      <c r="K45" s="14">
        <f t="shared" si="3"/>
        <v>140</v>
      </c>
      <c r="L45" s="11">
        <f t="shared" si="5"/>
        <v>25.563909774436087</v>
      </c>
      <c r="M45" s="1">
        <f t="shared" si="5"/>
        <v>28.571428571428573</v>
      </c>
      <c r="N45" s="1"/>
      <c r="O45" s="1"/>
      <c r="P45" s="14">
        <f t="shared" si="1"/>
        <v>28.571428571428573</v>
      </c>
    </row>
    <row r="46" spans="1:16" x14ac:dyDescent="0.25">
      <c r="A46" s="2">
        <v>61</v>
      </c>
      <c r="B46" s="11">
        <v>98</v>
      </c>
      <c r="C46" s="1"/>
      <c r="D46" s="1"/>
      <c r="E46" s="1"/>
      <c r="F46" s="14">
        <f t="shared" si="2"/>
        <v>98</v>
      </c>
      <c r="G46" s="11">
        <v>131</v>
      </c>
      <c r="H46" s="1">
        <v>75</v>
      </c>
      <c r="I46" s="1"/>
      <c r="J46" s="1"/>
      <c r="K46" s="14">
        <f t="shared" si="3"/>
        <v>131</v>
      </c>
      <c r="L46" s="11">
        <f t="shared" si="5"/>
        <v>25.190839694656489</v>
      </c>
      <c r="M46" s="1">
        <f t="shared" si="5"/>
        <v>100</v>
      </c>
      <c r="N46" s="1"/>
      <c r="O46" s="1"/>
      <c r="P46" s="14">
        <f t="shared" si="1"/>
        <v>100</v>
      </c>
    </row>
    <row r="47" spans="1:16" x14ac:dyDescent="0.25">
      <c r="A47" s="2">
        <v>60</v>
      </c>
      <c r="B47" s="11">
        <v>97</v>
      </c>
      <c r="C47" s="1"/>
      <c r="D47" s="1"/>
      <c r="E47" s="1"/>
      <c r="F47" s="14">
        <f t="shared" si="2"/>
        <v>97</v>
      </c>
      <c r="G47" s="11">
        <v>157</v>
      </c>
      <c r="H47" s="1"/>
      <c r="I47" s="1"/>
      <c r="J47" s="1"/>
      <c r="K47" s="14">
        <f t="shared" si="3"/>
        <v>157</v>
      </c>
      <c r="L47" s="11">
        <f t="shared" ref="L47:L93" si="6">100/G47*(G47-B47)</f>
        <v>38.216560509554135</v>
      </c>
      <c r="M47" s="1"/>
      <c r="N47" s="1"/>
      <c r="O47" s="1"/>
      <c r="P47" s="14">
        <f t="shared" si="1"/>
        <v>38.216560509554135</v>
      </c>
    </row>
    <row r="48" spans="1:16" x14ac:dyDescent="0.25">
      <c r="A48" s="2">
        <v>59</v>
      </c>
      <c r="B48" s="11">
        <v>70</v>
      </c>
      <c r="C48" s="1">
        <v>91</v>
      </c>
      <c r="D48" s="1"/>
      <c r="E48" s="1"/>
      <c r="F48" s="14">
        <f t="shared" si="2"/>
        <v>91</v>
      </c>
      <c r="G48" s="11">
        <v>116</v>
      </c>
      <c r="H48" s="1">
        <v>135</v>
      </c>
      <c r="I48" s="1"/>
      <c r="J48" s="1"/>
      <c r="K48" s="14">
        <f t="shared" si="3"/>
        <v>135</v>
      </c>
      <c r="L48" s="11">
        <f t="shared" si="6"/>
        <v>39.655172413793103</v>
      </c>
      <c r="M48" s="1">
        <f t="shared" ref="M48:M53" si="7">100/H48*(H48-C48)</f>
        <v>32.592592592592588</v>
      </c>
      <c r="N48" s="1"/>
      <c r="O48" s="1"/>
      <c r="P48" s="14">
        <f t="shared" si="1"/>
        <v>39.655172413793103</v>
      </c>
    </row>
    <row r="49" spans="1:16" x14ac:dyDescent="0.25">
      <c r="A49" s="2">
        <v>58</v>
      </c>
      <c r="B49" s="11">
        <v>98</v>
      </c>
      <c r="C49" s="1">
        <v>98</v>
      </c>
      <c r="D49" s="1"/>
      <c r="E49" s="1"/>
      <c r="F49" s="14">
        <f t="shared" si="2"/>
        <v>98</v>
      </c>
      <c r="G49" s="11">
        <v>123</v>
      </c>
      <c r="H49" s="1">
        <v>154</v>
      </c>
      <c r="I49" s="1"/>
      <c r="J49" s="1"/>
      <c r="K49" s="14">
        <f t="shared" si="3"/>
        <v>154</v>
      </c>
      <c r="L49" s="11">
        <f t="shared" si="6"/>
        <v>20.325203252032519</v>
      </c>
      <c r="M49" s="1">
        <f t="shared" si="7"/>
        <v>36.36363636363636</v>
      </c>
      <c r="N49" s="1"/>
      <c r="O49" s="1"/>
      <c r="P49" s="14">
        <f t="shared" si="1"/>
        <v>36.36363636363636</v>
      </c>
    </row>
    <row r="50" spans="1:16" x14ac:dyDescent="0.25">
      <c r="A50" s="2">
        <v>57</v>
      </c>
      <c r="B50" s="11">
        <v>101.5</v>
      </c>
      <c r="C50" s="1"/>
      <c r="D50" s="1"/>
      <c r="E50" s="1"/>
      <c r="F50" s="14">
        <f t="shared" si="2"/>
        <v>101.5</v>
      </c>
      <c r="G50" s="11">
        <v>133</v>
      </c>
      <c r="H50" s="1">
        <v>93</v>
      </c>
      <c r="I50" s="1">
        <v>56</v>
      </c>
      <c r="J50" s="1"/>
      <c r="K50" s="14">
        <f t="shared" si="3"/>
        <v>133</v>
      </c>
      <c r="L50" s="11">
        <f t="shared" si="6"/>
        <v>23.684210526315788</v>
      </c>
      <c r="M50" s="1">
        <f t="shared" si="7"/>
        <v>100</v>
      </c>
      <c r="N50" s="1">
        <f>100/I50*(I50-D50)</f>
        <v>100</v>
      </c>
      <c r="O50" s="1"/>
      <c r="P50" s="14">
        <f t="shared" si="1"/>
        <v>100</v>
      </c>
    </row>
    <row r="51" spans="1:16" x14ac:dyDescent="0.25">
      <c r="A51" s="2">
        <v>56</v>
      </c>
      <c r="B51" s="11">
        <v>100</v>
      </c>
      <c r="C51" s="1">
        <v>101</v>
      </c>
      <c r="D51" s="1"/>
      <c r="E51" s="1"/>
      <c r="F51" s="14">
        <f t="shared" si="2"/>
        <v>101</v>
      </c>
      <c r="G51" s="11">
        <v>126</v>
      </c>
      <c r="H51" s="1">
        <v>131</v>
      </c>
      <c r="I51" s="1"/>
      <c r="J51" s="1"/>
      <c r="K51" s="14">
        <f t="shared" si="3"/>
        <v>131</v>
      </c>
      <c r="L51" s="11">
        <f t="shared" si="6"/>
        <v>20.634920634920633</v>
      </c>
      <c r="M51" s="1">
        <f t="shared" si="7"/>
        <v>22.900763358778626</v>
      </c>
      <c r="N51" s="1"/>
      <c r="O51" s="1"/>
      <c r="P51" s="14">
        <f t="shared" si="1"/>
        <v>22.900763358778626</v>
      </c>
    </row>
    <row r="52" spans="1:16" x14ac:dyDescent="0.25">
      <c r="A52" s="2">
        <v>55</v>
      </c>
      <c r="B52" s="11">
        <v>91</v>
      </c>
      <c r="C52" s="1"/>
      <c r="D52" s="1"/>
      <c r="E52" s="1"/>
      <c r="F52" s="14">
        <f t="shared" si="2"/>
        <v>91</v>
      </c>
      <c r="G52" s="11">
        <v>121</v>
      </c>
      <c r="H52" s="1">
        <v>98</v>
      </c>
      <c r="I52" s="1">
        <v>68</v>
      </c>
      <c r="J52" s="1"/>
      <c r="K52" s="14">
        <f t="shared" si="3"/>
        <v>121</v>
      </c>
      <c r="L52" s="11">
        <f t="shared" si="6"/>
        <v>24.793388429752067</v>
      </c>
      <c r="M52" s="1">
        <f t="shared" si="7"/>
        <v>100</v>
      </c>
      <c r="N52" s="1">
        <f>100/I52*(I52-D52)</f>
        <v>100</v>
      </c>
      <c r="O52" s="1"/>
      <c r="P52" s="14">
        <f t="shared" si="1"/>
        <v>100</v>
      </c>
    </row>
    <row r="53" spans="1:16" x14ac:dyDescent="0.25">
      <c r="A53" s="2">
        <v>54</v>
      </c>
      <c r="B53" s="11">
        <v>98</v>
      </c>
      <c r="C53" s="1">
        <v>103</v>
      </c>
      <c r="D53" s="1"/>
      <c r="E53" s="1"/>
      <c r="F53" s="14">
        <f t="shared" si="2"/>
        <v>103</v>
      </c>
      <c r="G53" s="11">
        <v>120</v>
      </c>
      <c r="H53" s="1">
        <v>148</v>
      </c>
      <c r="I53" s="1"/>
      <c r="J53" s="1"/>
      <c r="K53" s="14">
        <f t="shared" si="3"/>
        <v>148</v>
      </c>
      <c r="L53" s="11">
        <f t="shared" si="6"/>
        <v>18.333333333333336</v>
      </c>
      <c r="M53" s="1">
        <f t="shared" si="7"/>
        <v>30.405405405405403</v>
      </c>
      <c r="N53" s="1"/>
      <c r="O53" s="1"/>
      <c r="P53" s="14">
        <f t="shared" si="1"/>
        <v>30.405405405405403</v>
      </c>
    </row>
    <row r="54" spans="1:16" x14ac:dyDescent="0.25">
      <c r="A54" s="2">
        <v>53</v>
      </c>
      <c r="B54" s="11">
        <v>96</v>
      </c>
      <c r="C54" s="1"/>
      <c r="D54" s="1"/>
      <c r="E54" s="1"/>
      <c r="F54" s="14">
        <f t="shared" si="2"/>
        <v>96</v>
      </c>
      <c r="G54" s="11">
        <v>140</v>
      </c>
      <c r="H54" s="1"/>
      <c r="I54" s="1"/>
      <c r="J54" s="1"/>
      <c r="K54" s="14">
        <f t="shared" si="3"/>
        <v>140</v>
      </c>
      <c r="L54" s="11">
        <f t="shared" si="6"/>
        <v>31.428571428571431</v>
      </c>
      <c r="M54" s="1"/>
      <c r="N54" s="1"/>
      <c r="O54" s="1"/>
      <c r="P54" s="14">
        <f t="shared" si="1"/>
        <v>31.428571428571431</v>
      </c>
    </row>
    <row r="55" spans="1:16" x14ac:dyDescent="0.25">
      <c r="A55" s="2">
        <v>52</v>
      </c>
      <c r="B55" s="11">
        <v>97</v>
      </c>
      <c r="C55" s="1">
        <v>103</v>
      </c>
      <c r="D55" s="1"/>
      <c r="E55" s="1"/>
      <c r="F55" s="14">
        <f t="shared" si="2"/>
        <v>103</v>
      </c>
      <c r="G55" s="11">
        <v>123</v>
      </c>
      <c r="H55" s="1">
        <v>133</v>
      </c>
      <c r="I55" s="1"/>
      <c r="J55" s="1"/>
      <c r="K55" s="14">
        <f t="shared" si="3"/>
        <v>133</v>
      </c>
      <c r="L55" s="11">
        <f t="shared" si="6"/>
        <v>21.13821138211382</v>
      </c>
      <c r="M55" s="1">
        <f>100/H55*(H55-C55)</f>
        <v>22.556390977443609</v>
      </c>
      <c r="N55" s="1"/>
      <c r="O55" s="1"/>
      <c r="P55" s="14">
        <f t="shared" si="1"/>
        <v>22.556390977443609</v>
      </c>
    </row>
    <row r="56" spans="1:16" x14ac:dyDescent="0.25">
      <c r="A56" s="2">
        <v>51</v>
      </c>
      <c r="B56" s="11">
        <v>100</v>
      </c>
      <c r="C56" s="1">
        <v>100</v>
      </c>
      <c r="D56" s="1"/>
      <c r="E56" s="1"/>
      <c r="F56" s="14">
        <f t="shared" si="2"/>
        <v>100</v>
      </c>
      <c r="G56" s="11">
        <v>131</v>
      </c>
      <c r="H56" s="1">
        <v>147</v>
      </c>
      <c r="I56" s="1"/>
      <c r="J56" s="1"/>
      <c r="K56" s="14">
        <f t="shared" si="3"/>
        <v>147</v>
      </c>
      <c r="L56" s="11">
        <f t="shared" si="6"/>
        <v>23.664122137404583</v>
      </c>
      <c r="M56" s="1">
        <f>100/H56*(H56-C56)</f>
        <v>31.972789115646258</v>
      </c>
      <c r="N56" s="1"/>
      <c r="O56" s="1"/>
      <c r="P56" s="14">
        <f t="shared" si="1"/>
        <v>31.972789115646258</v>
      </c>
    </row>
    <row r="57" spans="1:16" x14ac:dyDescent="0.25">
      <c r="A57" s="2">
        <v>50</v>
      </c>
      <c r="B57" s="11">
        <v>101</v>
      </c>
      <c r="C57" s="1"/>
      <c r="D57" s="1"/>
      <c r="E57" s="1"/>
      <c r="F57" s="14">
        <f t="shared" si="2"/>
        <v>101</v>
      </c>
      <c r="G57" s="11">
        <v>141</v>
      </c>
      <c r="H57" s="1"/>
      <c r="I57" s="1"/>
      <c r="J57" s="1"/>
      <c r="K57" s="14">
        <f t="shared" si="3"/>
        <v>141</v>
      </c>
      <c r="L57" s="11">
        <f t="shared" si="6"/>
        <v>28.368794326241137</v>
      </c>
      <c r="M57" s="1"/>
      <c r="N57" s="1"/>
      <c r="O57" s="1"/>
      <c r="P57" s="14">
        <f t="shared" si="1"/>
        <v>28.368794326241137</v>
      </c>
    </row>
    <row r="58" spans="1:16" x14ac:dyDescent="0.25">
      <c r="A58" s="2">
        <v>49</v>
      </c>
      <c r="B58" s="11">
        <v>101</v>
      </c>
      <c r="C58" s="1"/>
      <c r="D58" s="1"/>
      <c r="E58" s="1"/>
      <c r="F58" s="14">
        <f t="shared" si="2"/>
        <v>101</v>
      </c>
      <c r="G58" s="11">
        <v>131</v>
      </c>
      <c r="H58" s="1"/>
      <c r="I58" s="1"/>
      <c r="J58" s="1"/>
      <c r="K58" s="14">
        <f t="shared" si="3"/>
        <v>131</v>
      </c>
      <c r="L58" s="11">
        <f t="shared" si="6"/>
        <v>22.900763358778626</v>
      </c>
      <c r="M58" s="1"/>
      <c r="N58" s="1"/>
      <c r="O58" s="1"/>
      <c r="P58" s="14">
        <f t="shared" si="1"/>
        <v>22.900763358778626</v>
      </c>
    </row>
    <row r="59" spans="1:16" x14ac:dyDescent="0.25">
      <c r="A59" s="2">
        <v>48</v>
      </c>
      <c r="B59" s="11">
        <v>98.2</v>
      </c>
      <c r="C59" s="1"/>
      <c r="D59" s="1"/>
      <c r="E59" s="1"/>
      <c r="F59" s="14">
        <f t="shared" si="2"/>
        <v>98.2</v>
      </c>
      <c r="G59" s="11">
        <v>130</v>
      </c>
      <c r="H59" s="1">
        <v>104</v>
      </c>
      <c r="I59" s="1">
        <v>74</v>
      </c>
      <c r="J59" s="1"/>
      <c r="K59" s="14">
        <f t="shared" si="3"/>
        <v>130</v>
      </c>
      <c r="L59" s="11">
        <f t="shared" si="6"/>
        <v>24.46153846153846</v>
      </c>
      <c r="M59" s="1">
        <f t="shared" ref="M59:N61" si="8">100/H59*(H59-C59)</f>
        <v>100</v>
      </c>
      <c r="N59" s="1">
        <f t="shared" si="8"/>
        <v>100</v>
      </c>
      <c r="O59" s="1"/>
      <c r="P59" s="14">
        <f t="shared" si="1"/>
        <v>100</v>
      </c>
    </row>
    <row r="60" spans="1:16" x14ac:dyDescent="0.25">
      <c r="A60" s="2">
        <v>47</v>
      </c>
      <c r="B60" s="11">
        <v>105</v>
      </c>
      <c r="C60" s="1"/>
      <c r="D60" s="1"/>
      <c r="E60" s="1"/>
      <c r="F60" s="14">
        <f t="shared" si="2"/>
        <v>105</v>
      </c>
      <c r="G60" s="11">
        <v>153</v>
      </c>
      <c r="H60" s="1">
        <v>52</v>
      </c>
      <c r="I60" s="1">
        <v>36</v>
      </c>
      <c r="J60" s="1">
        <v>35</v>
      </c>
      <c r="K60" s="14">
        <f t="shared" si="3"/>
        <v>153</v>
      </c>
      <c r="L60" s="11">
        <f t="shared" si="6"/>
        <v>31.372549019607845</v>
      </c>
      <c r="M60" s="1">
        <f t="shared" si="8"/>
        <v>100</v>
      </c>
      <c r="N60" s="1">
        <f t="shared" si="8"/>
        <v>100</v>
      </c>
      <c r="O60" s="1">
        <f>100/J60*(J60-E60)</f>
        <v>100</v>
      </c>
      <c r="P60" s="14">
        <f t="shared" si="1"/>
        <v>100</v>
      </c>
    </row>
    <row r="61" spans="1:16" x14ac:dyDescent="0.25">
      <c r="A61" s="2">
        <v>46</v>
      </c>
      <c r="B61" s="11">
        <v>97</v>
      </c>
      <c r="C61" s="1"/>
      <c r="D61" s="1"/>
      <c r="E61" s="1"/>
      <c r="F61" s="14">
        <f t="shared" si="2"/>
        <v>97</v>
      </c>
      <c r="G61" s="11">
        <v>129</v>
      </c>
      <c r="H61" s="1">
        <v>73</v>
      </c>
      <c r="I61" s="1">
        <v>48</v>
      </c>
      <c r="J61" s="1"/>
      <c r="K61" s="14">
        <f t="shared" si="3"/>
        <v>129</v>
      </c>
      <c r="L61" s="11">
        <f t="shared" si="6"/>
        <v>24.806201550387598</v>
      </c>
      <c r="M61" s="1">
        <f t="shared" si="8"/>
        <v>100</v>
      </c>
      <c r="N61" s="1">
        <f t="shared" si="8"/>
        <v>100</v>
      </c>
      <c r="O61" s="1"/>
      <c r="P61" s="14">
        <f t="shared" si="1"/>
        <v>100</v>
      </c>
    </row>
    <row r="62" spans="1:16" x14ac:dyDescent="0.25">
      <c r="A62" s="2">
        <v>45</v>
      </c>
      <c r="B62" s="11">
        <v>99</v>
      </c>
      <c r="C62" s="1"/>
      <c r="D62" s="1"/>
      <c r="E62" s="1"/>
      <c r="F62" s="14">
        <f t="shared" si="2"/>
        <v>99</v>
      </c>
      <c r="G62" s="11">
        <v>147</v>
      </c>
      <c r="H62" s="1"/>
      <c r="I62" s="1"/>
      <c r="J62" s="1"/>
      <c r="K62" s="14">
        <f t="shared" si="3"/>
        <v>147</v>
      </c>
      <c r="L62" s="11">
        <f t="shared" si="6"/>
        <v>32.653061224489797</v>
      </c>
      <c r="M62" s="1"/>
      <c r="N62" s="1"/>
      <c r="O62" s="1"/>
      <c r="P62" s="14">
        <f t="shared" si="1"/>
        <v>32.653061224489797</v>
      </c>
    </row>
    <row r="63" spans="1:16" x14ac:dyDescent="0.25">
      <c r="A63" s="2">
        <v>44</v>
      </c>
      <c r="B63" s="11">
        <v>99</v>
      </c>
      <c r="C63" s="1"/>
      <c r="D63" s="1"/>
      <c r="E63" s="1"/>
      <c r="F63" s="14">
        <f t="shared" si="2"/>
        <v>99</v>
      </c>
      <c r="G63" s="11">
        <v>140</v>
      </c>
      <c r="H63" s="1"/>
      <c r="I63" s="1"/>
      <c r="J63" s="1"/>
      <c r="K63" s="14">
        <f t="shared" si="3"/>
        <v>140</v>
      </c>
      <c r="L63" s="11">
        <f t="shared" si="6"/>
        <v>29.285714285714285</v>
      </c>
      <c r="M63" s="1"/>
      <c r="N63" s="1"/>
      <c r="O63" s="1"/>
      <c r="P63" s="14">
        <f t="shared" si="1"/>
        <v>29.285714285714285</v>
      </c>
    </row>
    <row r="64" spans="1:16" x14ac:dyDescent="0.25">
      <c r="A64" s="2">
        <v>43</v>
      </c>
      <c r="B64" s="11">
        <v>97.5</v>
      </c>
      <c r="C64" s="1"/>
      <c r="D64" s="1"/>
      <c r="E64" s="1"/>
      <c r="F64" s="14">
        <f t="shared" si="2"/>
        <v>97.5</v>
      </c>
      <c r="G64" s="11">
        <v>141</v>
      </c>
      <c r="H64" s="1"/>
      <c r="I64" s="1"/>
      <c r="J64" s="1"/>
      <c r="K64" s="14">
        <f t="shared" si="3"/>
        <v>141</v>
      </c>
      <c r="L64" s="11">
        <f t="shared" si="6"/>
        <v>30.851063829787236</v>
      </c>
      <c r="M64" s="1"/>
      <c r="N64" s="1"/>
      <c r="O64" s="1"/>
      <c r="P64" s="14">
        <f t="shared" si="1"/>
        <v>30.851063829787236</v>
      </c>
    </row>
    <row r="65" spans="1:17" x14ac:dyDescent="0.25">
      <c r="A65" s="2">
        <v>42</v>
      </c>
      <c r="B65" s="11">
        <v>98</v>
      </c>
      <c r="C65" s="1"/>
      <c r="D65" s="1"/>
      <c r="E65" s="1"/>
      <c r="F65" s="14">
        <f t="shared" si="2"/>
        <v>98</v>
      </c>
      <c r="G65" s="11">
        <v>144</v>
      </c>
      <c r="H65" s="1"/>
      <c r="I65" s="1"/>
      <c r="J65" s="1"/>
      <c r="K65" s="14">
        <f t="shared" si="3"/>
        <v>144</v>
      </c>
      <c r="L65" s="11">
        <f t="shared" si="6"/>
        <v>31.944444444444443</v>
      </c>
      <c r="M65" s="1"/>
      <c r="N65" s="1"/>
      <c r="O65" s="1"/>
      <c r="P65" s="14">
        <f t="shared" si="1"/>
        <v>31.944444444444443</v>
      </c>
    </row>
    <row r="66" spans="1:17" x14ac:dyDescent="0.25">
      <c r="A66" s="2">
        <v>41</v>
      </c>
      <c r="B66" s="11">
        <v>103.5</v>
      </c>
      <c r="C66" s="1">
        <v>104.5</v>
      </c>
      <c r="D66" s="1"/>
      <c r="E66" s="1"/>
      <c r="F66" s="14">
        <f t="shared" si="2"/>
        <v>104.5</v>
      </c>
      <c r="G66" s="11">
        <v>131</v>
      </c>
      <c r="H66" s="1">
        <v>140</v>
      </c>
      <c r="I66" s="1"/>
      <c r="J66" s="1"/>
      <c r="K66" s="14">
        <f t="shared" si="3"/>
        <v>140</v>
      </c>
      <c r="L66" s="11">
        <f t="shared" si="6"/>
        <v>20.992366412213741</v>
      </c>
      <c r="M66" s="1">
        <f>100/H66*(H66-C66)</f>
        <v>25.357142857142858</v>
      </c>
      <c r="N66" s="1"/>
      <c r="O66" s="1"/>
      <c r="P66" s="14">
        <f t="shared" ref="P66:P93" si="9">MAX(L66:O66)</f>
        <v>25.357142857142858</v>
      </c>
    </row>
    <row r="67" spans="1:17" x14ac:dyDescent="0.25">
      <c r="A67" s="2">
        <v>40</v>
      </c>
      <c r="B67" s="11">
        <v>95</v>
      </c>
      <c r="C67" s="1"/>
      <c r="D67" s="1"/>
      <c r="E67" s="1"/>
      <c r="F67" s="14">
        <f t="shared" si="2"/>
        <v>95</v>
      </c>
      <c r="G67" s="11">
        <v>124</v>
      </c>
      <c r="H67" s="1"/>
      <c r="I67" s="1"/>
      <c r="J67" s="1"/>
      <c r="K67" s="14">
        <f t="shared" si="3"/>
        <v>124</v>
      </c>
      <c r="L67" s="11">
        <f t="shared" si="6"/>
        <v>23.387096774193548</v>
      </c>
      <c r="M67" s="1"/>
      <c r="N67" s="1"/>
      <c r="O67" s="1"/>
      <c r="P67" s="14">
        <f t="shared" si="9"/>
        <v>23.387096774193548</v>
      </c>
    </row>
    <row r="68" spans="1:17" x14ac:dyDescent="0.25">
      <c r="A68" s="2">
        <v>39</v>
      </c>
      <c r="B68" s="11">
        <v>92</v>
      </c>
      <c r="C68" s="1">
        <v>99</v>
      </c>
      <c r="D68" s="1"/>
      <c r="E68" s="1"/>
      <c r="F68" s="14">
        <f t="shared" si="2"/>
        <v>99</v>
      </c>
      <c r="G68" s="11">
        <v>96</v>
      </c>
      <c r="H68" s="1">
        <v>123</v>
      </c>
      <c r="I68" s="1">
        <v>91</v>
      </c>
      <c r="J68" s="1">
        <v>52</v>
      </c>
      <c r="K68" s="14">
        <f t="shared" si="3"/>
        <v>123</v>
      </c>
      <c r="L68" s="11">
        <f t="shared" si="6"/>
        <v>4.166666666666667</v>
      </c>
      <c r="M68" s="1">
        <f>100/H68*(H68-C68)</f>
        <v>19.512195121951219</v>
      </c>
      <c r="N68" s="1">
        <f>100/I68*(I68-D68)</f>
        <v>100.00000000000001</v>
      </c>
      <c r="O68" s="1">
        <f>100/J68*(J68-E68)</f>
        <v>100</v>
      </c>
      <c r="P68" s="14">
        <f t="shared" si="9"/>
        <v>100.00000000000001</v>
      </c>
    </row>
    <row r="69" spans="1:17" x14ac:dyDescent="0.25">
      <c r="A69" s="2">
        <v>38</v>
      </c>
      <c r="B69" s="11">
        <v>84.5</v>
      </c>
      <c r="C69" s="1"/>
      <c r="D69" s="1"/>
      <c r="E69" s="1"/>
      <c r="F69" s="14">
        <f t="shared" ref="F69:F100" si="10">MAX(B69:E69)</f>
        <v>84.5</v>
      </c>
      <c r="G69" s="11">
        <v>143</v>
      </c>
      <c r="H69" s="1"/>
      <c r="I69" s="1"/>
      <c r="J69" s="1"/>
      <c r="K69" s="14">
        <f t="shared" ref="K69:K93" si="11">MAX(G69:J69)</f>
        <v>143</v>
      </c>
      <c r="L69" s="11">
        <f t="shared" si="6"/>
        <v>40.909090909090907</v>
      </c>
      <c r="M69" s="1"/>
      <c r="N69" s="1"/>
      <c r="O69" s="1"/>
      <c r="P69" s="14">
        <f t="shared" si="9"/>
        <v>40.909090909090907</v>
      </c>
    </row>
    <row r="70" spans="1:17" x14ac:dyDescent="0.25">
      <c r="A70" s="2">
        <v>37</v>
      </c>
      <c r="B70" s="11">
        <v>99.5</v>
      </c>
      <c r="C70" s="1"/>
      <c r="D70" s="1"/>
      <c r="E70" s="1"/>
      <c r="F70" s="14">
        <f t="shared" si="10"/>
        <v>99.5</v>
      </c>
      <c r="G70" s="11">
        <v>130</v>
      </c>
      <c r="H70" s="1"/>
      <c r="I70" s="1"/>
      <c r="J70" s="1"/>
      <c r="K70" s="14">
        <f t="shared" si="11"/>
        <v>130</v>
      </c>
      <c r="L70" s="11">
        <f t="shared" si="6"/>
        <v>23.461538461538463</v>
      </c>
      <c r="M70" s="1"/>
      <c r="N70" s="1"/>
      <c r="O70" s="1"/>
      <c r="P70" s="14">
        <f t="shared" si="9"/>
        <v>23.461538461538463</v>
      </c>
    </row>
    <row r="71" spans="1:17" x14ac:dyDescent="0.25">
      <c r="A71" s="2">
        <v>36</v>
      </c>
      <c r="B71" s="11">
        <v>94</v>
      </c>
      <c r="C71" s="1"/>
      <c r="D71" s="1"/>
      <c r="E71" s="1"/>
      <c r="F71" s="14">
        <f t="shared" si="10"/>
        <v>94</v>
      </c>
      <c r="G71" s="11">
        <v>127</v>
      </c>
      <c r="H71" s="1">
        <v>74</v>
      </c>
      <c r="I71" s="1"/>
      <c r="J71" s="1"/>
      <c r="K71" s="14">
        <f t="shared" si="11"/>
        <v>127</v>
      </c>
      <c r="L71" s="11">
        <f t="shared" si="6"/>
        <v>25.984251968503937</v>
      </c>
      <c r="M71" s="1">
        <f>100/H71*(H71-C71)</f>
        <v>100</v>
      </c>
      <c r="N71" s="1"/>
      <c r="O71" s="1"/>
      <c r="P71" s="14">
        <f t="shared" si="9"/>
        <v>100</v>
      </c>
    </row>
    <row r="72" spans="1:17" x14ac:dyDescent="0.25">
      <c r="A72" s="2">
        <v>35</v>
      </c>
      <c r="B72" s="11">
        <v>92.5</v>
      </c>
      <c r="C72" s="1"/>
      <c r="D72" s="1"/>
      <c r="E72" s="1"/>
      <c r="F72" s="14">
        <f t="shared" si="10"/>
        <v>92.5</v>
      </c>
      <c r="G72" s="11">
        <v>120</v>
      </c>
      <c r="H72" s="1">
        <v>88</v>
      </c>
      <c r="I72" s="1">
        <v>71</v>
      </c>
      <c r="J72" s="1"/>
      <c r="K72" s="14">
        <f t="shared" si="11"/>
        <v>120</v>
      </c>
      <c r="L72" s="11">
        <f t="shared" si="6"/>
        <v>22.916666666666668</v>
      </c>
      <c r="M72" s="1">
        <f>100/H72*(H72-C72)</f>
        <v>100.00000000000001</v>
      </c>
      <c r="N72" s="1">
        <f>100/I72*(I72-D72)</f>
        <v>100</v>
      </c>
      <c r="O72" s="1"/>
      <c r="P72" s="14">
        <f t="shared" si="9"/>
        <v>100.00000000000001</v>
      </c>
    </row>
    <row r="73" spans="1:17" x14ac:dyDescent="0.25">
      <c r="A73" s="2">
        <v>34</v>
      </c>
      <c r="B73" s="11">
        <v>85</v>
      </c>
      <c r="C73" s="1">
        <v>105</v>
      </c>
      <c r="D73" s="1"/>
      <c r="E73" s="1"/>
      <c r="F73" s="14">
        <f t="shared" si="10"/>
        <v>105</v>
      </c>
      <c r="G73" s="11">
        <v>113</v>
      </c>
      <c r="H73" s="1">
        <v>128</v>
      </c>
      <c r="I73" s="1">
        <v>72</v>
      </c>
      <c r="J73" s="1"/>
      <c r="K73" s="14">
        <f t="shared" si="11"/>
        <v>128</v>
      </c>
      <c r="L73" s="11">
        <f t="shared" si="6"/>
        <v>24.778761061946902</v>
      </c>
      <c r="M73" s="1">
        <f>100/H73*(H73-C73)</f>
        <v>17.96875</v>
      </c>
      <c r="N73" s="1">
        <f>100/I73*(I73-D73)</f>
        <v>100</v>
      </c>
      <c r="O73" s="1"/>
      <c r="P73" s="14">
        <f t="shared" si="9"/>
        <v>100</v>
      </c>
    </row>
    <row r="74" spans="1:17" x14ac:dyDescent="0.25">
      <c r="A74" s="2">
        <v>33</v>
      </c>
      <c r="B74" s="11">
        <v>98.5</v>
      </c>
      <c r="C74" s="1">
        <v>100.5</v>
      </c>
      <c r="D74" s="1">
        <v>102</v>
      </c>
      <c r="E74" s="1"/>
      <c r="F74" s="14">
        <f t="shared" si="10"/>
        <v>102</v>
      </c>
      <c r="G74" s="11">
        <v>119</v>
      </c>
      <c r="H74" s="1">
        <v>122</v>
      </c>
      <c r="I74" s="1">
        <v>122</v>
      </c>
      <c r="J74" s="1">
        <v>64</v>
      </c>
      <c r="K74" s="14">
        <f t="shared" si="11"/>
        <v>122</v>
      </c>
      <c r="L74" s="11">
        <f t="shared" si="6"/>
        <v>17.22689075630252</v>
      </c>
      <c r="M74" s="1">
        <f>100/H74*(H74-C74)</f>
        <v>17.622950819672131</v>
      </c>
      <c r="N74" s="1">
        <f>100/I74*(I74-D74)</f>
        <v>16.393442622950822</v>
      </c>
      <c r="O74" s="1">
        <f>100/J74*(J74-E74)</f>
        <v>100</v>
      </c>
      <c r="P74" s="14">
        <f t="shared" si="9"/>
        <v>100</v>
      </c>
    </row>
    <row r="75" spans="1:17" x14ac:dyDescent="0.25">
      <c r="A75" s="2">
        <v>32</v>
      </c>
      <c r="B75" s="11">
        <v>90</v>
      </c>
      <c r="C75" s="1"/>
      <c r="D75" s="1"/>
      <c r="E75" s="1"/>
      <c r="F75" s="14">
        <f t="shared" si="10"/>
        <v>90</v>
      </c>
      <c r="G75" s="11">
        <v>125</v>
      </c>
      <c r="H75" s="1"/>
      <c r="I75" s="1"/>
      <c r="J75" s="1"/>
      <c r="K75" s="14">
        <f t="shared" si="11"/>
        <v>125</v>
      </c>
      <c r="L75" s="11">
        <f t="shared" si="6"/>
        <v>28</v>
      </c>
      <c r="M75" s="1"/>
      <c r="N75" s="1"/>
      <c r="O75" s="1"/>
      <c r="P75" s="14">
        <f t="shared" si="9"/>
        <v>28</v>
      </c>
    </row>
    <row r="76" spans="1:17" x14ac:dyDescent="0.25">
      <c r="A76" s="2">
        <v>31</v>
      </c>
      <c r="B76" s="11">
        <v>80</v>
      </c>
      <c r="C76" s="1">
        <v>90</v>
      </c>
      <c r="D76" s="1"/>
      <c r="E76" s="1"/>
      <c r="F76" s="14">
        <f t="shared" si="10"/>
        <v>90</v>
      </c>
      <c r="G76" s="11">
        <v>92</v>
      </c>
      <c r="H76" s="1">
        <v>118</v>
      </c>
      <c r="I76" s="1"/>
      <c r="J76" s="1"/>
      <c r="K76" s="14">
        <f t="shared" si="11"/>
        <v>118</v>
      </c>
      <c r="L76" s="11">
        <f t="shared" si="6"/>
        <v>13.043478260869565</v>
      </c>
      <c r="M76" s="1">
        <f>100/H76*(H76-C76)</f>
        <v>23.728813559322035</v>
      </c>
      <c r="N76" s="1"/>
      <c r="O76" s="1"/>
      <c r="P76" s="14">
        <f t="shared" si="9"/>
        <v>23.728813559322035</v>
      </c>
    </row>
    <row r="77" spans="1:17" x14ac:dyDescent="0.25">
      <c r="A77" s="19">
        <v>30</v>
      </c>
      <c r="B77" s="1">
        <v>99</v>
      </c>
      <c r="C77" s="1">
        <v>100</v>
      </c>
      <c r="D77" s="1"/>
      <c r="E77" s="1"/>
      <c r="F77" s="14">
        <f t="shared" si="10"/>
        <v>100</v>
      </c>
      <c r="G77" s="11">
        <v>99</v>
      </c>
      <c r="H77" s="1">
        <v>135</v>
      </c>
      <c r="I77" s="1"/>
      <c r="J77" s="1"/>
      <c r="K77" s="14">
        <f t="shared" si="11"/>
        <v>135</v>
      </c>
      <c r="L77" s="11">
        <f t="shared" si="6"/>
        <v>0</v>
      </c>
      <c r="M77" s="1">
        <f>100/H77*(H77-C77)</f>
        <v>25.925925925925924</v>
      </c>
      <c r="N77" s="1"/>
      <c r="O77" s="1"/>
      <c r="P77" s="14">
        <f t="shared" si="9"/>
        <v>25.925925925925924</v>
      </c>
    </row>
    <row r="78" spans="1:17" s="4" customFormat="1" x14ac:dyDescent="0.25">
      <c r="A78" s="19">
        <v>29</v>
      </c>
      <c r="B78" s="1">
        <v>96.5</v>
      </c>
      <c r="C78" s="1"/>
      <c r="D78" s="1"/>
      <c r="E78" s="1"/>
      <c r="F78" s="14">
        <f t="shared" si="10"/>
        <v>96.5</v>
      </c>
      <c r="G78" s="1">
        <v>167</v>
      </c>
      <c r="H78" s="1"/>
      <c r="I78" s="1"/>
      <c r="J78" s="1"/>
      <c r="K78" s="14">
        <f t="shared" si="11"/>
        <v>167</v>
      </c>
      <c r="L78" s="1">
        <f t="shared" si="6"/>
        <v>42.215568862275447</v>
      </c>
      <c r="M78" s="1"/>
      <c r="N78" s="1"/>
      <c r="O78" s="1"/>
      <c r="P78" s="14">
        <f t="shared" si="9"/>
        <v>42.215568862275447</v>
      </c>
      <c r="Q78"/>
    </row>
    <row r="79" spans="1:17" x14ac:dyDescent="0.25">
      <c r="A79" s="19">
        <v>28</v>
      </c>
      <c r="B79" s="1">
        <v>101.5</v>
      </c>
      <c r="C79" s="1"/>
      <c r="D79" s="1"/>
      <c r="E79" s="1"/>
      <c r="F79" s="14">
        <f t="shared" si="10"/>
        <v>101.5</v>
      </c>
      <c r="G79" s="11">
        <v>162</v>
      </c>
      <c r="H79" s="1"/>
      <c r="I79" s="1"/>
      <c r="J79" s="1"/>
      <c r="K79" s="14">
        <f t="shared" si="11"/>
        <v>162</v>
      </c>
      <c r="L79" s="1">
        <f t="shared" si="6"/>
        <v>37.345679012345677</v>
      </c>
      <c r="M79" s="1"/>
      <c r="N79" s="1"/>
      <c r="O79" s="1"/>
      <c r="P79" s="14">
        <f t="shared" si="9"/>
        <v>37.345679012345677</v>
      </c>
    </row>
    <row r="80" spans="1:17" x14ac:dyDescent="0.25">
      <c r="A80" s="19">
        <v>27</v>
      </c>
      <c r="B80" s="1">
        <v>101</v>
      </c>
      <c r="C80" s="1"/>
      <c r="D80" s="1"/>
      <c r="E80" s="1"/>
      <c r="F80" s="14">
        <f t="shared" si="10"/>
        <v>101</v>
      </c>
      <c r="G80" s="11">
        <v>143</v>
      </c>
      <c r="H80" s="1"/>
      <c r="I80" s="1"/>
      <c r="J80" s="1"/>
      <c r="K80" s="14">
        <f t="shared" si="11"/>
        <v>143</v>
      </c>
      <c r="L80" s="1">
        <f t="shared" si="6"/>
        <v>29.37062937062937</v>
      </c>
      <c r="M80" s="1"/>
      <c r="N80" s="1"/>
      <c r="O80" s="1"/>
      <c r="P80" s="14">
        <f t="shared" si="9"/>
        <v>29.37062937062937</v>
      </c>
    </row>
    <row r="81" spans="1:16" x14ac:dyDescent="0.25">
      <c r="A81" s="19">
        <v>26</v>
      </c>
      <c r="B81" s="1">
        <v>97</v>
      </c>
      <c r="C81" s="1"/>
      <c r="D81" s="1"/>
      <c r="E81" s="1"/>
      <c r="F81" s="14">
        <f t="shared" si="10"/>
        <v>97</v>
      </c>
      <c r="G81" s="11">
        <v>125</v>
      </c>
      <c r="H81" s="1"/>
      <c r="I81" s="1"/>
      <c r="J81" s="1"/>
      <c r="K81" s="14">
        <f t="shared" si="11"/>
        <v>125</v>
      </c>
      <c r="L81" s="1">
        <f t="shared" si="6"/>
        <v>22.400000000000002</v>
      </c>
      <c r="M81" s="1"/>
      <c r="N81" s="1"/>
      <c r="O81" s="1"/>
      <c r="P81" s="14">
        <f t="shared" si="9"/>
        <v>22.400000000000002</v>
      </c>
    </row>
    <row r="82" spans="1:16" x14ac:dyDescent="0.25">
      <c r="A82" s="19">
        <v>25</v>
      </c>
      <c r="B82" s="1">
        <v>94</v>
      </c>
      <c r="C82" s="1">
        <v>100</v>
      </c>
      <c r="D82" s="1">
        <v>104.5</v>
      </c>
      <c r="E82" s="1"/>
      <c r="F82" s="14">
        <f t="shared" si="10"/>
        <v>104.5</v>
      </c>
      <c r="G82" s="11">
        <v>111</v>
      </c>
      <c r="H82" s="1">
        <v>115</v>
      </c>
      <c r="I82" s="1">
        <v>118</v>
      </c>
      <c r="J82" s="1">
        <v>64</v>
      </c>
      <c r="K82" s="14">
        <f t="shared" si="11"/>
        <v>118</v>
      </c>
      <c r="L82" s="1">
        <f t="shared" si="6"/>
        <v>15.315315315315315</v>
      </c>
      <c r="M82" s="1">
        <f>100/H82*(H82-C82)</f>
        <v>13.043478260869565</v>
      </c>
      <c r="N82" s="1">
        <f>100/I82*(I82-D82)</f>
        <v>11.440677966101694</v>
      </c>
      <c r="O82" s="1">
        <f>100/J82*(J82-E82)</f>
        <v>100</v>
      </c>
      <c r="P82" s="14">
        <f t="shared" si="9"/>
        <v>100</v>
      </c>
    </row>
    <row r="83" spans="1:16" x14ac:dyDescent="0.25">
      <c r="A83" s="19">
        <v>24</v>
      </c>
      <c r="B83" s="1">
        <v>95</v>
      </c>
      <c r="C83" s="1">
        <v>99</v>
      </c>
      <c r="D83" s="1"/>
      <c r="E83" s="1"/>
      <c r="F83" s="14">
        <f t="shared" si="10"/>
        <v>99</v>
      </c>
      <c r="G83" s="11">
        <v>123</v>
      </c>
      <c r="H83" s="1">
        <v>130</v>
      </c>
      <c r="I83" s="1"/>
      <c r="J83" s="1"/>
      <c r="K83" s="14">
        <f t="shared" si="11"/>
        <v>130</v>
      </c>
      <c r="L83" s="1">
        <f t="shared" si="6"/>
        <v>22.764227642276424</v>
      </c>
      <c r="M83" s="1">
        <f>100/H83*(H83-C83)</f>
        <v>23.846153846153847</v>
      </c>
      <c r="N83" s="1"/>
      <c r="O83" s="1"/>
      <c r="P83" s="14">
        <f t="shared" si="9"/>
        <v>23.846153846153847</v>
      </c>
    </row>
    <row r="84" spans="1:16" x14ac:dyDescent="0.25">
      <c r="A84" s="19">
        <v>23</v>
      </c>
      <c r="B84" s="1">
        <v>99</v>
      </c>
      <c r="C84" s="1">
        <v>100</v>
      </c>
      <c r="D84" s="1"/>
      <c r="E84" s="1"/>
      <c r="F84" s="14">
        <f t="shared" si="10"/>
        <v>100</v>
      </c>
      <c r="G84" s="11">
        <v>96</v>
      </c>
      <c r="H84" s="1">
        <v>89</v>
      </c>
      <c r="I84" s="1">
        <v>69</v>
      </c>
      <c r="J84" s="1">
        <v>53</v>
      </c>
      <c r="K84" s="14">
        <f t="shared" si="11"/>
        <v>96</v>
      </c>
      <c r="L84" s="1">
        <f t="shared" si="6"/>
        <v>-3.125</v>
      </c>
      <c r="M84" s="1">
        <f>100/H84*(H84-C84)</f>
        <v>-12.359550561797754</v>
      </c>
      <c r="N84" s="1">
        <f>100/I84*(I84-D84)</f>
        <v>100</v>
      </c>
      <c r="O84" s="1">
        <f>100/J84*(J84-E84)</f>
        <v>100</v>
      </c>
      <c r="P84" s="14">
        <f t="shared" si="9"/>
        <v>100</v>
      </c>
    </row>
    <row r="85" spans="1:16" x14ac:dyDescent="0.25">
      <c r="A85" s="19">
        <v>22</v>
      </c>
      <c r="B85" s="1">
        <v>100</v>
      </c>
      <c r="C85" s="1"/>
      <c r="D85" s="1"/>
      <c r="E85" s="1"/>
      <c r="F85" s="14">
        <f t="shared" si="10"/>
        <v>100</v>
      </c>
      <c r="G85" s="11">
        <v>127</v>
      </c>
      <c r="H85" s="1"/>
      <c r="I85" s="1"/>
      <c r="J85" s="1"/>
      <c r="K85" s="14">
        <f t="shared" si="11"/>
        <v>127</v>
      </c>
      <c r="L85" s="1">
        <f t="shared" si="6"/>
        <v>21.259842519685041</v>
      </c>
      <c r="M85" s="1"/>
      <c r="N85" s="1"/>
      <c r="O85" s="1"/>
      <c r="P85" s="14">
        <f t="shared" si="9"/>
        <v>21.259842519685041</v>
      </c>
    </row>
    <row r="86" spans="1:16" x14ac:dyDescent="0.25">
      <c r="A86" s="19">
        <v>21</v>
      </c>
      <c r="B86" s="1">
        <v>98.5</v>
      </c>
      <c r="C86" s="1">
        <v>98.5</v>
      </c>
      <c r="D86" s="1">
        <v>97.5</v>
      </c>
      <c r="E86" s="1">
        <v>95</v>
      </c>
      <c r="F86" s="14">
        <f t="shared" si="10"/>
        <v>98.5</v>
      </c>
      <c r="G86" s="11">
        <v>110</v>
      </c>
      <c r="H86" s="1">
        <v>117</v>
      </c>
      <c r="I86" s="1">
        <v>104</v>
      </c>
      <c r="J86" s="1">
        <v>102</v>
      </c>
      <c r="K86" s="14">
        <f t="shared" si="11"/>
        <v>117</v>
      </c>
      <c r="L86" s="1">
        <f t="shared" si="6"/>
        <v>10.454545454545455</v>
      </c>
      <c r="M86" s="1">
        <f>100/H86*(H86-C86)</f>
        <v>15.811965811965811</v>
      </c>
      <c r="N86" s="1">
        <f>100/I86*(I86-D86)</f>
        <v>6.25</v>
      </c>
      <c r="O86" s="1">
        <f>100/J86*(J86-E86)</f>
        <v>6.8627450980392153</v>
      </c>
      <c r="P86" s="14">
        <f t="shared" si="9"/>
        <v>15.811965811965811</v>
      </c>
    </row>
    <row r="87" spans="1:16" x14ac:dyDescent="0.25">
      <c r="A87" s="19">
        <v>20</v>
      </c>
      <c r="B87" s="1">
        <v>95</v>
      </c>
      <c r="C87" s="1">
        <v>99</v>
      </c>
      <c r="D87" s="1"/>
      <c r="E87" s="1"/>
      <c r="F87" s="14">
        <f t="shared" si="10"/>
        <v>99</v>
      </c>
      <c r="G87" s="11">
        <v>92</v>
      </c>
      <c r="H87" s="1">
        <v>82</v>
      </c>
      <c r="I87" s="1">
        <v>79</v>
      </c>
      <c r="J87" s="1"/>
      <c r="K87" s="14">
        <f t="shared" si="11"/>
        <v>92</v>
      </c>
      <c r="L87" s="1">
        <f t="shared" si="6"/>
        <v>-3.2608695652173911</v>
      </c>
      <c r="M87" s="1">
        <f>100/H87*(H87-C87)</f>
        <v>-20.73170731707317</v>
      </c>
      <c r="N87" s="1">
        <f>100/I87*(I87-D87)</f>
        <v>100</v>
      </c>
      <c r="O87" s="1"/>
      <c r="P87" s="14">
        <f t="shared" si="9"/>
        <v>100</v>
      </c>
    </row>
    <row r="88" spans="1:16" x14ac:dyDescent="0.25">
      <c r="A88" s="19">
        <v>19</v>
      </c>
      <c r="B88" s="1">
        <v>94.8</v>
      </c>
      <c r="C88" s="1">
        <v>95.5</v>
      </c>
      <c r="D88" s="1"/>
      <c r="E88" s="1"/>
      <c r="F88" s="14">
        <f t="shared" si="10"/>
        <v>95.5</v>
      </c>
      <c r="G88" s="11">
        <v>106</v>
      </c>
      <c r="H88" s="1">
        <v>119</v>
      </c>
      <c r="I88" s="1">
        <v>73</v>
      </c>
      <c r="J88" s="1"/>
      <c r="K88" s="14">
        <f t="shared" si="11"/>
        <v>119</v>
      </c>
      <c r="L88" s="1">
        <f t="shared" si="6"/>
        <v>10.56603773584906</v>
      </c>
      <c r="M88" s="1">
        <f>100/H88*(H88-C88)</f>
        <v>19.747899159663866</v>
      </c>
      <c r="N88" s="1">
        <f>100/I88*(I88-D88)</f>
        <v>100</v>
      </c>
      <c r="O88" s="1"/>
      <c r="P88" s="14">
        <f t="shared" si="9"/>
        <v>100</v>
      </c>
    </row>
    <row r="89" spans="1:16" x14ac:dyDescent="0.25">
      <c r="A89" s="19">
        <v>18</v>
      </c>
      <c r="B89" s="1">
        <v>100</v>
      </c>
      <c r="C89" s="1"/>
      <c r="D89" s="1"/>
      <c r="E89" s="1"/>
      <c r="F89" s="14">
        <f t="shared" si="10"/>
        <v>100</v>
      </c>
      <c r="G89" s="11">
        <v>139</v>
      </c>
      <c r="H89" s="1"/>
      <c r="I89" s="1"/>
      <c r="J89" s="1"/>
      <c r="K89" s="14">
        <f t="shared" si="11"/>
        <v>139</v>
      </c>
      <c r="L89" s="1">
        <f t="shared" si="6"/>
        <v>28.057553956834532</v>
      </c>
      <c r="M89" s="1"/>
      <c r="N89" s="1"/>
      <c r="O89" s="1"/>
      <c r="P89" s="14">
        <f t="shared" si="9"/>
        <v>28.057553956834532</v>
      </c>
    </row>
    <row r="90" spans="1:16" x14ac:dyDescent="0.25">
      <c r="A90" s="19">
        <v>17</v>
      </c>
      <c r="B90" s="1">
        <v>95</v>
      </c>
      <c r="C90" s="1"/>
      <c r="D90" s="1"/>
      <c r="E90" s="1"/>
      <c r="F90" s="14">
        <f t="shared" si="10"/>
        <v>95</v>
      </c>
      <c r="G90" s="11">
        <v>157</v>
      </c>
      <c r="H90" s="1"/>
      <c r="I90" s="1"/>
      <c r="J90" s="1"/>
      <c r="K90" s="14">
        <f t="shared" si="11"/>
        <v>157</v>
      </c>
      <c r="L90" s="1">
        <f t="shared" si="6"/>
        <v>39.490445859872608</v>
      </c>
      <c r="M90" s="1"/>
      <c r="N90" s="1"/>
      <c r="O90" s="1"/>
      <c r="P90" s="14">
        <f t="shared" si="9"/>
        <v>39.490445859872608</v>
      </c>
    </row>
    <row r="91" spans="1:16" x14ac:dyDescent="0.25">
      <c r="A91" s="19">
        <v>16</v>
      </c>
      <c r="B91" s="1">
        <v>88</v>
      </c>
      <c r="C91" s="1">
        <v>101</v>
      </c>
      <c r="D91" s="1"/>
      <c r="E91" s="1"/>
      <c r="F91" s="14">
        <f t="shared" si="10"/>
        <v>101</v>
      </c>
      <c r="G91" s="11">
        <v>102</v>
      </c>
      <c r="H91" s="1">
        <v>127</v>
      </c>
      <c r="I91" s="1"/>
      <c r="J91" s="1"/>
      <c r="K91" s="14">
        <f t="shared" si="11"/>
        <v>127</v>
      </c>
      <c r="L91" s="1">
        <f t="shared" si="6"/>
        <v>13.725490196078431</v>
      </c>
      <c r="M91" s="1">
        <f>100/H91*(H91-C91)</f>
        <v>20.472440944881892</v>
      </c>
      <c r="N91" s="1"/>
      <c r="O91" s="1"/>
      <c r="P91" s="14">
        <f t="shared" si="9"/>
        <v>20.472440944881892</v>
      </c>
    </row>
    <row r="92" spans="1:16" x14ac:dyDescent="0.25">
      <c r="A92" s="19">
        <v>15</v>
      </c>
      <c r="B92" s="1">
        <v>100</v>
      </c>
      <c r="C92" s="1"/>
      <c r="D92" s="1"/>
      <c r="E92" s="1"/>
      <c r="F92" s="14">
        <f t="shared" si="10"/>
        <v>100</v>
      </c>
      <c r="G92" s="11">
        <v>117</v>
      </c>
      <c r="H92" s="1">
        <v>72</v>
      </c>
      <c r="I92" s="1"/>
      <c r="J92" s="1"/>
      <c r="K92" s="14">
        <f t="shared" si="11"/>
        <v>117</v>
      </c>
      <c r="L92" s="1">
        <f t="shared" si="6"/>
        <v>14.52991452991453</v>
      </c>
      <c r="M92" s="1">
        <f>100/H92*(H92-C92)</f>
        <v>100</v>
      </c>
      <c r="N92" s="1"/>
      <c r="O92" s="1"/>
      <c r="P92" s="14">
        <f t="shared" si="9"/>
        <v>100</v>
      </c>
    </row>
    <row r="93" spans="1:16" x14ac:dyDescent="0.25">
      <c r="A93" s="19">
        <v>14</v>
      </c>
      <c r="B93" s="1">
        <v>95</v>
      </c>
      <c r="C93" s="1">
        <v>106</v>
      </c>
      <c r="D93" s="1"/>
      <c r="E93" s="1"/>
      <c r="F93" s="14">
        <f t="shared" si="10"/>
        <v>106</v>
      </c>
      <c r="G93" s="11">
        <v>133</v>
      </c>
      <c r="H93" s="1">
        <v>138</v>
      </c>
      <c r="I93" s="1"/>
      <c r="J93" s="1"/>
      <c r="K93" s="14">
        <f t="shared" si="11"/>
        <v>138</v>
      </c>
      <c r="L93" s="1">
        <f t="shared" si="6"/>
        <v>28.571428571428569</v>
      </c>
      <c r="M93" s="1">
        <f>100/H93*(H93-C93)</f>
        <v>23.188405797101449</v>
      </c>
      <c r="N93" s="1"/>
      <c r="O93" s="1"/>
      <c r="P93" s="14">
        <f t="shared" si="9"/>
        <v>28.571428571428569</v>
      </c>
    </row>
    <row r="94" spans="1:16" x14ac:dyDescent="0.25">
      <c r="A94" s="19">
        <v>13</v>
      </c>
      <c r="B94" s="1">
        <v>95</v>
      </c>
      <c r="C94" s="1">
        <v>99</v>
      </c>
      <c r="D94" s="1"/>
      <c r="E94" s="1"/>
      <c r="F94" s="14">
        <f t="shared" si="10"/>
        <v>99</v>
      </c>
      <c r="G94" s="21" t="s">
        <v>13</v>
      </c>
      <c r="H94" s="22"/>
      <c r="I94" s="22"/>
      <c r="J94" s="22"/>
      <c r="K94" s="23"/>
      <c r="L94" s="22" t="s">
        <v>13</v>
      </c>
      <c r="M94" s="22"/>
      <c r="N94" s="22"/>
      <c r="O94" s="22"/>
      <c r="P94" s="23"/>
    </row>
    <row r="95" spans="1:16" x14ac:dyDescent="0.25">
      <c r="A95" s="19">
        <v>12</v>
      </c>
      <c r="B95" s="1">
        <v>93.5</v>
      </c>
      <c r="C95" s="1">
        <v>96.5</v>
      </c>
      <c r="D95" s="1"/>
      <c r="E95" s="1"/>
      <c r="F95" s="14">
        <f t="shared" si="10"/>
        <v>96.5</v>
      </c>
      <c r="G95" s="11">
        <v>105</v>
      </c>
      <c r="H95" s="1">
        <v>110</v>
      </c>
      <c r="I95" s="1"/>
      <c r="J95" s="1"/>
      <c r="K95" s="14">
        <f t="shared" ref="K95:K106" si="12">MAX(G95:J95)</f>
        <v>110</v>
      </c>
      <c r="L95" s="1">
        <f t="shared" ref="L95:M97" si="13">100/G95*(G95-B95)</f>
        <v>10.952380952380953</v>
      </c>
      <c r="M95" s="1">
        <f t="shared" si="13"/>
        <v>12.272727272727272</v>
      </c>
      <c r="N95" s="1"/>
      <c r="O95" s="1"/>
      <c r="P95" s="14">
        <f t="shared" ref="P95:P106" si="14">MAX(L95:O95)</f>
        <v>12.272727272727272</v>
      </c>
    </row>
    <row r="96" spans="1:16" x14ac:dyDescent="0.25">
      <c r="A96" s="19">
        <v>11</v>
      </c>
      <c r="B96" s="1">
        <v>99</v>
      </c>
      <c r="C96" s="1">
        <v>103.5</v>
      </c>
      <c r="D96" s="1"/>
      <c r="E96" s="1"/>
      <c r="F96" s="14">
        <f t="shared" si="10"/>
        <v>103.5</v>
      </c>
      <c r="G96" s="11">
        <v>129</v>
      </c>
      <c r="H96" s="1">
        <v>130</v>
      </c>
      <c r="I96" s="1"/>
      <c r="J96" s="1"/>
      <c r="K96" s="14">
        <f t="shared" si="12"/>
        <v>130</v>
      </c>
      <c r="L96" s="1">
        <f t="shared" si="13"/>
        <v>23.255813953488374</v>
      </c>
      <c r="M96" s="1">
        <f t="shared" si="13"/>
        <v>20.384615384615387</v>
      </c>
      <c r="N96" s="1"/>
      <c r="O96" s="1"/>
      <c r="P96" s="14">
        <f t="shared" si="14"/>
        <v>23.255813953488374</v>
      </c>
    </row>
    <row r="97" spans="1:16" x14ac:dyDescent="0.25">
      <c r="A97" s="19">
        <v>10</v>
      </c>
      <c r="B97" s="1">
        <v>92</v>
      </c>
      <c r="C97" s="1">
        <v>100</v>
      </c>
      <c r="D97" s="1"/>
      <c r="E97" s="1"/>
      <c r="F97" s="14">
        <f t="shared" si="10"/>
        <v>100</v>
      </c>
      <c r="G97" s="11">
        <v>115</v>
      </c>
      <c r="H97" s="1">
        <v>141</v>
      </c>
      <c r="I97" s="1"/>
      <c r="J97" s="1"/>
      <c r="K97" s="14">
        <f t="shared" si="12"/>
        <v>141</v>
      </c>
      <c r="L97" s="1">
        <f t="shared" si="13"/>
        <v>20</v>
      </c>
      <c r="M97" s="1">
        <f t="shared" si="13"/>
        <v>29.078014184397166</v>
      </c>
      <c r="N97" s="1"/>
      <c r="O97" s="1"/>
      <c r="P97" s="14">
        <f t="shared" si="14"/>
        <v>29.078014184397166</v>
      </c>
    </row>
    <row r="98" spans="1:16" x14ac:dyDescent="0.25">
      <c r="A98" s="19">
        <v>9</v>
      </c>
      <c r="B98" s="1">
        <v>91</v>
      </c>
      <c r="C98" s="1"/>
      <c r="D98" s="1"/>
      <c r="E98" s="1"/>
      <c r="F98" s="14">
        <f t="shared" si="10"/>
        <v>91</v>
      </c>
      <c r="G98" s="11">
        <v>110</v>
      </c>
      <c r="H98" s="1"/>
      <c r="I98" s="1"/>
      <c r="J98" s="1"/>
      <c r="K98" s="14">
        <f t="shared" si="12"/>
        <v>110</v>
      </c>
      <c r="L98" s="1">
        <f t="shared" ref="L98:L106" si="15">100/G98*(G98-B98)</f>
        <v>17.272727272727273</v>
      </c>
      <c r="M98" s="1"/>
      <c r="N98" s="1"/>
      <c r="O98" s="1"/>
      <c r="P98" s="14">
        <f t="shared" si="14"/>
        <v>17.272727272727273</v>
      </c>
    </row>
    <row r="99" spans="1:16" x14ac:dyDescent="0.25">
      <c r="A99" s="19">
        <v>8</v>
      </c>
      <c r="B99" s="1">
        <v>89</v>
      </c>
      <c r="C99" s="1">
        <v>92</v>
      </c>
      <c r="D99" s="1"/>
      <c r="E99" s="1"/>
      <c r="F99" s="14">
        <f t="shared" si="10"/>
        <v>92</v>
      </c>
      <c r="G99" s="11">
        <v>111</v>
      </c>
      <c r="H99" s="1">
        <v>120</v>
      </c>
      <c r="I99" s="1"/>
      <c r="J99" s="1"/>
      <c r="K99" s="14">
        <f t="shared" si="12"/>
        <v>120</v>
      </c>
      <c r="L99" s="1">
        <f t="shared" si="15"/>
        <v>19.81981981981982</v>
      </c>
      <c r="M99" s="1">
        <f>100/H99*(H99-C99)</f>
        <v>23.333333333333336</v>
      </c>
      <c r="N99" s="1"/>
      <c r="O99" s="1"/>
      <c r="P99" s="14">
        <f t="shared" si="14"/>
        <v>23.333333333333336</v>
      </c>
    </row>
    <row r="100" spans="1:16" x14ac:dyDescent="0.25">
      <c r="A100" s="19">
        <v>7</v>
      </c>
      <c r="B100" s="1">
        <v>70</v>
      </c>
      <c r="C100" s="1">
        <v>107</v>
      </c>
      <c r="D100" s="1"/>
      <c r="E100" s="1"/>
      <c r="F100" s="14">
        <f t="shared" si="10"/>
        <v>107</v>
      </c>
      <c r="G100" s="11">
        <v>110</v>
      </c>
      <c r="H100" s="1">
        <v>112</v>
      </c>
      <c r="I100" s="1"/>
      <c r="J100" s="1"/>
      <c r="K100" s="14">
        <f t="shared" si="12"/>
        <v>112</v>
      </c>
      <c r="L100" s="1">
        <f t="shared" si="15"/>
        <v>36.36363636363636</v>
      </c>
      <c r="M100" s="1">
        <f>100/H100*(H100-C100)</f>
        <v>4.4642857142857144</v>
      </c>
      <c r="N100" s="1"/>
      <c r="O100" s="1"/>
      <c r="P100" s="14">
        <f t="shared" si="14"/>
        <v>36.36363636363636</v>
      </c>
    </row>
    <row r="101" spans="1:16" x14ac:dyDescent="0.25">
      <c r="A101" s="19">
        <v>6</v>
      </c>
      <c r="B101" s="1">
        <v>99</v>
      </c>
      <c r="C101" s="1">
        <v>105</v>
      </c>
      <c r="D101" s="1"/>
      <c r="E101" s="1"/>
      <c r="F101" s="14">
        <f t="shared" ref="F101:F106" si="16">MAX(B101:E101)</f>
        <v>105</v>
      </c>
      <c r="G101" s="11">
        <v>120</v>
      </c>
      <c r="H101" s="1">
        <v>127</v>
      </c>
      <c r="I101" s="1"/>
      <c r="J101" s="1"/>
      <c r="K101" s="14">
        <f t="shared" si="12"/>
        <v>127</v>
      </c>
      <c r="L101" s="1">
        <f t="shared" si="15"/>
        <v>17.5</v>
      </c>
      <c r="M101" s="1">
        <f>100/H101*(H101-C101)</f>
        <v>17.322834645669293</v>
      </c>
      <c r="N101" s="1"/>
      <c r="O101" s="1"/>
      <c r="P101" s="14">
        <f t="shared" si="14"/>
        <v>17.5</v>
      </c>
    </row>
    <row r="102" spans="1:16" x14ac:dyDescent="0.25">
      <c r="A102" s="19">
        <v>5</v>
      </c>
      <c r="B102" s="1">
        <v>66</v>
      </c>
      <c r="C102" s="1">
        <v>92</v>
      </c>
      <c r="D102" s="1"/>
      <c r="E102" s="1"/>
      <c r="F102" s="14">
        <f t="shared" si="16"/>
        <v>92</v>
      </c>
      <c r="G102" s="11">
        <v>106</v>
      </c>
      <c r="H102" s="1">
        <v>126</v>
      </c>
      <c r="I102" s="1"/>
      <c r="J102" s="1"/>
      <c r="K102" s="14">
        <f t="shared" si="12"/>
        <v>126</v>
      </c>
      <c r="L102" s="1">
        <f t="shared" si="15"/>
        <v>37.735849056603776</v>
      </c>
      <c r="M102" s="1">
        <f>100/H102*(H102-C102)</f>
        <v>26.984126984126984</v>
      </c>
      <c r="N102" s="1"/>
      <c r="O102" s="1"/>
      <c r="P102" s="14">
        <f t="shared" si="14"/>
        <v>37.735849056603776</v>
      </c>
    </row>
    <row r="103" spans="1:16" x14ac:dyDescent="0.25">
      <c r="A103" s="19">
        <v>4</v>
      </c>
      <c r="B103" s="1">
        <v>90</v>
      </c>
      <c r="C103" s="1">
        <v>94</v>
      </c>
      <c r="D103" s="1"/>
      <c r="E103" s="1"/>
      <c r="F103" s="14">
        <f t="shared" si="16"/>
        <v>94</v>
      </c>
      <c r="G103" s="11">
        <v>129</v>
      </c>
      <c r="H103" s="1">
        <v>130</v>
      </c>
      <c r="I103" s="1"/>
      <c r="J103" s="1"/>
      <c r="K103" s="14">
        <f t="shared" si="12"/>
        <v>130</v>
      </c>
      <c r="L103" s="1">
        <f t="shared" si="15"/>
        <v>30.232558139534884</v>
      </c>
      <c r="M103" s="1">
        <f>100/H103*(H103-C103)</f>
        <v>27.692307692307693</v>
      </c>
      <c r="N103" s="1"/>
      <c r="O103" s="1"/>
      <c r="P103" s="14">
        <f t="shared" si="14"/>
        <v>30.232558139534884</v>
      </c>
    </row>
    <row r="104" spans="1:16" x14ac:dyDescent="0.25">
      <c r="A104" s="19">
        <v>3</v>
      </c>
      <c r="B104" s="1">
        <v>102</v>
      </c>
      <c r="C104" s="1"/>
      <c r="D104" s="1"/>
      <c r="E104" s="1"/>
      <c r="F104" s="14">
        <f t="shared" si="16"/>
        <v>102</v>
      </c>
      <c r="G104" s="11">
        <v>141</v>
      </c>
      <c r="H104" s="1"/>
      <c r="I104" s="1"/>
      <c r="J104" s="1"/>
      <c r="K104" s="14">
        <f t="shared" si="12"/>
        <v>141</v>
      </c>
      <c r="L104" s="1">
        <f t="shared" si="15"/>
        <v>27.659574468085108</v>
      </c>
      <c r="M104" s="1"/>
      <c r="N104" s="1"/>
      <c r="O104" s="1"/>
      <c r="P104" s="14">
        <f t="shared" si="14"/>
        <v>27.659574468085108</v>
      </c>
    </row>
    <row r="105" spans="1:16" x14ac:dyDescent="0.25">
      <c r="A105" s="19">
        <v>2</v>
      </c>
      <c r="B105" s="1">
        <v>95</v>
      </c>
      <c r="C105" s="1">
        <v>102</v>
      </c>
      <c r="D105" s="1">
        <v>103</v>
      </c>
      <c r="E105" s="1"/>
      <c r="F105" s="14">
        <f t="shared" si="16"/>
        <v>103</v>
      </c>
      <c r="G105" s="11">
        <v>133</v>
      </c>
      <c r="H105" s="1">
        <v>138</v>
      </c>
      <c r="I105" s="1">
        <v>140</v>
      </c>
      <c r="J105" s="1"/>
      <c r="K105" s="14">
        <f t="shared" si="12"/>
        <v>140</v>
      </c>
      <c r="L105" s="1">
        <f t="shared" si="15"/>
        <v>28.571428571428569</v>
      </c>
      <c r="M105" s="1">
        <f>100/H105*(H105-C105)</f>
        <v>26.086956521739129</v>
      </c>
      <c r="N105" s="1">
        <f>100/I105*(I105-D105)</f>
        <v>26.428571428571431</v>
      </c>
      <c r="O105" s="1"/>
      <c r="P105" s="14">
        <f t="shared" si="14"/>
        <v>28.571428571428569</v>
      </c>
    </row>
    <row r="106" spans="1:16" x14ac:dyDescent="0.25">
      <c r="A106" s="2">
        <v>1</v>
      </c>
      <c r="B106" s="11">
        <v>93</v>
      </c>
      <c r="C106" s="1">
        <v>94</v>
      </c>
      <c r="D106" s="1">
        <v>96</v>
      </c>
      <c r="E106" s="1"/>
      <c r="F106" s="1">
        <f t="shared" si="16"/>
        <v>96</v>
      </c>
      <c r="G106" s="11">
        <v>92</v>
      </c>
      <c r="H106" s="1">
        <v>98</v>
      </c>
      <c r="I106" s="1">
        <v>98</v>
      </c>
      <c r="J106" s="1"/>
      <c r="K106" s="14">
        <f t="shared" si="12"/>
        <v>98</v>
      </c>
      <c r="L106" s="11">
        <f t="shared" si="15"/>
        <v>-1.0869565217391304</v>
      </c>
      <c r="M106" s="1">
        <f>100/H106*(H106-C106)</f>
        <v>4.0816326530612246</v>
      </c>
      <c r="N106" s="1">
        <f>100/I106*(I106-D106)</f>
        <v>2.0408163265306123</v>
      </c>
      <c r="O106" s="1"/>
      <c r="P106" s="14">
        <f t="shared" si="14"/>
        <v>4.0816326530612246</v>
      </c>
    </row>
    <row r="107" spans="1:16" x14ac:dyDescent="0.25">
      <c r="B107" s="9"/>
      <c r="C107" s="1"/>
      <c r="J107" s="1"/>
    </row>
    <row r="108" spans="1:16" x14ac:dyDescent="0.25">
      <c r="B108" s="9"/>
      <c r="J108" s="1"/>
    </row>
    <row r="109" spans="1:16" x14ac:dyDescent="0.25">
      <c r="B109" s="9"/>
      <c r="J109" s="1"/>
    </row>
    <row r="110" spans="1:16" x14ac:dyDescent="0.25">
      <c r="B110" s="9"/>
      <c r="J110" s="1"/>
    </row>
    <row r="111" spans="1:16" x14ac:dyDescent="0.25">
      <c r="B111" s="9"/>
      <c r="J111" s="2"/>
      <c r="K111" s="2"/>
      <c r="L111" s="2"/>
    </row>
    <row r="112" spans="1:16" x14ac:dyDescent="0.25">
      <c r="B112" s="9"/>
    </row>
    <row r="113" spans="2:12" x14ac:dyDescent="0.25">
      <c r="B113" s="9"/>
    </row>
    <row r="114" spans="2:12" x14ac:dyDescent="0.25">
      <c r="B114" s="9"/>
    </row>
    <row r="115" spans="2:12" x14ac:dyDescent="0.25">
      <c r="B115" s="9"/>
    </row>
    <row r="116" spans="2:12" x14ac:dyDescent="0.25">
      <c r="B116" s="9"/>
      <c r="J116" s="2"/>
      <c r="K116" s="2"/>
      <c r="L116" s="2"/>
    </row>
    <row r="117" spans="2:12" x14ac:dyDescent="0.25">
      <c r="B117" s="9"/>
    </row>
    <row r="118" spans="2:12" x14ac:dyDescent="0.25">
      <c r="B118" s="9"/>
    </row>
    <row r="119" spans="2:12" x14ac:dyDescent="0.25">
      <c r="B119" s="9"/>
    </row>
    <row r="120" spans="2:12" x14ac:dyDescent="0.25">
      <c r="B120" s="9"/>
    </row>
    <row r="126" spans="2:12" x14ac:dyDescent="0.25">
      <c r="J126" s="1"/>
    </row>
    <row r="127" spans="2:12" x14ac:dyDescent="0.25">
      <c r="J127" s="1"/>
    </row>
    <row r="137" spans="2:10" x14ac:dyDescent="0.25">
      <c r="B137" s="27"/>
    </row>
    <row r="138" spans="2:10" x14ac:dyDescent="0.25">
      <c r="B138" s="27"/>
    </row>
    <row r="139" spans="2:10" x14ac:dyDescent="0.25">
      <c r="B139" s="27"/>
      <c r="J139" s="1"/>
    </row>
    <row r="140" spans="2:10" x14ac:dyDescent="0.25">
      <c r="B140" s="27"/>
      <c r="J140" s="1"/>
    </row>
    <row r="141" spans="2:10" x14ac:dyDescent="0.25">
      <c r="B141" s="27"/>
      <c r="J141" s="1"/>
    </row>
    <row r="142" spans="2:10" x14ac:dyDescent="0.25">
      <c r="B142" s="27"/>
      <c r="J142" s="1"/>
    </row>
    <row r="143" spans="2:10" x14ac:dyDescent="0.25">
      <c r="B143" s="27"/>
      <c r="J143" s="1"/>
    </row>
    <row r="144" spans="2:10" x14ac:dyDescent="0.25">
      <c r="B144" s="27"/>
    </row>
    <row r="145" spans="2:2" x14ac:dyDescent="0.25">
      <c r="B145" s="27"/>
    </row>
    <row r="146" spans="2:2" x14ac:dyDescent="0.25">
      <c r="B146" s="27"/>
    </row>
    <row r="147" spans="2:2" x14ac:dyDescent="0.25">
      <c r="B147" s="27"/>
    </row>
    <row r="148" spans="2:2" x14ac:dyDescent="0.25">
      <c r="B148" s="27"/>
    </row>
    <row r="149" spans="2:2" x14ac:dyDescent="0.25">
      <c r="B149" s="27"/>
    </row>
    <row r="150" spans="2:2" x14ac:dyDescent="0.25">
      <c r="B150" s="27"/>
    </row>
    <row r="151" spans="2:2" x14ac:dyDescent="0.25">
      <c r="B151" s="27"/>
    </row>
  </sheetData>
  <autoFilter ref="A3:Q3" xr:uid="{37D8862A-D55F-4ED8-AAD5-7CBEC2146CCD}">
    <sortState xmlns:xlrd2="http://schemas.microsoft.com/office/spreadsheetml/2017/richdata2" ref="A4:Q106">
      <sortCondition descending="1" ref="A3"/>
    </sortState>
  </autoFilter>
  <mergeCells count="5">
    <mergeCell ref="B1:F1"/>
    <mergeCell ref="G1:P1"/>
    <mergeCell ref="B2:F2"/>
    <mergeCell ref="G2:K2"/>
    <mergeCell ref="L2:P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62465-60C8-4DEF-9FFF-661525809249}">
  <dimension ref="L23:M25"/>
  <sheetViews>
    <sheetView workbookViewId="0">
      <selection activeCell="S7" sqref="S7"/>
    </sheetView>
  </sheetViews>
  <sheetFormatPr defaultRowHeight="15" x14ac:dyDescent="0.25"/>
  <sheetData>
    <row r="23" spans="12:13" x14ac:dyDescent="0.25">
      <c r="L23" s="30" t="s">
        <v>10</v>
      </c>
      <c r="M23" s="30"/>
    </row>
    <row r="25" spans="12:13" x14ac:dyDescent="0.25">
      <c r="L25" s="31" t="s">
        <v>11</v>
      </c>
      <c r="M25" s="31"/>
    </row>
  </sheetData>
  <mergeCells count="2">
    <mergeCell ref="L23:M23"/>
    <mergeCell ref="L25:M2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Weight</vt:lpstr>
      <vt:lpstr>Height</vt:lpstr>
      <vt:lpstr>Trees position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Boaretto Santos</dc:creator>
  <cp:lastModifiedBy>Bruno Santos (PhD Dept of Civil Eng FT)</cp:lastModifiedBy>
  <dcterms:created xsi:type="dcterms:W3CDTF">2021-04-30T11:40:25Z</dcterms:created>
  <dcterms:modified xsi:type="dcterms:W3CDTF">2024-06-25T14:51:18Z</dcterms:modified>
</cp:coreProperties>
</file>