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bs056\Dropbox\Documentos\University of Birmigham\Wetland Ecolab\Thesis\Annex\Biomass and carbon uptake results\"/>
    </mc:Choice>
  </mc:AlternateContent>
  <xr:revisionPtr revIDLastSave="0" documentId="13_ncr:1_{9A2F2728-CD45-4498-BC8C-09BD084402EE}" xr6:coauthVersionLast="47" xr6:coauthVersionMax="47" xr10:uidLastSave="{00000000-0000-0000-0000-000000000000}"/>
  <bookViews>
    <workbookView xWindow="-120" yWindow="-120" windowWidth="29040" windowHeight="15840" activeTab="3" xr2:uid="{22920F22-A7C3-43C0-89B0-1F467702F05F}"/>
  </bookViews>
  <sheets>
    <sheet name="Flume3" sheetId="1" r:id="rId1"/>
    <sheet name="Flume4" sheetId="2" r:id="rId2"/>
    <sheet name="Flume5" sheetId="3" r:id="rId3"/>
    <sheet name="Flume6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5" i="3" l="1"/>
  <c r="B55" i="3"/>
  <c r="B77" i="2"/>
  <c r="B57" i="2"/>
  <c r="B77" i="1"/>
  <c r="B57" i="1"/>
  <c r="B43" i="4" l="1"/>
  <c r="B63" i="4" s="1"/>
  <c r="H35" i="4"/>
  <c r="H55" i="4" s="1"/>
  <c r="H75" i="4" s="1"/>
  <c r="I35" i="4"/>
  <c r="J35" i="4"/>
  <c r="H29" i="4"/>
  <c r="I29" i="4"/>
  <c r="J29" i="4"/>
  <c r="H21" i="4"/>
  <c r="H41" i="4" s="1"/>
  <c r="H61" i="4" s="1"/>
  <c r="I21" i="4"/>
  <c r="J21" i="4"/>
  <c r="H22" i="4"/>
  <c r="H42" i="4" s="1"/>
  <c r="H62" i="4" s="1"/>
  <c r="I22" i="4"/>
  <c r="J22" i="4"/>
  <c r="E23" i="4"/>
  <c r="E43" i="4" s="1"/>
  <c r="E63" i="4" s="1"/>
  <c r="F23" i="4"/>
  <c r="G23" i="4"/>
  <c r="E24" i="4"/>
  <c r="F24" i="4"/>
  <c r="G24" i="4"/>
  <c r="E25" i="4"/>
  <c r="F25" i="4"/>
  <c r="G25" i="4"/>
  <c r="E26" i="4"/>
  <c r="E46" i="4" s="1"/>
  <c r="E66" i="4" s="1"/>
  <c r="F26" i="4"/>
  <c r="G26" i="4"/>
  <c r="E27" i="4"/>
  <c r="F27" i="4"/>
  <c r="G27" i="4"/>
  <c r="E29" i="4"/>
  <c r="F29" i="4"/>
  <c r="G29" i="4"/>
  <c r="E31" i="4"/>
  <c r="F31" i="4"/>
  <c r="G31" i="4"/>
  <c r="E32" i="4"/>
  <c r="E52" i="4" s="1"/>
  <c r="E72" i="4" s="1"/>
  <c r="F32" i="4"/>
  <c r="G32" i="4"/>
  <c r="E35" i="4"/>
  <c r="E55" i="4" s="1"/>
  <c r="E75" i="4" s="1"/>
  <c r="F35" i="4"/>
  <c r="G35" i="4"/>
  <c r="E21" i="4"/>
  <c r="E41" i="4" s="1"/>
  <c r="E61" i="4" s="1"/>
  <c r="F21" i="4"/>
  <c r="G21" i="4"/>
  <c r="E22" i="4"/>
  <c r="B21" i="4"/>
  <c r="D35" i="4"/>
  <c r="C35" i="4"/>
  <c r="B35" i="4"/>
  <c r="D34" i="4"/>
  <c r="C34" i="4"/>
  <c r="B34" i="4"/>
  <c r="B54" i="4" s="1"/>
  <c r="B74" i="4" s="1"/>
  <c r="D33" i="4"/>
  <c r="C33" i="4"/>
  <c r="B33" i="4"/>
  <c r="B53" i="4" s="1"/>
  <c r="B73" i="4" s="1"/>
  <c r="D32" i="4"/>
  <c r="C32" i="4"/>
  <c r="B32" i="4"/>
  <c r="D31" i="4"/>
  <c r="B51" i="4" s="1"/>
  <c r="B71" i="4" s="1"/>
  <c r="C31" i="4"/>
  <c r="B31" i="4"/>
  <c r="D30" i="4"/>
  <c r="C30" i="4"/>
  <c r="B30" i="4"/>
  <c r="D29" i="4"/>
  <c r="C29" i="4"/>
  <c r="B29" i="4"/>
  <c r="B49" i="4" s="1"/>
  <c r="B69" i="4" s="1"/>
  <c r="D28" i="4"/>
  <c r="C28" i="4"/>
  <c r="B28" i="4"/>
  <c r="D27" i="4"/>
  <c r="C27" i="4"/>
  <c r="B27" i="4"/>
  <c r="D26" i="4"/>
  <c r="C26" i="4"/>
  <c r="B26" i="4"/>
  <c r="B46" i="4" s="1"/>
  <c r="B66" i="4" s="1"/>
  <c r="D25" i="4"/>
  <c r="C25" i="4"/>
  <c r="B25" i="4"/>
  <c r="B45" i="4" s="1"/>
  <c r="B65" i="4" s="1"/>
  <c r="D24" i="4"/>
  <c r="C24" i="4"/>
  <c r="B24" i="4"/>
  <c r="D23" i="4"/>
  <c r="C23" i="4"/>
  <c r="B23" i="4"/>
  <c r="G22" i="4"/>
  <c r="F22" i="4"/>
  <c r="D22" i="4"/>
  <c r="B42" i="4" s="1"/>
  <c r="B62" i="4" s="1"/>
  <c r="C22" i="4"/>
  <c r="B22" i="4"/>
  <c r="D21" i="4"/>
  <c r="C21" i="4"/>
  <c r="E48" i="3"/>
  <c r="E68" i="3" s="1"/>
  <c r="N48" i="3"/>
  <c r="N68" i="3" s="1"/>
  <c r="B42" i="3"/>
  <c r="B62" i="3" s="1"/>
  <c r="B44" i="3"/>
  <c r="B64" i="3" s="1"/>
  <c r="B50" i="3"/>
  <c r="B70" i="3" s="1"/>
  <c r="B52" i="3"/>
  <c r="B72" i="3" s="1"/>
  <c r="H29" i="3"/>
  <c r="I29" i="3"/>
  <c r="J29" i="3"/>
  <c r="H48" i="3" s="1"/>
  <c r="H68" i="3" s="1"/>
  <c r="K29" i="3"/>
  <c r="K48" i="3" s="1"/>
  <c r="K68" i="3" s="1"/>
  <c r="L29" i="3"/>
  <c r="M29" i="3"/>
  <c r="N29" i="3"/>
  <c r="O29" i="3"/>
  <c r="P29" i="3"/>
  <c r="Q29" i="3"/>
  <c r="R29" i="3"/>
  <c r="S29" i="3"/>
  <c r="Q48" i="3" s="1"/>
  <c r="Q68" i="3" s="1"/>
  <c r="H31" i="3"/>
  <c r="H50" i="3" s="1"/>
  <c r="H70" i="3" s="1"/>
  <c r="I31" i="3"/>
  <c r="J31" i="3"/>
  <c r="K31" i="3"/>
  <c r="K50" i="3" s="1"/>
  <c r="K70" i="3" s="1"/>
  <c r="L31" i="3"/>
  <c r="M31" i="3"/>
  <c r="F31" i="3"/>
  <c r="G31" i="3"/>
  <c r="E31" i="3"/>
  <c r="E50" i="3" s="1"/>
  <c r="E70" i="3" s="1"/>
  <c r="E29" i="3"/>
  <c r="F29" i="3"/>
  <c r="G29" i="3"/>
  <c r="F28" i="3"/>
  <c r="G28" i="3"/>
  <c r="E28" i="3"/>
  <c r="E47" i="3" s="1"/>
  <c r="E67" i="3" s="1"/>
  <c r="F22" i="3"/>
  <c r="G22" i="3"/>
  <c r="E41" i="3" s="1"/>
  <c r="E61" i="3" s="1"/>
  <c r="E22" i="3"/>
  <c r="C22" i="3"/>
  <c r="D22" i="3"/>
  <c r="C23" i="3"/>
  <c r="D23" i="3"/>
  <c r="C24" i="3"/>
  <c r="D24" i="3"/>
  <c r="B43" i="3" s="1"/>
  <c r="B63" i="3" s="1"/>
  <c r="C25" i="3"/>
  <c r="D25" i="3"/>
  <c r="C26" i="3"/>
  <c r="D26" i="3"/>
  <c r="C27" i="3"/>
  <c r="D27" i="3"/>
  <c r="C28" i="3"/>
  <c r="D28" i="3"/>
  <c r="C29" i="3"/>
  <c r="D29" i="3"/>
  <c r="C30" i="3"/>
  <c r="D30" i="3"/>
  <c r="C31" i="3"/>
  <c r="D31" i="3"/>
  <c r="C32" i="3"/>
  <c r="D32" i="3"/>
  <c r="B51" i="3" s="1"/>
  <c r="B71" i="3" s="1"/>
  <c r="C33" i="3"/>
  <c r="D33" i="3"/>
  <c r="C34" i="3"/>
  <c r="D34" i="3"/>
  <c r="C35" i="3"/>
  <c r="D35" i="3"/>
  <c r="D21" i="3"/>
  <c r="C21" i="3"/>
  <c r="B22" i="3"/>
  <c r="B41" i="3" s="1"/>
  <c r="B61" i="3" s="1"/>
  <c r="B23" i="3"/>
  <c r="B24" i="3"/>
  <c r="B25" i="3"/>
  <c r="B26" i="3"/>
  <c r="B45" i="3" s="1"/>
  <c r="B65" i="3" s="1"/>
  <c r="B27" i="3"/>
  <c r="B46" i="3" s="1"/>
  <c r="B66" i="3" s="1"/>
  <c r="B28" i="3"/>
  <c r="B47" i="3" s="1"/>
  <c r="B67" i="3" s="1"/>
  <c r="B29" i="3"/>
  <c r="B48" i="3" s="1"/>
  <c r="B68" i="3" s="1"/>
  <c r="B30" i="3"/>
  <c r="B49" i="3" s="1"/>
  <c r="B69" i="3" s="1"/>
  <c r="B31" i="3"/>
  <c r="B32" i="3"/>
  <c r="B33" i="3"/>
  <c r="B34" i="3"/>
  <c r="B53" i="3" s="1"/>
  <c r="B73" i="3" s="1"/>
  <c r="B35" i="3"/>
  <c r="B54" i="3" s="1"/>
  <c r="B74" i="3" s="1"/>
  <c r="B21" i="3"/>
  <c r="B40" i="3" s="1"/>
  <c r="B60" i="3" s="1"/>
  <c r="B56" i="2"/>
  <c r="B76" i="2"/>
  <c r="B43" i="2"/>
  <c r="B63" i="2" s="1"/>
  <c r="B49" i="2"/>
  <c r="B50" i="2"/>
  <c r="B70" i="2" s="1"/>
  <c r="B51" i="2"/>
  <c r="B71" i="2" s="1"/>
  <c r="B69" i="2"/>
  <c r="K30" i="2"/>
  <c r="K49" i="2" s="1"/>
  <c r="K69" i="2" s="1"/>
  <c r="M30" i="2"/>
  <c r="L30" i="2"/>
  <c r="J30" i="2"/>
  <c r="I30" i="2"/>
  <c r="H30" i="2"/>
  <c r="H49" i="2" s="1"/>
  <c r="H69" i="2" s="1"/>
  <c r="G28" i="2"/>
  <c r="F28" i="2"/>
  <c r="E47" i="2" s="1"/>
  <c r="E67" i="2" s="1"/>
  <c r="G30" i="2"/>
  <c r="F30" i="2"/>
  <c r="E30" i="2"/>
  <c r="E49" i="2" s="1"/>
  <c r="E69" i="2" s="1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23" i="2"/>
  <c r="B23" i="2"/>
  <c r="B42" i="2" s="1"/>
  <c r="B62" i="2" s="1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23" i="2"/>
  <c r="B24" i="2"/>
  <c r="B25" i="2"/>
  <c r="B44" i="2" s="1"/>
  <c r="B64" i="2" s="1"/>
  <c r="B26" i="2"/>
  <c r="B45" i="2" s="1"/>
  <c r="B65" i="2" s="1"/>
  <c r="B27" i="2"/>
  <c r="B46" i="2" s="1"/>
  <c r="B66" i="2" s="1"/>
  <c r="B28" i="2"/>
  <c r="B47" i="2" s="1"/>
  <c r="B67" i="2" s="1"/>
  <c r="B29" i="2"/>
  <c r="B48" i="2" s="1"/>
  <c r="B68" i="2" s="1"/>
  <c r="B30" i="2"/>
  <c r="B31" i="2"/>
  <c r="B32" i="2"/>
  <c r="B33" i="2"/>
  <c r="B52" i="2" s="1"/>
  <c r="B72" i="2" s="1"/>
  <c r="B34" i="2"/>
  <c r="B53" i="2" s="1"/>
  <c r="B73" i="2" s="1"/>
  <c r="B35" i="2"/>
  <c r="B54" i="2" s="1"/>
  <c r="B74" i="2" s="1"/>
  <c r="B36" i="2"/>
  <c r="B55" i="2" s="1"/>
  <c r="B75" i="2" s="1"/>
  <c r="B37" i="2"/>
  <c r="G23" i="1"/>
  <c r="E44" i="1" s="1"/>
  <c r="E63" i="1" s="1"/>
  <c r="F23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B55" i="1" s="1"/>
  <c r="B75" i="1" s="1"/>
  <c r="D35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C21" i="1"/>
  <c r="D21" i="1"/>
  <c r="B51" i="1"/>
  <c r="B71" i="1" s="1"/>
  <c r="B3" i="1"/>
  <c r="B21" i="1" s="1"/>
  <c r="B42" i="1" s="1"/>
  <c r="B49" i="1"/>
  <c r="B69" i="1" s="1"/>
  <c r="B48" i="4" l="1"/>
  <c r="B68" i="4" s="1"/>
  <c r="B50" i="4"/>
  <c r="B70" i="4" s="1"/>
  <c r="B41" i="4"/>
  <c r="E49" i="4"/>
  <c r="E69" i="4" s="1"/>
  <c r="H49" i="4"/>
  <c r="H69" i="4" s="1"/>
  <c r="E42" i="4"/>
  <c r="E62" i="4" s="1"/>
  <c r="E47" i="4"/>
  <c r="E67" i="4" s="1"/>
  <c r="E45" i="4"/>
  <c r="E65" i="4" s="1"/>
  <c r="B44" i="4"/>
  <c r="B64" i="4" s="1"/>
  <c r="B52" i="4"/>
  <c r="B72" i="4" s="1"/>
  <c r="E44" i="4"/>
  <c r="E64" i="4" s="1"/>
  <c r="B47" i="4"/>
  <c r="B67" i="4" s="1"/>
  <c r="B55" i="4"/>
  <c r="B75" i="4" s="1"/>
  <c r="E51" i="4"/>
  <c r="E71" i="4" s="1"/>
  <c r="B47" i="1"/>
  <c r="B67" i="1" s="1"/>
  <c r="B50" i="1"/>
  <c r="B70" i="1" s="1"/>
  <c r="B54" i="1"/>
  <c r="B74" i="1" s="1"/>
  <c r="B46" i="1"/>
  <c r="B66" i="1" s="1"/>
  <c r="B62" i="1"/>
  <c r="B53" i="1"/>
  <c r="B73" i="1" s="1"/>
  <c r="B45" i="1"/>
  <c r="B65" i="1" s="1"/>
  <c r="B43" i="1"/>
  <c r="B63" i="1" s="1"/>
  <c r="B52" i="1"/>
  <c r="B72" i="1" s="1"/>
  <c r="B44" i="1"/>
  <c r="B64" i="1" s="1"/>
  <c r="B56" i="1"/>
  <c r="B76" i="1" s="1"/>
  <c r="B48" i="1"/>
  <c r="B68" i="1" s="1"/>
  <c r="B61" i="4" l="1"/>
  <c r="B76" i="4" s="1"/>
  <c r="B56" i="4"/>
</calcChain>
</file>

<file path=xl/sharedStrings.xml><?xml version="1.0" encoding="utf-8"?>
<sst xmlns="http://schemas.openxmlformats.org/spreadsheetml/2006/main" count="216" uniqueCount="24">
  <si>
    <t>Tree</t>
  </si>
  <si>
    <t>Diameter 1 (cm)</t>
  </si>
  <si>
    <t>Diameter 2 (cm)</t>
  </si>
  <si>
    <t>Diameter 3 (cm)</t>
  </si>
  <si>
    <t>Branch 1</t>
  </si>
  <si>
    <t>Branch 2</t>
  </si>
  <si>
    <t>Branch 3</t>
  </si>
  <si>
    <t>Branch 4</t>
  </si>
  <si>
    <t>Branch 5</t>
  </si>
  <si>
    <t>Branch 6</t>
  </si>
  <si>
    <t>*</t>
  </si>
  <si>
    <t>medida do tronco antes de bifurcar</t>
  </si>
  <si>
    <t>Stem  Calculation (https://corescholar.libraries.wright.edu/cgi/viewcontent.cgi?article=1385&amp;context=jbm)</t>
  </si>
  <si>
    <t>Wood density: 0.4g/cm3 (http://doi.org/10.5958/2230-732X.2014.00247.2)</t>
  </si>
  <si>
    <t>Stem Mass (kg)</t>
  </si>
  <si>
    <t>Stem Volume (m3)</t>
  </si>
  <si>
    <t>h</t>
  </si>
  <si>
    <t>cm</t>
  </si>
  <si>
    <t>Wd</t>
  </si>
  <si>
    <t>g/cm3</t>
  </si>
  <si>
    <t>Circunf. 1 (cm)</t>
  </si>
  <si>
    <t>Circunf. 2 (cm)</t>
  </si>
  <si>
    <t>Circunf. 3 (cm)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</si>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</sst>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/>
    <xf numFmtId="0" fontId="0" fillId="0" borderId="6" xfId="0" applyBorder="1"/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" fillId="0" borderId="0" xfId="0" applyFont="1" applyAlignment="1">
      <alignment vertic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381000</xdr:colOff>
      <xdr:row>22</xdr:row>
      <xdr:rowOff>152400</xdr:rowOff>
    </xdr:from>
    <xdr:to>
      <xdr:col>19</xdr:col>
      <xdr:colOff>285750</xdr:colOff>
      <xdr:row>25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8D54C-37A3-1B33-DE6E-4EA68519E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1575" y="914400"/>
          <a:ext cx="29527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419100</xdr:colOff>
      <xdr:row>26</xdr:row>
      <xdr:rowOff>0</xdr:rowOff>
    </xdr:from>
    <xdr:to>
      <xdr:col>19</xdr:col>
      <xdr:colOff>352425</xdr:colOff>
      <xdr:row>28</xdr:row>
      <xdr:rowOff>161925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A6250B9-BA92-23CF-A0BD-7D569EC5A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39675" y="1524000"/>
          <a:ext cx="298132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B8EF6-B6BF-4B72-93AB-02896C4F85AB}">
  <dimension ref="A1:Q77"/>
  <sheetViews>
    <sheetView topLeftCell="D52" workbookViewId="0">
      <selection activeCell="A62" sqref="A62:A76"/>
    </sheetView>
  </sheetViews>
  <sheetFormatPr defaultRowHeight="15" x14ac:dyDescent="0.25"/>
  <cols>
    <col min="2" max="10" width="15.28515625" bestFit="1" customWidth="1"/>
  </cols>
  <sheetData>
    <row r="1" spans="1:10" x14ac:dyDescent="0.25">
      <c r="A1" s="26" t="s">
        <v>0</v>
      </c>
      <c r="B1" s="27" t="s">
        <v>4</v>
      </c>
      <c r="C1" s="26"/>
      <c r="D1" s="26"/>
      <c r="E1" s="27" t="s">
        <v>5</v>
      </c>
      <c r="F1" s="26"/>
      <c r="G1" s="26"/>
      <c r="H1" s="27" t="s">
        <v>6</v>
      </c>
      <c r="I1" s="26"/>
      <c r="J1" s="26"/>
    </row>
    <row r="2" spans="1:10" x14ac:dyDescent="0.25">
      <c r="A2" s="26"/>
      <c r="B2" s="5" t="s">
        <v>1</v>
      </c>
      <c r="C2" s="6" t="s">
        <v>2</v>
      </c>
      <c r="D2" s="6" t="s">
        <v>3</v>
      </c>
      <c r="E2" s="5" t="s">
        <v>1</v>
      </c>
      <c r="F2" s="6" t="s">
        <v>2</v>
      </c>
      <c r="G2" s="6" t="s">
        <v>3</v>
      </c>
      <c r="H2" s="5" t="s">
        <v>1</v>
      </c>
      <c r="I2" s="6" t="s">
        <v>2</v>
      </c>
      <c r="J2" s="6" t="s">
        <v>3</v>
      </c>
    </row>
    <row r="3" spans="1:10" x14ac:dyDescent="0.25">
      <c r="A3" s="2">
        <v>61</v>
      </c>
      <c r="B3" s="12">
        <f>24</f>
        <v>24</v>
      </c>
      <c r="C3" s="13">
        <v>24</v>
      </c>
      <c r="D3" s="13">
        <v>22</v>
      </c>
      <c r="E3" s="12"/>
      <c r="F3" s="13"/>
      <c r="G3" s="13"/>
      <c r="H3" s="12"/>
      <c r="I3" s="13"/>
      <c r="J3" s="13"/>
    </row>
    <row r="4" spans="1:10" x14ac:dyDescent="0.25">
      <c r="A4" s="2">
        <v>60</v>
      </c>
      <c r="B4" s="12">
        <v>20</v>
      </c>
      <c r="C4" s="13">
        <v>20</v>
      </c>
      <c r="D4" s="13">
        <v>19</v>
      </c>
      <c r="E4" s="12"/>
      <c r="F4" s="13"/>
      <c r="G4" s="13"/>
      <c r="H4" s="12"/>
      <c r="I4" s="13"/>
      <c r="J4" s="13"/>
    </row>
    <row r="5" spans="1:10" x14ac:dyDescent="0.25">
      <c r="A5" s="2">
        <v>59</v>
      </c>
      <c r="B5" s="12">
        <v>23</v>
      </c>
      <c r="C5" s="13">
        <v>18</v>
      </c>
      <c r="D5" s="13">
        <v>17</v>
      </c>
      <c r="E5" s="12" t="s">
        <v>10</v>
      </c>
      <c r="F5" s="13">
        <v>18</v>
      </c>
      <c r="G5" s="13">
        <v>17.8</v>
      </c>
      <c r="H5" s="12"/>
      <c r="I5" s="13"/>
      <c r="J5" s="13"/>
    </row>
    <row r="6" spans="1:10" x14ac:dyDescent="0.25">
      <c r="A6" s="2">
        <v>58</v>
      </c>
      <c r="B6" s="12">
        <v>21.2</v>
      </c>
      <c r="C6" s="13">
        <v>21.2</v>
      </c>
      <c r="D6" s="13">
        <v>22.8</v>
      </c>
      <c r="E6" s="12"/>
      <c r="F6" s="13"/>
      <c r="G6" s="13"/>
      <c r="H6" s="12"/>
      <c r="I6" s="13"/>
      <c r="J6" s="13"/>
    </row>
    <row r="7" spans="1:10" x14ac:dyDescent="0.25">
      <c r="A7" s="2">
        <v>57</v>
      </c>
      <c r="B7" s="12">
        <v>21</v>
      </c>
      <c r="C7" s="13">
        <v>20.2</v>
      </c>
      <c r="D7" s="13">
        <v>20</v>
      </c>
      <c r="E7" s="12"/>
      <c r="F7" s="13"/>
      <c r="G7" s="13"/>
      <c r="H7" s="12"/>
      <c r="I7" s="13"/>
      <c r="J7" s="13"/>
    </row>
    <row r="8" spans="1:10" x14ac:dyDescent="0.25">
      <c r="A8" s="2">
        <v>56</v>
      </c>
      <c r="B8" s="12">
        <v>24</v>
      </c>
      <c r="C8" s="13">
        <v>23</v>
      </c>
      <c r="D8" s="13">
        <v>20</v>
      </c>
      <c r="E8" s="12"/>
      <c r="F8" s="13"/>
      <c r="G8" s="13"/>
      <c r="H8" s="12"/>
      <c r="I8" s="13"/>
      <c r="J8" s="13"/>
    </row>
    <row r="9" spans="1:10" x14ac:dyDescent="0.25">
      <c r="A9" s="2">
        <v>55</v>
      </c>
      <c r="B9" s="12">
        <v>25</v>
      </c>
      <c r="C9" s="13">
        <v>19.8</v>
      </c>
      <c r="D9" s="13">
        <v>19</v>
      </c>
      <c r="E9" s="12"/>
      <c r="F9" s="13"/>
      <c r="G9" s="13"/>
      <c r="H9" s="12"/>
      <c r="I9" s="13"/>
      <c r="J9" s="13"/>
    </row>
    <row r="10" spans="1:10" x14ac:dyDescent="0.25">
      <c r="A10" s="2">
        <v>54</v>
      </c>
      <c r="B10" s="12">
        <v>24.6</v>
      </c>
      <c r="C10" s="13">
        <v>24</v>
      </c>
      <c r="D10" s="13">
        <v>18</v>
      </c>
      <c r="E10" s="12"/>
      <c r="F10" s="13"/>
      <c r="G10" s="13"/>
      <c r="H10" s="12"/>
      <c r="I10" s="13"/>
      <c r="J10" s="13"/>
    </row>
    <row r="11" spans="1:10" x14ac:dyDescent="0.25">
      <c r="A11" s="2">
        <v>53</v>
      </c>
      <c r="B11" s="12">
        <v>21</v>
      </c>
      <c r="C11" s="13">
        <v>20</v>
      </c>
      <c r="D11" s="13">
        <v>19</v>
      </c>
      <c r="E11" s="12"/>
      <c r="F11" s="13"/>
      <c r="G11" s="13"/>
      <c r="H11" s="12"/>
      <c r="I11" s="13"/>
      <c r="J11" s="13"/>
    </row>
    <row r="12" spans="1:10" x14ac:dyDescent="0.25">
      <c r="A12" s="2">
        <v>52</v>
      </c>
      <c r="B12" s="12">
        <v>24</v>
      </c>
      <c r="C12" s="13">
        <v>25</v>
      </c>
      <c r="D12" s="13">
        <v>19</v>
      </c>
      <c r="E12" s="12"/>
      <c r="F12" s="13"/>
      <c r="G12" s="13"/>
      <c r="H12" s="12"/>
      <c r="I12" s="13"/>
      <c r="J12" s="13"/>
    </row>
    <row r="13" spans="1:10" x14ac:dyDescent="0.25">
      <c r="A13" s="2">
        <v>51</v>
      </c>
      <c r="B13" s="12">
        <v>22</v>
      </c>
      <c r="C13" s="13">
        <v>21.8</v>
      </c>
      <c r="D13" s="13">
        <v>21.8</v>
      </c>
      <c r="E13" s="12"/>
      <c r="F13" s="13"/>
      <c r="G13" s="13"/>
      <c r="H13" s="12"/>
      <c r="I13" s="13"/>
      <c r="J13" s="13"/>
    </row>
    <row r="14" spans="1:10" x14ac:dyDescent="0.25">
      <c r="A14" s="2">
        <v>50</v>
      </c>
      <c r="B14" s="12">
        <v>22</v>
      </c>
      <c r="C14" s="13">
        <v>22</v>
      </c>
      <c r="D14" s="13">
        <v>20</v>
      </c>
      <c r="E14" s="12"/>
      <c r="F14" s="13"/>
      <c r="G14" s="13"/>
      <c r="H14" s="12"/>
      <c r="I14" s="13"/>
      <c r="J14" s="13"/>
    </row>
    <row r="15" spans="1:10" x14ac:dyDescent="0.25">
      <c r="A15" s="2">
        <v>49</v>
      </c>
      <c r="B15" s="12">
        <v>22</v>
      </c>
      <c r="C15" s="13">
        <v>21</v>
      </c>
      <c r="D15" s="13">
        <v>20</v>
      </c>
      <c r="E15" s="12"/>
      <c r="F15" s="13"/>
      <c r="G15" s="13"/>
      <c r="H15" s="12"/>
      <c r="I15" s="13"/>
      <c r="J15" s="13"/>
    </row>
    <row r="16" spans="1:10" x14ac:dyDescent="0.25">
      <c r="A16" s="2">
        <v>48</v>
      </c>
      <c r="B16" s="12">
        <v>19.8</v>
      </c>
      <c r="C16" s="13">
        <v>19.8</v>
      </c>
      <c r="D16" s="13">
        <v>19.8</v>
      </c>
      <c r="E16" s="12"/>
      <c r="F16" s="13"/>
      <c r="G16" s="13"/>
      <c r="H16" s="12"/>
      <c r="I16" s="13"/>
      <c r="J16" s="13"/>
    </row>
    <row r="17" spans="1:15" x14ac:dyDescent="0.25">
      <c r="A17" s="2">
        <v>47</v>
      </c>
      <c r="B17" s="12">
        <v>28.2</v>
      </c>
      <c r="C17" s="13">
        <v>24</v>
      </c>
      <c r="D17" s="13">
        <v>22</v>
      </c>
      <c r="E17" s="12"/>
      <c r="F17" s="13"/>
      <c r="G17" s="13"/>
      <c r="H17" s="12"/>
      <c r="I17" s="13"/>
      <c r="J17" s="13"/>
    </row>
    <row r="19" spans="1:15" x14ac:dyDescent="0.25">
      <c r="A19" s="26" t="s">
        <v>0</v>
      </c>
      <c r="B19" s="27" t="s">
        <v>4</v>
      </c>
      <c r="C19" s="26"/>
      <c r="D19" s="26"/>
      <c r="E19" s="27" t="s">
        <v>5</v>
      </c>
      <c r="F19" s="26"/>
      <c r="G19" s="26"/>
      <c r="H19" s="27" t="s">
        <v>6</v>
      </c>
      <c r="I19" s="26"/>
      <c r="J19" s="26"/>
    </row>
    <row r="20" spans="1:15" x14ac:dyDescent="0.25">
      <c r="A20" s="26"/>
      <c r="B20" s="5" t="s">
        <v>20</v>
      </c>
      <c r="C20" s="6" t="s">
        <v>21</v>
      </c>
      <c r="D20" s="6" t="s">
        <v>22</v>
      </c>
      <c r="E20" s="5" t="s">
        <v>20</v>
      </c>
      <c r="F20" s="6" t="s">
        <v>21</v>
      </c>
      <c r="G20" s="6" t="s">
        <v>22</v>
      </c>
      <c r="H20" s="5" t="s">
        <v>20</v>
      </c>
      <c r="I20" s="6" t="s">
        <v>21</v>
      </c>
      <c r="J20" s="6" t="s">
        <v>22</v>
      </c>
    </row>
    <row r="21" spans="1:15" x14ac:dyDescent="0.25">
      <c r="A21" s="2">
        <v>61</v>
      </c>
      <c r="B21" s="12">
        <f>B3/PI()</f>
        <v>7.6394372684109761</v>
      </c>
      <c r="C21" s="13">
        <f t="shared" ref="C21:D21" si="0">C3/PI()</f>
        <v>7.6394372684109761</v>
      </c>
      <c r="D21" s="13">
        <f t="shared" si="0"/>
        <v>7.0028174960433951</v>
      </c>
      <c r="E21" s="12"/>
      <c r="F21" s="13"/>
      <c r="G21" s="13"/>
      <c r="H21" s="12"/>
      <c r="I21" s="13"/>
      <c r="J21" s="13"/>
    </row>
    <row r="22" spans="1:15" x14ac:dyDescent="0.25">
      <c r="A22" s="2">
        <v>60</v>
      </c>
      <c r="B22" s="12">
        <f>B4/PI()</f>
        <v>6.366197723675814</v>
      </c>
      <c r="C22" s="13">
        <f t="shared" ref="C22:D22" si="1">C4/PI()</f>
        <v>6.366197723675814</v>
      </c>
      <c r="D22" s="13">
        <f t="shared" si="1"/>
        <v>6.0478878374920226</v>
      </c>
      <c r="E22" s="12"/>
      <c r="F22" s="13"/>
      <c r="G22" s="13"/>
      <c r="H22" s="12"/>
      <c r="I22" s="13"/>
      <c r="J22" s="13"/>
      <c r="O22" t="s">
        <v>12</v>
      </c>
    </row>
    <row r="23" spans="1:15" x14ac:dyDescent="0.25">
      <c r="A23" s="2">
        <v>59</v>
      </c>
      <c r="B23" s="12">
        <f t="shared" ref="B23:F35" si="2">B5/PI()</f>
        <v>7.3211273822271856</v>
      </c>
      <c r="C23" s="13">
        <f t="shared" si="2"/>
        <v>5.7295779513082321</v>
      </c>
      <c r="D23" s="13">
        <f t="shared" si="2"/>
        <v>5.4112680651244416</v>
      </c>
      <c r="E23" s="12"/>
      <c r="F23" s="13">
        <f t="shared" si="2"/>
        <v>5.7295779513082321</v>
      </c>
      <c r="G23" s="13">
        <f>G5/PI()</f>
        <v>5.6659159740714742</v>
      </c>
      <c r="H23" s="12"/>
      <c r="I23" s="13"/>
      <c r="J23" s="13"/>
    </row>
    <row r="24" spans="1:15" x14ac:dyDescent="0.25">
      <c r="A24" s="2">
        <v>58</v>
      </c>
      <c r="B24" s="12">
        <f t="shared" si="2"/>
        <v>6.7481695870963625</v>
      </c>
      <c r="C24" s="13">
        <f t="shared" si="2"/>
        <v>6.7481695870963625</v>
      </c>
      <c r="D24" s="13">
        <f t="shared" si="2"/>
        <v>7.2574654049904277</v>
      </c>
      <c r="E24" s="12"/>
      <c r="F24" s="13"/>
      <c r="G24" s="13"/>
      <c r="H24" s="12"/>
      <c r="I24" s="13"/>
      <c r="J24" s="13"/>
    </row>
    <row r="25" spans="1:15" x14ac:dyDescent="0.25">
      <c r="A25" s="2">
        <v>57</v>
      </c>
      <c r="B25" s="12">
        <f t="shared" si="2"/>
        <v>6.6845076098596046</v>
      </c>
      <c r="C25" s="13">
        <f t="shared" si="2"/>
        <v>6.429859700912572</v>
      </c>
      <c r="D25" s="13">
        <f t="shared" si="2"/>
        <v>6.366197723675814</v>
      </c>
      <c r="E25" s="12"/>
      <c r="F25" s="13"/>
      <c r="G25" s="13"/>
      <c r="H25" s="12"/>
      <c r="I25" s="13"/>
      <c r="J25" s="13"/>
    </row>
    <row r="26" spans="1:15" x14ac:dyDescent="0.25">
      <c r="A26" s="2">
        <v>56</v>
      </c>
      <c r="B26" s="12">
        <f t="shared" si="2"/>
        <v>7.6394372684109761</v>
      </c>
      <c r="C26" s="13">
        <f t="shared" si="2"/>
        <v>7.3211273822271856</v>
      </c>
      <c r="D26" s="13">
        <f t="shared" si="2"/>
        <v>6.366197723675814</v>
      </c>
      <c r="E26" s="12"/>
      <c r="F26" s="13"/>
      <c r="G26" s="13"/>
      <c r="H26" s="12"/>
      <c r="I26" s="13"/>
      <c r="J26" s="13"/>
    </row>
    <row r="27" spans="1:15" x14ac:dyDescent="0.25">
      <c r="A27" s="2">
        <v>55</v>
      </c>
      <c r="B27" s="12">
        <f t="shared" si="2"/>
        <v>7.9577471545947667</v>
      </c>
      <c r="C27" s="13">
        <f t="shared" si="2"/>
        <v>6.3025357464390561</v>
      </c>
      <c r="D27" s="13">
        <f t="shared" si="2"/>
        <v>6.0478878374920226</v>
      </c>
      <c r="E27" s="12"/>
      <c r="F27" s="13"/>
      <c r="G27" s="13"/>
      <c r="H27" s="12"/>
      <c r="I27" s="13"/>
      <c r="J27" s="13"/>
    </row>
    <row r="28" spans="1:15" x14ac:dyDescent="0.25">
      <c r="A28" s="2">
        <v>54</v>
      </c>
      <c r="B28" s="12">
        <f t="shared" si="2"/>
        <v>7.8304232001212517</v>
      </c>
      <c r="C28" s="13">
        <f t="shared" si="2"/>
        <v>7.6394372684109761</v>
      </c>
      <c r="D28" s="13">
        <f t="shared" si="2"/>
        <v>5.7295779513082321</v>
      </c>
      <c r="E28" s="12"/>
      <c r="F28" s="13"/>
      <c r="G28" s="13"/>
      <c r="H28" s="12"/>
      <c r="I28" s="13"/>
      <c r="J28" s="13"/>
    </row>
    <row r="29" spans="1:15" x14ac:dyDescent="0.25">
      <c r="A29" s="2">
        <v>53</v>
      </c>
      <c r="B29" s="12">
        <f t="shared" si="2"/>
        <v>6.6845076098596046</v>
      </c>
      <c r="C29" s="13">
        <f t="shared" si="2"/>
        <v>6.366197723675814</v>
      </c>
      <c r="D29" s="13">
        <f t="shared" si="2"/>
        <v>6.0478878374920226</v>
      </c>
      <c r="E29" s="12"/>
      <c r="F29" s="13"/>
      <c r="G29" s="13"/>
      <c r="H29" s="12"/>
      <c r="I29" s="13"/>
      <c r="J29" s="13"/>
    </row>
    <row r="30" spans="1:15" x14ac:dyDescent="0.25">
      <c r="A30" s="2">
        <v>52</v>
      </c>
      <c r="B30" s="12">
        <f t="shared" si="2"/>
        <v>7.6394372684109761</v>
      </c>
      <c r="C30" s="13">
        <f t="shared" si="2"/>
        <v>7.9577471545947667</v>
      </c>
      <c r="D30" s="13">
        <f t="shared" si="2"/>
        <v>6.0478878374920226</v>
      </c>
      <c r="E30" s="12"/>
      <c r="F30" s="13"/>
      <c r="G30" s="13"/>
      <c r="H30" s="12"/>
      <c r="I30" s="13"/>
      <c r="J30" s="13"/>
    </row>
    <row r="31" spans="1:15" x14ac:dyDescent="0.25">
      <c r="A31" s="2">
        <v>51</v>
      </c>
      <c r="B31" s="12">
        <f t="shared" si="2"/>
        <v>7.0028174960433951</v>
      </c>
      <c r="C31" s="13">
        <f t="shared" si="2"/>
        <v>6.9391555188066372</v>
      </c>
      <c r="D31" s="13">
        <f t="shared" si="2"/>
        <v>6.9391555188066372</v>
      </c>
      <c r="E31" s="12"/>
      <c r="F31" s="13"/>
      <c r="G31" s="13"/>
      <c r="H31" s="12"/>
      <c r="I31" s="13"/>
      <c r="J31" s="13"/>
      <c r="O31" t="s">
        <v>13</v>
      </c>
    </row>
    <row r="32" spans="1:15" x14ac:dyDescent="0.25">
      <c r="A32" s="2">
        <v>50</v>
      </c>
      <c r="B32" s="12">
        <f t="shared" si="2"/>
        <v>7.0028174960433951</v>
      </c>
      <c r="C32" s="13">
        <f t="shared" si="2"/>
        <v>7.0028174960433951</v>
      </c>
      <c r="D32" s="13">
        <f t="shared" si="2"/>
        <v>6.366197723675814</v>
      </c>
      <c r="E32" s="12"/>
      <c r="F32" s="13"/>
      <c r="G32" s="13"/>
      <c r="H32" s="12"/>
      <c r="I32" s="13"/>
      <c r="J32" s="13"/>
    </row>
    <row r="33" spans="1:17" x14ac:dyDescent="0.25">
      <c r="A33" s="2">
        <v>49</v>
      </c>
      <c r="B33" s="12">
        <f t="shared" si="2"/>
        <v>7.0028174960433951</v>
      </c>
      <c r="C33" s="13">
        <f t="shared" si="2"/>
        <v>6.6845076098596046</v>
      </c>
      <c r="D33" s="13">
        <f t="shared" si="2"/>
        <v>6.366197723675814</v>
      </c>
      <c r="E33" s="12"/>
      <c r="F33" s="13"/>
      <c r="G33" s="13"/>
      <c r="H33" s="12"/>
      <c r="I33" s="13"/>
      <c r="J33" s="13"/>
      <c r="O33" t="s">
        <v>16</v>
      </c>
      <c r="P33">
        <v>10</v>
      </c>
      <c r="Q33" t="s">
        <v>17</v>
      </c>
    </row>
    <row r="34" spans="1:17" x14ac:dyDescent="0.25">
      <c r="A34" s="2">
        <v>48</v>
      </c>
      <c r="B34" s="12">
        <f t="shared" si="2"/>
        <v>6.3025357464390561</v>
      </c>
      <c r="C34" s="13">
        <f t="shared" si="2"/>
        <v>6.3025357464390561</v>
      </c>
      <c r="D34" s="13">
        <f t="shared" si="2"/>
        <v>6.3025357464390561</v>
      </c>
      <c r="E34" s="12"/>
      <c r="F34" s="13"/>
      <c r="G34" s="13"/>
      <c r="H34" s="12"/>
      <c r="I34" s="13"/>
      <c r="J34" s="13"/>
      <c r="O34" t="s">
        <v>18</v>
      </c>
      <c r="P34">
        <v>0.4</v>
      </c>
      <c r="Q34" t="s">
        <v>19</v>
      </c>
    </row>
    <row r="35" spans="1:17" x14ac:dyDescent="0.25">
      <c r="A35" s="2">
        <v>47</v>
      </c>
      <c r="B35" s="12">
        <f t="shared" si="2"/>
        <v>8.9763387903828971</v>
      </c>
      <c r="C35" s="13">
        <f t="shared" si="2"/>
        <v>7.6394372684109761</v>
      </c>
      <c r="D35" s="13">
        <f t="shared" si="2"/>
        <v>7.0028174960433951</v>
      </c>
      <c r="E35" s="12"/>
      <c r="F35" s="13"/>
      <c r="G35" s="13"/>
      <c r="H35" s="12"/>
      <c r="I35" s="13"/>
      <c r="J35" s="13"/>
    </row>
    <row r="37" spans="1:17" x14ac:dyDescent="0.25">
      <c r="A37" t="s">
        <v>10</v>
      </c>
      <c r="B37" t="s">
        <v>11</v>
      </c>
    </row>
    <row r="39" spans="1:17" x14ac:dyDescent="0.25">
      <c r="A39" s="28" t="s">
        <v>15</v>
      </c>
      <c r="B39" s="29"/>
      <c r="C39" s="29"/>
      <c r="D39" s="29"/>
      <c r="E39" s="29"/>
      <c r="F39" s="29"/>
      <c r="G39" s="29"/>
      <c r="H39" s="29"/>
      <c r="I39" s="29"/>
      <c r="J39" s="30"/>
    </row>
    <row r="40" spans="1:17" x14ac:dyDescent="0.25">
      <c r="A40" s="26" t="s">
        <v>0</v>
      </c>
      <c r="B40" s="26" t="s">
        <v>4</v>
      </c>
      <c r="C40" s="26"/>
      <c r="D40" s="31"/>
      <c r="E40" s="27" t="s">
        <v>5</v>
      </c>
      <c r="F40" s="26"/>
      <c r="G40" s="31"/>
      <c r="H40" s="27" t="s">
        <v>6</v>
      </c>
      <c r="I40" s="26"/>
      <c r="J40" s="31"/>
    </row>
    <row r="41" spans="1:17" x14ac:dyDescent="0.25">
      <c r="A41" s="26"/>
      <c r="B41" s="26"/>
      <c r="C41" s="26"/>
      <c r="D41" s="31"/>
      <c r="E41" s="27"/>
      <c r="F41" s="26"/>
      <c r="G41" s="31"/>
      <c r="H41" s="27"/>
      <c r="I41" s="26"/>
      <c r="J41" s="31"/>
    </row>
    <row r="42" spans="1:17" x14ac:dyDescent="0.25">
      <c r="A42" s="2">
        <v>61</v>
      </c>
      <c r="B42" s="21">
        <f>$P$33*PI()/3*((B21/2)^2+(B21/2)*(D21/2)+(D21/2)^2)*10^-6</f>
        <v>4.2123008271654962E-4</v>
      </c>
      <c r="C42" s="21"/>
      <c r="D42" s="22"/>
      <c r="E42" s="23"/>
      <c r="F42" s="24"/>
      <c r="G42" s="25"/>
      <c r="H42" s="23"/>
      <c r="I42" s="24"/>
      <c r="J42" s="25"/>
    </row>
    <row r="43" spans="1:17" x14ac:dyDescent="0.25">
      <c r="A43" s="2">
        <v>60</v>
      </c>
      <c r="B43" s="21">
        <f t="shared" ref="B43:B56" si="3">$P$33*PI()/3*((B22/2)^2+(B22/2)*(D22/2)+(D22/2)^2)*10^-6</f>
        <v>3.0265965011308765E-4</v>
      </c>
      <c r="C43" s="21"/>
      <c r="D43" s="22"/>
      <c r="E43" s="21"/>
      <c r="F43" s="21"/>
      <c r="G43" s="22"/>
      <c r="H43" s="23"/>
      <c r="I43" s="24"/>
      <c r="J43" s="25"/>
    </row>
    <row r="44" spans="1:17" x14ac:dyDescent="0.25">
      <c r="A44" s="2">
        <v>59</v>
      </c>
      <c r="B44" s="21">
        <f t="shared" si="3"/>
        <v>3.2069721033016913E-4</v>
      </c>
      <c r="C44" s="21"/>
      <c r="D44" s="22"/>
      <c r="E44" s="21">
        <f>$P$33*PI()/3*((F23/2)^2+(F23/2)*(G23/2)+(G23/2)^2)*10^-6</f>
        <v>2.5497682916275578E-4</v>
      </c>
      <c r="F44" s="21"/>
      <c r="G44" s="22"/>
      <c r="H44" s="23"/>
      <c r="I44" s="24"/>
      <c r="J44" s="25"/>
    </row>
    <row r="45" spans="1:17" x14ac:dyDescent="0.25">
      <c r="A45" s="2">
        <v>58</v>
      </c>
      <c r="B45" s="21">
        <f t="shared" si="3"/>
        <v>3.8532472755501812E-4</v>
      </c>
      <c r="C45" s="21"/>
      <c r="D45" s="22"/>
      <c r="E45" s="23"/>
      <c r="F45" s="24"/>
      <c r="G45" s="25"/>
      <c r="H45" s="23"/>
      <c r="I45" s="24"/>
      <c r="J45" s="25"/>
    </row>
    <row r="46" spans="1:17" x14ac:dyDescent="0.25">
      <c r="A46" s="2">
        <v>57</v>
      </c>
      <c r="B46" s="21">
        <f t="shared" si="3"/>
        <v>3.344906387314667E-4</v>
      </c>
      <c r="C46" s="21"/>
      <c r="D46" s="22"/>
      <c r="E46" s="23"/>
      <c r="F46" s="24"/>
      <c r="G46" s="25"/>
      <c r="H46" s="23"/>
      <c r="I46" s="24"/>
      <c r="J46" s="25"/>
    </row>
    <row r="47" spans="1:17" x14ac:dyDescent="0.25">
      <c r="A47" s="2">
        <v>56</v>
      </c>
      <c r="B47" s="21">
        <f t="shared" si="3"/>
        <v>3.8621599523633272E-4</v>
      </c>
      <c r="C47" s="21"/>
      <c r="D47" s="22"/>
      <c r="E47" s="23"/>
      <c r="F47" s="24"/>
      <c r="G47" s="25"/>
      <c r="H47" s="23"/>
      <c r="I47" s="24"/>
      <c r="J47" s="25"/>
    </row>
    <row r="48" spans="1:17" x14ac:dyDescent="0.25">
      <c r="A48" s="2">
        <v>55</v>
      </c>
      <c r="B48" s="21">
        <f t="shared" si="3"/>
        <v>3.8754228642876509E-4</v>
      </c>
      <c r="C48" s="21"/>
      <c r="D48" s="22"/>
      <c r="E48" s="23"/>
      <c r="F48" s="24"/>
      <c r="G48" s="25"/>
      <c r="H48" s="23"/>
      <c r="I48" s="24"/>
      <c r="J48" s="25"/>
    </row>
    <row r="49" spans="1:10" x14ac:dyDescent="0.25">
      <c r="A49" s="2">
        <v>54</v>
      </c>
      <c r="B49" s="21">
        <f t="shared" si="3"/>
        <v>3.6392369287392787E-4</v>
      </c>
      <c r="C49" s="21"/>
      <c r="D49" s="22"/>
      <c r="E49" s="23"/>
      <c r="F49" s="24"/>
      <c r="G49" s="25"/>
      <c r="H49" s="23"/>
      <c r="I49" s="24"/>
      <c r="J49" s="25"/>
    </row>
    <row r="50" spans="1:10" x14ac:dyDescent="0.25">
      <c r="A50" s="2">
        <v>53</v>
      </c>
      <c r="B50" s="21">
        <f t="shared" si="3"/>
        <v>3.1857514442227712E-4</v>
      </c>
      <c r="C50" s="21"/>
      <c r="D50" s="22"/>
      <c r="E50" s="23"/>
      <c r="F50" s="24"/>
      <c r="G50" s="25"/>
      <c r="H50" s="23"/>
      <c r="I50" s="24"/>
      <c r="J50" s="25"/>
    </row>
    <row r="51" spans="1:10" x14ac:dyDescent="0.25">
      <c r="A51" s="2">
        <v>52</v>
      </c>
      <c r="B51" s="21">
        <f t="shared" si="3"/>
        <v>3.6950472621168361E-4</v>
      </c>
      <c r="C51" s="21"/>
      <c r="D51" s="22"/>
      <c r="E51" s="23"/>
      <c r="F51" s="24"/>
      <c r="G51" s="25"/>
      <c r="H51" s="23"/>
      <c r="I51" s="24"/>
      <c r="J51" s="25"/>
    </row>
    <row r="52" spans="1:10" x14ac:dyDescent="0.25">
      <c r="A52" s="2">
        <v>51</v>
      </c>
      <c r="B52" s="21">
        <f t="shared" si="3"/>
        <v>3.8166416386390453E-4</v>
      </c>
      <c r="C52" s="21"/>
      <c r="D52" s="22"/>
      <c r="E52" s="23"/>
      <c r="F52" s="24"/>
      <c r="G52" s="25"/>
      <c r="H52" s="23"/>
      <c r="I52" s="24"/>
      <c r="J52" s="25"/>
    </row>
    <row r="53" spans="1:10" x14ac:dyDescent="0.25">
      <c r="A53" s="2">
        <v>50</v>
      </c>
      <c r="B53" s="21">
        <f t="shared" si="3"/>
        <v>3.5120190775611581E-4</v>
      </c>
      <c r="C53" s="21"/>
      <c r="D53" s="22"/>
      <c r="E53" s="23"/>
      <c r="F53" s="24"/>
      <c r="G53" s="25"/>
      <c r="H53" s="23"/>
      <c r="I53" s="24"/>
      <c r="J53" s="25"/>
    </row>
    <row r="54" spans="1:10" x14ac:dyDescent="0.25">
      <c r="A54" s="2">
        <v>49</v>
      </c>
      <c r="B54" s="21">
        <f t="shared" si="3"/>
        <v>3.5120190775611581E-4</v>
      </c>
      <c r="C54" s="21"/>
      <c r="D54" s="22"/>
      <c r="E54" s="23"/>
      <c r="F54" s="24"/>
      <c r="G54" s="25"/>
      <c r="H54" s="23"/>
      <c r="I54" s="24"/>
      <c r="J54" s="25"/>
    </row>
    <row r="55" spans="1:10" x14ac:dyDescent="0.25">
      <c r="A55" s="2">
        <v>48</v>
      </c>
      <c r="B55" s="21">
        <f t="shared" si="3"/>
        <v>3.119755194487333E-4</v>
      </c>
      <c r="C55" s="21"/>
      <c r="D55" s="22"/>
      <c r="E55" s="23"/>
      <c r="F55" s="24"/>
      <c r="G55" s="25"/>
      <c r="H55" s="23"/>
      <c r="I55" s="24"/>
      <c r="J55" s="25"/>
    </row>
    <row r="56" spans="1:10" x14ac:dyDescent="0.25">
      <c r="A56" s="2">
        <v>47</v>
      </c>
      <c r="B56" s="21">
        <f t="shared" si="3"/>
        <v>5.0389516015848009E-4</v>
      </c>
      <c r="C56" s="21"/>
      <c r="D56" s="22"/>
      <c r="E56" s="23"/>
      <c r="F56" s="24"/>
      <c r="G56" s="25"/>
      <c r="H56" s="23"/>
      <c r="I56" s="24"/>
      <c r="J56" s="25"/>
    </row>
    <row r="57" spans="1:10" x14ac:dyDescent="0.25">
      <c r="A57" s="2" t="s">
        <v>23</v>
      </c>
      <c r="B57" s="21">
        <f>SUM(B42:G56)</f>
        <v>5.7450796427653836E-3</v>
      </c>
      <c r="C57" s="21"/>
      <c r="D57" s="21"/>
      <c r="E57" s="10"/>
      <c r="F57" s="10"/>
      <c r="G57" s="10"/>
      <c r="H57" s="10"/>
      <c r="I57" s="10"/>
      <c r="J57" s="10"/>
    </row>
    <row r="59" spans="1:10" x14ac:dyDescent="0.25">
      <c r="A59" s="28" t="s">
        <v>14</v>
      </c>
      <c r="B59" s="29"/>
      <c r="C59" s="29"/>
      <c r="D59" s="29"/>
      <c r="E59" s="29"/>
      <c r="F59" s="29"/>
      <c r="G59" s="29"/>
      <c r="H59" s="29"/>
      <c r="I59" s="29"/>
      <c r="J59" s="30"/>
    </row>
    <row r="60" spans="1:10" x14ac:dyDescent="0.25">
      <c r="A60" s="26" t="s">
        <v>0</v>
      </c>
      <c r="B60" s="26" t="s">
        <v>4</v>
      </c>
      <c r="C60" s="26"/>
      <c r="D60" s="31"/>
      <c r="E60" s="27" t="s">
        <v>5</v>
      </c>
      <c r="F60" s="26"/>
      <c r="G60" s="31"/>
      <c r="H60" s="27" t="s">
        <v>6</v>
      </c>
      <c r="I60" s="26"/>
      <c r="J60" s="31"/>
    </row>
    <row r="61" spans="1:10" x14ac:dyDescent="0.25">
      <c r="A61" s="26"/>
      <c r="B61" s="26"/>
      <c r="C61" s="26"/>
      <c r="D61" s="31"/>
      <c r="E61" s="27"/>
      <c r="F61" s="26"/>
      <c r="G61" s="31"/>
      <c r="H61" s="27"/>
      <c r="I61" s="26"/>
      <c r="J61" s="31"/>
    </row>
    <row r="62" spans="1:10" x14ac:dyDescent="0.25">
      <c r="A62" s="2">
        <v>61</v>
      </c>
      <c r="B62" s="21">
        <f>$P$34*B42/10^-3</f>
        <v>0.16849203308661986</v>
      </c>
      <c r="C62" s="21"/>
      <c r="D62" s="22"/>
      <c r="E62" s="23"/>
      <c r="F62" s="24"/>
      <c r="G62" s="25"/>
      <c r="H62" s="23"/>
      <c r="I62" s="24"/>
      <c r="J62" s="25"/>
    </row>
    <row r="63" spans="1:10" x14ac:dyDescent="0.25">
      <c r="A63" s="2">
        <v>60</v>
      </c>
      <c r="B63" s="21">
        <f t="shared" ref="B63:B76" si="4">$P$34*B43/10^-3</f>
        <v>0.12106386004523506</v>
      </c>
      <c r="C63" s="21"/>
      <c r="D63" s="22"/>
      <c r="E63" s="21">
        <f>$P$34*E44/10^-3</f>
        <v>0.10199073166510231</v>
      </c>
      <c r="F63" s="21"/>
      <c r="G63" s="22"/>
      <c r="H63" s="23"/>
      <c r="I63" s="24"/>
      <c r="J63" s="25"/>
    </row>
    <row r="64" spans="1:10" x14ac:dyDescent="0.25">
      <c r="A64" s="2">
        <v>59</v>
      </c>
      <c r="B64" s="21">
        <f t="shared" si="4"/>
        <v>0.12827888413206767</v>
      </c>
      <c r="C64" s="21"/>
      <c r="D64" s="22"/>
      <c r="E64" s="23"/>
      <c r="F64" s="24"/>
      <c r="G64" s="25"/>
      <c r="H64" s="23"/>
      <c r="I64" s="24"/>
      <c r="J64" s="25"/>
    </row>
    <row r="65" spans="1:10" x14ac:dyDescent="0.25">
      <c r="A65" s="2">
        <v>58</v>
      </c>
      <c r="B65" s="21">
        <f t="shared" si="4"/>
        <v>0.15412989102200725</v>
      </c>
      <c r="C65" s="21"/>
      <c r="D65" s="22"/>
      <c r="E65" s="23"/>
      <c r="F65" s="24"/>
      <c r="G65" s="25"/>
      <c r="H65" s="23"/>
      <c r="I65" s="24"/>
      <c r="J65" s="25"/>
    </row>
    <row r="66" spans="1:10" x14ac:dyDescent="0.25">
      <c r="A66" s="2">
        <v>57</v>
      </c>
      <c r="B66" s="21">
        <f t="shared" si="4"/>
        <v>0.1337962554925867</v>
      </c>
      <c r="C66" s="21"/>
      <c r="D66" s="22"/>
      <c r="E66" s="23"/>
      <c r="F66" s="24"/>
      <c r="G66" s="25"/>
      <c r="H66" s="23"/>
      <c r="I66" s="24"/>
      <c r="J66" s="25"/>
    </row>
    <row r="67" spans="1:10" x14ac:dyDescent="0.25">
      <c r="A67" s="2">
        <v>56</v>
      </c>
      <c r="B67" s="21">
        <f t="shared" si="4"/>
        <v>0.1544863980945331</v>
      </c>
      <c r="C67" s="21"/>
      <c r="D67" s="22"/>
      <c r="E67" s="23"/>
      <c r="F67" s="24"/>
      <c r="G67" s="25"/>
      <c r="H67" s="23"/>
      <c r="I67" s="24"/>
      <c r="J67" s="25"/>
    </row>
    <row r="68" spans="1:10" x14ac:dyDescent="0.25">
      <c r="A68" s="2">
        <v>55</v>
      </c>
      <c r="B68" s="21">
        <f t="shared" si="4"/>
        <v>0.15501691457150604</v>
      </c>
      <c r="C68" s="21"/>
      <c r="D68" s="22"/>
      <c r="E68" s="23"/>
      <c r="F68" s="24"/>
      <c r="G68" s="25"/>
      <c r="H68" s="23"/>
      <c r="I68" s="24"/>
      <c r="J68" s="25"/>
    </row>
    <row r="69" spans="1:10" x14ac:dyDescent="0.25">
      <c r="A69" s="2">
        <v>54</v>
      </c>
      <c r="B69" s="21">
        <f t="shared" si="4"/>
        <v>0.14556947714957114</v>
      </c>
      <c r="C69" s="21"/>
      <c r="D69" s="22"/>
      <c r="E69" s="23"/>
      <c r="F69" s="24"/>
      <c r="G69" s="25"/>
      <c r="H69" s="23"/>
      <c r="I69" s="24"/>
      <c r="J69" s="25"/>
    </row>
    <row r="70" spans="1:10" x14ac:dyDescent="0.25">
      <c r="A70" s="2">
        <v>53</v>
      </c>
      <c r="B70" s="21">
        <f t="shared" si="4"/>
        <v>0.12743005776891084</v>
      </c>
      <c r="C70" s="21"/>
      <c r="D70" s="22"/>
      <c r="E70" s="23"/>
      <c r="F70" s="24"/>
      <c r="G70" s="25"/>
      <c r="H70" s="23"/>
      <c r="I70" s="24"/>
      <c r="J70" s="25"/>
    </row>
    <row r="71" spans="1:10" x14ac:dyDescent="0.25">
      <c r="A71" s="2">
        <v>52</v>
      </c>
      <c r="B71" s="21">
        <f t="shared" si="4"/>
        <v>0.14780189048467343</v>
      </c>
      <c r="C71" s="21"/>
      <c r="D71" s="22"/>
      <c r="E71" s="23"/>
      <c r="F71" s="24"/>
      <c r="G71" s="25"/>
      <c r="H71" s="23"/>
      <c r="I71" s="24"/>
      <c r="J71" s="25"/>
    </row>
    <row r="72" spans="1:10" x14ac:dyDescent="0.25">
      <c r="A72" s="2">
        <v>51</v>
      </c>
      <c r="B72" s="21">
        <f t="shared" si="4"/>
        <v>0.15266566554556182</v>
      </c>
      <c r="C72" s="21"/>
      <c r="D72" s="22"/>
      <c r="E72" s="23"/>
      <c r="F72" s="24"/>
      <c r="G72" s="25"/>
      <c r="H72" s="23"/>
      <c r="I72" s="24"/>
      <c r="J72" s="25"/>
    </row>
    <row r="73" spans="1:10" x14ac:dyDescent="0.25">
      <c r="A73" s="2">
        <v>50</v>
      </c>
      <c r="B73" s="21">
        <f t="shared" si="4"/>
        <v>0.14048076310244634</v>
      </c>
      <c r="C73" s="21"/>
      <c r="D73" s="22"/>
      <c r="E73" s="23"/>
      <c r="F73" s="24"/>
      <c r="G73" s="25"/>
      <c r="H73" s="23"/>
      <c r="I73" s="24"/>
      <c r="J73" s="25"/>
    </row>
    <row r="74" spans="1:10" x14ac:dyDescent="0.25">
      <c r="A74" s="2">
        <v>49</v>
      </c>
      <c r="B74" s="21">
        <f t="shared" si="4"/>
        <v>0.14048076310244634</v>
      </c>
      <c r="C74" s="21"/>
      <c r="D74" s="22"/>
      <c r="E74" s="23"/>
      <c r="F74" s="24"/>
      <c r="G74" s="25"/>
      <c r="H74" s="23"/>
      <c r="I74" s="24"/>
      <c r="J74" s="25"/>
    </row>
    <row r="75" spans="1:10" x14ac:dyDescent="0.25">
      <c r="A75" s="2">
        <v>48</v>
      </c>
      <c r="B75" s="21">
        <f t="shared" si="4"/>
        <v>0.12479020777949332</v>
      </c>
      <c r="C75" s="21"/>
      <c r="D75" s="22"/>
      <c r="E75" s="23"/>
      <c r="F75" s="24"/>
      <c r="G75" s="25"/>
      <c r="H75" s="23"/>
      <c r="I75" s="24"/>
      <c r="J75" s="25"/>
    </row>
    <row r="76" spans="1:10" x14ac:dyDescent="0.25">
      <c r="A76" s="2">
        <v>47</v>
      </c>
      <c r="B76" s="21">
        <f t="shared" si="4"/>
        <v>0.20155806406339205</v>
      </c>
      <c r="C76" s="21"/>
      <c r="D76" s="22"/>
      <c r="E76" s="23"/>
      <c r="F76" s="24"/>
      <c r="G76" s="25"/>
      <c r="H76" s="23"/>
      <c r="I76" s="24"/>
      <c r="J76" s="25"/>
    </row>
    <row r="77" spans="1:10" x14ac:dyDescent="0.25">
      <c r="A77" s="2" t="s">
        <v>23</v>
      </c>
      <c r="B77" s="20">
        <f>SUM(B62:G76)</f>
        <v>2.2980318571061531</v>
      </c>
      <c r="C77" s="20"/>
      <c r="D77" s="20"/>
      <c r="E77" s="10"/>
      <c r="F77" s="10"/>
      <c r="G77" s="10"/>
      <c r="H77" s="10"/>
      <c r="I77" s="10"/>
      <c r="J77" s="10"/>
    </row>
  </sheetData>
  <mergeCells count="110">
    <mergeCell ref="H51:J51"/>
    <mergeCell ref="H52:J52"/>
    <mergeCell ref="H53:J53"/>
    <mergeCell ref="H54:J54"/>
    <mergeCell ref="H55:J55"/>
    <mergeCell ref="H56:J56"/>
    <mergeCell ref="H42:J42"/>
    <mergeCell ref="H43:J43"/>
    <mergeCell ref="H44:J44"/>
    <mergeCell ref="H45:J45"/>
    <mergeCell ref="H46:J46"/>
    <mergeCell ref="H47:J47"/>
    <mergeCell ref="H48:J48"/>
    <mergeCell ref="H49:J49"/>
    <mergeCell ref="H50:J50"/>
    <mergeCell ref="B51:D51"/>
    <mergeCell ref="B52:D52"/>
    <mergeCell ref="B53:D53"/>
    <mergeCell ref="B54:D54"/>
    <mergeCell ref="B55:D55"/>
    <mergeCell ref="B56:D56"/>
    <mergeCell ref="E42:G42"/>
    <mergeCell ref="E43:G43"/>
    <mergeCell ref="E44:G44"/>
    <mergeCell ref="E45:G45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56:G56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A19:A20"/>
    <mergeCell ref="B19:D19"/>
    <mergeCell ref="E19:G19"/>
    <mergeCell ref="H19:J19"/>
    <mergeCell ref="A40:A41"/>
    <mergeCell ref="B40:D41"/>
    <mergeCell ref="E40:G41"/>
    <mergeCell ref="H40:J41"/>
    <mergeCell ref="A39:J39"/>
    <mergeCell ref="B62:D62"/>
    <mergeCell ref="E62:G62"/>
    <mergeCell ref="H62:J62"/>
    <mergeCell ref="B63:D63"/>
    <mergeCell ref="E63:G63"/>
    <mergeCell ref="H63:J63"/>
    <mergeCell ref="A59:J59"/>
    <mergeCell ref="A60:A61"/>
    <mergeCell ref="B60:D61"/>
    <mergeCell ref="E60:G61"/>
    <mergeCell ref="H60:J61"/>
    <mergeCell ref="B66:D66"/>
    <mergeCell ref="E66:G66"/>
    <mergeCell ref="H66:J66"/>
    <mergeCell ref="B67:D67"/>
    <mergeCell ref="E67:G67"/>
    <mergeCell ref="H67:J67"/>
    <mergeCell ref="B64:D64"/>
    <mergeCell ref="E64:G64"/>
    <mergeCell ref="H64:J64"/>
    <mergeCell ref="B65:D65"/>
    <mergeCell ref="E65:G65"/>
    <mergeCell ref="H65:J65"/>
    <mergeCell ref="B71:D71"/>
    <mergeCell ref="E71:G71"/>
    <mergeCell ref="H71:J71"/>
    <mergeCell ref="B68:D68"/>
    <mergeCell ref="E68:G68"/>
    <mergeCell ref="H68:J68"/>
    <mergeCell ref="B69:D69"/>
    <mergeCell ref="E69:G69"/>
    <mergeCell ref="H69:J69"/>
    <mergeCell ref="B77:D77"/>
    <mergeCell ref="B76:D76"/>
    <mergeCell ref="E76:G76"/>
    <mergeCell ref="H76:J76"/>
    <mergeCell ref="A1:A2"/>
    <mergeCell ref="B1:D1"/>
    <mergeCell ref="E1:G1"/>
    <mergeCell ref="H1:J1"/>
    <mergeCell ref="B57:D57"/>
    <mergeCell ref="B74:D74"/>
    <mergeCell ref="E74:G74"/>
    <mergeCell ref="H74:J74"/>
    <mergeCell ref="B75:D75"/>
    <mergeCell ref="E75:G75"/>
    <mergeCell ref="H75:J75"/>
    <mergeCell ref="B72:D72"/>
    <mergeCell ref="E72:G72"/>
    <mergeCell ref="H72:J72"/>
    <mergeCell ref="B73:D73"/>
    <mergeCell ref="E73:G73"/>
    <mergeCell ref="H73:J73"/>
    <mergeCell ref="B70:D70"/>
    <mergeCell ref="E70:G70"/>
    <mergeCell ref="H70:J7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F587B-8D21-4D7F-8A95-96F8CE2871A6}">
  <dimension ref="A1:S77"/>
  <sheetViews>
    <sheetView topLeftCell="A43" workbookViewId="0">
      <selection activeCell="B62" sqref="B62:D62"/>
    </sheetView>
  </sheetViews>
  <sheetFormatPr defaultRowHeight="15" x14ac:dyDescent="0.25"/>
  <cols>
    <col min="2" max="19" width="15.28515625" bestFit="1" customWidth="1"/>
  </cols>
  <sheetData>
    <row r="1" spans="1:19" x14ac:dyDescent="0.25">
      <c r="A1" s="26" t="s">
        <v>0</v>
      </c>
      <c r="B1" s="27" t="s">
        <v>4</v>
      </c>
      <c r="C1" s="26"/>
      <c r="D1" s="31"/>
      <c r="E1" s="27" t="s">
        <v>5</v>
      </c>
      <c r="F1" s="26"/>
      <c r="G1" s="26"/>
      <c r="H1" s="27" t="s">
        <v>6</v>
      </c>
      <c r="I1" s="26"/>
      <c r="J1" s="26"/>
      <c r="K1" s="27" t="s">
        <v>7</v>
      </c>
      <c r="L1" s="26"/>
      <c r="M1" s="26"/>
      <c r="N1" s="27"/>
      <c r="O1" s="26"/>
      <c r="P1" s="26"/>
      <c r="Q1" s="26"/>
      <c r="R1" s="26"/>
      <c r="S1" s="26"/>
    </row>
    <row r="2" spans="1:19" x14ac:dyDescent="0.25">
      <c r="A2" s="26"/>
      <c r="B2" s="5" t="s">
        <v>1</v>
      </c>
      <c r="C2" s="6" t="s">
        <v>2</v>
      </c>
      <c r="D2" s="6" t="s">
        <v>3</v>
      </c>
      <c r="E2" s="5" t="s">
        <v>1</v>
      </c>
      <c r="F2" s="6" t="s">
        <v>2</v>
      </c>
      <c r="G2" s="6" t="s">
        <v>3</v>
      </c>
      <c r="H2" s="5" t="s">
        <v>1</v>
      </c>
      <c r="I2" s="6" t="s">
        <v>2</v>
      </c>
      <c r="J2" s="6" t="s">
        <v>3</v>
      </c>
      <c r="K2" s="5" t="s">
        <v>1</v>
      </c>
      <c r="L2" s="6" t="s">
        <v>2</v>
      </c>
      <c r="M2" s="6" t="s">
        <v>3</v>
      </c>
      <c r="N2" s="5"/>
      <c r="O2" s="6"/>
      <c r="P2" s="6"/>
      <c r="Q2" s="6"/>
      <c r="R2" s="6"/>
      <c r="S2" s="6"/>
    </row>
    <row r="3" spans="1:19" x14ac:dyDescent="0.25">
      <c r="A3" s="2">
        <v>46</v>
      </c>
      <c r="B3" s="12">
        <v>21</v>
      </c>
      <c r="C3" s="13">
        <v>19</v>
      </c>
      <c r="D3" s="13">
        <v>21</v>
      </c>
      <c r="E3" s="12"/>
      <c r="F3" s="13"/>
      <c r="G3" s="13"/>
      <c r="H3" s="12"/>
      <c r="I3" s="13"/>
      <c r="J3" s="13"/>
      <c r="K3" s="12"/>
      <c r="L3" s="13"/>
      <c r="M3" s="13"/>
      <c r="N3" s="7"/>
      <c r="O3" s="8"/>
      <c r="P3" s="8"/>
      <c r="Q3" s="8"/>
      <c r="R3" s="8"/>
      <c r="S3" s="8"/>
    </row>
    <row r="4" spans="1:19" x14ac:dyDescent="0.25">
      <c r="A4" s="2">
        <v>45</v>
      </c>
      <c r="B4" s="12">
        <v>8</v>
      </c>
      <c r="C4" s="13">
        <v>6</v>
      </c>
      <c r="D4" s="13">
        <v>6</v>
      </c>
      <c r="E4" s="12"/>
      <c r="F4" s="13"/>
      <c r="G4" s="13"/>
      <c r="H4" s="12"/>
      <c r="I4" s="13"/>
      <c r="J4" s="13"/>
      <c r="K4" s="12"/>
      <c r="L4" s="13"/>
      <c r="M4" s="13"/>
      <c r="N4" s="7"/>
      <c r="O4" s="8"/>
      <c r="P4" s="8"/>
      <c r="Q4" s="8"/>
      <c r="R4" s="8"/>
      <c r="S4" s="8"/>
    </row>
    <row r="5" spans="1:19" x14ac:dyDescent="0.25">
      <c r="A5" s="2">
        <v>44</v>
      </c>
      <c r="B5" s="12">
        <v>19</v>
      </c>
      <c r="C5" s="13">
        <v>18.8</v>
      </c>
      <c r="D5" s="13">
        <v>18</v>
      </c>
      <c r="E5" s="12"/>
      <c r="F5" s="13"/>
      <c r="G5" s="13"/>
      <c r="H5" s="12"/>
      <c r="I5" s="13"/>
      <c r="J5" s="13"/>
      <c r="K5" s="12"/>
      <c r="L5" s="13"/>
      <c r="M5" s="13"/>
      <c r="N5" s="7"/>
      <c r="O5" s="8"/>
      <c r="P5" s="8"/>
      <c r="Q5" s="8"/>
      <c r="R5" s="8"/>
      <c r="S5" s="8"/>
    </row>
    <row r="6" spans="1:19" x14ac:dyDescent="0.25">
      <c r="A6" s="2">
        <v>43</v>
      </c>
      <c r="B6" s="12">
        <v>18.2</v>
      </c>
      <c r="C6" s="13">
        <v>18.600000000000001</v>
      </c>
      <c r="D6" s="13">
        <v>17</v>
      </c>
      <c r="E6" s="12"/>
      <c r="F6" s="13"/>
      <c r="G6" s="13"/>
      <c r="H6" s="12"/>
      <c r="I6" s="13"/>
      <c r="J6" s="13"/>
      <c r="K6" s="12"/>
      <c r="L6" s="13"/>
      <c r="M6" s="13"/>
      <c r="N6" s="7"/>
      <c r="O6" s="8"/>
      <c r="P6" s="8"/>
      <c r="Q6" s="8"/>
      <c r="R6" s="8"/>
      <c r="S6" s="8"/>
    </row>
    <row r="7" spans="1:19" x14ac:dyDescent="0.25">
      <c r="A7" s="2">
        <v>42</v>
      </c>
      <c r="B7" s="12">
        <v>28</v>
      </c>
      <c r="C7" s="13">
        <v>28</v>
      </c>
      <c r="D7" s="13">
        <v>28</v>
      </c>
      <c r="E7" s="12"/>
      <c r="F7" s="13"/>
      <c r="G7" s="13"/>
      <c r="H7" s="12"/>
      <c r="I7" s="13"/>
      <c r="J7" s="13"/>
      <c r="K7" s="12"/>
      <c r="L7" s="13"/>
      <c r="M7" s="13"/>
      <c r="N7" s="7"/>
      <c r="O7" s="8"/>
      <c r="P7" s="8"/>
      <c r="Q7" s="8"/>
      <c r="R7" s="8"/>
      <c r="S7" s="8"/>
    </row>
    <row r="8" spans="1:19" x14ac:dyDescent="0.25">
      <c r="A8" s="2">
        <v>41</v>
      </c>
      <c r="B8" s="12">
        <v>32</v>
      </c>
      <c r="C8" s="13">
        <v>24</v>
      </c>
      <c r="D8" s="13">
        <v>22</v>
      </c>
      <c r="E8" s="12" t="s">
        <v>10</v>
      </c>
      <c r="F8" s="13">
        <v>22</v>
      </c>
      <c r="G8" s="13">
        <v>22</v>
      </c>
      <c r="H8" s="12"/>
      <c r="I8" s="13"/>
      <c r="J8" s="13"/>
      <c r="K8" s="12"/>
      <c r="L8" s="13"/>
      <c r="M8" s="13"/>
      <c r="N8" s="7"/>
      <c r="O8" s="8"/>
      <c r="P8" s="8"/>
      <c r="Q8" s="8"/>
      <c r="R8" s="8"/>
      <c r="S8" s="8"/>
    </row>
    <row r="9" spans="1:19" x14ac:dyDescent="0.25">
      <c r="A9" s="2">
        <v>40</v>
      </c>
      <c r="B9" s="12">
        <v>21</v>
      </c>
      <c r="C9" s="13">
        <v>22</v>
      </c>
      <c r="D9" s="13">
        <v>24</v>
      </c>
      <c r="E9" s="12"/>
      <c r="F9" s="13"/>
      <c r="G9" s="13"/>
      <c r="H9" s="12"/>
      <c r="I9" s="13"/>
      <c r="J9" s="13"/>
      <c r="K9" s="12"/>
      <c r="L9" s="13"/>
      <c r="M9" s="13"/>
      <c r="N9" s="7"/>
      <c r="O9" s="8"/>
      <c r="P9" s="8"/>
      <c r="Q9" s="8"/>
      <c r="R9" s="8"/>
      <c r="S9" s="8"/>
    </row>
    <row r="10" spans="1:19" x14ac:dyDescent="0.25">
      <c r="A10" s="2">
        <v>39</v>
      </c>
      <c r="B10" s="12">
        <v>14</v>
      </c>
      <c r="C10" s="13">
        <v>14</v>
      </c>
      <c r="D10" s="13">
        <v>14.6</v>
      </c>
      <c r="E10" s="12">
        <v>15</v>
      </c>
      <c r="F10" s="13">
        <v>14.8</v>
      </c>
      <c r="G10" s="13">
        <v>14.8</v>
      </c>
      <c r="H10" s="12">
        <v>13</v>
      </c>
      <c r="I10" s="13">
        <v>12.8</v>
      </c>
      <c r="J10" s="13">
        <v>12.8</v>
      </c>
      <c r="K10" s="12">
        <v>15</v>
      </c>
      <c r="L10" s="13">
        <v>15.8</v>
      </c>
      <c r="M10" s="13">
        <v>15.8</v>
      </c>
      <c r="N10" s="7"/>
      <c r="O10" s="8"/>
      <c r="P10" s="8"/>
      <c r="Q10" s="8"/>
      <c r="R10" s="8"/>
      <c r="S10" s="8"/>
    </row>
    <row r="11" spans="1:19" x14ac:dyDescent="0.25">
      <c r="A11" s="2">
        <v>38</v>
      </c>
      <c r="B11" s="12">
        <v>21</v>
      </c>
      <c r="C11" s="13">
        <v>21</v>
      </c>
      <c r="D11" s="13">
        <v>18.600000000000001</v>
      </c>
      <c r="E11" s="12"/>
      <c r="F11" s="13"/>
      <c r="G11" s="13"/>
      <c r="H11" s="12"/>
      <c r="I11" s="13"/>
      <c r="J11" s="13"/>
      <c r="K11" s="12"/>
      <c r="L11" s="13"/>
      <c r="M11" s="13"/>
      <c r="N11" s="7"/>
      <c r="O11" s="8"/>
      <c r="P11" s="8"/>
      <c r="Q11" s="8"/>
      <c r="R11" s="8"/>
      <c r="S11" s="8"/>
    </row>
    <row r="12" spans="1:19" x14ac:dyDescent="0.25">
      <c r="A12" s="2">
        <v>37</v>
      </c>
      <c r="B12" s="12">
        <v>26.6</v>
      </c>
      <c r="C12" s="13">
        <v>25</v>
      </c>
      <c r="D12" s="13">
        <v>24</v>
      </c>
      <c r="E12" s="12"/>
      <c r="F12" s="13"/>
      <c r="G12" s="13"/>
      <c r="H12" s="12"/>
      <c r="I12" s="13"/>
      <c r="J12" s="13"/>
      <c r="K12" s="12"/>
      <c r="L12" s="13"/>
      <c r="M12" s="13"/>
      <c r="N12" s="7"/>
      <c r="O12" s="8"/>
      <c r="P12" s="8"/>
      <c r="Q12" s="8"/>
      <c r="R12" s="8"/>
      <c r="S12" s="8"/>
    </row>
    <row r="13" spans="1:19" x14ac:dyDescent="0.25">
      <c r="A13" s="2">
        <v>36</v>
      </c>
      <c r="B13" s="12">
        <v>29</v>
      </c>
      <c r="C13" s="13">
        <v>27.8</v>
      </c>
      <c r="D13" s="13">
        <v>27.8</v>
      </c>
      <c r="E13" s="12"/>
      <c r="F13" s="13"/>
      <c r="G13" s="13"/>
      <c r="H13" s="12"/>
      <c r="I13" s="13"/>
      <c r="J13" s="13"/>
      <c r="K13" s="12"/>
      <c r="L13" s="13"/>
      <c r="M13" s="13"/>
      <c r="N13" s="7"/>
      <c r="O13" s="8"/>
      <c r="P13" s="8"/>
      <c r="Q13" s="8"/>
      <c r="R13" s="8"/>
      <c r="S13" s="8"/>
    </row>
    <row r="14" spans="1:19" x14ac:dyDescent="0.25">
      <c r="A14" s="2">
        <v>35</v>
      </c>
      <c r="B14" s="12">
        <v>28</v>
      </c>
      <c r="C14" s="13">
        <v>27</v>
      </c>
      <c r="D14" s="13">
        <v>27</v>
      </c>
      <c r="E14" s="12"/>
      <c r="F14" s="13"/>
      <c r="G14" s="13"/>
      <c r="H14" s="12"/>
      <c r="I14" s="13"/>
      <c r="J14" s="13"/>
      <c r="K14" s="12"/>
      <c r="L14" s="13"/>
      <c r="M14" s="13"/>
      <c r="N14" s="7"/>
      <c r="O14" s="8"/>
      <c r="P14" s="8"/>
      <c r="Q14" s="8"/>
      <c r="R14" s="8"/>
      <c r="S14" s="8"/>
    </row>
    <row r="15" spans="1:19" x14ac:dyDescent="0.25">
      <c r="A15" s="2">
        <v>34</v>
      </c>
      <c r="B15" s="12">
        <v>26.2</v>
      </c>
      <c r="C15" s="13">
        <v>26</v>
      </c>
      <c r="D15" s="13">
        <v>26</v>
      </c>
      <c r="E15" s="12"/>
      <c r="F15" s="13"/>
      <c r="G15" s="13"/>
      <c r="H15" s="12"/>
      <c r="I15" s="13"/>
      <c r="J15" s="13"/>
      <c r="K15" s="12"/>
      <c r="L15" s="13"/>
      <c r="M15" s="13"/>
      <c r="N15" s="7"/>
      <c r="O15" s="8"/>
      <c r="P15" s="8"/>
      <c r="Q15" s="8"/>
      <c r="R15" s="8"/>
      <c r="S15" s="8"/>
    </row>
    <row r="16" spans="1:19" x14ac:dyDescent="0.25">
      <c r="A16" s="2">
        <v>33</v>
      </c>
      <c r="B16" s="12">
        <v>34.6</v>
      </c>
      <c r="C16" s="13">
        <v>34</v>
      </c>
      <c r="D16" s="13">
        <v>31.4</v>
      </c>
      <c r="E16" s="12"/>
      <c r="F16" s="13"/>
      <c r="G16" s="13"/>
      <c r="H16" s="12"/>
      <c r="I16" s="13"/>
      <c r="J16" s="13"/>
      <c r="K16" s="12"/>
      <c r="L16" s="13"/>
      <c r="M16" s="13"/>
      <c r="N16" s="7"/>
      <c r="O16" s="8"/>
      <c r="P16" s="8"/>
      <c r="Q16" s="8"/>
      <c r="R16" s="8"/>
      <c r="S16" s="8"/>
    </row>
    <row r="17" spans="1:19" x14ac:dyDescent="0.25">
      <c r="A17" s="2">
        <v>32</v>
      </c>
      <c r="B17" s="12">
        <v>28</v>
      </c>
      <c r="C17" s="13">
        <v>24.6</v>
      </c>
      <c r="D17" s="13">
        <v>24</v>
      </c>
      <c r="E17" s="12"/>
      <c r="F17" s="13"/>
      <c r="G17" s="13"/>
      <c r="H17" s="12"/>
      <c r="I17" s="13"/>
      <c r="J17" s="13"/>
      <c r="K17" s="12"/>
      <c r="L17" s="13"/>
      <c r="M17" s="13"/>
      <c r="N17" s="7"/>
      <c r="O17" s="8"/>
      <c r="P17" s="8"/>
      <c r="Q17" s="8"/>
      <c r="R17" s="8"/>
      <c r="S17" s="8"/>
    </row>
    <row r="19" spans="1:19" x14ac:dyDescent="0.25">
      <c r="A19" t="s">
        <v>10</v>
      </c>
      <c r="B19" t="s">
        <v>11</v>
      </c>
    </row>
    <row r="21" spans="1:19" x14ac:dyDescent="0.25">
      <c r="A21" s="34" t="s">
        <v>0</v>
      </c>
      <c r="B21" s="32" t="s">
        <v>4</v>
      </c>
      <c r="C21" s="33"/>
      <c r="D21" s="33"/>
      <c r="E21" s="32" t="s">
        <v>5</v>
      </c>
      <c r="F21" s="33"/>
      <c r="G21" s="33"/>
      <c r="H21" s="32" t="s">
        <v>6</v>
      </c>
      <c r="I21" s="33"/>
      <c r="J21" s="33"/>
      <c r="K21" s="32" t="s">
        <v>7</v>
      </c>
      <c r="L21" s="33"/>
      <c r="M21" s="34"/>
      <c r="N21" s="4"/>
    </row>
    <row r="22" spans="1:19" x14ac:dyDescent="0.25">
      <c r="A22" s="31"/>
      <c r="B22" s="5" t="s">
        <v>20</v>
      </c>
      <c r="C22" s="6" t="s">
        <v>21</v>
      </c>
      <c r="D22" s="6" t="s">
        <v>22</v>
      </c>
      <c r="E22" s="5" t="s">
        <v>20</v>
      </c>
      <c r="F22" s="6" t="s">
        <v>21</v>
      </c>
      <c r="G22" s="6" t="s">
        <v>22</v>
      </c>
      <c r="H22" s="5" t="s">
        <v>20</v>
      </c>
      <c r="I22" s="6" t="s">
        <v>21</v>
      </c>
      <c r="J22" s="6" t="s">
        <v>22</v>
      </c>
      <c r="K22" s="5" t="s">
        <v>20</v>
      </c>
      <c r="L22" s="6" t="s">
        <v>21</v>
      </c>
      <c r="M22" s="6" t="s">
        <v>22</v>
      </c>
      <c r="N22" s="4"/>
    </row>
    <row r="23" spans="1:19" x14ac:dyDescent="0.25">
      <c r="A23" s="2">
        <v>46</v>
      </c>
      <c r="B23" s="12">
        <f>B3/PI()</f>
        <v>6.6845076098596046</v>
      </c>
      <c r="C23" s="13">
        <f>C3/PI()</f>
        <v>6.0478878374920226</v>
      </c>
      <c r="D23" s="13">
        <f>D3/PI()</f>
        <v>6.6845076098596046</v>
      </c>
      <c r="E23" s="12"/>
      <c r="F23" s="13"/>
      <c r="G23" s="13"/>
      <c r="H23" s="12"/>
      <c r="I23" s="13"/>
      <c r="J23" s="13"/>
      <c r="K23" s="7"/>
      <c r="L23" s="8"/>
      <c r="M23" s="8"/>
      <c r="N23" s="4"/>
    </row>
    <row r="24" spans="1:19" x14ac:dyDescent="0.25">
      <c r="A24" s="2">
        <v>45</v>
      </c>
      <c r="B24" s="12">
        <f t="shared" ref="B24:D37" si="0">B4/PI()</f>
        <v>2.5464790894703255</v>
      </c>
      <c r="C24" s="13">
        <f t="shared" si="0"/>
        <v>1.909859317102744</v>
      </c>
      <c r="D24" s="13">
        <f t="shared" si="0"/>
        <v>1.909859317102744</v>
      </c>
      <c r="E24" s="12"/>
      <c r="F24" s="13"/>
      <c r="G24" s="13"/>
      <c r="H24" s="12"/>
      <c r="I24" s="13"/>
      <c r="J24" s="13"/>
      <c r="K24" s="7"/>
      <c r="L24" s="8"/>
      <c r="M24" s="8"/>
      <c r="N24" s="4"/>
    </row>
    <row r="25" spans="1:19" x14ac:dyDescent="0.25">
      <c r="A25" s="2">
        <v>44</v>
      </c>
      <c r="B25" s="12">
        <f t="shared" si="0"/>
        <v>6.0478878374920226</v>
      </c>
      <c r="C25" s="13">
        <f t="shared" si="0"/>
        <v>5.9842258602552647</v>
      </c>
      <c r="D25" s="13">
        <f t="shared" si="0"/>
        <v>5.7295779513082321</v>
      </c>
      <c r="E25" s="12"/>
      <c r="F25" s="13"/>
      <c r="G25" s="13"/>
      <c r="H25" s="12"/>
      <c r="I25" s="13"/>
      <c r="J25" s="13"/>
      <c r="K25" s="7"/>
      <c r="L25" s="8"/>
      <c r="M25" s="8"/>
      <c r="N25" s="4"/>
    </row>
    <row r="26" spans="1:19" x14ac:dyDescent="0.25">
      <c r="A26" s="2">
        <v>43</v>
      </c>
      <c r="B26" s="12">
        <f t="shared" si="0"/>
        <v>5.79323992854499</v>
      </c>
      <c r="C26" s="13">
        <f t="shared" si="0"/>
        <v>5.9205638830185068</v>
      </c>
      <c r="D26" s="13">
        <f t="shared" si="0"/>
        <v>5.4112680651244416</v>
      </c>
      <c r="E26" s="12"/>
      <c r="F26" s="13"/>
      <c r="G26" s="13"/>
      <c r="H26" s="12"/>
      <c r="I26" s="13"/>
      <c r="J26" s="13"/>
      <c r="K26" s="7"/>
      <c r="L26" s="8"/>
      <c r="M26" s="8"/>
      <c r="N26" s="4"/>
    </row>
    <row r="27" spans="1:19" x14ac:dyDescent="0.25">
      <c r="A27" s="2">
        <v>42</v>
      </c>
      <c r="B27" s="12">
        <f t="shared" si="0"/>
        <v>8.91267681314614</v>
      </c>
      <c r="C27" s="13">
        <f t="shared" si="0"/>
        <v>8.91267681314614</v>
      </c>
      <c r="D27" s="13">
        <f t="shared" si="0"/>
        <v>8.91267681314614</v>
      </c>
      <c r="E27" s="12"/>
      <c r="F27" s="13"/>
      <c r="G27" s="13"/>
      <c r="H27" s="12"/>
      <c r="I27" s="13"/>
      <c r="J27" s="13"/>
      <c r="K27" s="7"/>
      <c r="L27" s="8"/>
      <c r="M27" s="8"/>
      <c r="N27" s="4"/>
    </row>
    <row r="28" spans="1:19" x14ac:dyDescent="0.25">
      <c r="A28" s="2">
        <v>41</v>
      </c>
      <c r="B28" s="12">
        <f t="shared" si="0"/>
        <v>10.185916357881302</v>
      </c>
      <c r="C28" s="13">
        <f t="shared" si="0"/>
        <v>7.6394372684109761</v>
      </c>
      <c r="D28" s="13">
        <f t="shared" si="0"/>
        <v>7.0028174960433951</v>
      </c>
      <c r="E28" s="12"/>
      <c r="F28" s="13">
        <f t="shared" ref="F28" si="1">F8/PI()</f>
        <v>7.0028174960433951</v>
      </c>
      <c r="G28" s="13">
        <f>G8/PI()</f>
        <v>7.0028174960433951</v>
      </c>
      <c r="H28" s="12"/>
      <c r="I28" s="13"/>
      <c r="J28" s="13"/>
      <c r="K28" s="7"/>
      <c r="L28" s="8"/>
      <c r="M28" s="8"/>
      <c r="N28" s="4"/>
    </row>
    <row r="29" spans="1:19" x14ac:dyDescent="0.25">
      <c r="A29" s="2">
        <v>40</v>
      </c>
      <c r="B29" s="12">
        <f t="shared" si="0"/>
        <v>6.6845076098596046</v>
      </c>
      <c r="C29" s="13">
        <f t="shared" si="0"/>
        <v>7.0028174960433951</v>
      </c>
      <c r="D29" s="13">
        <f t="shared" si="0"/>
        <v>7.6394372684109761</v>
      </c>
      <c r="E29" s="12"/>
      <c r="F29" s="13"/>
      <c r="G29" s="13"/>
      <c r="H29" s="12"/>
      <c r="I29" s="13"/>
      <c r="J29" s="13"/>
      <c r="K29" s="7"/>
      <c r="L29" s="8"/>
      <c r="M29" s="8"/>
      <c r="N29" s="4"/>
    </row>
    <row r="30" spans="1:19" x14ac:dyDescent="0.25">
      <c r="A30" s="2">
        <v>39</v>
      </c>
      <c r="B30" s="12">
        <f t="shared" si="0"/>
        <v>4.45633840657307</v>
      </c>
      <c r="C30" s="13">
        <f t="shared" si="0"/>
        <v>4.45633840657307</v>
      </c>
      <c r="D30" s="13">
        <f t="shared" si="0"/>
        <v>4.6473243382833438</v>
      </c>
      <c r="E30" s="12">
        <f t="shared" ref="E30:M30" si="2">E10/PI()</f>
        <v>4.7746482927568605</v>
      </c>
      <c r="F30" s="13">
        <f t="shared" si="2"/>
        <v>4.7109863155201026</v>
      </c>
      <c r="G30" s="13">
        <f t="shared" si="2"/>
        <v>4.7109863155201026</v>
      </c>
      <c r="H30" s="12">
        <f t="shared" si="2"/>
        <v>4.1380285203892786</v>
      </c>
      <c r="I30" s="13">
        <f t="shared" si="2"/>
        <v>4.0743665431525207</v>
      </c>
      <c r="J30" s="13">
        <f t="shared" si="2"/>
        <v>4.0743665431525207</v>
      </c>
      <c r="K30" s="12">
        <f t="shared" si="2"/>
        <v>4.7746482927568605</v>
      </c>
      <c r="L30" s="13">
        <f t="shared" si="2"/>
        <v>5.0292962017038931</v>
      </c>
      <c r="M30" s="13">
        <f t="shared" si="2"/>
        <v>5.0292962017038931</v>
      </c>
      <c r="N30" s="4"/>
    </row>
    <row r="31" spans="1:19" x14ac:dyDescent="0.25">
      <c r="A31" s="2">
        <v>38</v>
      </c>
      <c r="B31" s="12">
        <f t="shared" si="0"/>
        <v>6.6845076098596046</v>
      </c>
      <c r="C31" s="13">
        <f t="shared" si="0"/>
        <v>6.6845076098596046</v>
      </c>
      <c r="D31" s="13">
        <f t="shared" si="0"/>
        <v>5.9205638830185068</v>
      </c>
      <c r="E31" s="12"/>
      <c r="F31" s="13"/>
      <c r="G31" s="13"/>
      <c r="H31" s="12"/>
      <c r="I31" s="13"/>
      <c r="J31" s="13"/>
      <c r="K31" s="7"/>
      <c r="L31" s="8"/>
      <c r="M31" s="8"/>
      <c r="N31" s="4"/>
    </row>
    <row r="32" spans="1:19" x14ac:dyDescent="0.25">
      <c r="A32" s="2">
        <v>37</v>
      </c>
      <c r="B32" s="12">
        <f t="shared" si="0"/>
        <v>8.4670429724888319</v>
      </c>
      <c r="C32" s="13">
        <f t="shared" si="0"/>
        <v>7.9577471545947667</v>
      </c>
      <c r="D32" s="13">
        <f t="shared" si="0"/>
        <v>7.6394372684109761</v>
      </c>
      <c r="E32" s="12"/>
      <c r="F32" s="13"/>
      <c r="G32" s="13"/>
      <c r="H32" s="12"/>
      <c r="I32" s="13"/>
      <c r="J32" s="13"/>
      <c r="K32" s="7"/>
      <c r="L32" s="8"/>
      <c r="M32" s="8"/>
      <c r="N32" s="4"/>
    </row>
    <row r="33" spans="1:17" x14ac:dyDescent="0.25">
      <c r="A33" s="2">
        <v>36</v>
      </c>
      <c r="B33" s="12">
        <f t="shared" si="0"/>
        <v>9.2309866993299305</v>
      </c>
      <c r="C33" s="13">
        <f t="shared" si="0"/>
        <v>8.8490148359093812</v>
      </c>
      <c r="D33" s="13">
        <f t="shared" si="0"/>
        <v>8.8490148359093812</v>
      </c>
      <c r="E33" s="12"/>
      <c r="F33" s="13"/>
      <c r="G33" s="13"/>
      <c r="H33" s="12"/>
      <c r="I33" s="13"/>
      <c r="J33" s="13"/>
      <c r="K33" s="7"/>
      <c r="L33" s="8"/>
      <c r="M33" s="8"/>
      <c r="N33" s="4"/>
      <c r="O33" t="s">
        <v>16</v>
      </c>
      <c r="P33">
        <v>10</v>
      </c>
      <c r="Q33" t="s">
        <v>17</v>
      </c>
    </row>
    <row r="34" spans="1:17" x14ac:dyDescent="0.25">
      <c r="A34" s="2">
        <v>35</v>
      </c>
      <c r="B34" s="12">
        <f t="shared" si="0"/>
        <v>8.91267681314614</v>
      </c>
      <c r="C34" s="13">
        <f t="shared" si="0"/>
        <v>8.5943669269623477</v>
      </c>
      <c r="D34" s="13">
        <f t="shared" si="0"/>
        <v>8.5943669269623477</v>
      </c>
      <c r="E34" s="12"/>
      <c r="F34" s="13"/>
      <c r="G34" s="13"/>
      <c r="H34" s="12"/>
      <c r="I34" s="13"/>
      <c r="J34" s="13"/>
      <c r="K34" s="7"/>
      <c r="L34" s="8"/>
      <c r="M34" s="8"/>
      <c r="N34" s="4"/>
      <c r="O34" t="s">
        <v>18</v>
      </c>
      <c r="P34">
        <v>0.4</v>
      </c>
      <c r="Q34" t="s">
        <v>19</v>
      </c>
    </row>
    <row r="35" spans="1:17" x14ac:dyDescent="0.25">
      <c r="A35" s="2">
        <v>34</v>
      </c>
      <c r="B35" s="12">
        <f t="shared" si="0"/>
        <v>8.339719018015316</v>
      </c>
      <c r="C35" s="13">
        <f t="shared" si="0"/>
        <v>8.2760570407785572</v>
      </c>
      <c r="D35" s="13">
        <f t="shared" si="0"/>
        <v>8.2760570407785572</v>
      </c>
      <c r="E35" s="12"/>
      <c r="F35" s="13"/>
      <c r="G35" s="13"/>
      <c r="H35" s="12"/>
      <c r="I35" s="13"/>
      <c r="J35" s="13"/>
      <c r="K35" s="7"/>
      <c r="L35" s="8"/>
      <c r="M35" s="8"/>
      <c r="N35" s="4"/>
    </row>
    <row r="36" spans="1:17" x14ac:dyDescent="0.25">
      <c r="A36" s="2">
        <v>33</v>
      </c>
      <c r="B36" s="12">
        <f t="shared" si="0"/>
        <v>11.013522061959158</v>
      </c>
      <c r="C36" s="13">
        <f t="shared" si="0"/>
        <v>10.822536130248883</v>
      </c>
      <c r="D36" s="13">
        <f t="shared" si="0"/>
        <v>9.9949304261710274</v>
      </c>
      <c r="E36" s="12"/>
      <c r="F36" s="13"/>
      <c r="G36" s="13"/>
      <c r="H36" s="12"/>
      <c r="I36" s="13"/>
      <c r="J36" s="13"/>
      <c r="K36" s="7"/>
      <c r="L36" s="8"/>
      <c r="M36" s="8"/>
      <c r="N36" s="4"/>
    </row>
    <row r="37" spans="1:17" x14ac:dyDescent="0.25">
      <c r="A37" s="2">
        <v>32</v>
      </c>
      <c r="B37" s="12">
        <f t="shared" si="0"/>
        <v>8.91267681314614</v>
      </c>
      <c r="C37" s="13">
        <f t="shared" si="0"/>
        <v>7.8304232001212517</v>
      </c>
      <c r="D37" s="13">
        <f t="shared" si="0"/>
        <v>7.6394372684109761</v>
      </c>
      <c r="E37" s="12"/>
      <c r="F37" s="13"/>
      <c r="G37" s="13"/>
      <c r="H37" s="12"/>
      <c r="I37" s="13"/>
      <c r="J37" s="13"/>
      <c r="K37" s="7"/>
      <c r="L37" s="8"/>
      <c r="M37" s="8"/>
      <c r="N37" s="4"/>
    </row>
    <row r="38" spans="1:17" x14ac:dyDescent="0.25">
      <c r="A38" s="2"/>
      <c r="B38" s="14"/>
      <c r="C38" s="14"/>
      <c r="D38" s="14"/>
      <c r="E38" s="16"/>
      <c r="F38" s="16"/>
      <c r="G38" s="16"/>
      <c r="H38" s="16"/>
      <c r="I38" s="16"/>
      <c r="J38" s="16"/>
      <c r="K38" s="16"/>
      <c r="L38" s="16"/>
      <c r="M38" s="16"/>
    </row>
    <row r="39" spans="1:17" x14ac:dyDescent="0.25">
      <c r="A39" s="28" t="s">
        <v>15</v>
      </c>
      <c r="B39" s="29"/>
      <c r="C39" s="29"/>
      <c r="D39" s="29"/>
      <c r="E39" s="24"/>
      <c r="F39" s="24"/>
      <c r="G39" s="24"/>
      <c r="H39" s="24"/>
      <c r="I39" s="24"/>
      <c r="J39" s="24"/>
      <c r="K39" s="24"/>
      <c r="L39" s="24"/>
      <c r="M39" s="25"/>
    </row>
    <row r="40" spans="1:17" x14ac:dyDescent="0.25">
      <c r="A40" s="33" t="s">
        <v>0</v>
      </c>
      <c r="B40" s="33" t="s">
        <v>4</v>
      </c>
      <c r="C40" s="33"/>
      <c r="D40" s="34"/>
      <c r="E40" s="32" t="s">
        <v>5</v>
      </c>
      <c r="F40" s="33"/>
      <c r="G40" s="34"/>
      <c r="H40" s="32" t="s">
        <v>6</v>
      </c>
      <c r="I40" s="33"/>
      <c r="J40" s="34"/>
      <c r="K40" s="32" t="s">
        <v>7</v>
      </c>
      <c r="L40" s="33"/>
      <c r="M40" s="34"/>
    </row>
    <row r="41" spans="1:17" x14ac:dyDescent="0.25">
      <c r="A41" s="26"/>
      <c r="B41" s="26"/>
      <c r="C41" s="26"/>
      <c r="D41" s="31"/>
      <c r="E41" s="27"/>
      <c r="F41" s="26"/>
      <c r="G41" s="31"/>
      <c r="H41" s="27"/>
      <c r="I41" s="26"/>
      <c r="J41" s="31"/>
      <c r="K41" s="27"/>
      <c r="L41" s="26"/>
      <c r="M41" s="31"/>
    </row>
    <row r="42" spans="1:17" x14ac:dyDescent="0.25">
      <c r="A42" s="2">
        <v>46</v>
      </c>
      <c r="B42" s="21">
        <f>$P$33*PI()/3*((B23/2)^2+(B23/2)*(D23/2)+(D23/2)^2)*10^-6</f>
        <v>3.5093664951762929E-4</v>
      </c>
      <c r="C42" s="21"/>
      <c r="D42" s="22"/>
      <c r="E42" s="23"/>
      <c r="F42" s="24"/>
      <c r="G42" s="25"/>
      <c r="H42" s="23"/>
      <c r="I42" s="24"/>
      <c r="J42" s="25"/>
      <c r="K42" s="23"/>
      <c r="L42" s="24"/>
      <c r="M42" s="25"/>
    </row>
    <row r="43" spans="1:17" x14ac:dyDescent="0.25">
      <c r="A43" s="2">
        <v>45</v>
      </c>
      <c r="B43" s="21">
        <f t="shared" ref="B43:B55" si="3">$P$33*PI()/3*((B24/2)^2+(B24/2)*(D24/2)+(D24/2)^2)*10^-6</f>
        <v>3.9258219296000849E-5</v>
      </c>
      <c r="C43" s="21"/>
      <c r="D43" s="22"/>
      <c r="E43" s="21"/>
      <c r="F43" s="21"/>
      <c r="G43" s="22"/>
      <c r="H43" s="23"/>
      <c r="I43" s="24"/>
      <c r="J43" s="25"/>
      <c r="K43" s="23"/>
      <c r="L43" s="24"/>
      <c r="M43" s="25"/>
    </row>
    <row r="44" spans="1:17" x14ac:dyDescent="0.25">
      <c r="A44" s="2">
        <v>44</v>
      </c>
      <c r="B44" s="21">
        <f t="shared" si="3"/>
        <v>2.7242021092562755E-4</v>
      </c>
      <c r="C44" s="21"/>
      <c r="D44" s="22"/>
      <c r="E44" s="21"/>
      <c r="F44" s="21"/>
      <c r="G44" s="22"/>
      <c r="H44" s="23"/>
      <c r="I44" s="24"/>
      <c r="J44" s="25"/>
      <c r="K44" s="23"/>
      <c r="L44" s="24"/>
      <c r="M44" s="25"/>
    </row>
    <row r="45" spans="1:17" x14ac:dyDescent="0.25">
      <c r="A45" s="2">
        <v>43</v>
      </c>
      <c r="B45" s="21">
        <f t="shared" si="3"/>
        <v>2.465946688265826E-4</v>
      </c>
      <c r="C45" s="21"/>
      <c r="D45" s="22"/>
      <c r="E45" s="23"/>
      <c r="F45" s="24"/>
      <c r="G45" s="25"/>
      <c r="H45" s="23"/>
      <c r="I45" s="24"/>
      <c r="J45" s="25"/>
      <c r="K45" s="23"/>
      <c r="L45" s="24"/>
      <c r="M45" s="25"/>
    </row>
    <row r="46" spans="1:17" x14ac:dyDescent="0.25">
      <c r="A46" s="2">
        <v>42</v>
      </c>
      <c r="B46" s="21">
        <f t="shared" si="3"/>
        <v>6.2388737692022989E-4</v>
      </c>
      <c r="C46" s="21"/>
      <c r="D46" s="22"/>
      <c r="E46" s="23"/>
      <c r="F46" s="24"/>
      <c r="G46" s="25"/>
      <c r="H46" s="23"/>
      <c r="I46" s="24"/>
      <c r="J46" s="25"/>
      <c r="K46" s="23"/>
      <c r="L46" s="24"/>
      <c r="M46" s="25"/>
    </row>
    <row r="47" spans="1:17" x14ac:dyDescent="0.25">
      <c r="A47" s="2">
        <v>41</v>
      </c>
      <c r="B47" s="21">
        <f t="shared" si="3"/>
        <v>5.8675122353212081E-4</v>
      </c>
      <c r="C47" s="21"/>
      <c r="D47" s="22"/>
      <c r="E47" s="21">
        <f>$P$33*PI()/3*((F28/2)^2+(F28/2)*(G28/2)+(G28/2)^2)*10^-6</f>
        <v>3.8515496228238677E-4</v>
      </c>
      <c r="F47" s="21"/>
      <c r="G47" s="22"/>
      <c r="H47" s="23"/>
      <c r="I47" s="24"/>
      <c r="J47" s="25"/>
      <c r="K47" s="23"/>
      <c r="L47" s="24"/>
      <c r="M47" s="25"/>
    </row>
    <row r="48" spans="1:17" x14ac:dyDescent="0.25">
      <c r="A48" s="2">
        <v>40</v>
      </c>
      <c r="B48" s="21">
        <f t="shared" si="3"/>
        <v>4.0345778073795472E-4</v>
      </c>
      <c r="C48" s="21"/>
      <c r="D48" s="22"/>
      <c r="E48" s="21"/>
      <c r="F48" s="21"/>
      <c r="G48" s="22"/>
      <c r="H48" s="23"/>
      <c r="I48" s="24"/>
      <c r="J48" s="25"/>
      <c r="K48" s="23"/>
      <c r="L48" s="24"/>
      <c r="M48" s="25"/>
    </row>
    <row r="49" spans="1:13" x14ac:dyDescent="0.25">
      <c r="A49" s="2">
        <v>39</v>
      </c>
      <c r="B49" s="21">
        <f t="shared" si="3"/>
        <v>1.6275184480577217E-4</v>
      </c>
      <c r="C49" s="21"/>
      <c r="D49" s="22"/>
      <c r="E49" s="21">
        <f>$P$33*PI()/3*((E30/2)^2+(E30/2)*(G30/2)+(G30/2)^2)*10^-6</f>
        <v>1.7667259716154334E-4</v>
      </c>
      <c r="F49" s="21"/>
      <c r="G49" s="22"/>
      <c r="H49" s="35">
        <f>$P$33*PI()/3*((H30/2)^2+(H30/2)*(J30/2)+(J30/2)^2)*10^-6</f>
        <v>1.3242752298199637E-4</v>
      </c>
      <c r="I49" s="35"/>
      <c r="J49" s="36"/>
      <c r="K49" s="21">
        <f t="shared" ref="K49" si="4">$P$33*PI()/3*((K30/2)^2+(K30/2)*(M30/2)+(M30/2)^2)*10^-6</f>
        <v>1.8876837283652735E-4</v>
      </c>
      <c r="L49" s="21"/>
      <c r="M49" s="22"/>
    </row>
    <row r="50" spans="1:13" x14ac:dyDescent="0.25">
      <c r="A50" s="2">
        <v>38</v>
      </c>
      <c r="B50" s="21">
        <f t="shared" si="3"/>
        <v>3.1235749131215381E-4</v>
      </c>
      <c r="C50" s="21"/>
      <c r="D50" s="22"/>
      <c r="E50" s="23"/>
      <c r="F50" s="24"/>
      <c r="G50" s="25"/>
      <c r="H50" s="23"/>
      <c r="I50" s="24"/>
      <c r="J50" s="25"/>
      <c r="K50" s="23"/>
      <c r="L50" s="24"/>
      <c r="M50" s="25"/>
    </row>
    <row r="51" spans="1:13" x14ac:dyDescent="0.25">
      <c r="A51" s="2">
        <v>37</v>
      </c>
      <c r="B51" s="21">
        <f t="shared" si="3"/>
        <v>5.0981572404149857E-4</v>
      </c>
      <c r="C51" s="21"/>
      <c r="D51" s="22"/>
      <c r="E51" s="23"/>
      <c r="F51" s="24"/>
      <c r="G51" s="25"/>
      <c r="H51" s="23"/>
      <c r="I51" s="24"/>
      <c r="J51" s="25"/>
      <c r="K51" s="23"/>
      <c r="L51" s="24"/>
      <c r="M51" s="25"/>
    </row>
    <row r="52" spans="1:13" x14ac:dyDescent="0.25">
      <c r="A52" s="2">
        <v>36</v>
      </c>
      <c r="B52" s="21">
        <f t="shared" si="3"/>
        <v>6.4193554746685066E-4</v>
      </c>
      <c r="C52" s="21"/>
      <c r="D52" s="22"/>
      <c r="E52" s="23"/>
      <c r="F52" s="24"/>
      <c r="G52" s="25"/>
      <c r="H52" s="23"/>
      <c r="I52" s="24"/>
      <c r="J52" s="25"/>
      <c r="K52" s="23"/>
      <c r="L52" s="24"/>
      <c r="M52" s="25"/>
    </row>
    <row r="53" spans="1:13" x14ac:dyDescent="0.25">
      <c r="A53" s="2">
        <v>35</v>
      </c>
      <c r="B53" s="21">
        <f t="shared" si="3"/>
        <v>6.0187094312585086E-4</v>
      </c>
      <c r="C53" s="21"/>
      <c r="D53" s="22"/>
      <c r="E53" s="23"/>
      <c r="F53" s="24"/>
      <c r="G53" s="25"/>
      <c r="H53" s="23"/>
      <c r="I53" s="24"/>
      <c r="J53" s="25"/>
      <c r="K53" s="23"/>
      <c r="L53" s="24"/>
      <c r="M53" s="25"/>
    </row>
    <row r="54" spans="1:13" x14ac:dyDescent="0.25">
      <c r="A54" s="2">
        <v>34</v>
      </c>
      <c r="B54" s="21">
        <f t="shared" si="3"/>
        <v>5.4209234650053506E-4</v>
      </c>
      <c r="C54" s="21"/>
      <c r="D54" s="22"/>
      <c r="E54" s="23"/>
      <c r="F54" s="24"/>
      <c r="G54" s="25"/>
      <c r="H54" s="23"/>
      <c r="I54" s="24"/>
      <c r="J54" s="25"/>
      <c r="K54" s="23"/>
      <c r="L54" s="24"/>
      <c r="M54" s="25"/>
    </row>
    <row r="55" spans="1:13" x14ac:dyDescent="0.25">
      <c r="A55" s="2">
        <v>33</v>
      </c>
      <c r="B55" s="21">
        <f t="shared" si="3"/>
        <v>8.6727772622589567E-4</v>
      </c>
      <c r="C55" s="21"/>
      <c r="D55" s="22"/>
      <c r="E55" s="23"/>
      <c r="F55" s="24"/>
      <c r="G55" s="25"/>
      <c r="H55" s="23"/>
      <c r="I55" s="24"/>
      <c r="J55" s="25"/>
      <c r="K55" s="23"/>
      <c r="L55" s="24"/>
      <c r="M55" s="25"/>
    </row>
    <row r="56" spans="1:13" x14ac:dyDescent="0.25">
      <c r="A56" s="2">
        <v>32</v>
      </c>
      <c r="B56" s="21">
        <f>$P$33*PI()/3*((B37/2)^2+(B37/2)*(D37/2)+(D37/2)^2)*10^-6</f>
        <v>5.3900474060455234E-4</v>
      </c>
      <c r="C56" s="21"/>
      <c r="D56" s="22"/>
      <c r="E56" s="23"/>
      <c r="F56" s="24"/>
      <c r="G56" s="25"/>
      <c r="H56" s="23"/>
      <c r="I56" s="24"/>
      <c r="J56" s="25"/>
      <c r="K56" s="23"/>
      <c r="L56" s="24"/>
      <c r="M56" s="25"/>
    </row>
    <row r="57" spans="1:13" x14ac:dyDescent="0.25">
      <c r="A57" s="2" t="s">
        <v>23</v>
      </c>
      <c r="B57" s="21">
        <f>SUM(B42:M56)</f>
        <v>7.5834359491017099E-3</v>
      </c>
      <c r="C57" s="21"/>
      <c r="D57" s="22"/>
      <c r="E57" s="10"/>
      <c r="F57" s="10"/>
      <c r="G57" s="10"/>
      <c r="H57" s="10"/>
      <c r="I57" s="10"/>
      <c r="J57" s="10"/>
      <c r="K57" s="10"/>
      <c r="L57" s="10"/>
      <c r="M57" s="10"/>
    </row>
    <row r="59" spans="1:13" x14ac:dyDescent="0.25">
      <c r="A59" s="28" t="s">
        <v>14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30"/>
    </row>
    <row r="60" spans="1:13" x14ac:dyDescent="0.25">
      <c r="A60" s="26" t="s">
        <v>0</v>
      </c>
      <c r="B60" s="26" t="s">
        <v>4</v>
      </c>
      <c r="C60" s="26"/>
      <c r="D60" s="31"/>
      <c r="E60" s="27" t="s">
        <v>5</v>
      </c>
      <c r="F60" s="26"/>
      <c r="G60" s="31"/>
      <c r="H60" s="27" t="s">
        <v>6</v>
      </c>
      <c r="I60" s="26"/>
      <c r="J60" s="31"/>
      <c r="K60" s="27" t="s">
        <v>7</v>
      </c>
      <c r="L60" s="26"/>
      <c r="M60" s="31"/>
    </row>
    <row r="61" spans="1:13" x14ac:dyDescent="0.25">
      <c r="A61" s="26"/>
      <c r="B61" s="26"/>
      <c r="C61" s="26"/>
      <c r="D61" s="31"/>
      <c r="E61" s="27"/>
      <c r="F61" s="26"/>
      <c r="G61" s="31"/>
      <c r="H61" s="27"/>
      <c r="I61" s="26"/>
      <c r="J61" s="31"/>
      <c r="K61" s="27"/>
      <c r="L61" s="26"/>
      <c r="M61" s="31"/>
    </row>
    <row r="62" spans="1:13" x14ac:dyDescent="0.25">
      <c r="A62" s="2">
        <v>46</v>
      </c>
      <c r="B62" s="21">
        <f>$P$34*B42/10^-3</f>
        <v>0.14037465980705172</v>
      </c>
      <c r="C62" s="21"/>
      <c r="D62" s="22"/>
      <c r="E62" s="23"/>
      <c r="F62" s="24"/>
      <c r="G62" s="25"/>
      <c r="H62" s="23"/>
      <c r="I62" s="24"/>
      <c r="J62" s="25"/>
      <c r="K62" s="23"/>
      <c r="L62" s="24"/>
      <c r="M62" s="25"/>
    </row>
    <row r="63" spans="1:13" x14ac:dyDescent="0.25">
      <c r="A63" s="2">
        <v>45</v>
      </c>
      <c r="B63" s="21">
        <f t="shared" ref="B63:B76" si="5">$P$34*B43/10^-3</f>
        <v>1.5703287718400339E-2</v>
      </c>
      <c r="C63" s="21"/>
      <c r="D63" s="22"/>
      <c r="E63" s="21"/>
      <c r="F63" s="21"/>
      <c r="G63" s="22"/>
      <c r="H63" s="23"/>
      <c r="I63" s="24"/>
      <c r="J63" s="25"/>
      <c r="K63" s="23"/>
      <c r="L63" s="24"/>
      <c r="M63" s="25"/>
    </row>
    <row r="64" spans="1:13" x14ac:dyDescent="0.25">
      <c r="A64" s="2">
        <v>44</v>
      </c>
      <c r="B64" s="21">
        <f t="shared" si="5"/>
        <v>0.10896808437025102</v>
      </c>
      <c r="C64" s="21"/>
      <c r="D64" s="22"/>
      <c r="E64" s="23"/>
      <c r="F64" s="24"/>
      <c r="G64" s="25"/>
      <c r="H64" s="23"/>
      <c r="I64" s="24"/>
      <c r="J64" s="25"/>
      <c r="K64" s="23"/>
      <c r="L64" s="24"/>
      <c r="M64" s="25"/>
    </row>
    <row r="65" spans="1:14" x14ac:dyDescent="0.25">
      <c r="A65" s="2">
        <v>43</v>
      </c>
      <c r="B65" s="21">
        <f t="shared" si="5"/>
        <v>9.8637867530633042E-2</v>
      </c>
      <c r="C65" s="21"/>
      <c r="D65" s="22"/>
      <c r="E65" s="23"/>
      <c r="F65" s="24"/>
      <c r="G65" s="25"/>
      <c r="H65" s="23"/>
      <c r="I65" s="24"/>
      <c r="J65" s="25"/>
      <c r="K65" s="23"/>
      <c r="L65" s="24"/>
      <c r="M65" s="25"/>
    </row>
    <row r="66" spans="1:14" x14ac:dyDescent="0.25">
      <c r="A66" s="2">
        <v>42</v>
      </c>
      <c r="B66" s="21">
        <f t="shared" si="5"/>
        <v>0.24955495076809195</v>
      </c>
      <c r="C66" s="21"/>
      <c r="D66" s="22"/>
      <c r="E66" s="23"/>
      <c r="F66" s="24"/>
      <c r="G66" s="25"/>
      <c r="H66" s="23"/>
      <c r="I66" s="24"/>
      <c r="J66" s="25"/>
      <c r="K66" s="23"/>
      <c r="L66" s="24"/>
      <c r="M66" s="25"/>
    </row>
    <row r="67" spans="1:14" x14ac:dyDescent="0.25">
      <c r="A67" s="2">
        <v>41</v>
      </c>
      <c r="B67" s="21">
        <f t="shared" si="5"/>
        <v>0.23470048941284832</v>
      </c>
      <c r="C67" s="21"/>
      <c r="D67" s="22"/>
      <c r="E67" s="21">
        <f t="shared" ref="E67:K69" si="6">$P$34*E47/10^-3</f>
        <v>0.15406198491295472</v>
      </c>
      <c r="F67" s="21"/>
      <c r="G67" s="22"/>
      <c r="H67" s="21"/>
      <c r="I67" s="21"/>
      <c r="J67" s="22"/>
      <c r="K67" s="21"/>
      <c r="L67" s="21"/>
      <c r="M67" s="22"/>
    </row>
    <row r="68" spans="1:14" x14ac:dyDescent="0.25">
      <c r="A68" s="2">
        <v>40</v>
      </c>
      <c r="B68" s="21">
        <f t="shared" si="5"/>
        <v>0.1613831122951819</v>
      </c>
      <c r="C68" s="21"/>
      <c r="D68" s="22"/>
      <c r="E68" s="21"/>
      <c r="F68" s="21"/>
      <c r="G68" s="22"/>
      <c r="H68" s="21"/>
      <c r="I68" s="21"/>
      <c r="J68" s="22"/>
      <c r="K68" s="21"/>
      <c r="L68" s="21"/>
      <c r="M68" s="22"/>
    </row>
    <row r="69" spans="1:14" x14ac:dyDescent="0.25">
      <c r="A69" s="2">
        <v>39</v>
      </c>
      <c r="B69" s="21">
        <f t="shared" si="5"/>
        <v>6.510073792230886E-2</v>
      </c>
      <c r="C69" s="21"/>
      <c r="D69" s="22"/>
      <c r="E69" s="21">
        <f t="shared" si="6"/>
        <v>7.0669038864617326E-2</v>
      </c>
      <c r="F69" s="21"/>
      <c r="G69" s="22"/>
      <c r="H69" s="21">
        <f t="shared" si="6"/>
        <v>5.2971009192798554E-2</v>
      </c>
      <c r="I69" s="21"/>
      <c r="J69" s="22"/>
      <c r="K69" s="21">
        <f t="shared" si="6"/>
        <v>7.5507349134610949E-2</v>
      </c>
      <c r="L69" s="21"/>
      <c r="M69" s="22"/>
      <c r="N69" s="14"/>
    </row>
    <row r="70" spans="1:14" x14ac:dyDescent="0.25">
      <c r="A70" s="2">
        <v>38</v>
      </c>
      <c r="B70" s="21">
        <f t="shared" si="5"/>
        <v>0.12494299652486153</v>
      </c>
      <c r="C70" s="21"/>
      <c r="D70" s="22"/>
      <c r="E70" s="23"/>
      <c r="F70" s="24"/>
      <c r="G70" s="25"/>
      <c r="H70" s="23"/>
      <c r="I70" s="24"/>
      <c r="J70" s="25"/>
      <c r="K70" s="23"/>
      <c r="L70" s="24"/>
      <c r="M70" s="25"/>
    </row>
    <row r="71" spans="1:14" x14ac:dyDescent="0.25">
      <c r="A71" s="2">
        <v>37</v>
      </c>
      <c r="B71" s="21">
        <f t="shared" si="5"/>
        <v>0.20392628961659945</v>
      </c>
      <c r="C71" s="21"/>
      <c r="D71" s="22"/>
      <c r="E71" s="23"/>
      <c r="F71" s="24"/>
      <c r="G71" s="25"/>
      <c r="H71" s="23"/>
      <c r="I71" s="24"/>
      <c r="J71" s="25"/>
      <c r="K71" s="23"/>
      <c r="L71" s="24"/>
      <c r="M71" s="25"/>
    </row>
    <row r="72" spans="1:14" x14ac:dyDescent="0.25">
      <c r="A72" s="2">
        <v>36</v>
      </c>
      <c r="B72" s="21">
        <f t="shared" si="5"/>
        <v>0.2567742189867403</v>
      </c>
      <c r="C72" s="21"/>
      <c r="D72" s="22"/>
      <c r="E72" s="23"/>
      <c r="F72" s="24"/>
      <c r="G72" s="25"/>
      <c r="H72" s="23"/>
      <c r="I72" s="24"/>
      <c r="J72" s="25"/>
      <c r="K72" s="23"/>
      <c r="L72" s="24"/>
      <c r="M72" s="25"/>
    </row>
    <row r="73" spans="1:14" x14ac:dyDescent="0.25">
      <c r="A73" s="2">
        <v>35</v>
      </c>
      <c r="B73" s="21">
        <f t="shared" si="5"/>
        <v>0.24074837725034035</v>
      </c>
      <c r="C73" s="21"/>
      <c r="D73" s="22"/>
      <c r="E73" s="23"/>
      <c r="F73" s="24"/>
      <c r="G73" s="25"/>
      <c r="H73" s="23"/>
      <c r="I73" s="24"/>
      <c r="J73" s="25"/>
      <c r="K73" s="23"/>
      <c r="L73" s="24"/>
      <c r="M73" s="25"/>
    </row>
    <row r="74" spans="1:14" x14ac:dyDescent="0.25">
      <c r="A74" s="2">
        <v>34</v>
      </c>
      <c r="B74" s="21">
        <f t="shared" si="5"/>
        <v>0.21683693860021402</v>
      </c>
      <c r="C74" s="21"/>
      <c r="D74" s="22"/>
      <c r="E74" s="23"/>
      <c r="F74" s="24"/>
      <c r="G74" s="25"/>
      <c r="H74" s="23"/>
      <c r="I74" s="24"/>
      <c r="J74" s="25"/>
      <c r="K74" s="23"/>
      <c r="L74" s="24"/>
      <c r="M74" s="25"/>
    </row>
    <row r="75" spans="1:14" x14ac:dyDescent="0.25">
      <c r="A75" s="2">
        <v>33</v>
      </c>
      <c r="B75" s="21">
        <f t="shared" si="5"/>
        <v>0.34691109049035829</v>
      </c>
      <c r="C75" s="21"/>
      <c r="D75" s="22"/>
      <c r="E75" s="23"/>
      <c r="F75" s="24"/>
      <c r="G75" s="25"/>
      <c r="H75" s="23"/>
      <c r="I75" s="24"/>
      <c r="J75" s="25"/>
      <c r="K75" s="23"/>
      <c r="L75" s="24"/>
      <c r="M75" s="25"/>
    </row>
    <row r="76" spans="1:14" x14ac:dyDescent="0.25">
      <c r="A76" s="2">
        <v>32</v>
      </c>
      <c r="B76" s="21">
        <f t="shared" si="5"/>
        <v>0.21560189624182094</v>
      </c>
      <c r="C76" s="21"/>
      <c r="D76" s="22"/>
      <c r="E76" s="23"/>
      <c r="F76" s="24"/>
      <c r="G76" s="25"/>
      <c r="H76" s="23"/>
      <c r="I76" s="24"/>
      <c r="J76" s="25"/>
      <c r="K76" s="23"/>
      <c r="L76" s="24"/>
      <c r="M76" s="25"/>
    </row>
    <row r="77" spans="1:14" x14ac:dyDescent="0.25">
      <c r="A77" s="2" t="s">
        <v>23</v>
      </c>
      <c r="B77" s="21">
        <f>SUM(B62:M76)</f>
        <v>3.0333743796406836</v>
      </c>
      <c r="C77" s="21"/>
      <c r="D77" s="22"/>
      <c r="E77" s="10"/>
      <c r="F77" s="10"/>
      <c r="G77" s="10"/>
      <c r="H77" s="10"/>
      <c r="I77" s="10"/>
      <c r="J77" s="10"/>
      <c r="K77" s="10"/>
      <c r="L77" s="10"/>
      <c r="M77" s="10"/>
    </row>
  </sheetData>
  <mergeCells count="146">
    <mergeCell ref="Q1:S1"/>
    <mergeCell ref="A1:A2"/>
    <mergeCell ref="B1:D1"/>
    <mergeCell ref="E1:G1"/>
    <mergeCell ref="H1:J1"/>
    <mergeCell ref="K1:M1"/>
    <mergeCell ref="N1:P1"/>
    <mergeCell ref="A40:A41"/>
    <mergeCell ref="B40:D41"/>
    <mergeCell ref="E40:G41"/>
    <mergeCell ref="H40:J41"/>
    <mergeCell ref="A39:M39"/>
    <mergeCell ref="A21:A22"/>
    <mergeCell ref="B21:D21"/>
    <mergeCell ref="E21:G21"/>
    <mergeCell ref="H21:J21"/>
    <mergeCell ref="K21:M21"/>
    <mergeCell ref="B44:D44"/>
    <mergeCell ref="E44:G44"/>
    <mergeCell ref="H44:J44"/>
    <mergeCell ref="B45:D45"/>
    <mergeCell ref="E45:G45"/>
    <mergeCell ref="H45:J45"/>
    <mergeCell ref="B42:D42"/>
    <mergeCell ref="E42:G42"/>
    <mergeCell ref="H42:J42"/>
    <mergeCell ref="B43:D43"/>
    <mergeCell ref="E43:G43"/>
    <mergeCell ref="H43:J43"/>
    <mergeCell ref="B48:D48"/>
    <mergeCell ref="E48:G48"/>
    <mergeCell ref="H48:J48"/>
    <mergeCell ref="B49:D49"/>
    <mergeCell ref="E49:G49"/>
    <mergeCell ref="H49:J49"/>
    <mergeCell ref="B46:D46"/>
    <mergeCell ref="E46:G46"/>
    <mergeCell ref="H46:J46"/>
    <mergeCell ref="B47:D47"/>
    <mergeCell ref="E47:G47"/>
    <mergeCell ref="H47:J47"/>
    <mergeCell ref="B52:D52"/>
    <mergeCell ref="E52:G52"/>
    <mergeCell ref="H52:J52"/>
    <mergeCell ref="B53:D53"/>
    <mergeCell ref="E53:G53"/>
    <mergeCell ref="H53:J53"/>
    <mergeCell ref="B50:D50"/>
    <mergeCell ref="E50:G50"/>
    <mergeCell ref="H50:J50"/>
    <mergeCell ref="B51:D51"/>
    <mergeCell ref="E51:G51"/>
    <mergeCell ref="H51:J51"/>
    <mergeCell ref="A60:A61"/>
    <mergeCell ref="B60:D61"/>
    <mergeCell ref="E60:G61"/>
    <mergeCell ref="H60:J61"/>
    <mergeCell ref="B57:D57"/>
    <mergeCell ref="B54:D54"/>
    <mergeCell ref="E54:G54"/>
    <mergeCell ref="H54:J54"/>
    <mergeCell ref="B55:D55"/>
    <mergeCell ref="E55:G55"/>
    <mergeCell ref="H55:J55"/>
    <mergeCell ref="B62:D62"/>
    <mergeCell ref="E62:G62"/>
    <mergeCell ref="H62:J62"/>
    <mergeCell ref="B63:D63"/>
    <mergeCell ref="E63:G63"/>
    <mergeCell ref="H63:J63"/>
    <mergeCell ref="B56:D56"/>
    <mergeCell ref="E56:G56"/>
    <mergeCell ref="H56:J56"/>
    <mergeCell ref="B66:D66"/>
    <mergeCell ref="E66:G66"/>
    <mergeCell ref="H66:J66"/>
    <mergeCell ref="B67:D67"/>
    <mergeCell ref="E67:G67"/>
    <mergeCell ref="H67:J67"/>
    <mergeCell ref="B64:D64"/>
    <mergeCell ref="E64:G64"/>
    <mergeCell ref="H64:J64"/>
    <mergeCell ref="B65:D65"/>
    <mergeCell ref="E65:G65"/>
    <mergeCell ref="H65:J65"/>
    <mergeCell ref="H73:J73"/>
    <mergeCell ref="B70:D70"/>
    <mergeCell ref="E70:G70"/>
    <mergeCell ref="H70:J70"/>
    <mergeCell ref="B71:D71"/>
    <mergeCell ref="E71:G71"/>
    <mergeCell ref="H71:J71"/>
    <mergeCell ref="B68:D68"/>
    <mergeCell ref="E68:G68"/>
    <mergeCell ref="H68:J68"/>
    <mergeCell ref="B69:D69"/>
    <mergeCell ref="E69:G69"/>
    <mergeCell ref="H69:J69"/>
    <mergeCell ref="K54:M54"/>
    <mergeCell ref="K55:M55"/>
    <mergeCell ref="K56:M56"/>
    <mergeCell ref="K60:M61"/>
    <mergeCell ref="K62:M62"/>
    <mergeCell ref="B76:D76"/>
    <mergeCell ref="E76:G76"/>
    <mergeCell ref="H76:J76"/>
    <mergeCell ref="K40:M41"/>
    <mergeCell ref="K42:M42"/>
    <mergeCell ref="K43:M43"/>
    <mergeCell ref="K44:M44"/>
    <mergeCell ref="K45:M45"/>
    <mergeCell ref="K46:M46"/>
    <mergeCell ref="K47:M47"/>
    <mergeCell ref="K48:M48"/>
    <mergeCell ref="K49:M49"/>
    <mergeCell ref="K50:M50"/>
    <mergeCell ref="K51:M51"/>
    <mergeCell ref="K52:M52"/>
    <mergeCell ref="K53:M53"/>
    <mergeCell ref="B74:D74"/>
    <mergeCell ref="E74:G74"/>
    <mergeCell ref="H74:J74"/>
    <mergeCell ref="B77:D77"/>
    <mergeCell ref="K73:M73"/>
    <mergeCell ref="K74:M74"/>
    <mergeCell ref="K75:M75"/>
    <mergeCell ref="K76:M76"/>
    <mergeCell ref="A59:M59"/>
    <mergeCell ref="K68:M68"/>
    <mergeCell ref="K69:M69"/>
    <mergeCell ref="K70:M70"/>
    <mergeCell ref="K71:M71"/>
    <mergeCell ref="K72:M72"/>
    <mergeCell ref="K63:M63"/>
    <mergeCell ref="K64:M64"/>
    <mergeCell ref="K65:M65"/>
    <mergeCell ref="K66:M66"/>
    <mergeCell ref="K67:M67"/>
    <mergeCell ref="B75:D75"/>
    <mergeCell ref="E75:G75"/>
    <mergeCell ref="H75:J75"/>
    <mergeCell ref="B72:D72"/>
    <mergeCell ref="E72:G72"/>
    <mergeCell ref="H72:J72"/>
    <mergeCell ref="B73:D73"/>
    <mergeCell ref="E73:G7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75646-7ECB-43CC-A670-F3C9895151AE}">
  <dimension ref="A1:W75"/>
  <sheetViews>
    <sheetView topLeftCell="A45" workbookViewId="0">
      <selection activeCell="B75" sqref="B75:D75"/>
    </sheetView>
  </sheetViews>
  <sheetFormatPr defaultRowHeight="15" x14ac:dyDescent="0.25"/>
  <cols>
    <col min="2" max="19" width="15.28515625" bestFit="1" customWidth="1"/>
  </cols>
  <sheetData>
    <row r="1" spans="1:19" x14ac:dyDescent="0.25">
      <c r="A1" s="26" t="s">
        <v>0</v>
      </c>
      <c r="B1" s="27" t="s">
        <v>4</v>
      </c>
      <c r="C1" s="26"/>
      <c r="D1" s="31"/>
      <c r="E1" s="27" t="s">
        <v>5</v>
      </c>
      <c r="F1" s="26"/>
      <c r="G1" s="26"/>
      <c r="H1" s="27" t="s">
        <v>6</v>
      </c>
      <c r="I1" s="26"/>
      <c r="J1" s="26"/>
      <c r="K1" s="27" t="s">
        <v>7</v>
      </c>
      <c r="L1" s="26"/>
      <c r="M1" s="31"/>
      <c r="N1" s="27" t="s">
        <v>8</v>
      </c>
      <c r="O1" s="26"/>
      <c r="P1" s="26"/>
      <c r="Q1" s="27" t="s">
        <v>9</v>
      </c>
      <c r="R1" s="26"/>
      <c r="S1" s="26"/>
    </row>
    <row r="2" spans="1:19" x14ac:dyDescent="0.25">
      <c r="A2" s="26"/>
      <c r="B2" s="5" t="s">
        <v>1</v>
      </c>
      <c r="C2" s="6" t="s">
        <v>2</v>
      </c>
      <c r="D2" s="6" t="s">
        <v>3</v>
      </c>
      <c r="E2" s="5" t="s">
        <v>1</v>
      </c>
      <c r="F2" s="6" t="s">
        <v>2</v>
      </c>
      <c r="G2" s="6" t="s">
        <v>3</v>
      </c>
      <c r="H2" s="5" t="s">
        <v>1</v>
      </c>
      <c r="I2" s="6" t="s">
        <v>2</v>
      </c>
      <c r="J2" s="6" t="s">
        <v>3</v>
      </c>
      <c r="K2" s="5" t="s">
        <v>1</v>
      </c>
      <c r="L2" s="6" t="s">
        <v>2</v>
      </c>
      <c r="M2" s="6" t="s">
        <v>3</v>
      </c>
      <c r="N2" s="5" t="s">
        <v>1</v>
      </c>
      <c r="O2" s="6" t="s">
        <v>2</v>
      </c>
      <c r="P2" s="6" t="s">
        <v>3</v>
      </c>
      <c r="Q2" s="5" t="s">
        <v>1</v>
      </c>
      <c r="R2" s="6" t="s">
        <v>2</v>
      </c>
      <c r="S2" s="6" t="s">
        <v>3</v>
      </c>
    </row>
    <row r="3" spans="1:19" x14ac:dyDescent="0.25">
      <c r="A3" s="2">
        <v>31</v>
      </c>
      <c r="B3" s="7">
        <v>22</v>
      </c>
      <c r="C3" s="8">
        <v>22.5</v>
      </c>
      <c r="D3" s="8">
        <v>22</v>
      </c>
      <c r="E3" s="7"/>
      <c r="F3" s="8"/>
      <c r="G3" s="8"/>
      <c r="H3" s="7"/>
      <c r="I3" s="8"/>
      <c r="J3" s="8"/>
      <c r="K3" s="7"/>
      <c r="L3" s="8"/>
      <c r="M3" s="8"/>
      <c r="N3" s="7"/>
      <c r="O3" s="8"/>
      <c r="P3" s="8"/>
      <c r="Q3" s="7"/>
      <c r="R3" s="8"/>
      <c r="S3" s="8"/>
    </row>
    <row r="4" spans="1:19" x14ac:dyDescent="0.25">
      <c r="A4" s="2">
        <v>30</v>
      </c>
      <c r="B4" s="7">
        <v>21</v>
      </c>
      <c r="C4" s="8">
        <v>20</v>
      </c>
      <c r="D4" s="8">
        <v>19.5</v>
      </c>
      <c r="E4" s="7">
        <v>13</v>
      </c>
      <c r="F4" s="8">
        <v>13</v>
      </c>
      <c r="G4" s="8">
        <v>13</v>
      </c>
      <c r="H4" s="7"/>
      <c r="I4" s="8"/>
      <c r="J4" s="8"/>
      <c r="K4" s="7"/>
      <c r="L4" s="8"/>
      <c r="M4" s="8"/>
      <c r="N4" s="7"/>
      <c r="O4" s="8"/>
      <c r="P4" s="8"/>
      <c r="Q4" s="7"/>
      <c r="R4" s="8"/>
      <c r="S4" s="8"/>
    </row>
    <row r="5" spans="1:19" x14ac:dyDescent="0.25">
      <c r="A5" s="2">
        <v>29</v>
      </c>
      <c r="B5" s="7">
        <v>21</v>
      </c>
      <c r="C5" s="8">
        <v>20</v>
      </c>
      <c r="D5" s="8">
        <v>19.8</v>
      </c>
      <c r="E5" s="7"/>
      <c r="F5" s="8"/>
      <c r="G5" s="8"/>
      <c r="H5" s="7"/>
      <c r="I5" s="8"/>
      <c r="J5" s="8"/>
      <c r="K5" s="7"/>
      <c r="L5" s="8"/>
      <c r="M5" s="8"/>
      <c r="N5" s="7"/>
      <c r="O5" s="8"/>
      <c r="P5" s="8"/>
      <c r="Q5" s="7"/>
      <c r="R5" s="8"/>
      <c r="S5" s="8"/>
    </row>
    <row r="6" spans="1:19" x14ac:dyDescent="0.25">
      <c r="A6" s="2">
        <v>28</v>
      </c>
      <c r="B6" s="7">
        <v>21</v>
      </c>
      <c r="C6" s="8">
        <v>21</v>
      </c>
      <c r="D6" s="8">
        <v>19</v>
      </c>
      <c r="E6" s="7"/>
      <c r="F6" s="8"/>
      <c r="G6" s="8"/>
      <c r="H6" s="7"/>
      <c r="I6" s="8"/>
      <c r="J6" s="8"/>
      <c r="K6" s="7"/>
      <c r="L6" s="8"/>
      <c r="M6" s="8"/>
      <c r="N6" s="7"/>
      <c r="O6" s="8"/>
      <c r="P6" s="8"/>
      <c r="Q6" s="7"/>
      <c r="R6" s="8"/>
      <c r="S6" s="8"/>
    </row>
    <row r="7" spans="1:19" x14ac:dyDescent="0.25">
      <c r="A7" s="2">
        <v>27</v>
      </c>
      <c r="B7" s="7">
        <v>21</v>
      </c>
      <c r="C7" s="8">
        <v>20</v>
      </c>
      <c r="D7" s="8">
        <v>17.8</v>
      </c>
      <c r="E7" s="7"/>
      <c r="F7" s="8"/>
      <c r="G7" s="8"/>
      <c r="H7" s="7"/>
      <c r="I7" s="8"/>
      <c r="J7" s="8"/>
      <c r="K7" s="7"/>
      <c r="L7" s="8"/>
      <c r="M7" s="8"/>
      <c r="N7" s="7"/>
      <c r="O7" s="8"/>
      <c r="P7" s="8"/>
      <c r="Q7" s="7"/>
      <c r="R7" s="8"/>
      <c r="S7" s="8"/>
    </row>
    <row r="8" spans="1:19" x14ac:dyDescent="0.25">
      <c r="A8" s="2">
        <v>26</v>
      </c>
      <c r="B8" s="7">
        <v>21</v>
      </c>
      <c r="C8" s="8">
        <v>21</v>
      </c>
      <c r="D8" s="8">
        <v>20</v>
      </c>
      <c r="E8" s="7"/>
      <c r="F8" s="8"/>
      <c r="G8" s="8"/>
      <c r="H8" s="7"/>
      <c r="I8" s="8"/>
      <c r="J8" s="8"/>
      <c r="K8" s="7"/>
      <c r="L8" s="8"/>
      <c r="M8" s="8"/>
      <c r="N8" s="7"/>
      <c r="O8" s="8"/>
      <c r="P8" s="8"/>
      <c r="Q8" s="7"/>
      <c r="R8" s="8"/>
      <c r="S8" s="8"/>
    </row>
    <row r="9" spans="1:19" x14ac:dyDescent="0.25">
      <c r="A9" s="2">
        <v>25</v>
      </c>
      <c r="B9" s="7">
        <v>23</v>
      </c>
      <c r="C9" s="8">
        <v>21.8</v>
      </c>
      <c r="D9" s="8">
        <v>21</v>
      </c>
      <c r="E9" s="7"/>
      <c r="F9" s="8"/>
      <c r="G9" s="8"/>
      <c r="H9" s="7"/>
      <c r="I9" s="8"/>
      <c r="J9" s="8"/>
      <c r="K9" s="7"/>
      <c r="L9" s="8"/>
      <c r="M9" s="8"/>
      <c r="N9" s="7"/>
      <c r="O9" s="8"/>
      <c r="P9" s="8"/>
      <c r="Q9" s="7"/>
      <c r="R9" s="8"/>
      <c r="S9" s="8"/>
    </row>
    <row r="10" spans="1:19" x14ac:dyDescent="0.25">
      <c r="A10" s="2">
        <v>24</v>
      </c>
      <c r="B10" s="7">
        <v>16</v>
      </c>
      <c r="C10" s="8">
        <v>15</v>
      </c>
      <c r="D10" s="8">
        <v>15</v>
      </c>
      <c r="E10" s="7">
        <v>18</v>
      </c>
      <c r="F10" s="8">
        <v>17</v>
      </c>
      <c r="G10" s="8">
        <v>17</v>
      </c>
      <c r="H10" s="7"/>
      <c r="I10" s="8"/>
      <c r="J10" s="8"/>
      <c r="K10" s="7"/>
      <c r="L10" s="8"/>
      <c r="M10" s="8"/>
      <c r="N10" s="7"/>
      <c r="O10" s="8"/>
      <c r="P10" s="8"/>
      <c r="Q10" s="7"/>
      <c r="R10" s="8"/>
      <c r="S10" s="8"/>
    </row>
    <row r="11" spans="1:19" x14ac:dyDescent="0.25">
      <c r="A11" s="2">
        <v>23</v>
      </c>
      <c r="B11" s="7">
        <v>13.2</v>
      </c>
      <c r="C11" s="8">
        <v>13</v>
      </c>
      <c r="D11" s="8">
        <v>13</v>
      </c>
      <c r="E11" s="7">
        <v>16.399999999999999</v>
      </c>
      <c r="F11" s="8">
        <v>16</v>
      </c>
      <c r="G11" s="8">
        <v>15.8</v>
      </c>
      <c r="H11" s="7">
        <v>13</v>
      </c>
      <c r="I11" s="8">
        <v>12.6</v>
      </c>
      <c r="J11" s="8">
        <v>12.6</v>
      </c>
      <c r="K11" s="7">
        <v>13</v>
      </c>
      <c r="L11" s="8">
        <v>13</v>
      </c>
      <c r="M11" s="8">
        <v>12.8</v>
      </c>
      <c r="N11" s="7">
        <v>13.6</v>
      </c>
      <c r="O11" s="8">
        <v>13.6</v>
      </c>
      <c r="P11" s="8">
        <v>13.4</v>
      </c>
      <c r="Q11" s="7">
        <v>14.6</v>
      </c>
      <c r="R11" s="8">
        <v>14.6</v>
      </c>
      <c r="S11" s="8">
        <v>14.6</v>
      </c>
    </row>
    <row r="12" spans="1:19" x14ac:dyDescent="0.25">
      <c r="A12" s="2">
        <v>22</v>
      </c>
      <c r="B12" s="7">
        <v>22</v>
      </c>
      <c r="C12" s="8">
        <v>21.8</v>
      </c>
      <c r="D12" s="8">
        <v>20</v>
      </c>
      <c r="E12" s="7"/>
      <c r="F12" s="8"/>
      <c r="G12" s="8"/>
      <c r="H12" s="7"/>
      <c r="I12" s="8"/>
      <c r="J12" s="8"/>
      <c r="K12" s="7"/>
      <c r="L12" s="8"/>
      <c r="M12" s="8"/>
      <c r="N12" s="7"/>
      <c r="O12" s="8"/>
      <c r="P12" s="8"/>
      <c r="Q12" s="7"/>
      <c r="R12" s="8"/>
      <c r="S12" s="8"/>
    </row>
    <row r="13" spans="1:19" x14ac:dyDescent="0.25">
      <c r="A13" s="2">
        <v>21</v>
      </c>
      <c r="B13" s="7">
        <v>16</v>
      </c>
      <c r="C13" s="8">
        <v>15</v>
      </c>
      <c r="D13" s="8">
        <v>15</v>
      </c>
      <c r="E13" s="7">
        <v>15</v>
      </c>
      <c r="F13" s="8">
        <v>14.8</v>
      </c>
      <c r="G13" s="8">
        <v>14.2</v>
      </c>
      <c r="H13" s="7">
        <v>15.8</v>
      </c>
      <c r="I13" s="8">
        <v>15.8</v>
      </c>
      <c r="J13" s="8">
        <v>15.8</v>
      </c>
      <c r="K13" s="7">
        <v>18</v>
      </c>
      <c r="L13" s="8">
        <v>18</v>
      </c>
      <c r="M13" s="8">
        <v>17.8</v>
      </c>
      <c r="N13" s="7"/>
      <c r="O13" s="8"/>
      <c r="P13" s="8"/>
      <c r="Q13" s="7"/>
      <c r="R13" s="8"/>
      <c r="S13" s="8"/>
    </row>
    <row r="14" spans="1:19" x14ac:dyDescent="0.25">
      <c r="A14" s="2">
        <v>20</v>
      </c>
      <c r="B14" s="7">
        <v>25.4</v>
      </c>
      <c r="C14" s="8">
        <v>21</v>
      </c>
      <c r="D14" s="8">
        <v>19.8</v>
      </c>
      <c r="E14" s="7"/>
      <c r="F14" s="8"/>
      <c r="G14" s="8"/>
      <c r="H14" s="7"/>
      <c r="I14" s="8"/>
      <c r="J14" s="8"/>
      <c r="K14" s="7"/>
      <c r="L14" s="8"/>
      <c r="M14" s="8"/>
      <c r="N14" s="7"/>
      <c r="O14" s="8"/>
      <c r="P14" s="8"/>
      <c r="Q14" s="7"/>
      <c r="R14" s="8"/>
      <c r="S14" s="8"/>
    </row>
    <row r="15" spans="1:19" x14ac:dyDescent="0.25">
      <c r="A15" s="2">
        <v>19</v>
      </c>
      <c r="B15" s="7">
        <v>23</v>
      </c>
      <c r="C15" s="8">
        <v>21</v>
      </c>
      <c r="D15" s="8">
        <v>20</v>
      </c>
      <c r="E15" s="7"/>
      <c r="F15" s="8"/>
      <c r="G15" s="8"/>
      <c r="H15" s="7"/>
      <c r="I15" s="8"/>
      <c r="J15" s="8"/>
      <c r="K15" s="7"/>
      <c r="L15" s="8"/>
      <c r="M15" s="8"/>
      <c r="N15" s="7"/>
      <c r="O15" s="8"/>
      <c r="P15" s="8"/>
      <c r="Q15" s="7"/>
      <c r="R15" s="8"/>
      <c r="S15" s="8"/>
    </row>
    <row r="16" spans="1:19" x14ac:dyDescent="0.25">
      <c r="A16" s="2">
        <v>18</v>
      </c>
      <c r="B16" s="7">
        <v>22</v>
      </c>
      <c r="C16" s="8">
        <v>20</v>
      </c>
      <c r="D16" s="8">
        <v>19</v>
      </c>
      <c r="E16" s="7"/>
      <c r="F16" s="8"/>
      <c r="G16" s="8"/>
      <c r="H16" s="7"/>
      <c r="I16" s="8"/>
      <c r="J16" s="8"/>
      <c r="K16" s="7"/>
      <c r="L16" s="8"/>
      <c r="M16" s="8"/>
      <c r="N16" s="7"/>
      <c r="O16" s="8"/>
      <c r="P16" s="8"/>
      <c r="Q16" s="7"/>
      <c r="R16" s="8"/>
      <c r="S16" s="8"/>
    </row>
    <row r="17" spans="1:19" x14ac:dyDescent="0.25">
      <c r="A17" s="2">
        <v>17</v>
      </c>
      <c r="B17" s="7">
        <v>22</v>
      </c>
      <c r="C17" s="8">
        <v>19.600000000000001</v>
      </c>
      <c r="D17" s="8">
        <v>19.600000000000001</v>
      </c>
      <c r="E17" s="7"/>
      <c r="F17" s="8"/>
      <c r="G17" s="8"/>
      <c r="H17" s="7"/>
      <c r="I17" s="8"/>
      <c r="J17" s="8"/>
      <c r="K17" s="7"/>
      <c r="L17" s="8"/>
      <c r="M17" s="8"/>
      <c r="N17" s="7"/>
      <c r="O17" s="8"/>
      <c r="P17" s="8"/>
      <c r="Q17" s="7"/>
      <c r="R17" s="8"/>
      <c r="S17" s="8"/>
    </row>
    <row r="19" spans="1:19" x14ac:dyDescent="0.25">
      <c r="A19" s="34" t="s">
        <v>0</v>
      </c>
      <c r="B19" s="32" t="s">
        <v>4</v>
      </c>
      <c r="C19" s="33"/>
      <c r="D19" s="33"/>
      <c r="E19" s="32" t="s">
        <v>5</v>
      </c>
      <c r="F19" s="33"/>
      <c r="G19" s="33"/>
      <c r="H19" s="32" t="s">
        <v>6</v>
      </c>
      <c r="I19" s="33"/>
      <c r="J19" s="33"/>
      <c r="K19" s="32" t="s">
        <v>7</v>
      </c>
      <c r="L19" s="33"/>
      <c r="M19" s="34"/>
      <c r="N19" s="32" t="s">
        <v>8</v>
      </c>
      <c r="O19" s="33"/>
      <c r="P19" s="34"/>
      <c r="Q19" s="32" t="s">
        <v>9</v>
      </c>
      <c r="R19" s="33"/>
      <c r="S19" s="34"/>
    </row>
    <row r="20" spans="1:19" x14ac:dyDescent="0.25">
      <c r="A20" s="31"/>
      <c r="B20" s="5" t="s">
        <v>20</v>
      </c>
      <c r="C20" s="6" t="s">
        <v>21</v>
      </c>
      <c r="D20" s="6" t="s">
        <v>22</v>
      </c>
      <c r="E20" s="5" t="s">
        <v>20</v>
      </c>
      <c r="F20" s="6" t="s">
        <v>21</v>
      </c>
      <c r="G20" s="6" t="s">
        <v>22</v>
      </c>
      <c r="H20" s="5" t="s">
        <v>20</v>
      </c>
      <c r="I20" s="6" t="s">
        <v>21</v>
      </c>
      <c r="J20" s="6" t="s">
        <v>22</v>
      </c>
      <c r="K20" s="5" t="s">
        <v>20</v>
      </c>
      <c r="L20" s="6" t="s">
        <v>21</v>
      </c>
      <c r="M20" s="6" t="s">
        <v>22</v>
      </c>
      <c r="N20" s="5" t="s">
        <v>1</v>
      </c>
      <c r="O20" s="6" t="s">
        <v>2</v>
      </c>
      <c r="P20" s="6" t="s">
        <v>3</v>
      </c>
      <c r="Q20" s="5" t="s">
        <v>1</v>
      </c>
      <c r="R20" s="6" t="s">
        <v>2</v>
      </c>
      <c r="S20" s="9" t="s">
        <v>3</v>
      </c>
    </row>
    <row r="21" spans="1:19" x14ac:dyDescent="0.25">
      <c r="A21" s="2">
        <v>31</v>
      </c>
      <c r="B21" s="12">
        <f>B3/PI()</f>
        <v>7.0028174960433951</v>
      </c>
      <c r="C21" s="13">
        <f>C3/PI()</f>
        <v>7.1619724391352904</v>
      </c>
      <c r="D21" s="13">
        <f>D3/PI()</f>
        <v>7.0028174960433951</v>
      </c>
      <c r="E21" s="12"/>
      <c r="F21" s="13"/>
      <c r="G21" s="13"/>
      <c r="H21" s="12"/>
      <c r="I21" s="13"/>
      <c r="J21" s="13"/>
      <c r="K21" s="7"/>
      <c r="L21" s="8"/>
      <c r="M21" s="8"/>
      <c r="N21" s="7"/>
      <c r="O21" s="8"/>
      <c r="P21" s="8"/>
      <c r="Q21" s="7"/>
      <c r="R21" s="8"/>
      <c r="S21" s="17"/>
    </row>
    <row r="22" spans="1:19" x14ac:dyDescent="0.25">
      <c r="A22" s="2">
        <v>30</v>
      </c>
      <c r="B22" s="12">
        <f t="shared" ref="B22:G35" si="0">B4/PI()</f>
        <v>6.6845076098596046</v>
      </c>
      <c r="C22" s="13">
        <f t="shared" si="0"/>
        <v>6.366197723675814</v>
      </c>
      <c r="D22" s="13">
        <f t="shared" si="0"/>
        <v>6.2070427805839179</v>
      </c>
      <c r="E22" s="12">
        <f>E4/PI()</f>
        <v>4.1380285203892786</v>
      </c>
      <c r="F22" s="13">
        <f t="shared" ref="F22:G22" si="1">F4/PI()</f>
        <v>4.1380285203892786</v>
      </c>
      <c r="G22" s="13">
        <f t="shared" si="1"/>
        <v>4.1380285203892786</v>
      </c>
      <c r="H22" s="12"/>
      <c r="I22" s="13"/>
      <c r="J22" s="13"/>
      <c r="K22" s="7"/>
      <c r="L22" s="8"/>
      <c r="M22" s="8"/>
      <c r="N22" s="7"/>
      <c r="O22" s="8"/>
      <c r="P22" s="8"/>
      <c r="Q22" s="7"/>
      <c r="R22" s="8"/>
      <c r="S22" s="17"/>
    </row>
    <row r="23" spans="1:19" x14ac:dyDescent="0.25">
      <c r="A23" s="2">
        <v>29</v>
      </c>
      <c r="B23" s="12">
        <f t="shared" si="0"/>
        <v>6.6845076098596046</v>
      </c>
      <c r="C23" s="13">
        <f t="shared" si="0"/>
        <v>6.366197723675814</v>
      </c>
      <c r="D23" s="13">
        <f t="shared" si="0"/>
        <v>6.3025357464390561</v>
      </c>
      <c r="E23" s="12"/>
      <c r="F23" s="13"/>
      <c r="G23" s="13"/>
      <c r="H23" s="12"/>
      <c r="I23" s="13"/>
      <c r="J23" s="13"/>
      <c r="K23" s="7"/>
      <c r="L23" s="8"/>
      <c r="M23" s="8"/>
      <c r="N23" s="7"/>
      <c r="O23" s="8"/>
      <c r="P23" s="8"/>
      <c r="Q23" s="7"/>
      <c r="R23" s="8"/>
      <c r="S23" s="17"/>
    </row>
    <row r="24" spans="1:19" x14ac:dyDescent="0.25">
      <c r="A24" s="2">
        <v>28</v>
      </c>
      <c r="B24" s="12">
        <f t="shared" si="0"/>
        <v>6.6845076098596046</v>
      </c>
      <c r="C24" s="13">
        <f t="shared" si="0"/>
        <v>6.6845076098596046</v>
      </c>
      <c r="D24" s="13">
        <f t="shared" si="0"/>
        <v>6.0478878374920226</v>
      </c>
      <c r="E24" s="12"/>
      <c r="F24" s="13"/>
      <c r="G24" s="13"/>
      <c r="H24" s="12"/>
      <c r="I24" s="13"/>
      <c r="J24" s="13"/>
      <c r="K24" s="7"/>
      <c r="L24" s="8"/>
      <c r="M24" s="8"/>
      <c r="N24" s="7"/>
      <c r="O24" s="8"/>
      <c r="P24" s="8"/>
      <c r="Q24" s="7"/>
      <c r="R24" s="8"/>
      <c r="S24" s="17"/>
    </row>
    <row r="25" spans="1:19" x14ac:dyDescent="0.25">
      <c r="A25" s="2">
        <v>27</v>
      </c>
      <c r="B25" s="12">
        <f t="shared" si="0"/>
        <v>6.6845076098596046</v>
      </c>
      <c r="C25" s="13">
        <f t="shared" si="0"/>
        <v>6.366197723675814</v>
      </c>
      <c r="D25" s="13">
        <f t="shared" si="0"/>
        <v>5.6659159740714742</v>
      </c>
      <c r="E25" s="12"/>
      <c r="F25" s="13"/>
      <c r="G25" s="13"/>
      <c r="H25" s="12"/>
      <c r="I25" s="13"/>
      <c r="J25" s="13"/>
      <c r="K25" s="7"/>
      <c r="L25" s="8"/>
      <c r="M25" s="8"/>
      <c r="N25" s="7"/>
      <c r="O25" s="8"/>
      <c r="P25" s="8"/>
      <c r="Q25" s="7"/>
      <c r="R25" s="8"/>
      <c r="S25" s="17"/>
    </row>
    <row r="26" spans="1:19" x14ac:dyDescent="0.25">
      <c r="A26" s="2">
        <v>26</v>
      </c>
      <c r="B26" s="12">
        <f t="shared" si="0"/>
        <v>6.6845076098596046</v>
      </c>
      <c r="C26" s="13">
        <f t="shared" si="0"/>
        <v>6.6845076098596046</v>
      </c>
      <c r="D26" s="13">
        <f t="shared" si="0"/>
        <v>6.366197723675814</v>
      </c>
      <c r="E26" s="12"/>
      <c r="F26" s="13"/>
      <c r="G26" s="13"/>
      <c r="H26" s="12"/>
      <c r="I26" s="13"/>
      <c r="J26" s="13"/>
      <c r="K26" s="7"/>
      <c r="L26" s="8"/>
      <c r="M26" s="8"/>
      <c r="N26" s="7"/>
      <c r="O26" s="8"/>
      <c r="P26" s="8"/>
      <c r="Q26" s="7"/>
      <c r="R26" s="8"/>
      <c r="S26" s="17"/>
    </row>
    <row r="27" spans="1:19" x14ac:dyDescent="0.25">
      <c r="A27" s="2">
        <v>25</v>
      </c>
      <c r="B27" s="12">
        <f t="shared" si="0"/>
        <v>7.3211273822271856</v>
      </c>
      <c r="C27" s="13">
        <f t="shared" si="0"/>
        <v>6.9391555188066372</v>
      </c>
      <c r="D27" s="13">
        <f t="shared" si="0"/>
        <v>6.6845076098596046</v>
      </c>
      <c r="E27" s="12"/>
      <c r="F27" s="13"/>
      <c r="G27" s="13"/>
      <c r="H27" s="12"/>
      <c r="I27" s="13"/>
      <c r="J27" s="13"/>
      <c r="K27" s="7"/>
      <c r="L27" s="8"/>
      <c r="M27" s="8"/>
      <c r="N27" s="7"/>
      <c r="O27" s="8"/>
      <c r="P27" s="8"/>
      <c r="Q27" s="7"/>
      <c r="R27" s="8"/>
      <c r="S27" s="17"/>
    </row>
    <row r="28" spans="1:19" x14ac:dyDescent="0.25">
      <c r="A28" s="2">
        <v>24</v>
      </c>
      <c r="B28" s="12">
        <f t="shared" si="0"/>
        <v>5.0929581789406511</v>
      </c>
      <c r="C28" s="13">
        <f t="shared" si="0"/>
        <v>4.7746482927568605</v>
      </c>
      <c r="D28" s="13">
        <f t="shared" si="0"/>
        <v>4.7746482927568605</v>
      </c>
      <c r="E28" s="12">
        <f>E10/PI()</f>
        <v>5.7295779513082321</v>
      </c>
      <c r="F28" s="13">
        <f t="shared" ref="F28:G28" si="2">F10/PI()</f>
        <v>5.4112680651244416</v>
      </c>
      <c r="G28" s="13">
        <f t="shared" si="2"/>
        <v>5.4112680651244416</v>
      </c>
      <c r="H28" s="12"/>
      <c r="I28" s="13"/>
      <c r="J28" s="13"/>
      <c r="K28" s="12"/>
      <c r="L28" s="13"/>
      <c r="M28" s="13"/>
      <c r="N28" s="7"/>
      <c r="O28" s="8"/>
      <c r="P28" s="8"/>
      <c r="Q28" s="7"/>
      <c r="R28" s="8"/>
      <c r="S28" s="17"/>
    </row>
    <row r="29" spans="1:19" x14ac:dyDescent="0.25">
      <c r="A29" s="2">
        <v>23</v>
      </c>
      <c r="B29" s="12">
        <f t="shared" si="0"/>
        <v>4.2016904976260365</v>
      </c>
      <c r="C29" s="13">
        <f t="shared" si="0"/>
        <v>4.1380285203892786</v>
      </c>
      <c r="D29" s="13">
        <f t="shared" si="0"/>
        <v>4.1380285203892786</v>
      </c>
      <c r="E29" s="12">
        <f>E11/PI()</f>
        <v>5.2202821334141669</v>
      </c>
      <c r="F29" s="13">
        <f t="shared" ref="F29:G29" si="3">F11/PI()</f>
        <v>5.0929581789406511</v>
      </c>
      <c r="G29" s="13">
        <f t="shared" si="3"/>
        <v>5.0292962017038931</v>
      </c>
      <c r="H29" s="12">
        <f>H11/PI()</f>
        <v>4.1380285203892786</v>
      </c>
      <c r="I29" s="13">
        <f t="shared" ref="I29:S29" si="4">I11/PI()</f>
        <v>4.0107045659157627</v>
      </c>
      <c r="J29" s="13">
        <f t="shared" si="4"/>
        <v>4.0107045659157627</v>
      </c>
      <c r="K29" s="12">
        <f t="shared" si="4"/>
        <v>4.1380285203892786</v>
      </c>
      <c r="L29" s="13">
        <f t="shared" si="4"/>
        <v>4.1380285203892786</v>
      </c>
      <c r="M29" s="13">
        <f t="shared" si="4"/>
        <v>4.0743665431525207</v>
      </c>
      <c r="N29" s="12">
        <f t="shared" si="4"/>
        <v>4.3290144520995533</v>
      </c>
      <c r="O29" s="13">
        <f t="shared" si="4"/>
        <v>4.3290144520995533</v>
      </c>
      <c r="P29" s="13">
        <f t="shared" si="4"/>
        <v>4.2653524748627953</v>
      </c>
      <c r="Q29" s="12">
        <f t="shared" si="4"/>
        <v>4.6473243382833438</v>
      </c>
      <c r="R29" s="13">
        <f t="shared" si="4"/>
        <v>4.6473243382833438</v>
      </c>
      <c r="S29" s="18">
        <f t="shared" si="4"/>
        <v>4.6473243382833438</v>
      </c>
    </row>
    <row r="30" spans="1:19" x14ac:dyDescent="0.25">
      <c r="A30" s="2">
        <v>22</v>
      </c>
      <c r="B30" s="12">
        <f t="shared" si="0"/>
        <v>7.0028174960433951</v>
      </c>
      <c r="C30" s="13">
        <f t="shared" si="0"/>
        <v>6.9391555188066372</v>
      </c>
      <c r="D30" s="13">
        <f t="shared" si="0"/>
        <v>6.366197723675814</v>
      </c>
      <c r="E30" s="12"/>
      <c r="F30" s="13"/>
      <c r="G30" s="13"/>
      <c r="H30" s="12"/>
      <c r="I30" s="13"/>
      <c r="J30" s="13"/>
      <c r="K30" s="12"/>
      <c r="L30" s="13"/>
      <c r="M30" s="13"/>
      <c r="N30" s="12"/>
      <c r="O30" s="13"/>
      <c r="P30" s="13"/>
      <c r="Q30" s="12"/>
      <c r="R30" s="13"/>
      <c r="S30" s="18"/>
    </row>
    <row r="31" spans="1:19" x14ac:dyDescent="0.25">
      <c r="A31" s="2">
        <v>21</v>
      </c>
      <c r="B31" s="12">
        <f t="shared" si="0"/>
        <v>5.0929581789406511</v>
      </c>
      <c r="C31" s="13">
        <f t="shared" si="0"/>
        <v>4.7746482927568605</v>
      </c>
      <c r="D31" s="13">
        <f t="shared" si="0"/>
        <v>4.7746482927568605</v>
      </c>
      <c r="E31" s="12">
        <f t="shared" si="0"/>
        <v>4.7746482927568605</v>
      </c>
      <c r="F31" s="13">
        <f t="shared" si="0"/>
        <v>4.7109863155201026</v>
      </c>
      <c r="G31" s="13">
        <f t="shared" si="0"/>
        <v>4.520000383809827</v>
      </c>
      <c r="H31" s="12">
        <f t="shared" ref="H31:M31" si="5">H13/PI()</f>
        <v>5.0292962017038931</v>
      </c>
      <c r="I31" s="13">
        <f t="shared" si="5"/>
        <v>5.0292962017038931</v>
      </c>
      <c r="J31" s="13">
        <f t="shared" si="5"/>
        <v>5.0292962017038931</v>
      </c>
      <c r="K31" s="12">
        <f t="shared" si="5"/>
        <v>5.7295779513082321</v>
      </c>
      <c r="L31" s="13">
        <f t="shared" si="5"/>
        <v>5.7295779513082321</v>
      </c>
      <c r="M31" s="13">
        <f t="shared" si="5"/>
        <v>5.6659159740714742</v>
      </c>
      <c r="N31" s="12"/>
      <c r="O31" s="13"/>
      <c r="P31" s="13"/>
      <c r="Q31" s="12"/>
      <c r="R31" s="13"/>
      <c r="S31" s="18"/>
    </row>
    <row r="32" spans="1:19" x14ac:dyDescent="0.25">
      <c r="A32" s="2">
        <v>20</v>
      </c>
      <c r="B32" s="12">
        <f t="shared" si="0"/>
        <v>8.0850711090682825</v>
      </c>
      <c r="C32" s="13">
        <f t="shared" si="0"/>
        <v>6.6845076098596046</v>
      </c>
      <c r="D32" s="13">
        <f t="shared" si="0"/>
        <v>6.3025357464390561</v>
      </c>
      <c r="E32" s="12"/>
      <c r="F32" s="13"/>
      <c r="G32" s="13"/>
      <c r="H32" s="12"/>
      <c r="I32" s="13"/>
      <c r="J32" s="13"/>
      <c r="K32" s="7"/>
      <c r="L32" s="8"/>
      <c r="M32" s="8"/>
      <c r="N32" s="7"/>
      <c r="O32" s="8"/>
      <c r="P32" s="8"/>
      <c r="Q32" s="7"/>
      <c r="R32" s="8"/>
      <c r="S32" s="17"/>
    </row>
    <row r="33" spans="1:23" x14ac:dyDescent="0.25">
      <c r="A33" s="2">
        <v>19</v>
      </c>
      <c r="B33" s="12">
        <f t="shared" si="0"/>
        <v>7.3211273822271856</v>
      </c>
      <c r="C33" s="13">
        <f t="shared" si="0"/>
        <v>6.6845076098596046</v>
      </c>
      <c r="D33" s="13">
        <f t="shared" si="0"/>
        <v>6.366197723675814</v>
      </c>
      <c r="E33" s="12"/>
      <c r="F33" s="13"/>
      <c r="G33" s="13"/>
      <c r="H33" s="12"/>
      <c r="I33" s="13"/>
      <c r="J33" s="13"/>
      <c r="K33" s="7"/>
      <c r="L33" s="8"/>
      <c r="M33" s="8"/>
      <c r="N33" s="7"/>
      <c r="O33" s="8"/>
      <c r="P33" s="8"/>
      <c r="Q33" s="7"/>
      <c r="R33" s="8"/>
      <c r="S33" s="17"/>
    </row>
    <row r="34" spans="1:23" x14ac:dyDescent="0.25">
      <c r="A34" s="2">
        <v>18</v>
      </c>
      <c r="B34" s="12">
        <f t="shared" si="0"/>
        <v>7.0028174960433951</v>
      </c>
      <c r="C34" s="13">
        <f t="shared" si="0"/>
        <v>6.366197723675814</v>
      </c>
      <c r="D34" s="13">
        <f t="shared" si="0"/>
        <v>6.0478878374920226</v>
      </c>
      <c r="E34" s="12"/>
      <c r="F34" s="13"/>
      <c r="G34" s="13"/>
      <c r="H34" s="12"/>
      <c r="I34" s="13"/>
      <c r="J34" s="13"/>
      <c r="K34" s="7"/>
      <c r="L34" s="8"/>
      <c r="M34" s="8"/>
      <c r="N34" s="7"/>
      <c r="O34" s="8"/>
      <c r="P34" s="8"/>
      <c r="Q34" s="7"/>
      <c r="R34" s="8"/>
      <c r="S34" s="17"/>
    </row>
    <row r="35" spans="1:23" x14ac:dyDescent="0.25">
      <c r="A35" s="2">
        <v>17</v>
      </c>
      <c r="B35" s="12">
        <f t="shared" si="0"/>
        <v>7.0028174960433951</v>
      </c>
      <c r="C35" s="13">
        <f t="shared" si="0"/>
        <v>6.2388737692022982</v>
      </c>
      <c r="D35" s="13">
        <f t="shared" si="0"/>
        <v>6.2388737692022982</v>
      </c>
      <c r="E35" s="12"/>
      <c r="F35" s="13"/>
      <c r="G35" s="13"/>
      <c r="H35" s="12"/>
      <c r="I35" s="13"/>
      <c r="J35" s="13"/>
      <c r="K35" s="7"/>
      <c r="L35" s="8"/>
      <c r="M35" s="8"/>
      <c r="N35" s="7"/>
      <c r="O35" s="8"/>
      <c r="P35" s="8"/>
      <c r="Q35" s="7"/>
      <c r="R35" s="8"/>
      <c r="S35" s="17"/>
    </row>
    <row r="37" spans="1:23" x14ac:dyDescent="0.25">
      <c r="A37" s="37" t="s">
        <v>15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9"/>
    </row>
    <row r="38" spans="1:23" x14ac:dyDescent="0.25">
      <c r="A38" s="33" t="s">
        <v>0</v>
      </c>
      <c r="B38" s="33" t="s">
        <v>4</v>
      </c>
      <c r="C38" s="33"/>
      <c r="D38" s="34"/>
      <c r="E38" s="32" t="s">
        <v>5</v>
      </c>
      <c r="F38" s="33"/>
      <c r="G38" s="34"/>
      <c r="H38" s="32" t="s">
        <v>6</v>
      </c>
      <c r="I38" s="33"/>
      <c r="J38" s="34"/>
      <c r="K38" s="32" t="s">
        <v>7</v>
      </c>
      <c r="L38" s="33"/>
      <c r="M38" s="34"/>
      <c r="N38" s="32" t="s">
        <v>8</v>
      </c>
      <c r="O38" s="33"/>
      <c r="P38" s="34"/>
      <c r="Q38" s="32" t="s">
        <v>9</v>
      </c>
      <c r="R38" s="33"/>
      <c r="S38" s="34"/>
    </row>
    <row r="39" spans="1:23" x14ac:dyDescent="0.25">
      <c r="A39" s="26"/>
      <c r="B39" s="26"/>
      <c r="C39" s="26"/>
      <c r="D39" s="31"/>
      <c r="E39" s="27"/>
      <c r="F39" s="26"/>
      <c r="G39" s="31"/>
      <c r="H39" s="27"/>
      <c r="I39" s="26"/>
      <c r="J39" s="31"/>
      <c r="K39" s="27"/>
      <c r="L39" s="26"/>
      <c r="M39" s="31"/>
      <c r="N39" s="27"/>
      <c r="O39" s="26"/>
      <c r="P39" s="31"/>
      <c r="Q39" s="27"/>
      <c r="R39" s="26"/>
      <c r="S39" s="31"/>
    </row>
    <row r="40" spans="1:23" x14ac:dyDescent="0.25">
      <c r="A40" s="2">
        <v>31</v>
      </c>
      <c r="B40" s="21">
        <f>$V$42*PI()/3*((B21/2)^2+(B21/2)*(D21/2)+(D21/2)^2)*10^-6</f>
        <v>3.8515496228238677E-4</v>
      </c>
      <c r="C40" s="21"/>
      <c r="D40" s="22"/>
      <c r="E40" s="23"/>
      <c r="F40" s="24"/>
      <c r="G40" s="25"/>
      <c r="H40" s="23"/>
      <c r="I40" s="24"/>
      <c r="J40" s="25"/>
      <c r="K40" s="23"/>
      <c r="L40" s="24"/>
      <c r="M40" s="25"/>
      <c r="N40" s="23"/>
      <c r="O40" s="24"/>
      <c r="P40" s="25"/>
      <c r="Q40" s="23"/>
      <c r="R40" s="24"/>
      <c r="S40" s="25"/>
    </row>
    <row r="41" spans="1:23" x14ac:dyDescent="0.25">
      <c r="A41" s="2">
        <v>30</v>
      </c>
      <c r="B41" s="21">
        <f t="shared" ref="B41:B54" si="6">$V$42*PI()/3*((B22/2)^2+(B22/2)*(D22/2)+(D22/2)^2)*10^-6</f>
        <v>3.2646657701725036E-4</v>
      </c>
      <c r="C41" s="21"/>
      <c r="D41" s="22"/>
      <c r="E41" s="21">
        <f>$V$42*PI()/3*((E22/2)^2+(E22/2)*(G22/2)+(G22/2)^2)*10^-6</f>
        <v>1.3448592691265156E-4</v>
      </c>
      <c r="F41" s="21"/>
      <c r="G41" s="22"/>
      <c r="H41" s="23"/>
      <c r="I41" s="24"/>
      <c r="J41" s="25"/>
      <c r="K41" s="23"/>
      <c r="L41" s="24"/>
      <c r="M41" s="25"/>
      <c r="N41" s="23"/>
      <c r="O41" s="24"/>
      <c r="P41" s="25"/>
      <c r="Q41" s="23"/>
      <c r="R41" s="24"/>
      <c r="S41" s="25"/>
    </row>
    <row r="42" spans="1:23" x14ac:dyDescent="0.25">
      <c r="A42" s="2">
        <v>29</v>
      </c>
      <c r="B42" s="21">
        <f t="shared" si="6"/>
        <v>3.3126509855147099E-4</v>
      </c>
      <c r="C42" s="21"/>
      <c r="D42" s="22"/>
      <c r="E42" s="21"/>
      <c r="F42" s="21"/>
      <c r="G42" s="22"/>
      <c r="H42" s="23"/>
      <c r="I42" s="24"/>
      <c r="J42" s="25"/>
      <c r="K42" s="23"/>
      <c r="L42" s="24"/>
      <c r="M42" s="25"/>
      <c r="N42" s="23"/>
      <c r="O42" s="24"/>
      <c r="P42" s="25"/>
      <c r="Q42" s="23"/>
      <c r="R42" s="24"/>
      <c r="S42" s="25"/>
      <c r="U42" t="s">
        <v>16</v>
      </c>
      <c r="V42">
        <v>10</v>
      </c>
      <c r="W42" t="s">
        <v>17</v>
      </c>
    </row>
    <row r="43" spans="1:23" x14ac:dyDescent="0.25">
      <c r="A43" s="2">
        <v>28</v>
      </c>
      <c r="B43" s="21">
        <f t="shared" si="6"/>
        <v>3.1857514442227712E-4</v>
      </c>
      <c r="C43" s="21"/>
      <c r="D43" s="22"/>
      <c r="E43" s="23"/>
      <c r="F43" s="24"/>
      <c r="G43" s="25"/>
      <c r="H43" s="23"/>
      <c r="I43" s="24"/>
      <c r="J43" s="25"/>
      <c r="K43" s="23"/>
      <c r="L43" s="24"/>
      <c r="M43" s="25"/>
      <c r="N43" s="23"/>
      <c r="O43" s="24"/>
      <c r="P43" s="25"/>
      <c r="Q43" s="23"/>
      <c r="R43" s="24"/>
      <c r="S43" s="25"/>
      <c r="U43" t="s">
        <v>18</v>
      </c>
      <c r="V43">
        <v>0.4</v>
      </c>
      <c r="W43" t="s">
        <v>19</v>
      </c>
    </row>
    <row r="44" spans="1:23" x14ac:dyDescent="0.25">
      <c r="A44" s="2">
        <v>27</v>
      </c>
      <c r="B44" s="21">
        <f t="shared" si="6"/>
        <v>3.0017683300085409E-4</v>
      </c>
      <c r="C44" s="21"/>
      <c r="D44" s="22"/>
      <c r="E44" s="23"/>
      <c r="F44" s="24"/>
      <c r="G44" s="25"/>
      <c r="H44" s="23"/>
      <c r="I44" s="24"/>
      <c r="J44" s="25"/>
      <c r="K44" s="23"/>
      <c r="L44" s="24"/>
      <c r="M44" s="25"/>
      <c r="N44" s="23"/>
      <c r="O44" s="24"/>
      <c r="P44" s="25"/>
      <c r="Q44" s="23"/>
      <c r="R44" s="24"/>
      <c r="S44" s="25"/>
    </row>
    <row r="45" spans="1:23" x14ac:dyDescent="0.25">
      <c r="A45" s="2">
        <v>26</v>
      </c>
      <c r="B45" s="21">
        <f t="shared" si="6"/>
        <v>3.344906387314667E-4</v>
      </c>
      <c r="C45" s="21"/>
      <c r="D45" s="22"/>
      <c r="E45" s="21"/>
      <c r="F45" s="21"/>
      <c r="G45" s="22"/>
      <c r="H45" s="23"/>
      <c r="I45" s="24"/>
      <c r="J45" s="25"/>
      <c r="K45" s="23"/>
      <c r="L45" s="24"/>
      <c r="M45" s="25"/>
      <c r="N45" s="23"/>
      <c r="O45" s="24"/>
      <c r="P45" s="25"/>
      <c r="Q45" s="23"/>
      <c r="R45" s="24"/>
      <c r="S45" s="25"/>
    </row>
    <row r="46" spans="1:23" x14ac:dyDescent="0.25">
      <c r="A46" s="2">
        <v>25</v>
      </c>
      <c r="B46" s="21">
        <f t="shared" si="6"/>
        <v>3.8542022052087319E-4</v>
      </c>
      <c r="C46" s="21"/>
      <c r="D46" s="22"/>
      <c r="E46" s="21"/>
      <c r="F46" s="21"/>
      <c r="G46" s="22"/>
      <c r="H46" s="23"/>
      <c r="I46" s="24"/>
      <c r="J46" s="25"/>
      <c r="K46" s="23"/>
      <c r="L46" s="24"/>
      <c r="M46" s="25"/>
      <c r="N46" s="23"/>
      <c r="O46" s="24"/>
      <c r="P46" s="25"/>
      <c r="Q46" s="23"/>
      <c r="R46" s="24"/>
      <c r="S46" s="25"/>
    </row>
    <row r="47" spans="1:23" x14ac:dyDescent="0.25">
      <c r="A47" s="2">
        <v>24</v>
      </c>
      <c r="B47" s="21">
        <f t="shared" si="6"/>
        <v>1.9125118994876091E-4</v>
      </c>
      <c r="C47" s="21"/>
      <c r="D47" s="22"/>
      <c r="E47" s="21">
        <f t="shared" ref="E47:E50" si="7">$V$42*PI()/3*((E28/2)^2+(E28/2)*(G28/2)+(G28/2)^2)*10^-6</f>
        <v>2.4377232116908637E-4</v>
      </c>
      <c r="F47" s="21"/>
      <c r="G47" s="22"/>
      <c r="H47" s="21"/>
      <c r="I47" s="21"/>
      <c r="J47" s="22"/>
      <c r="K47" s="21"/>
      <c r="L47" s="21"/>
      <c r="M47" s="22"/>
      <c r="N47" s="21"/>
      <c r="O47" s="21"/>
      <c r="P47" s="22"/>
      <c r="Q47" s="21"/>
      <c r="R47" s="21"/>
      <c r="S47" s="22"/>
    </row>
    <row r="48" spans="1:23" x14ac:dyDescent="0.25">
      <c r="A48" s="2">
        <v>23</v>
      </c>
      <c r="B48" s="21">
        <f t="shared" si="6"/>
        <v>1.3656555150238565E-4</v>
      </c>
      <c r="C48" s="21"/>
      <c r="D48" s="22"/>
      <c r="E48" s="21">
        <f t="shared" si="7"/>
        <v>2.0629663723571473E-4</v>
      </c>
      <c r="F48" s="21"/>
      <c r="G48" s="22"/>
      <c r="H48" s="21">
        <f t="shared" ref="H48:H50" si="8">$V$42*PI()/3*((H29/2)^2+(H29/2)*(J29/2)+(J29/2)^2)*10^-6</f>
        <v>1.3039033971042012E-4</v>
      </c>
      <c r="I48" s="21"/>
      <c r="J48" s="22"/>
      <c r="K48" s="21">
        <f t="shared" ref="K48:K50" si="9">$V$42*PI()/3*((K29/2)^2+(K29/2)*(M29/2)+(M29/2)^2)*10^-6</f>
        <v>1.3242752298199637E-4</v>
      </c>
      <c r="L48" s="21"/>
      <c r="M48" s="22"/>
      <c r="N48" s="21">
        <f t="shared" ref="N48" si="10">$V$42*PI()/3*((N29/2)^2+(N29/2)*(P29/2)+(P29/2)^2)*10^-6</f>
        <v>1.4503259447487448E-4</v>
      </c>
      <c r="O48" s="21"/>
      <c r="P48" s="22"/>
      <c r="Q48" s="21">
        <f t="shared" ref="Q48" si="11">$V$42*PI()/3*((Q29/2)^2+(Q29/2)*(S29/2)+(S29/2)^2)*10^-6</f>
        <v>1.6962733834734205E-4</v>
      </c>
      <c r="R48" s="21"/>
      <c r="S48" s="22"/>
    </row>
    <row r="49" spans="1:19" x14ac:dyDescent="0.25">
      <c r="A49" s="2">
        <v>22</v>
      </c>
      <c r="B49" s="21">
        <f t="shared" si="6"/>
        <v>3.5120190775611581E-4</v>
      </c>
      <c r="C49" s="21"/>
      <c r="D49" s="22"/>
      <c r="E49" s="21"/>
      <c r="F49" s="21"/>
      <c r="G49" s="22"/>
      <c r="H49" s="21"/>
      <c r="I49" s="21"/>
      <c r="J49" s="22"/>
      <c r="K49" s="21"/>
      <c r="L49" s="21"/>
      <c r="M49" s="22"/>
      <c r="N49" s="21"/>
      <c r="O49" s="21"/>
      <c r="P49" s="22"/>
      <c r="Q49" s="21"/>
      <c r="R49" s="21"/>
      <c r="S49" s="22"/>
    </row>
    <row r="50" spans="1:19" x14ac:dyDescent="0.25">
      <c r="A50" s="2">
        <v>21</v>
      </c>
      <c r="B50" s="21">
        <f t="shared" si="6"/>
        <v>1.9125118994876091E-4</v>
      </c>
      <c r="C50" s="21"/>
      <c r="D50" s="22"/>
      <c r="E50" s="21">
        <f t="shared" si="7"/>
        <v>1.6966977966549986E-4</v>
      </c>
      <c r="F50" s="21"/>
      <c r="G50" s="22"/>
      <c r="H50" s="21">
        <f t="shared" si="8"/>
        <v>1.9865719996730376E-4</v>
      </c>
      <c r="I50" s="21"/>
      <c r="J50" s="22"/>
      <c r="K50" s="21">
        <f t="shared" si="9"/>
        <v>2.5497682916275578E-4</v>
      </c>
      <c r="L50" s="21"/>
      <c r="M50" s="22"/>
      <c r="N50" s="21"/>
      <c r="O50" s="21"/>
      <c r="P50" s="22"/>
      <c r="Q50" s="21"/>
      <c r="R50" s="21"/>
      <c r="S50" s="22"/>
    </row>
    <row r="51" spans="1:19" x14ac:dyDescent="0.25">
      <c r="A51" s="2">
        <v>20</v>
      </c>
      <c r="B51" s="21">
        <f t="shared" si="6"/>
        <v>4.0852951825781641E-4</v>
      </c>
      <c r="C51" s="21"/>
      <c r="D51" s="22"/>
      <c r="E51" s="23"/>
      <c r="F51" s="24"/>
      <c r="G51" s="25"/>
      <c r="H51" s="23"/>
      <c r="I51" s="24"/>
      <c r="J51" s="25"/>
      <c r="K51" s="23"/>
      <c r="L51" s="24"/>
      <c r="M51" s="25"/>
      <c r="N51" s="23"/>
      <c r="O51" s="24"/>
      <c r="P51" s="25"/>
      <c r="Q51" s="23"/>
      <c r="R51" s="24"/>
      <c r="S51" s="25"/>
    </row>
    <row r="52" spans="1:19" x14ac:dyDescent="0.25">
      <c r="A52" s="2">
        <v>19</v>
      </c>
      <c r="B52" s="21">
        <f t="shared" si="6"/>
        <v>3.6844369325773777E-4</v>
      </c>
      <c r="C52" s="21"/>
      <c r="D52" s="22"/>
      <c r="E52" s="23"/>
      <c r="F52" s="24"/>
      <c r="G52" s="25"/>
      <c r="H52" s="23"/>
      <c r="I52" s="24"/>
      <c r="J52" s="25"/>
      <c r="K52" s="23"/>
      <c r="L52" s="24"/>
      <c r="M52" s="25"/>
      <c r="N52" s="23"/>
      <c r="O52" s="24"/>
      <c r="P52" s="25"/>
      <c r="Q52" s="23"/>
      <c r="R52" s="24"/>
      <c r="S52" s="25"/>
    </row>
    <row r="53" spans="1:19" x14ac:dyDescent="0.25">
      <c r="A53" s="2">
        <v>18</v>
      </c>
      <c r="B53" s="21">
        <f t="shared" si="6"/>
        <v>3.350211552084397E-4</v>
      </c>
      <c r="C53" s="21"/>
      <c r="D53" s="22"/>
      <c r="E53" s="23"/>
      <c r="F53" s="24"/>
      <c r="G53" s="25"/>
      <c r="H53" s="23"/>
      <c r="I53" s="24"/>
      <c r="J53" s="25"/>
      <c r="K53" s="23"/>
      <c r="L53" s="24"/>
      <c r="M53" s="25"/>
      <c r="N53" s="23"/>
      <c r="O53" s="24"/>
      <c r="P53" s="25"/>
      <c r="Q53" s="23"/>
      <c r="R53" s="24"/>
      <c r="S53" s="25"/>
    </row>
    <row r="54" spans="1:19" x14ac:dyDescent="0.25">
      <c r="A54" s="2">
        <v>17</v>
      </c>
      <c r="B54" s="21">
        <f t="shared" si="6"/>
        <v>3.446659447598086E-4</v>
      </c>
      <c r="C54" s="21"/>
      <c r="D54" s="22"/>
      <c r="E54" s="23"/>
      <c r="F54" s="24"/>
      <c r="G54" s="25"/>
      <c r="H54" s="23"/>
      <c r="I54" s="24"/>
      <c r="J54" s="25"/>
      <c r="K54" s="23"/>
      <c r="L54" s="24"/>
      <c r="M54" s="25"/>
    </row>
    <row r="55" spans="1:19" x14ac:dyDescent="0.25">
      <c r="A55" t="s">
        <v>23</v>
      </c>
      <c r="B55" s="21">
        <f>SUM(B40:S54)</f>
        <v>6.4938161147940496E-3</v>
      </c>
      <c r="C55" s="24"/>
      <c r="D55" s="24"/>
    </row>
    <row r="57" spans="1:19" x14ac:dyDescent="0.25">
      <c r="A57" s="37" t="s">
        <v>14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9"/>
    </row>
    <row r="58" spans="1:19" x14ac:dyDescent="0.25">
      <c r="A58" s="26" t="s">
        <v>0</v>
      </c>
      <c r="B58" s="26" t="s">
        <v>4</v>
      </c>
      <c r="C58" s="26"/>
      <c r="D58" s="31"/>
      <c r="E58" s="27" t="s">
        <v>5</v>
      </c>
      <c r="F58" s="26"/>
      <c r="G58" s="31"/>
      <c r="H58" s="27" t="s">
        <v>6</v>
      </c>
      <c r="I58" s="26"/>
      <c r="J58" s="31"/>
      <c r="K58" s="27" t="s">
        <v>7</v>
      </c>
      <c r="L58" s="26"/>
      <c r="M58" s="31"/>
      <c r="N58" s="27" t="s">
        <v>8</v>
      </c>
      <c r="O58" s="26"/>
      <c r="P58" s="31"/>
      <c r="Q58" s="27" t="s">
        <v>9</v>
      </c>
      <c r="R58" s="26"/>
      <c r="S58" s="31"/>
    </row>
    <row r="59" spans="1:19" x14ac:dyDescent="0.25">
      <c r="A59" s="26"/>
      <c r="B59" s="26"/>
      <c r="C59" s="26"/>
      <c r="D59" s="31"/>
      <c r="E59" s="27"/>
      <c r="F59" s="26"/>
      <c r="G59" s="31"/>
      <c r="H59" s="27"/>
      <c r="I59" s="26"/>
      <c r="J59" s="31"/>
      <c r="K59" s="27"/>
      <c r="L59" s="26"/>
      <c r="M59" s="31"/>
      <c r="N59" s="27"/>
      <c r="O59" s="26"/>
      <c r="P59" s="31"/>
      <c r="Q59" s="27"/>
      <c r="R59" s="26"/>
      <c r="S59" s="31"/>
    </row>
    <row r="60" spans="1:19" x14ac:dyDescent="0.25">
      <c r="A60" s="2">
        <v>31</v>
      </c>
      <c r="B60" s="21">
        <f>$V$43*B40/10^-3</f>
        <v>0.15406198491295472</v>
      </c>
      <c r="C60" s="21"/>
      <c r="D60" s="22"/>
      <c r="E60" s="23"/>
      <c r="F60" s="24"/>
      <c r="G60" s="25"/>
      <c r="H60" s="23"/>
      <c r="I60" s="24"/>
      <c r="J60" s="25"/>
      <c r="K60" s="23"/>
      <c r="L60" s="24"/>
      <c r="M60" s="25"/>
      <c r="N60" s="23"/>
      <c r="O60" s="24"/>
      <c r="P60" s="25"/>
      <c r="Q60" s="23"/>
      <c r="R60" s="24"/>
      <c r="S60" s="25"/>
    </row>
    <row r="61" spans="1:19" x14ac:dyDescent="0.25">
      <c r="A61" s="2">
        <v>30</v>
      </c>
      <c r="B61" s="21">
        <f t="shared" ref="B61:B74" si="12">$V$43*B41/10^-3</f>
        <v>0.13058663080690014</v>
      </c>
      <c r="C61" s="21"/>
      <c r="D61" s="22"/>
      <c r="E61" s="21">
        <f t="shared" ref="E61" si="13">$V$43*E41/10^-3</f>
        <v>5.3794370765060627E-2</v>
      </c>
      <c r="F61" s="21"/>
      <c r="G61" s="22"/>
      <c r="H61" s="23"/>
      <c r="I61" s="24"/>
      <c r="J61" s="25"/>
      <c r="K61" s="23"/>
      <c r="L61" s="24"/>
      <c r="M61" s="25"/>
      <c r="N61" s="23"/>
      <c r="O61" s="24"/>
      <c r="P61" s="25"/>
      <c r="Q61" s="23"/>
      <c r="R61" s="24"/>
      <c r="S61" s="25"/>
    </row>
    <row r="62" spans="1:19" x14ac:dyDescent="0.25">
      <c r="A62" s="2">
        <v>29</v>
      </c>
      <c r="B62" s="21">
        <f t="shared" si="12"/>
        <v>0.13250603942058842</v>
      </c>
      <c r="C62" s="21"/>
      <c r="D62" s="22"/>
      <c r="E62" s="23"/>
      <c r="F62" s="24"/>
      <c r="G62" s="25"/>
      <c r="H62" s="23"/>
      <c r="I62" s="24"/>
      <c r="J62" s="25"/>
      <c r="K62" s="23"/>
      <c r="L62" s="24"/>
      <c r="M62" s="25"/>
      <c r="N62" s="23"/>
      <c r="O62" s="24"/>
      <c r="P62" s="25"/>
      <c r="Q62" s="23"/>
      <c r="R62" s="24"/>
      <c r="S62" s="25"/>
    </row>
    <row r="63" spans="1:19" x14ac:dyDescent="0.25">
      <c r="A63" s="2">
        <v>28</v>
      </c>
      <c r="B63" s="21">
        <f t="shared" si="12"/>
        <v>0.12743005776891084</v>
      </c>
      <c r="C63" s="21"/>
      <c r="D63" s="22"/>
      <c r="E63" s="23"/>
      <c r="F63" s="24"/>
      <c r="G63" s="25"/>
      <c r="H63" s="23"/>
      <c r="I63" s="24"/>
      <c r="J63" s="25"/>
      <c r="K63" s="23"/>
      <c r="L63" s="24"/>
      <c r="M63" s="25"/>
      <c r="N63" s="23"/>
      <c r="O63" s="24"/>
      <c r="P63" s="25"/>
      <c r="Q63" s="23"/>
      <c r="R63" s="24"/>
      <c r="S63" s="25"/>
    </row>
    <row r="64" spans="1:19" x14ac:dyDescent="0.25">
      <c r="A64" s="2">
        <v>27</v>
      </c>
      <c r="B64" s="21">
        <f t="shared" si="12"/>
        <v>0.12007073320034164</v>
      </c>
      <c r="C64" s="21"/>
      <c r="D64" s="22"/>
      <c r="E64" s="23"/>
      <c r="F64" s="24"/>
      <c r="G64" s="25"/>
      <c r="H64" s="23"/>
      <c r="I64" s="24"/>
      <c r="J64" s="25"/>
      <c r="K64" s="23"/>
      <c r="L64" s="24"/>
      <c r="M64" s="25"/>
      <c r="N64" s="23"/>
      <c r="O64" s="24"/>
      <c r="P64" s="25"/>
      <c r="Q64" s="23"/>
      <c r="R64" s="24"/>
      <c r="S64" s="25"/>
    </row>
    <row r="65" spans="1:19" x14ac:dyDescent="0.25">
      <c r="A65" s="2">
        <v>26</v>
      </c>
      <c r="B65" s="21">
        <f t="shared" si="12"/>
        <v>0.1337962554925867</v>
      </c>
      <c r="C65" s="21"/>
      <c r="D65" s="22"/>
      <c r="E65" s="21"/>
      <c r="F65" s="21"/>
      <c r="G65" s="22"/>
      <c r="H65" s="21"/>
      <c r="I65" s="21"/>
      <c r="J65" s="22"/>
      <c r="K65" s="21"/>
      <c r="L65" s="21"/>
      <c r="M65" s="22"/>
      <c r="N65" s="21"/>
      <c r="O65" s="21"/>
      <c r="P65" s="22"/>
      <c r="Q65" s="21"/>
      <c r="R65" s="21"/>
      <c r="S65" s="22"/>
    </row>
    <row r="66" spans="1:19" x14ac:dyDescent="0.25">
      <c r="A66" s="2">
        <v>25</v>
      </c>
      <c r="B66" s="21">
        <f t="shared" si="12"/>
        <v>0.15416808820834929</v>
      </c>
      <c r="C66" s="21"/>
      <c r="D66" s="22"/>
      <c r="E66" s="21"/>
      <c r="F66" s="21"/>
      <c r="G66" s="22"/>
      <c r="H66" s="21"/>
      <c r="I66" s="21"/>
      <c r="J66" s="22"/>
      <c r="K66" s="21"/>
      <c r="L66" s="21"/>
      <c r="M66" s="22"/>
      <c r="N66" s="21"/>
      <c r="O66" s="21"/>
      <c r="P66" s="22"/>
      <c r="Q66" s="21"/>
      <c r="R66" s="21"/>
      <c r="S66" s="22"/>
    </row>
    <row r="67" spans="1:19" x14ac:dyDescent="0.25">
      <c r="A67" s="2">
        <v>24</v>
      </c>
      <c r="B67" s="21">
        <f t="shared" si="12"/>
        <v>7.6500475979504365E-2</v>
      </c>
      <c r="C67" s="21"/>
      <c r="D67" s="22"/>
      <c r="E67" s="21">
        <f t="shared" ref="E67:Q70" si="14">$V$43*E47/10^-3</f>
        <v>9.7508928467634551E-2</v>
      </c>
      <c r="F67" s="21"/>
      <c r="G67" s="22"/>
      <c r="H67" s="21"/>
      <c r="I67" s="21"/>
      <c r="J67" s="22"/>
      <c r="K67" s="21"/>
      <c r="L67" s="21"/>
      <c r="M67" s="22"/>
      <c r="N67" s="21"/>
      <c r="O67" s="21"/>
      <c r="P67" s="22"/>
      <c r="Q67" s="21"/>
      <c r="R67" s="21"/>
      <c r="S67" s="22"/>
    </row>
    <row r="68" spans="1:19" x14ac:dyDescent="0.25">
      <c r="A68" s="2">
        <v>23</v>
      </c>
      <c r="B68" s="21">
        <f t="shared" si="12"/>
        <v>5.4626220600954262E-2</v>
      </c>
      <c r="C68" s="21"/>
      <c r="D68" s="22"/>
      <c r="E68" s="21">
        <f t="shared" si="14"/>
        <v>8.2518654894285892E-2</v>
      </c>
      <c r="F68" s="21"/>
      <c r="G68" s="22"/>
      <c r="H68" s="21">
        <f t="shared" si="14"/>
        <v>5.2156135884168044E-2</v>
      </c>
      <c r="I68" s="21"/>
      <c r="J68" s="22"/>
      <c r="K68" s="21">
        <f t="shared" si="14"/>
        <v>5.2971009192798554E-2</v>
      </c>
      <c r="L68" s="21"/>
      <c r="M68" s="22"/>
      <c r="N68" s="21">
        <f t="shared" si="14"/>
        <v>5.801303778994979E-2</v>
      </c>
      <c r="O68" s="21"/>
      <c r="P68" s="22"/>
      <c r="Q68" s="21">
        <f t="shared" si="14"/>
        <v>6.7850935338936824E-2</v>
      </c>
      <c r="R68" s="21"/>
      <c r="S68" s="22"/>
    </row>
    <row r="69" spans="1:19" x14ac:dyDescent="0.25">
      <c r="A69" s="2">
        <v>22</v>
      </c>
      <c r="B69" s="21">
        <f t="shared" si="12"/>
        <v>0.14048076310244634</v>
      </c>
      <c r="C69" s="21"/>
      <c r="D69" s="22"/>
      <c r="E69" s="21"/>
      <c r="F69" s="21"/>
      <c r="G69" s="22"/>
      <c r="H69" s="21"/>
      <c r="I69" s="21"/>
      <c r="J69" s="22"/>
      <c r="K69" s="21"/>
      <c r="L69" s="21"/>
      <c r="M69" s="22"/>
      <c r="N69" s="21"/>
      <c r="O69" s="21"/>
      <c r="P69" s="22"/>
      <c r="Q69" s="21"/>
      <c r="R69" s="21"/>
      <c r="S69" s="22"/>
    </row>
    <row r="70" spans="1:19" x14ac:dyDescent="0.25">
      <c r="A70" s="2">
        <v>21</v>
      </c>
      <c r="B70" s="21">
        <f t="shared" si="12"/>
        <v>7.6500475979504365E-2</v>
      </c>
      <c r="C70" s="21"/>
      <c r="D70" s="22"/>
      <c r="E70" s="21">
        <f t="shared" si="14"/>
        <v>6.7867911866199948E-2</v>
      </c>
      <c r="F70" s="21"/>
      <c r="G70" s="22"/>
      <c r="H70" s="21">
        <f t="shared" si="14"/>
        <v>7.9462879986921517E-2</v>
      </c>
      <c r="I70" s="21"/>
      <c r="J70" s="22"/>
      <c r="K70" s="21">
        <f t="shared" si="14"/>
        <v>0.10199073166510231</v>
      </c>
      <c r="L70" s="21"/>
      <c r="M70" s="22"/>
      <c r="N70" s="21"/>
      <c r="O70" s="21"/>
      <c r="P70" s="22"/>
      <c r="Q70" s="21"/>
      <c r="R70" s="21"/>
      <c r="S70" s="22"/>
    </row>
    <row r="71" spans="1:19" x14ac:dyDescent="0.25">
      <c r="A71" s="2">
        <v>20</v>
      </c>
      <c r="B71" s="21">
        <f t="shared" si="12"/>
        <v>0.16341180730312657</v>
      </c>
      <c r="C71" s="21"/>
      <c r="D71" s="22"/>
      <c r="E71" s="23"/>
      <c r="F71" s="24"/>
      <c r="G71" s="25"/>
      <c r="H71" s="23"/>
      <c r="I71" s="24"/>
      <c r="J71" s="25"/>
      <c r="K71" s="23"/>
      <c r="L71" s="24"/>
      <c r="M71" s="25"/>
      <c r="N71" s="23"/>
      <c r="O71" s="24"/>
      <c r="P71" s="25"/>
      <c r="Q71" s="23"/>
      <c r="R71" s="24"/>
      <c r="S71" s="25"/>
    </row>
    <row r="72" spans="1:19" x14ac:dyDescent="0.25">
      <c r="A72" s="2">
        <v>19</v>
      </c>
      <c r="B72" s="21">
        <f t="shared" si="12"/>
        <v>0.14737747730309511</v>
      </c>
      <c r="C72" s="21"/>
      <c r="D72" s="22"/>
      <c r="E72" s="23"/>
      <c r="F72" s="24"/>
      <c r="G72" s="25"/>
      <c r="H72" s="23"/>
      <c r="I72" s="24"/>
      <c r="J72" s="25"/>
      <c r="K72" s="23"/>
      <c r="L72" s="24"/>
      <c r="M72" s="25"/>
      <c r="N72" s="23"/>
      <c r="O72" s="24"/>
      <c r="P72" s="25"/>
      <c r="Q72" s="23"/>
      <c r="R72" s="24"/>
      <c r="S72" s="25"/>
    </row>
    <row r="73" spans="1:19" x14ac:dyDescent="0.25">
      <c r="A73" s="2">
        <v>18</v>
      </c>
      <c r="B73" s="21">
        <f t="shared" si="12"/>
        <v>0.13400846208337588</v>
      </c>
      <c r="C73" s="21"/>
      <c r="D73" s="22"/>
      <c r="E73" s="23"/>
      <c r="F73" s="24"/>
      <c r="G73" s="25"/>
      <c r="H73" s="23"/>
      <c r="I73" s="24"/>
      <c r="J73" s="25"/>
      <c r="K73" s="23"/>
      <c r="L73" s="24"/>
      <c r="M73" s="25"/>
      <c r="N73" s="23"/>
      <c r="O73" s="24"/>
      <c r="P73" s="25"/>
      <c r="Q73" s="23"/>
      <c r="R73" s="24"/>
      <c r="S73" s="25"/>
    </row>
    <row r="74" spans="1:19" x14ac:dyDescent="0.25">
      <c r="A74" s="2">
        <v>17</v>
      </c>
      <c r="B74" s="21">
        <f t="shared" si="12"/>
        <v>0.13786637790392345</v>
      </c>
      <c r="C74" s="21"/>
      <c r="D74" s="22"/>
      <c r="E74" s="23"/>
      <c r="F74" s="24"/>
      <c r="G74" s="25"/>
      <c r="H74" s="23"/>
      <c r="I74" s="24"/>
      <c r="J74" s="25"/>
      <c r="K74" s="23"/>
      <c r="L74" s="24"/>
      <c r="M74" s="25"/>
      <c r="N74" s="23"/>
      <c r="O74" s="24"/>
      <c r="P74" s="25"/>
      <c r="Q74" s="23"/>
      <c r="R74" s="24"/>
      <c r="S74" s="25"/>
    </row>
    <row r="75" spans="1:19" x14ac:dyDescent="0.25">
      <c r="A75" t="s">
        <v>23</v>
      </c>
      <c r="B75" s="20">
        <f>SUM(B60:S74)</f>
        <v>2.5975264459176195</v>
      </c>
      <c r="C75" s="20"/>
      <c r="D75" s="20"/>
    </row>
  </sheetData>
  <mergeCells count="210">
    <mergeCell ref="K1:M1"/>
    <mergeCell ref="N1:P1"/>
    <mergeCell ref="Q1:S1"/>
    <mergeCell ref="A1:A2"/>
    <mergeCell ref="B1:D1"/>
    <mergeCell ref="E1:G1"/>
    <mergeCell ref="H1:J1"/>
    <mergeCell ref="B19:D19"/>
    <mergeCell ref="E19:G19"/>
    <mergeCell ref="H19:J19"/>
    <mergeCell ref="K19:M19"/>
    <mergeCell ref="N19:P19"/>
    <mergeCell ref="Q19:S19"/>
    <mergeCell ref="A19:A20"/>
    <mergeCell ref="A38:A39"/>
    <mergeCell ref="B38:D39"/>
    <mergeCell ref="E38:G39"/>
    <mergeCell ref="H38:J39"/>
    <mergeCell ref="K38:M39"/>
    <mergeCell ref="B40:D40"/>
    <mergeCell ref="E40:G40"/>
    <mergeCell ref="H40:J40"/>
    <mergeCell ref="K40:M40"/>
    <mergeCell ref="B41:D41"/>
    <mergeCell ref="E41:G41"/>
    <mergeCell ref="H41:J41"/>
    <mergeCell ref="K41:M41"/>
    <mergeCell ref="B42:D42"/>
    <mergeCell ref="E42:G42"/>
    <mergeCell ref="H42:J42"/>
    <mergeCell ref="K42:M42"/>
    <mergeCell ref="B43:D43"/>
    <mergeCell ref="E43:G43"/>
    <mergeCell ref="H43:J43"/>
    <mergeCell ref="K43:M43"/>
    <mergeCell ref="B44:D44"/>
    <mergeCell ref="E44:G44"/>
    <mergeCell ref="H44:J44"/>
    <mergeCell ref="K44:M44"/>
    <mergeCell ref="B45:D45"/>
    <mergeCell ref="E45:G45"/>
    <mergeCell ref="H45:J45"/>
    <mergeCell ref="K45:M45"/>
    <mergeCell ref="B46:D46"/>
    <mergeCell ref="E46:G46"/>
    <mergeCell ref="H46:J46"/>
    <mergeCell ref="K46:M46"/>
    <mergeCell ref="H51:J51"/>
    <mergeCell ref="K51:M51"/>
    <mergeCell ref="B52:D52"/>
    <mergeCell ref="E52:G52"/>
    <mergeCell ref="H52:J52"/>
    <mergeCell ref="K52:M52"/>
    <mergeCell ref="B47:D47"/>
    <mergeCell ref="E47:G47"/>
    <mergeCell ref="H47:J47"/>
    <mergeCell ref="K47:M47"/>
    <mergeCell ref="B48:D48"/>
    <mergeCell ref="E48:G48"/>
    <mergeCell ref="H48:J48"/>
    <mergeCell ref="K48:M48"/>
    <mergeCell ref="B49:D49"/>
    <mergeCell ref="E49:G49"/>
    <mergeCell ref="H49:J49"/>
    <mergeCell ref="K49:M49"/>
    <mergeCell ref="B60:D60"/>
    <mergeCell ref="E60:G60"/>
    <mergeCell ref="H60:J60"/>
    <mergeCell ref="K60:M60"/>
    <mergeCell ref="B53:D53"/>
    <mergeCell ref="E53:G53"/>
    <mergeCell ref="H53:J53"/>
    <mergeCell ref="K53:M53"/>
    <mergeCell ref="B54:D54"/>
    <mergeCell ref="E54:G54"/>
    <mergeCell ref="H54:J54"/>
    <mergeCell ref="K54:M54"/>
    <mergeCell ref="B61:D61"/>
    <mergeCell ref="E61:G61"/>
    <mergeCell ref="H61:J61"/>
    <mergeCell ref="K61:M61"/>
    <mergeCell ref="B62:D62"/>
    <mergeCell ref="E62:G62"/>
    <mergeCell ref="H62:J62"/>
    <mergeCell ref="K62:M62"/>
    <mergeCell ref="B63:D63"/>
    <mergeCell ref="E63:G63"/>
    <mergeCell ref="H63:J63"/>
    <mergeCell ref="K63:M63"/>
    <mergeCell ref="B64:D64"/>
    <mergeCell ref="E64:G64"/>
    <mergeCell ref="H64:J64"/>
    <mergeCell ref="K64:M64"/>
    <mergeCell ref="B65:D65"/>
    <mergeCell ref="E65:G65"/>
    <mergeCell ref="H65:J65"/>
    <mergeCell ref="K65:M65"/>
    <mergeCell ref="B66:D66"/>
    <mergeCell ref="E66:G66"/>
    <mergeCell ref="H66:J66"/>
    <mergeCell ref="K66:M66"/>
    <mergeCell ref="B67:D67"/>
    <mergeCell ref="E67:G67"/>
    <mergeCell ref="H67:J67"/>
    <mergeCell ref="K67:M67"/>
    <mergeCell ref="B68:D68"/>
    <mergeCell ref="E68:G68"/>
    <mergeCell ref="H68:J68"/>
    <mergeCell ref="K68:M68"/>
    <mergeCell ref="B69:D69"/>
    <mergeCell ref="E69:G69"/>
    <mergeCell ref="H69:J69"/>
    <mergeCell ref="K69:M69"/>
    <mergeCell ref="B70:D70"/>
    <mergeCell ref="E70:G70"/>
    <mergeCell ref="H70:J70"/>
    <mergeCell ref="K70:M70"/>
    <mergeCell ref="B71:D71"/>
    <mergeCell ref="E71:G71"/>
    <mergeCell ref="H71:J71"/>
    <mergeCell ref="K71:M71"/>
    <mergeCell ref="B72:D72"/>
    <mergeCell ref="E72:G72"/>
    <mergeCell ref="H72:J72"/>
    <mergeCell ref="K72:M72"/>
    <mergeCell ref="B73:D73"/>
    <mergeCell ref="E73:G73"/>
    <mergeCell ref="H73:J73"/>
    <mergeCell ref="K73:M73"/>
    <mergeCell ref="B74:D74"/>
    <mergeCell ref="E74:G74"/>
    <mergeCell ref="H74:J74"/>
    <mergeCell ref="K74:M74"/>
    <mergeCell ref="N38:P39"/>
    <mergeCell ref="N40:P40"/>
    <mergeCell ref="N41:P41"/>
    <mergeCell ref="N42:P42"/>
    <mergeCell ref="N43:P43"/>
    <mergeCell ref="N44:P44"/>
    <mergeCell ref="N45:P45"/>
    <mergeCell ref="N46:P46"/>
    <mergeCell ref="N47:P47"/>
    <mergeCell ref="N48:P48"/>
    <mergeCell ref="N49:P49"/>
    <mergeCell ref="N50:P50"/>
    <mergeCell ref="N51:P51"/>
    <mergeCell ref="N52:P52"/>
    <mergeCell ref="N53:P53"/>
    <mergeCell ref="N60:P60"/>
    <mergeCell ref="A37:S37"/>
    <mergeCell ref="A57:S57"/>
    <mergeCell ref="N58:P59"/>
    <mergeCell ref="B55:D55"/>
    <mergeCell ref="Q38:S39"/>
    <mergeCell ref="Q40:S40"/>
    <mergeCell ref="Q41:S41"/>
    <mergeCell ref="Q42:S42"/>
    <mergeCell ref="Q43:S43"/>
    <mergeCell ref="Q44:S44"/>
    <mergeCell ref="Q45:S45"/>
    <mergeCell ref="Q46:S46"/>
    <mergeCell ref="Q47:S47"/>
    <mergeCell ref="A58:A59"/>
    <mergeCell ref="B58:D59"/>
    <mergeCell ref="E58:G59"/>
    <mergeCell ref="H58:J59"/>
    <mergeCell ref="K58:M59"/>
    <mergeCell ref="B50:D50"/>
    <mergeCell ref="E50:G50"/>
    <mergeCell ref="H50:J50"/>
    <mergeCell ref="K50:M50"/>
    <mergeCell ref="B51:D51"/>
    <mergeCell ref="E51:G51"/>
    <mergeCell ref="N63:P63"/>
    <mergeCell ref="N64:P64"/>
    <mergeCell ref="N65:P65"/>
    <mergeCell ref="N66:P66"/>
    <mergeCell ref="N67:P67"/>
    <mergeCell ref="N68:P68"/>
    <mergeCell ref="N69:P69"/>
    <mergeCell ref="Q48:S48"/>
    <mergeCell ref="Q49:S49"/>
    <mergeCell ref="Q50:S50"/>
    <mergeCell ref="Q51:S51"/>
    <mergeCell ref="Q52:S52"/>
    <mergeCell ref="Q53:S53"/>
    <mergeCell ref="B75:D75"/>
    <mergeCell ref="N70:P70"/>
    <mergeCell ref="N71:P71"/>
    <mergeCell ref="N72:P72"/>
    <mergeCell ref="N73:P73"/>
    <mergeCell ref="N74:P74"/>
    <mergeCell ref="Q58:S59"/>
    <mergeCell ref="Q60:S60"/>
    <mergeCell ref="Q61:S61"/>
    <mergeCell ref="Q62:S62"/>
    <mergeCell ref="Q63:S63"/>
    <mergeCell ref="Q64:S64"/>
    <mergeCell ref="Q65:S65"/>
    <mergeCell ref="Q66:S66"/>
    <mergeCell ref="Q67:S67"/>
    <mergeCell ref="Q68:S68"/>
    <mergeCell ref="Q69:S69"/>
    <mergeCell ref="Q70:S70"/>
    <mergeCell ref="Q71:S71"/>
    <mergeCell ref="Q72:S72"/>
    <mergeCell ref="Q73:S73"/>
    <mergeCell ref="Q74:S74"/>
    <mergeCell ref="N61:P61"/>
    <mergeCell ref="N62:P6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F6530-CCD7-4BEF-AEAD-3DF474DD902E}">
  <dimension ref="A1:S76"/>
  <sheetViews>
    <sheetView tabSelected="1" workbookViewId="0">
      <selection activeCell="E43" sqref="E43:G43"/>
    </sheetView>
  </sheetViews>
  <sheetFormatPr defaultRowHeight="15" x14ac:dyDescent="0.25"/>
  <cols>
    <col min="1" max="1" width="9.140625" style="2"/>
    <col min="2" max="10" width="15.28515625" style="8" bestFit="1" customWidth="1"/>
  </cols>
  <sheetData>
    <row r="1" spans="1:11" x14ac:dyDescent="0.25">
      <c r="A1" s="26" t="s">
        <v>0</v>
      </c>
      <c r="B1" s="27" t="s">
        <v>4</v>
      </c>
      <c r="C1" s="26"/>
      <c r="D1" s="26"/>
      <c r="E1" s="27" t="s">
        <v>5</v>
      </c>
      <c r="F1" s="26"/>
      <c r="G1" s="26"/>
      <c r="H1" s="27" t="s">
        <v>6</v>
      </c>
      <c r="I1" s="26"/>
      <c r="J1" s="26"/>
      <c r="K1" s="3"/>
    </row>
    <row r="2" spans="1:11" s="1" customFormat="1" x14ac:dyDescent="0.25">
      <c r="A2" s="26"/>
      <c r="B2" s="5" t="s">
        <v>1</v>
      </c>
      <c r="C2" s="6" t="s">
        <v>2</v>
      </c>
      <c r="D2" s="6" t="s">
        <v>3</v>
      </c>
      <c r="E2" s="5" t="s">
        <v>1</v>
      </c>
      <c r="F2" s="6" t="s">
        <v>2</v>
      </c>
      <c r="G2" s="6" t="s">
        <v>3</v>
      </c>
      <c r="H2" s="5" t="s">
        <v>1</v>
      </c>
      <c r="I2" s="6" t="s">
        <v>2</v>
      </c>
      <c r="J2" s="6" t="s">
        <v>3</v>
      </c>
      <c r="K2" s="3"/>
    </row>
    <row r="3" spans="1:11" x14ac:dyDescent="0.25">
      <c r="A3" s="2">
        <v>16</v>
      </c>
      <c r="B3" s="7">
        <v>22</v>
      </c>
      <c r="C3" s="8">
        <v>14</v>
      </c>
      <c r="D3" s="8">
        <v>18</v>
      </c>
      <c r="E3" s="7">
        <v>17</v>
      </c>
      <c r="F3" s="8">
        <v>16.8</v>
      </c>
      <c r="G3" s="8">
        <v>16</v>
      </c>
      <c r="H3" s="7">
        <v>12.8</v>
      </c>
      <c r="I3" s="8">
        <v>12.1</v>
      </c>
      <c r="J3" s="8">
        <v>12.1</v>
      </c>
      <c r="K3" s="4"/>
    </row>
    <row r="4" spans="1:11" x14ac:dyDescent="0.25">
      <c r="A4" s="2">
        <v>15</v>
      </c>
      <c r="B4" s="7">
        <v>16</v>
      </c>
      <c r="C4" s="8">
        <v>15.4</v>
      </c>
      <c r="D4" s="8">
        <v>15.2</v>
      </c>
      <c r="E4" s="7">
        <v>17</v>
      </c>
      <c r="F4" s="8">
        <v>16.399999999999999</v>
      </c>
      <c r="G4" s="8">
        <v>16.399999999999999</v>
      </c>
      <c r="H4" s="7">
        <v>14</v>
      </c>
      <c r="I4" s="8">
        <v>14</v>
      </c>
      <c r="J4" s="8">
        <v>14</v>
      </c>
      <c r="K4" s="4"/>
    </row>
    <row r="5" spans="1:11" x14ac:dyDescent="0.25">
      <c r="A5" s="2">
        <v>14</v>
      </c>
      <c r="B5" s="7">
        <v>19.8</v>
      </c>
      <c r="C5" s="8">
        <v>19.600000000000001</v>
      </c>
      <c r="D5" s="8">
        <v>19.2</v>
      </c>
      <c r="E5" s="7">
        <v>20</v>
      </c>
      <c r="F5" s="8">
        <v>19.2</v>
      </c>
      <c r="G5" s="8">
        <v>19</v>
      </c>
      <c r="H5" s="7"/>
      <c r="K5" s="4"/>
    </row>
    <row r="6" spans="1:11" x14ac:dyDescent="0.25">
      <c r="A6" s="2">
        <v>12</v>
      </c>
      <c r="B6" s="7">
        <v>21.2</v>
      </c>
      <c r="C6" s="8">
        <v>20</v>
      </c>
      <c r="D6" s="8">
        <v>19</v>
      </c>
      <c r="E6" s="7">
        <v>18</v>
      </c>
      <c r="F6" s="8">
        <v>17</v>
      </c>
      <c r="G6" s="8">
        <v>17</v>
      </c>
      <c r="H6" s="7"/>
      <c r="K6" s="4"/>
    </row>
    <row r="7" spans="1:11" x14ac:dyDescent="0.25">
      <c r="A7" s="2">
        <v>11</v>
      </c>
      <c r="B7" s="7">
        <v>19.2</v>
      </c>
      <c r="C7" s="8">
        <v>17</v>
      </c>
      <c r="D7" s="8">
        <v>16.399999999999999</v>
      </c>
      <c r="E7" s="7">
        <v>18.600000000000001</v>
      </c>
      <c r="F7" s="8">
        <v>17.8</v>
      </c>
      <c r="G7" s="8">
        <v>17.2</v>
      </c>
      <c r="H7" s="7"/>
      <c r="K7" s="4"/>
    </row>
    <row r="8" spans="1:11" x14ac:dyDescent="0.25">
      <c r="A8" s="2">
        <v>10</v>
      </c>
      <c r="B8" s="7">
        <v>16.899999999999999</v>
      </c>
      <c r="C8" s="8">
        <v>16</v>
      </c>
      <c r="D8" s="8">
        <v>15.8</v>
      </c>
      <c r="E8" s="7">
        <v>16</v>
      </c>
      <c r="F8" s="8">
        <v>15</v>
      </c>
      <c r="G8" s="8">
        <v>15</v>
      </c>
      <c r="H8" s="7"/>
      <c r="K8" s="4"/>
    </row>
    <row r="9" spans="1:11" x14ac:dyDescent="0.25">
      <c r="A9" s="2">
        <v>9</v>
      </c>
      <c r="B9" s="7">
        <v>21</v>
      </c>
      <c r="C9" s="8">
        <v>20</v>
      </c>
      <c r="D9" s="8">
        <v>18.600000000000001</v>
      </c>
      <c r="E9" s="7">
        <v>13.8</v>
      </c>
      <c r="F9" s="8">
        <v>13.8</v>
      </c>
      <c r="G9" s="8">
        <v>13.8</v>
      </c>
      <c r="H9" s="7"/>
      <c r="K9" s="4"/>
    </row>
    <row r="10" spans="1:11" x14ac:dyDescent="0.25">
      <c r="A10" s="2">
        <v>8</v>
      </c>
      <c r="B10" s="7">
        <v>22.8</v>
      </c>
      <c r="C10" s="8">
        <v>24</v>
      </c>
      <c r="D10" s="8">
        <v>25.2</v>
      </c>
      <c r="E10" s="7"/>
      <c r="H10" s="7"/>
      <c r="K10" s="4"/>
    </row>
    <row r="11" spans="1:11" x14ac:dyDescent="0.25">
      <c r="A11" s="2">
        <v>7</v>
      </c>
      <c r="B11" s="7">
        <v>19</v>
      </c>
      <c r="C11" s="8">
        <v>16.399999999999999</v>
      </c>
      <c r="D11" s="8">
        <v>16</v>
      </c>
      <c r="E11" s="7">
        <v>13.2</v>
      </c>
      <c r="F11" s="8">
        <v>13.2</v>
      </c>
      <c r="G11" s="8">
        <v>13.2</v>
      </c>
      <c r="H11" s="7">
        <v>16</v>
      </c>
      <c r="I11" s="8">
        <v>15</v>
      </c>
      <c r="J11" s="8">
        <v>15</v>
      </c>
      <c r="K11" s="4"/>
    </row>
    <row r="12" spans="1:11" x14ac:dyDescent="0.25">
      <c r="A12" s="2">
        <v>6</v>
      </c>
      <c r="B12" s="7">
        <v>18.2</v>
      </c>
      <c r="C12" s="8">
        <v>19</v>
      </c>
      <c r="D12" s="8">
        <v>20.399999999999999</v>
      </c>
      <c r="E12" s="7"/>
      <c r="H12" s="7"/>
      <c r="K12" s="4"/>
    </row>
    <row r="13" spans="1:11" x14ac:dyDescent="0.25">
      <c r="A13" s="2">
        <v>5</v>
      </c>
      <c r="B13" s="7">
        <v>16</v>
      </c>
      <c r="C13" s="8">
        <v>14</v>
      </c>
      <c r="D13" s="8">
        <v>14</v>
      </c>
      <c r="E13" s="7">
        <v>14</v>
      </c>
      <c r="F13" s="8">
        <v>14</v>
      </c>
      <c r="G13" s="8">
        <v>13.8</v>
      </c>
      <c r="H13" s="7"/>
      <c r="K13" s="4"/>
    </row>
    <row r="14" spans="1:11" x14ac:dyDescent="0.25">
      <c r="A14" s="2">
        <v>4</v>
      </c>
      <c r="B14" s="7">
        <v>15.6</v>
      </c>
      <c r="C14" s="8">
        <v>14.6</v>
      </c>
      <c r="D14" s="8">
        <v>14.4</v>
      </c>
      <c r="E14" s="7">
        <v>14</v>
      </c>
      <c r="F14" s="8">
        <v>12</v>
      </c>
      <c r="G14" s="8">
        <v>11.8</v>
      </c>
      <c r="H14" s="7"/>
      <c r="K14" s="4"/>
    </row>
    <row r="15" spans="1:11" x14ac:dyDescent="0.25">
      <c r="A15" s="2">
        <v>3</v>
      </c>
      <c r="B15" s="7">
        <v>18</v>
      </c>
      <c r="C15" s="8">
        <v>15.6</v>
      </c>
      <c r="D15" s="8">
        <v>15</v>
      </c>
      <c r="E15" s="7"/>
      <c r="H15" s="7"/>
      <c r="K15" s="4"/>
    </row>
    <row r="16" spans="1:11" x14ac:dyDescent="0.25">
      <c r="A16" s="2">
        <v>2</v>
      </c>
      <c r="B16" s="7">
        <v>20</v>
      </c>
      <c r="C16" s="8">
        <v>18.8</v>
      </c>
      <c r="D16" s="8">
        <v>18.600000000000001</v>
      </c>
      <c r="E16" s="7"/>
      <c r="H16" s="7"/>
      <c r="K16" s="4"/>
    </row>
    <row r="17" spans="1:11" x14ac:dyDescent="0.25">
      <c r="A17" s="2">
        <v>1</v>
      </c>
      <c r="B17" s="7">
        <v>13.6</v>
      </c>
      <c r="C17" s="8">
        <v>13</v>
      </c>
      <c r="D17" s="8">
        <v>13</v>
      </c>
      <c r="E17" s="7">
        <v>11</v>
      </c>
      <c r="F17" s="8">
        <v>10</v>
      </c>
      <c r="G17" s="8">
        <v>9.8000000000000007</v>
      </c>
      <c r="H17" s="7">
        <v>11</v>
      </c>
      <c r="I17" s="8">
        <v>10.8</v>
      </c>
      <c r="J17" s="8">
        <v>10</v>
      </c>
      <c r="K17" s="4"/>
    </row>
    <row r="19" spans="1:11" x14ac:dyDescent="0.25">
      <c r="A19" s="34" t="s">
        <v>0</v>
      </c>
      <c r="B19" s="32" t="s">
        <v>4</v>
      </c>
      <c r="C19" s="33"/>
      <c r="D19" s="33"/>
      <c r="E19" s="32" t="s">
        <v>5</v>
      </c>
      <c r="F19" s="33"/>
      <c r="G19" s="33"/>
      <c r="H19" s="32" t="s">
        <v>6</v>
      </c>
      <c r="I19" s="33"/>
      <c r="J19" s="34"/>
    </row>
    <row r="20" spans="1:11" x14ac:dyDescent="0.25">
      <c r="A20" s="31"/>
      <c r="B20" s="5" t="s">
        <v>20</v>
      </c>
      <c r="C20" s="6" t="s">
        <v>21</v>
      </c>
      <c r="D20" s="6" t="s">
        <v>22</v>
      </c>
      <c r="E20" s="5" t="s">
        <v>20</v>
      </c>
      <c r="F20" s="6" t="s">
        <v>21</v>
      </c>
      <c r="G20" s="6" t="s">
        <v>22</v>
      </c>
      <c r="H20" s="5" t="s">
        <v>20</v>
      </c>
      <c r="I20" s="6" t="s">
        <v>21</v>
      </c>
      <c r="J20" s="9" t="s">
        <v>22</v>
      </c>
    </row>
    <row r="21" spans="1:11" x14ac:dyDescent="0.25">
      <c r="A21" s="2">
        <v>16</v>
      </c>
      <c r="B21" s="12">
        <f>B3/PI()</f>
        <v>7.0028174960433951</v>
      </c>
      <c r="C21" s="13">
        <f>C3/PI()</f>
        <v>4.45633840657307</v>
      </c>
      <c r="D21" s="13">
        <f>D3/PI()</f>
        <v>5.7295779513082321</v>
      </c>
      <c r="E21" s="12">
        <f>E3/PI()</f>
        <v>5.4112680651244416</v>
      </c>
      <c r="F21" s="13">
        <f t="shared" ref="F21:G22" si="0">F3/PI()</f>
        <v>5.3476060878876837</v>
      </c>
      <c r="G21" s="13">
        <f t="shared" si="0"/>
        <v>5.0929581789406511</v>
      </c>
      <c r="H21" s="12">
        <f>H3/PI()</f>
        <v>4.0743665431525207</v>
      </c>
      <c r="I21" s="13">
        <f t="shared" ref="I21:J21" si="1">I3/PI()</f>
        <v>3.851549622823867</v>
      </c>
      <c r="J21" s="18">
        <f t="shared" si="1"/>
        <v>3.851549622823867</v>
      </c>
    </row>
    <row r="22" spans="1:11" x14ac:dyDescent="0.25">
      <c r="A22" s="2">
        <v>15</v>
      </c>
      <c r="B22" s="12">
        <f t="shared" ref="B22:J35" si="2">B4/PI()</f>
        <v>5.0929581789406511</v>
      </c>
      <c r="C22" s="13">
        <f t="shared" si="2"/>
        <v>4.9019722472303764</v>
      </c>
      <c r="D22" s="13">
        <f t="shared" si="2"/>
        <v>4.8383102699936185</v>
      </c>
      <c r="E22" s="12">
        <f>E4/PI()</f>
        <v>5.4112680651244416</v>
      </c>
      <c r="F22" s="13">
        <f t="shared" si="0"/>
        <v>5.2202821334141669</v>
      </c>
      <c r="G22" s="13">
        <f t="shared" si="0"/>
        <v>5.2202821334141669</v>
      </c>
      <c r="H22" s="12">
        <f>H4/PI()</f>
        <v>4.45633840657307</v>
      </c>
      <c r="I22" s="13">
        <f t="shared" ref="I22:J22" si="3">I4/PI()</f>
        <v>4.45633840657307</v>
      </c>
      <c r="J22" s="18">
        <f t="shared" si="3"/>
        <v>4.45633840657307</v>
      </c>
    </row>
    <row r="23" spans="1:11" x14ac:dyDescent="0.25">
      <c r="A23" s="2">
        <v>14</v>
      </c>
      <c r="B23" s="12">
        <f t="shared" si="2"/>
        <v>6.3025357464390561</v>
      </c>
      <c r="C23" s="13">
        <f t="shared" si="2"/>
        <v>6.2388737692022982</v>
      </c>
      <c r="D23" s="13">
        <f t="shared" si="2"/>
        <v>6.1115498147287806</v>
      </c>
      <c r="E23" s="12">
        <f t="shared" si="2"/>
        <v>6.366197723675814</v>
      </c>
      <c r="F23" s="13">
        <f t="shared" si="2"/>
        <v>6.1115498147287806</v>
      </c>
      <c r="G23" s="13">
        <f t="shared" si="2"/>
        <v>6.0478878374920226</v>
      </c>
      <c r="H23" s="12"/>
      <c r="I23" s="13"/>
      <c r="J23" s="18"/>
    </row>
    <row r="24" spans="1:11" x14ac:dyDescent="0.25">
      <c r="A24" s="2">
        <v>12</v>
      </c>
      <c r="B24" s="12">
        <f t="shared" si="2"/>
        <v>6.7481695870963625</v>
      </c>
      <c r="C24" s="13">
        <f t="shared" si="2"/>
        <v>6.366197723675814</v>
      </c>
      <c r="D24" s="13">
        <f t="shared" si="2"/>
        <v>6.0478878374920226</v>
      </c>
      <c r="E24" s="12">
        <f t="shared" si="2"/>
        <v>5.7295779513082321</v>
      </c>
      <c r="F24" s="13">
        <f t="shared" si="2"/>
        <v>5.4112680651244416</v>
      </c>
      <c r="G24" s="13">
        <f t="shared" si="2"/>
        <v>5.4112680651244416</v>
      </c>
      <c r="H24" s="12"/>
      <c r="I24" s="13"/>
      <c r="J24" s="18"/>
    </row>
    <row r="25" spans="1:11" x14ac:dyDescent="0.25">
      <c r="A25" s="2">
        <v>11</v>
      </c>
      <c r="B25" s="12">
        <f t="shared" si="2"/>
        <v>6.1115498147287806</v>
      </c>
      <c r="C25" s="13">
        <f t="shared" si="2"/>
        <v>5.4112680651244416</v>
      </c>
      <c r="D25" s="13">
        <f t="shared" si="2"/>
        <v>5.2202821334141669</v>
      </c>
      <c r="E25" s="12">
        <f t="shared" si="2"/>
        <v>5.9205638830185068</v>
      </c>
      <c r="F25" s="13">
        <f t="shared" si="2"/>
        <v>5.6659159740714742</v>
      </c>
      <c r="G25" s="13">
        <f t="shared" si="2"/>
        <v>5.4749300423611995</v>
      </c>
      <c r="H25" s="12"/>
      <c r="I25" s="13"/>
      <c r="J25" s="18"/>
    </row>
    <row r="26" spans="1:11" x14ac:dyDescent="0.25">
      <c r="A26" s="2">
        <v>10</v>
      </c>
      <c r="B26" s="12">
        <f t="shared" si="2"/>
        <v>5.3794370765060622</v>
      </c>
      <c r="C26" s="13">
        <f t="shared" si="2"/>
        <v>5.0929581789406511</v>
      </c>
      <c r="D26" s="13">
        <f t="shared" si="2"/>
        <v>5.0292962017038931</v>
      </c>
      <c r="E26" s="12">
        <f t="shared" si="2"/>
        <v>5.0929581789406511</v>
      </c>
      <c r="F26" s="13">
        <f t="shared" si="2"/>
        <v>4.7746482927568605</v>
      </c>
      <c r="G26" s="13">
        <f t="shared" si="2"/>
        <v>4.7746482927568605</v>
      </c>
      <c r="H26" s="12"/>
      <c r="I26" s="13"/>
      <c r="J26" s="18"/>
    </row>
    <row r="27" spans="1:11" x14ac:dyDescent="0.25">
      <c r="A27" s="2">
        <v>9</v>
      </c>
      <c r="B27" s="12">
        <f t="shared" si="2"/>
        <v>6.6845076098596046</v>
      </c>
      <c r="C27" s="13">
        <f t="shared" si="2"/>
        <v>6.366197723675814</v>
      </c>
      <c r="D27" s="13">
        <f t="shared" si="2"/>
        <v>5.9205638830185068</v>
      </c>
      <c r="E27" s="12">
        <f t="shared" si="2"/>
        <v>4.3926764293363121</v>
      </c>
      <c r="F27" s="13">
        <f t="shared" si="2"/>
        <v>4.3926764293363121</v>
      </c>
      <c r="G27" s="13">
        <f t="shared" si="2"/>
        <v>4.3926764293363121</v>
      </c>
      <c r="H27" s="12"/>
      <c r="I27" s="13"/>
      <c r="J27" s="18"/>
    </row>
    <row r="28" spans="1:11" x14ac:dyDescent="0.25">
      <c r="A28" s="2">
        <v>8</v>
      </c>
      <c r="B28" s="12">
        <f t="shared" si="2"/>
        <v>7.2574654049904277</v>
      </c>
      <c r="C28" s="13">
        <f t="shared" si="2"/>
        <v>7.6394372684109761</v>
      </c>
      <c r="D28" s="13">
        <f t="shared" si="2"/>
        <v>8.0214091318315255</v>
      </c>
      <c r="E28" s="12"/>
      <c r="F28" s="13"/>
      <c r="G28" s="13"/>
      <c r="H28" s="12"/>
      <c r="I28" s="13"/>
      <c r="J28" s="18"/>
    </row>
    <row r="29" spans="1:11" x14ac:dyDescent="0.25">
      <c r="A29" s="2">
        <v>7</v>
      </c>
      <c r="B29" s="12">
        <f t="shared" si="2"/>
        <v>6.0478878374920226</v>
      </c>
      <c r="C29" s="13">
        <f t="shared" si="2"/>
        <v>5.2202821334141669</v>
      </c>
      <c r="D29" s="13">
        <f t="shared" si="2"/>
        <v>5.0929581789406511</v>
      </c>
      <c r="E29" s="12">
        <f t="shared" si="2"/>
        <v>4.2016904976260365</v>
      </c>
      <c r="F29" s="13">
        <f t="shared" si="2"/>
        <v>4.2016904976260365</v>
      </c>
      <c r="G29" s="13">
        <f t="shared" si="2"/>
        <v>4.2016904976260365</v>
      </c>
      <c r="H29" s="12">
        <f t="shared" si="2"/>
        <v>5.0929581789406511</v>
      </c>
      <c r="I29" s="13">
        <f t="shared" si="2"/>
        <v>4.7746482927568605</v>
      </c>
      <c r="J29" s="18">
        <f t="shared" si="2"/>
        <v>4.7746482927568605</v>
      </c>
    </row>
    <row r="30" spans="1:11" x14ac:dyDescent="0.25">
      <c r="A30" s="2">
        <v>6</v>
      </c>
      <c r="B30" s="12">
        <f t="shared" si="2"/>
        <v>5.79323992854499</v>
      </c>
      <c r="C30" s="13">
        <f t="shared" si="2"/>
        <v>6.0478878374920226</v>
      </c>
      <c r="D30" s="13">
        <f t="shared" si="2"/>
        <v>6.4935216781493299</v>
      </c>
      <c r="E30" s="12"/>
      <c r="F30" s="13"/>
      <c r="G30" s="13"/>
      <c r="H30" s="12"/>
      <c r="I30" s="13"/>
      <c r="J30" s="18"/>
    </row>
    <row r="31" spans="1:11" x14ac:dyDescent="0.25">
      <c r="A31" s="2">
        <v>5</v>
      </c>
      <c r="B31" s="12">
        <f t="shared" si="2"/>
        <v>5.0929581789406511</v>
      </c>
      <c r="C31" s="13">
        <f t="shared" si="2"/>
        <v>4.45633840657307</v>
      </c>
      <c r="D31" s="13">
        <f t="shared" si="2"/>
        <v>4.45633840657307</v>
      </c>
      <c r="E31" s="12">
        <f t="shared" si="2"/>
        <v>4.45633840657307</v>
      </c>
      <c r="F31" s="13">
        <f t="shared" si="2"/>
        <v>4.45633840657307</v>
      </c>
      <c r="G31" s="13">
        <f t="shared" si="2"/>
        <v>4.3926764293363121</v>
      </c>
      <c r="H31" s="12"/>
      <c r="I31" s="13"/>
      <c r="J31" s="18"/>
    </row>
    <row r="32" spans="1:11" x14ac:dyDescent="0.25">
      <c r="A32" s="2">
        <v>4</v>
      </c>
      <c r="B32" s="12">
        <f t="shared" si="2"/>
        <v>4.9656342244671343</v>
      </c>
      <c r="C32" s="13">
        <f t="shared" si="2"/>
        <v>4.6473243382833438</v>
      </c>
      <c r="D32" s="13">
        <f t="shared" si="2"/>
        <v>4.5836623610465859</v>
      </c>
      <c r="E32" s="12">
        <f t="shared" si="2"/>
        <v>4.45633840657307</v>
      </c>
      <c r="F32" s="13">
        <f t="shared" si="2"/>
        <v>3.8197186342054881</v>
      </c>
      <c r="G32" s="13">
        <f t="shared" si="2"/>
        <v>3.7560566569687301</v>
      </c>
      <c r="H32" s="12"/>
      <c r="I32" s="13"/>
      <c r="J32" s="18"/>
    </row>
    <row r="33" spans="1:19" x14ac:dyDescent="0.25">
      <c r="A33" s="2">
        <v>3</v>
      </c>
      <c r="B33" s="12">
        <f t="shared" si="2"/>
        <v>5.7295779513082321</v>
      </c>
      <c r="C33" s="13">
        <f t="shared" si="2"/>
        <v>4.9656342244671343</v>
      </c>
      <c r="D33" s="13">
        <f t="shared" si="2"/>
        <v>4.7746482927568605</v>
      </c>
      <c r="E33" s="12"/>
      <c r="F33" s="13"/>
      <c r="G33" s="13"/>
      <c r="H33" s="12"/>
      <c r="I33" s="13"/>
      <c r="J33" s="18"/>
    </row>
    <row r="34" spans="1:19" x14ac:dyDescent="0.25">
      <c r="A34" s="2">
        <v>2</v>
      </c>
      <c r="B34" s="12">
        <f t="shared" si="2"/>
        <v>6.366197723675814</v>
      </c>
      <c r="C34" s="13">
        <f t="shared" si="2"/>
        <v>5.9842258602552647</v>
      </c>
      <c r="D34" s="13">
        <f t="shared" si="2"/>
        <v>5.9205638830185068</v>
      </c>
      <c r="E34" s="12"/>
      <c r="F34" s="13"/>
      <c r="G34" s="13"/>
      <c r="H34" s="12"/>
      <c r="I34" s="13"/>
      <c r="J34" s="18"/>
    </row>
    <row r="35" spans="1:19" x14ac:dyDescent="0.25">
      <c r="A35" s="2">
        <v>1</v>
      </c>
      <c r="B35" s="12">
        <f t="shared" si="2"/>
        <v>4.3290144520995533</v>
      </c>
      <c r="C35" s="13">
        <f t="shared" si="2"/>
        <v>4.1380285203892786</v>
      </c>
      <c r="D35" s="13">
        <f t="shared" si="2"/>
        <v>4.1380285203892786</v>
      </c>
      <c r="E35" s="12">
        <f t="shared" si="2"/>
        <v>3.5014087480216975</v>
      </c>
      <c r="F35" s="13">
        <f t="shared" si="2"/>
        <v>3.183098861837907</v>
      </c>
      <c r="G35" s="13">
        <f t="shared" si="2"/>
        <v>3.1194368846011491</v>
      </c>
      <c r="H35" s="12">
        <f t="shared" si="2"/>
        <v>3.5014087480216975</v>
      </c>
      <c r="I35" s="13">
        <f t="shared" si="2"/>
        <v>3.4377467707849396</v>
      </c>
      <c r="J35" s="18">
        <f t="shared" si="2"/>
        <v>3.183098861837907</v>
      </c>
    </row>
    <row r="36" spans="1:19" x14ac:dyDescent="0.25">
      <c r="B36" s="13"/>
      <c r="C36" s="13"/>
      <c r="D36" s="13"/>
      <c r="E36" s="13"/>
      <c r="F36" s="13"/>
      <c r="G36" s="13"/>
      <c r="H36" s="13"/>
      <c r="I36" s="13"/>
      <c r="J36" s="13"/>
    </row>
    <row r="37" spans="1:19" x14ac:dyDescent="0.25">
      <c r="B37" s="14"/>
      <c r="C37" s="14"/>
      <c r="D37" s="14"/>
      <c r="E37" s="14"/>
      <c r="F37" s="14"/>
      <c r="G37" s="14"/>
      <c r="H37" s="14"/>
      <c r="I37" s="14"/>
      <c r="J37" s="14"/>
    </row>
    <row r="38" spans="1:19" x14ac:dyDescent="0.25">
      <c r="A38" s="37" t="s">
        <v>15</v>
      </c>
      <c r="B38" s="38"/>
      <c r="C38" s="38"/>
      <c r="D38" s="38"/>
      <c r="E38" s="38"/>
      <c r="F38" s="38"/>
      <c r="G38" s="38"/>
      <c r="H38" s="38"/>
      <c r="I38" s="38"/>
      <c r="J38" s="39"/>
      <c r="K38" s="4"/>
    </row>
    <row r="39" spans="1:19" x14ac:dyDescent="0.25">
      <c r="A39" s="33" t="s">
        <v>0</v>
      </c>
      <c r="B39" s="33" t="s">
        <v>4</v>
      </c>
      <c r="C39" s="33"/>
      <c r="D39" s="34"/>
      <c r="E39" s="32" t="s">
        <v>5</v>
      </c>
      <c r="F39" s="33"/>
      <c r="G39" s="34"/>
      <c r="H39" s="32" t="s">
        <v>6</v>
      </c>
      <c r="I39" s="33"/>
      <c r="J39" s="33"/>
      <c r="K39" s="3"/>
      <c r="L39" s="19"/>
      <c r="M39" s="19"/>
      <c r="N39" s="19"/>
      <c r="O39" s="19"/>
      <c r="P39" s="19"/>
      <c r="Q39" s="19"/>
      <c r="R39" s="19"/>
      <c r="S39" s="19"/>
    </row>
    <row r="40" spans="1:19" x14ac:dyDescent="0.25">
      <c r="A40" s="26"/>
      <c r="B40" s="26"/>
      <c r="C40" s="26"/>
      <c r="D40" s="31"/>
      <c r="E40" s="27"/>
      <c r="F40" s="26"/>
      <c r="G40" s="31"/>
      <c r="H40" s="27"/>
      <c r="I40" s="26"/>
      <c r="J40" s="26"/>
      <c r="K40" s="3"/>
      <c r="L40" s="19"/>
      <c r="M40" s="19"/>
      <c r="N40" t="s">
        <v>16</v>
      </c>
      <c r="O40">
        <v>10</v>
      </c>
      <c r="P40" t="s">
        <v>17</v>
      </c>
      <c r="Q40" s="19"/>
      <c r="R40" s="19"/>
      <c r="S40" s="19"/>
    </row>
    <row r="41" spans="1:19" x14ac:dyDescent="0.25">
      <c r="A41" s="2">
        <v>16</v>
      </c>
      <c r="B41" s="21">
        <f t="shared" ref="B41:B55" si="4">$O$40*PI()/3*((B21/2)^2+(B21/2)*(D21/2)+(D21/2)^2)*10^-6</f>
        <v>3.1937091913773665E-4</v>
      </c>
      <c r="C41" s="21"/>
      <c r="D41" s="22"/>
      <c r="E41" s="21">
        <f t="shared" ref="E41:E47" si="5">$O$40*PI()/3*((E21/2)^2+(E21/2)*(G21/2)+(G21/2)^2)*10^-6</f>
        <v>2.1671598084346412E-4</v>
      </c>
      <c r="F41" s="21"/>
      <c r="G41" s="22"/>
      <c r="H41" s="21">
        <f>$O$40*PI()/3*((H21/2)^2+(H21/2)*(J21/2)+(J21/2)^2)*10^-6</f>
        <v>1.2337956446722214E-4</v>
      </c>
      <c r="I41" s="21"/>
      <c r="J41" s="22"/>
      <c r="K41" s="4"/>
      <c r="N41" t="s">
        <v>18</v>
      </c>
      <c r="O41">
        <v>0.4</v>
      </c>
      <c r="P41" t="s">
        <v>19</v>
      </c>
    </row>
    <row r="42" spans="1:19" x14ac:dyDescent="0.25">
      <c r="A42" s="2">
        <v>15</v>
      </c>
      <c r="B42" s="21">
        <f t="shared" si="4"/>
        <v>1.937021760723761E-4</v>
      </c>
      <c r="C42" s="21"/>
      <c r="D42" s="22"/>
      <c r="E42" s="21">
        <f t="shared" si="5"/>
        <v>2.2195748363595721E-4</v>
      </c>
      <c r="F42" s="21"/>
      <c r="G42" s="22"/>
      <c r="H42" s="21">
        <f>$O$40*PI()/3*((H22/2)^2+(H22/2)*(J22/2)+(J22/2)^2)*10^-6</f>
        <v>1.5597184423005747E-4</v>
      </c>
      <c r="I42" s="21"/>
      <c r="J42" s="22"/>
      <c r="K42" s="4"/>
    </row>
    <row r="43" spans="1:19" x14ac:dyDescent="0.25">
      <c r="A43" s="2">
        <v>14</v>
      </c>
      <c r="B43" s="21">
        <f t="shared" si="4"/>
        <v>3.0261720879492978E-4</v>
      </c>
      <c r="C43" s="21"/>
      <c r="D43" s="22"/>
      <c r="E43" s="21">
        <f t="shared" si="5"/>
        <v>3.0265965011308765E-4</v>
      </c>
      <c r="F43" s="21"/>
      <c r="G43" s="22"/>
      <c r="H43" s="21"/>
      <c r="I43" s="21"/>
      <c r="J43" s="22"/>
      <c r="K43" s="4"/>
    </row>
    <row r="44" spans="1:19" x14ac:dyDescent="0.25">
      <c r="A44" s="2">
        <v>12</v>
      </c>
      <c r="B44" s="21">
        <f t="shared" si="4"/>
        <v>3.2182190526135185E-4</v>
      </c>
      <c r="C44" s="21"/>
      <c r="D44" s="22"/>
      <c r="E44" s="21">
        <f t="shared" si="5"/>
        <v>2.4377232116908637E-4</v>
      </c>
      <c r="F44" s="21"/>
      <c r="G44" s="22"/>
      <c r="H44" s="21"/>
      <c r="I44" s="21"/>
      <c r="J44" s="22"/>
      <c r="K44" s="4"/>
    </row>
    <row r="45" spans="1:19" x14ac:dyDescent="0.25">
      <c r="A45" s="2">
        <v>11</v>
      </c>
      <c r="B45" s="21">
        <f t="shared" si="4"/>
        <v>2.5265316699361412E-4</v>
      </c>
      <c r="C45" s="21"/>
      <c r="D45" s="22"/>
      <c r="E45" s="21">
        <f t="shared" si="5"/>
        <v>2.5510415311722932E-4</v>
      </c>
      <c r="F45" s="21"/>
      <c r="G45" s="22"/>
      <c r="H45" s="21"/>
      <c r="I45" s="21"/>
      <c r="J45" s="22"/>
      <c r="K45" s="4"/>
    </row>
    <row r="46" spans="1:19" x14ac:dyDescent="0.25">
      <c r="A46" s="2">
        <v>10</v>
      </c>
      <c r="B46" s="21">
        <f t="shared" si="4"/>
        <v>2.1280872699055815E-4</v>
      </c>
      <c r="C46" s="21"/>
      <c r="D46" s="22"/>
      <c r="E46" s="21">
        <f t="shared" si="5"/>
        <v>1.9125118994876091E-4</v>
      </c>
      <c r="F46" s="21"/>
      <c r="G46" s="22"/>
      <c r="H46" s="21"/>
      <c r="I46" s="21"/>
      <c r="J46" s="22"/>
      <c r="K46" s="4"/>
    </row>
    <row r="47" spans="1:19" x14ac:dyDescent="0.25">
      <c r="A47" s="2">
        <v>9</v>
      </c>
      <c r="B47" s="21">
        <f t="shared" si="4"/>
        <v>3.1235749131215381E-4</v>
      </c>
      <c r="C47" s="21"/>
      <c r="D47" s="22"/>
      <c r="E47" s="21">
        <f t="shared" si="5"/>
        <v>1.5154733681210279E-4</v>
      </c>
      <c r="F47" s="21"/>
      <c r="G47" s="22"/>
      <c r="H47" s="21"/>
      <c r="I47" s="21"/>
      <c r="J47" s="22"/>
      <c r="K47" s="4"/>
    </row>
    <row r="48" spans="1:19" x14ac:dyDescent="0.25">
      <c r="A48" s="2">
        <v>8</v>
      </c>
      <c r="B48" s="21">
        <f t="shared" si="4"/>
        <v>4.5874820796807921E-4</v>
      </c>
      <c r="C48" s="21"/>
      <c r="D48" s="22"/>
      <c r="E48" s="21"/>
      <c r="F48" s="21"/>
      <c r="G48" s="22"/>
      <c r="H48" s="21"/>
      <c r="I48" s="21"/>
      <c r="J48" s="22"/>
      <c r="K48" s="15"/>
      <c r="L48" s="14"/>
      <c r="M48" s="14"/>
      <c r="N48" s="14"/>
      <c r="O48" s="14"/>
      <c r="P48" s="14"/>
      <c r="Q48" s="14"/>
      <c r="R48" s="14"/>
      <c r="S48" s="14"/>
    </row>
    <row r="49" spans="1:19" x14ac:dyDescent="0.25">
      <c r="A49" s="2">
        <v>7</v>
      </c>
      <c r="B49" s="21">
        <f t="shared" si="4"/>
        <v>2.4430283764605935E-4</v>
      </c>
      <c r="C49" s="21"/>
      <c r="D49" s="22"/>
      <c r="E49" s="21">
        <f>$O$40*PI()/3*((E29/2)^2+(E29/2)*(G29/2)+(G29/2)^2)*10^-6</f>
        <v>1.3865578642165919E-4</v>
      </c>
      <c r="F49" s="21"/>
      <c r="G49" s="22"/>
      <c r="H49" s="21">
        <f>$O$40*PI()/3*((H29/2)^2+(H29/2)*(J29/2)+(J29/2)^2)*10^-6</f>
        <v>1.9125118994876091E-4</v>
      </c>
      <c r="I49" s="21"/>
      <c r="J49" s="22"/>
      <c r="K49" s="15"/>
      <c r="L49" s="14"/>
      <c r="M49" s="14"/>
      <c r="N49" s="14"/>
      <c r="O49" s="14"/>
      <c r="P49" s="14"/>
      <c r="Q49" s="14"/>
      <c r="R49" s="14"/>
      <c r="S49" s="14"/>
    </row>
    <row r="50" spans="1:19" x14ac:dyDescent="0.25">
      <c r="A50" s="2">
        <v>6</v>
      </c>
      <c r="B50" s="21">
        <f t="shared" si="4"/>
        <v>2.9673908623006911E-4</v>
      </c>
      <c r="C50" s="21"/>
      <c r="D50" s="22"/>
      <c r="E50" s="21"/>
      <c r="F50" s="21"/>
      <c r="G50" s="22"/>
      <c r="H50" s="21"/>
      <c r="I50" s="21"/>
      <c r="J50" s="22"/>
      <c r="K50" s="15"/>
      <c r="L50" s="14"/>
      <c r="M50" s="14"/>
      <c r="N50" s="14"/>
      <c r="O50" s="14"/>
      <c r="P50" s="14"/>
      <c r="Q50" s="14"/>
      <c r="R50" s="14"/>
      <c r="S50" s="14"/>
    </row>
    <row r="51" spans="1:19" x14ac:dyDescent="0.25">
      <c r="A51" s="2">
        <v>5</v>
      </c>
      <c r="B51" s="21">
        <f t="shared" si="4"/>
        <v>1.7931456921686879E-4</v>
      </c>
      <c r="C51" s="21"/>
      <c r="D51" s="22"/>
      <c r="E51" s="21">
        <f>$O$40*PI()/3*((E31/2)^2+(E31/2)*(G31/2)+(G31/2)^2)*10^-6</f>
        <v>1.5375428535631042E-4</v>
      </c>
      <c r="F51" s="21"/>
      <c r="G51" s="22"/>
      <c r="H51" s="21"/>
      <c r="I51" s="21"/>
      <c r="J51" s="22"/>
      <c r="K51" s="15"/>
      <c r="L51" s="14"/>
      <c r="M51" s="14"/>
      <c r="N51" s="14"/>
      <c r="O51" s="14"/>
      <c r="P51" s="14"/>
      <c r="Q51" s="14"/>
      <c r="R51" s="14"/>
      <c r="S51" s="14"/>
    </row>
    <row r="52" spans="1:19" x14ac:dyDescent="0.25">
      <c r="A52" s="2">
        <v>4</v>
      </c>
      <c r="B52" s="21">
        <f t="shared" si="4"/>
        <v>1.7914480394423739E-4</v>
      </c>
      <c r="C52" s="21"/>
      <c r="D52" s="22"/>
      <c r="E52" s="21">
        <f>$O$40*PI()/3*((E32/2)^2+(E32/2)*(G32/2)+(G32/2)^2)*10^-6</f>
        <v>1.3274583286818019E-4</v>
      </c>
      <c r="F52" s="21"/>
      <c r="G52" s="22"/>
      <c r="H52" s="21"/>
      <c r="I52" s="21"/>
      <c r="J52" s="22"/>
      <c r="K52" s="4"/>
    </row>
    <row r="53" spans="1:19" x14ac:dyDescent="0.25">
      <c r="A53" s="2">
        <v>3</v>
      </c>
      <c r="B53" s="21">
        <f t="shared" si="4"/>
        <v>2.1724649732043715E-4</v>
      </c>
      <c r="C53" s="21"/>
      <c r="D53" s="22"/>
      <c r="E53" s="21"/>
      <c r="F53" s="21"/>
      <c r="G53" s="22"/>
      <c r="H53" s="21"/>
      <c r="I53" s="21"/>
      <c r="J53" s="22"/>
      <c r="K53" s="4"/>
    </row>
    <row r="54" spans="1:19" x14ac:dyDescent="0.25">
      <c r="A54" s="2">
        <v>2</v>
      </c>
      <c r="B54" s="21">
        <f t="shared" si="4"/>
        <v>2.9654810029835891E-4</v>
      </c>
      <c r="C54" s="21"/>
      <c r="D54" s="22"/>
      <c r="E54" s="21"/>
      <c r="F54" s="21"/>
      <c r="G54" s="22"/>
      <c r="H54" s="21"/>
      <c r="I54" s="21"/>
      <c r="J54" s="22"/>
      <c r="K54" s="4"/>
    </row>
    <row r="55" spans="1:19" x14ac:dyDescent="0.25">
      <c r="A55" s="2">
        <v>1</v>
      </c>
      <c r="B55" s="21">
        <f t="shared" si="4"/>
        <v>1.407884626590906E-4</v>
      </c>
      <c r="C55" s="21"/>
      <c r="D55" s="22"/>
      <c r="E55" s="21">
        <f>$O$40*PI()/3*((E35/2)^2+(E35/2)*(G35/2)+(G35/2)^2)*10^-6</f>
        <v>8.616648618995215E-5</v>
      </c>
      <c r="F55" s="21"/>
      <c r="G55" s="22"/>
      <c r="H55" s="21">
        <f>$O$40*PI()/3*((H35/2)^2+(H35/2)*(J35/2)+(J35/2)^2)*10^-6</f>
        <v>8.7800476939028953E-5</v>
      </c>
      <c r="I55" s="21"/>
      <c r="J55" s="22"/>
      <c r="K55" s="4"/>
    </row>
    <row r="56" spans="1:19" x14ac:dyDescent="0.25">
      <c r="A56" s="2" t="s">
        <v>23</v>
      </c>
      <c r="B56" s="21">
        <f>SUM(B41:J55)</f>
        <v>6.5808977419067813E-3</v>
      </c>
      <c r="C56" s="21"/>
      <c r="D56" s="21"/>
      <c r="E56" s="11"/>
      <c r="F56" s="11"/>
      <c r="G56" s="11"/>
      <c r="H56" s="11"/>
      <c r="I56" s="11"/>
      <c r="J56" s="11"/>
    </row>
    <row r="57" spans="1:19" x14ac:dyDescent="0.25">
      <c r="A57"/>
      <c r="B57"/>
      <c r="C57"/>
      <c r="D57"/>
      <c r="E57"/>
      <c r="F57"/>
      <c r="G57"/>
      <c r="H57"/>
      <c r="I57"/>
      <c r="J57"/>
    </row>
    <row r="58" spans="1:19" x14ac:dyDescent="0.25">
      <c r="A58" s="37" t="s">
        <v>14</v>
      </c>
      <c r="B58" s="38"/>
      <c r="C58" s="38"/>
      <c r="D58" s="38"/>
      <c r="E58" s="38"/>
      <c r="F58" s="38"/>
      <c r="G58" s="38"/>
      <c r="H58" s="38"/>
      <c r="I58" s="38"/>
      <c r="J58" s="39"/>
      <c r="K58" s="4"/>
    </row>
    <row r="59" spans="1:19" x14ac:dyDescent="0.25">
      <c r="A59" s="26" t="s">
        <v>0</v>
      </c>
      <c r="B59" s="26" t="s">
        <v>4</v>
      </c>
      <c r="C59" s="26"/>
      <c r="D59" s="31"/>
      <c r="E59" s="27" t="s">
        <v>5</v>
      </c>
      <c r="F59" s="26"/>
      <c r="G59" s="31"/>
      <c r="H59" s="27" t="s">
        <v>6</v>
      </c>
      <c r="I59" s="26"/>
      <c r="J59" s="26"/>
      <c r="K59" s="3"/>
      <c r="L59" s="19"/>
      <c r="M59" s="19"/>
      <c r="N59" s="19"/>
      <c r="O59" s="19"/>
      <c r="P59" s="19"/>
      <c r="Q59" s="19"/>
      <c r="R59" s="19"/>
      <c r="S59" s="19"/>
    </row>
    <row r="60" spans="1:19" x14ac:dyDescent="0.25">
      <c r="A60" s="26"/>
      <c r="B60" s="26"/>
      <c r="C60" s="26"/>
      <c r="D60" s="31"/>
      <c r="E60" s="27"/>
      <c r="F60" s="26"/>
      <c r="G60" s="31"/>
      <c r="H60" s="27"/>
      <c r="I60" s="26"/>
      <c r="J60" s="26"/>
      <c r="K60" s="3"/>
      <c r="L60" s="19"/>
      <c r="M60" s="19"/>
      <c r="N60" s="19"/>
      <c r="O60" s="19"/>
      <c r="P60" s="19"/>
      <c r="Q60" s="19"/>
      <c r="R60" s="19"/>
      <c r="S60" s="19"/>
    </row>
    <row r="61" spans="1:19" x14ac:dyDescent="0.25">
      <c r="A61" s="2">
        <v>16</v>
      </c>
      <c r="B61" s="21">
        <f>$O$41*B41/10^-3</f>
        <v>0.12774836765509467</v>
      </c>
      <c r="C61" s="21"/>
      <c r="D61" s="22"/>
      <c r="E61" s="21">
        <f t="shared" ref="E61:E67" si="6">$O$41*E41/10^-3</f>
        <v>8.6686392337385662E-2</v>
      </c>
      <c r="F61" s="21"/>
      <c r="G61" s="22"/>
      <c r="H61" s="21">
        <f t="shared" ref="H61" si="7">$O$41*H41/10^-3</f>
        <v>4.9351825786888855E-2</v>
      </c>
      <c r="I61" s="21"/>
      <c r="J61" s="22"/>
      <c r="K61" s="4"/>
    </row>
    <row r="62" spans="1:19" x14ac:dyDescent="0.25">
      <c r="A62" s="2">
        <v>15</v>
      </c>
      <c r="B62" s="21">
        <f t="shared" ref="B62:B75" si="8">$O$41*B42/10^-3</f>
        <v>7.7480870428950438E-2</v>
      </c>
      <c r="C62" s="21"/>
      <c r="D62" s="22"/>
      <c r="E62" s="21">
        <f t="shared" si="6"/>
        <v>8.8782993454382883E-2</v>
      </c>
      <c r="F62" s="21"/>
      <c r="G62" s="22"/>
      <c r="H62" s="21">
        <f>$O$41*H42/10^-3</f>
        <v>6.2388737692022987E-2</v>
      </c>
      <c r="I62" s="21"/>
      <c r="J62" s="22"/>
      <c r="K62" s="4"/>
    </row>
    <row r="63" spans="1:19" x14ac:dyDescent="0.25">
      <c r="A63" s="2">
        <v>14</v>
      </c>
      <c r="B63" s="21">
        <f t="shared" si="8"/>
        <v>0.12104688351797192</v>
      </c>
      <c r="C63" s="21"/>
      <c r="D63" s="22"/>
      <c r="E63" s="21">
        <f t="shared" si="6"/>
        <v>0.12106386004523506</v>
      </c>
      <c r="F63" s="21"/>
      <c r="G63" s="22"/>
      <c r="H63" s="21"/>
      <c r="I63" s="21"/>
      <c r="J63" s="22"/>
      <c r="K63" s="4"/>
    </row>
    <row r="64" spans="1:19" x14ac:dyDescent="0.25">
      <c r="A64" s="2">
        <v>12</v>
      </c>
      <c r="B64" s="21">
        <f t="shared" si="8"/>
        <v>0.12872876210454073</v>
      </c>
      <c r="C64" s="21"/>
      <c r="D64" s="22"/>
      <c r="E64" s="21">
        <f t="shared" si="6"/>
        <v>9.7508928467634551E-2</v>
      </c>
      <c r="F64" s="21"/>
      <c r="G64" s="22"/>
      <c r="H64" s="21"/>
      <c r="I64" s="21"/>
      <c r="J64" s="22"/>
      <c r="K64" s="4"/>
    </row>
    <row r="65" spans="1:19" x14ac:dyDescent="0.25">
      <c r="A65" s="2">
        <v>11</v>
      </c>
      <c r="B65" s="21">
        <f t="shared" si="8"/>
        <v>0.10106126679744565</v>
      </c>
      <c r="C65" s="21"/>
      <c r="D65" s="22"/>
      <c r="E65" s="21">
        <f t="shared" si="6"/>
        <v>0.10204166124689174</v>
      </c>
      <c r="F65" s="21"/>
      <c r="G65" s="22"/>
      <c r="H65" s="21"/>
      <c r="I65" s="21"/>
      <c r="J65" s="22"/>
      <c r="K65" s="4"/>
    </row>
    <row r="66" spans="1:19" x14ac:dyDescent="0.25">
      <c r="A66" s="2">
        <v>10</v>
      </c>
      <c r="B66" s="21">
        <f t="shared" si="8"/>
        <v>8.5123490796223264E-2</v>
      </c>
      <c r="C66" s="21"/>
      <c r="D66" s="22"/>
      <c r="E66" s="21">
        <f t="shared" si="6"/>
        <v>7.6500475979504365E-2</v>
      </c>
      <c r="F66" s="21"/>
      <c r="G66" s="22"/>
      <c r="H66" s="21"/>
      <c r="I66" s="21"/>
      <c r="J66" s="22"/>
      <c r="K66" s="15"/>
      <c r="L66" s="14"/>
      <c r="M66" s="14"/>
      <c r="N66" s="14"/>
      <c r="O66" s="14"/>
      <c r="P66" s="14"/>
      <c r="Q66" s="14"/>
      <c r="R66" s="14"/>
      <c r="S66" s="14"/>
    </row>
    <row r="67" spans="1:19" x14ac:dyDescent="0.25">
      <c r="A67" s="2">
        <v>9</v>
      </c>
      <c r="B67" s="21">
        <f t="shared" si="8"/>
        <v>0.12494299652486153</v>
      </c>
      <c r="C67" s="21"/>
      <c r="D67" s="22"/>
      <c r="E67" s="21">
        <f t="shared" si="6"/>
        <v>6.0618934724841117E-2</v>
      </c>
      <c r="F67" s="21"/>
      <c r="G67" s="22"/>
      <c r="H67" s="21"/>
      <c r="I67" s="21"/>
      <c r="J67" s="22"/>
      <c r="K67" s="15"/>
      <c r="L67" s="14"/>
      <c r="M67" s="14"/>
      <c r="N67" s="14"/>
      <c r="O67" s="14"/>
      <c r="P67" s="14"/>
      <c r="Q67" s="14"/>
      <c r="R67" s="14"/>
      <c r="S67" s="14"/>
    </row>
    <row r="68" spans="1:19" x14ac:dyDescent="0.25">
      <c r="A68" s="2">
        <v>8</v>
      </c>
      <c r="B68" s="21">
        <f t="shared" si="8"/>
        <v>0.18349928318723169</v>
      </c>
      <c r="C68" s="21"/>
      <c r="D68" s="22"/>
      <c r="E68" s="21"/>
      <c r="F68" s="21"/>
      <c r="G68" s="22"/>
      <c r="H68" s="21"/>
      <c r="I68" s="21"/>
      <c r="J68" s="22"/>
      <c r="K68" s="15"/>
      <c r="L68" s="14"/>
      <c r="M68" s="14"/>
      <c r="N68" s="14"/>
      <c r="O68" s="14"/>
      <c r="P68" s="14"/>
      <c r="Q68" s="14"/>
      <c r="R68" s="14"/>
      <c r="S68" s="14"/>
    </row>
    <row r="69" spans="1:19" x14ac:dyDescent="0.25">
      <c r="A69" s="2">
        <v>7</v>
      </c>
      <c r="B69" s="21">
        <f t="shared" si="8"/>
        <v>9.7721135058423753E-2</v>
      </c>
      <c r="C69" s="21"/>
      <c r="D69" s="22"/>
      <c r="E69" s="21">
        <f>$O$41*E49/10^-3</f>
        <v>5.5462314568663677E-2</v>
      </c>
      <c r="F69" s="21"/>
      <c r="G69" s="22"/>
      <c r="H69" s="21">
        <f>$O$41*H49/10^-3</f>
        <v>7.6500475979504365E-2</v>
      </c>
      <c r="I69" s="21"/>
      <c r="J69" s="22"/>
      <c r="K69" s="15"/>
      <c r="L69" s="14"/>
      <c r="M69" s="14"/>
      <c r="N69" s="14"/>
      <c r="O69" s="14"/>
      <c r="P69" s="14"/>
      <c r="Q69" s="14"/>
      <c r="R69" s="14"/>
      <c r="S69" s="14"/>
    </row>
    <row r="70" spans="1:19" x14ac:dyDescent="0.25">
      <c r="A70" s="2">
        <v>6</v>
      </c>
      <c r="B70" s="21">
        <f t="shared" si="8"/>
        <v>0.11869563449202765</v>
      </c>
      <c r="C70" s="21"/>
      <c r="D70" s="22"/>
      <c r="E70" s="21"/>
      <c r="F70" s="21"/>
      <c r="G70" s="22"/>
      <c r="H70" s="21"/>
      <c r="I70" s="21"/>
      <c r="J70" s="22"/>
      <c r="K70" s="15"/>
      <c r="L70" s="14"/>
      <c r="M70" s="14"/>
      <c r="N70" s="14"/>
      <c r="O70" s="14"/>
      <c r="P70" s="14"/>
      <c r="Q70" s="14"/>
      <c r="R70" s="14"/>
      <c r="S70" s="14"/>
    </row>
    <row r="71" spans="1:19" x14ac:dyDescent="0.25">
      <c r="A71" s="2">
        <v>5</v>
      </c>
      <c r="B71" s="21">
        <f t="shared" si="8"/>
        <v>7.1725827686747512E-2</v>
      </c>
      <c r="C71" s="21"/>
      <c r="D71" s="22"/>
      <c r="E71" s="21">
        <f>$O$41*E51/10^-3</f>
        <v>6.1501714142524172E-2</v>
      </c>
      <c r="F71" s="21"/>
      <c r="G71" s="22"/>
      <c r="H71" s="21"/>
      <c r="I71" s="21"/>
      <c r="J71" s="22"/>
      <c r="K71" s="15"/>
      <c r="L71" s="14"/>
      <c r="M71" s="14"/>
      <c r="N71" s="14"/>
      <c r="O71" s="14"/>
      <c r="P71" s="14"/>
      <c r="Q71" s="14"/>
      <c r="R71" s="14"/>
      <c r="S71" s="14"/>
    </row>
    <row r="72" spans="1:19" x14ac:dyDescent="0.25">
      <c r="A72" s="2">
        <v>4</v>
      </c>
      <c r="B72" s="21">
        <f t="shared" si="8"/>
        <v>7.1657921577694961E-2</v>
      </c>
      <c r="C72" s="21"/>
      <c r="D72" s="22"/>
      <c r="E72" s="21">
        <f>$O$41*E52/10^-3</f>
        <v>5.3098333147272074E-2</v>
      </c>
      <c r="F72" s="21"/>
      <c r="G72" s="22"/>
      <c r="H72" s="21"/>
      <c r="I72" s="21"/>
      <c r="J72" s="22"/>
      <c r="K72" s="4"/>
    </row>
    <row r="73" spans="1:19" x14ac:dyDescent="0.25">
      <c r="A73" s="2">
        <v>3</v>
      </c>
      <c r="B73" s="21">
        <f t="shared" si="8"/>
        <v>8.6898598928174864E-2</v>
      </c>
      <c r="C73" s="21"/>
      <c r="D73" s="22"/>
      <c r="E73" s="21"/>
      <c r="F73" s="21"/>
      <c r="G73" s="22"/>
      <c r="H73" s="21"/>
      <c r="I73" s="21"/>
      <c r="J73" s="22"/>
      <c r="K73" s="4"/>
    </row>
    <row r="74" spans="1:19" x14ac:dyDescent="0.25">
      <c r="A74" s="2">
        <v>2</v>
      </c>
      <c r="B74" s="21">
        <f t="shared" si="8"/>
        <v>0.11861924011934356</v>
      </c>
      <c r="C74" s="21"/>
      <c r="D74" s="22"/>
      <c r="E74" s="21"/>
      <c r="F74" s="21"/>
      <c r="G74" s="22"/>
      <c r="H74" s="21"/>
      <c r="I74" s="21"/>
      <c r="J74" s="22"/>
      <c r="K74" s="4"/>
    </row>
    <row r="75" spans="1:19" x14ac:dyDescent="0.25">
      <c r="A75" s="2">
        <v>1</v>
      </c>
      <c r="B75" s="21">
        <f t="shared" si="8"/>
        <v>5.6315385063636238E-2</v>
      </c>
      <c r="C75" s="21"/>
      <c r="D75" s="22"/>
      <c r="E75" s="21">
        <f>$O$41*E55/10^-3</f>
        <v>3.4466594475980862E-2</v>
      </c>
      <c r="F75" s="21"/>
      <c r="G75" s="22"/>
      <c r="H75" s="21">
        <f>$O$41*H55/10^-3</f>
        <v>3.5120190775611584E-2</v>
      </c>
      <c r="I75" s="21"/>
      <c r="J75" s="22"/>
      <c r="K75" s="4"/>
    </row>
    <row r="76" spans="1:19" x14ac:dyDescent="0.25">
      <c r="A76" s="2" t="s">
        <v>23</v>
      </c>
      <c r="B76" s="21">
        <f>SUM(B61:J75)</f>
        <v>2.6323590967627126</v>
      </c>
      <c r="C76" s="21"/>
      <c r="D76" s="21"/>
    </row>
  </sheetData>
  <mergeCells count="110">
    <mergeCell ref="A38:J38"/>
    <mergeCell ref="B1:D1"/>
    <mergeCell ref="E1:G1"/>
    <mergeCell ref="A1:A2"/>
    <mergeCell ref="H1:J1"/>
    <mergeCell ref="A19:A20"/>
    <mergeCell ref="B19:D19"/>
    <mergeCell ref="E19:G19"/>
    <mergeCell ref="H19:J19"/>
    <mergeCell ref="B42:D42"/>
    <mergeCell ref="E42:G42"/>
    <mergeCell ref="H42:J42"/>
    <mergeCell ref="B41:D41"/>
    <mergeCell ref="E41:G41"/>
    <mergeCell ref="H41:J41"/>
    <mergeCell ref="A39:A40"/>
    <mergeCell ref="B39:D40"/>
    <mergeCell ref="E39:G40"/>
    <mergeCell ref="H39:J40"/>
    <mergeCell ref="B45:D45"/>
    <mergeCell ref="E45:G45"/>
    <mergeCell ref="H45:J45"/>
    <mergeCell ref="B44:D44"/>
    <mergeCell ref="E44:G44"/>
    <mergeCell ref="H44:J44"/>
    <mergeCell ref="B43:D43"/>
    <mergeCell ref="E43:G43"/>
    <mergeCell ref="H43:J43"/>
    <mergeCell ref="B48:D48"/>
    <mergeCell ref="E48:G48"/>
    <mergeCell ref="H48:J48"/>
    <mergeCell ref="B47:D47"/>
    <mergeCell ref="E47:G47"/>
    <mergeCell ref="H47:J47"/>
    <mergeCell ref="B46:D46"/>
    <mergeCell ref="E46:G46"/>
    <mergeCell ref="H46:J46"/>
    <mergeCell ref="B51:D51"/>
    <mergeCell ref="E51:G51"/>
    <mergeCell ref="H51:J51"/>
    <mergeCell ref="B50:D50"/>
    <mergeCell ref="E50:G50"/>
    <mergeCell ref="H50:J50"/>
    <mergeCell ref="B49:D49"/>
    <mergeCell ref="E49:G49"/>
    <mergeCell ref="H49:J49"/>
    <mergeCell ref="B54:D54"/>
    <mergeCell ref="E54:G54"/>
    <mergeCell ref="H54:J54"/>
    <mergeCell ref="B53:D53"/>
    <mergeCell ref="E53:G53"/>
    <mergeCell ref="H53:J53"/>
    <mergeCell ref="B52:D52"/>
    <mergeCell ref="E52:G52"/>
    <mergeCell ref="H52:J52"/>
    <mergeCell ref="A59:A60"/>
    <mergeCell ref="B59:D60"/>
    <mergeCell ref="E59:G60"/>
    <mergeCell ref="H59:J60"/>
    <mergeCell ref="B55:D55"/>
    <mergeCell ref="E55:G55"/>
    <mergeCell ref="H55:J55"/>
    <mergeCell ref="A58:J58"/>
    <mergeCell ref="B56:D56"/>
    <mergeCell ref="B63:D63"/>
    <mergeCell ref="E63:G63"/>
    <mergeCell ref="H63:J63"/>
    <mergeCell ref="B62:D62"/>
    <mergeCell ref="E62:G62"/>
    <mergeCell ref="H62:J62"/>
    <mergeCell ref="B61:D61"/>
    <mergeCell ref="E61:G61"/>
    <mergeCell ref="H61:J61"/>
    <mergeCell ref="B66:D66"/>
    <mergeCell ref="E66:G66"/>
    <mergeCell ref="H66:J66"/>
    <mergeCell ref="B65:D65"/>
    <mergeCell ref="E65:G65"/>
    <mergeCell ref="H65:J65"/>
    <mergeCell ref="B64:D64"/>
    <mergeCell ref="E64:G64"/>
    <mergeCell ref="H64:J64"/>
    <mergeCell ref="B69:D69"/>
    <mergeCell ref="E69:G69"/>
    <mergeCell ref="H69:J69"/>
    <mergeCell ref="B68:D68"/>
    <mergeCell ref="E68:G68"/>
    <mergeCell ref="H68:J68"/>
    <mergeCell ref="B67:D67"/>
    <mergeCell ref="E67:G67"/>
    <mergeCell ref="H67:J67"/>
    <mergeCell ref="B72:D72"/>
    <mergeCell ref="E72:G72"/>
    <mergeCell ref="H72:J72"/>
    <mergeCell ref="B71:D71"/>
    <mergeCell ref="E71:G71"/>
    <mergeCell ref="H71:J71"/>
    <mergeCell ref="B70:D70"/>
    <mergeCell ref="E70:G70"/>
    <mergeCell ref="H70:J70"/>
    <mergeCell ref="B76:D76"/>
    <mergeCell ref="B75:D75"/>
    <mergeCell ref="E75:G75"/>
    <mergeCell ref="H75:J75"/>
    <mergeCell ref="B74:D74"/>
    <mergeCell ref="E74:G74"/>
    <mergeCell ref="H74:J74"/>
    <mergeCell ref="B73:D73"/>
    <mergeCell ref="E73:G73"/>
    <mergeCell ref="H73:J7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Flume3</vt:lpstr>
      <vt:lpstr>Flume4</vt:lpstr>
      <vt:lpstr>Flume5</vt:lpstr>
      <vt:lpstr>Flume6</vt:lpstr>
    </vt:vector>
  </TitlesOfParts>
  <Company>University of Birmingham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Santos (PhD Dept of Civil Eng FT)</dc:creator>
  <cp:lastModifiedBy>Bruno Santos (PhD Dept of Civil Eng FT)</cp:lastModifiedBy>
  <dcterms:created xsi:type="dcterms:W3CDTF">2023-07-28T10:52:04Z</dcterms:created>
  <dcterms:modified xsi:type="dcterms:W3CDTF">2024-06-25T14:47:53Z</dcterms:modified>
</cp:coreProperties>
</file>