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4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taskin\Desktop\"/>
    </mc:Choice>
  </mc:AlternateContent>
  <xr:revisionPtr revIDLastSave="0" documentId="13_ncr:1_{61BEB045-9130-4244-A7D4-1D7797E269E0}" xr6:coauthVersionLast="47" xr6:coauthVersionMax="47" xr10:uidLastSave="{00000000-0000-0000-0000-000000000000}"/>
  <bookViews>
    <workbookView xWindow="-120" yWindow="-120" windowWidth="38640" windowHeight="21120" activeTab="14" xr2:uid="{00000000-000D-0000-FFFF-FFFF00000000}"/>
  </bookViews>
  <sheets>
    <sheet name="PEMFC" sheetId="17" r:id="rId1"/>
    <sheet name="test 1 datataker 27 aug" sheetId="2" state="hidden" r:id="rId2"/>
    <sheet name="Temp" sheetId="1" state="hidden" r:id="rId3"/>
    <sheet name="pump rpm" sheetId="3" state="hidden" r:id="rId4"/>
    <sheet name="Enthalpies" sheetId="4" state="hidden" r:id="rId5"/>
    <sheet name="Exergy" sheetId="9" state="hidden" r:id="rId6"/>
    <sheet name="Sheet2" sheetId="13" state="hidden" r:id="rId7"/>
    <sheet name="Sheet1" sheetId="5" state="hidden" r:id="rId8"/>
    <sheet name="60 C validation" sheetId="8" state="hidden" r:id="rId9"/>
    <sheet name="Sheet8" sheetId="12" state="hidden" r:id="rId10"/>
    <sheet name="80 C validation" sheetId="7" state="hidden" r:id="rId11"/>
    <sheet name="70C validation" sheetId="6" state="hidden" r:id="rId12"/>
    <sheet name="Cryo-ORC" sheetId="11" r:id="rId13"/>
    <sheet name="Sheet3" sheetId="14" state="hidden" r:id="rId14"/>
    <sheet name="Battery" sheetId="15" r:id="rId15"/>
    <sheet name="Expander" sheetId="16" r:id="rId16"/>
  </sheets>
  <definedNames>
    <definedName name="ExternalData_1" localSheetId="1" hidden="1">'test 1 datataker 27 aug'!$A$1:$Q$2990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W17" i="16" l="1"/>
  <c r="BA21" i="16" s="1"/>
  <c r="AW25" i="16"/>
  <c r="BA23" i="16" s="1"/>
  <c r="AW33" i="16"/>
  <c r="BA25" i="16" s="1"/>
  <c r="AW41" i="16"/>
  <c r="BA27" i="16" s="1"/>
  <c r="AW49" i="16"/>
  <c r="BA29" i="16" s="1"/>
  <c r="AW57" i="16"/>
  <c r="AZ31" i="16" s="1"/>
  <c r="BA45" i="16"/>
  <c r="R2" i="9"/>
  <c r="AB6" i="16"/>
  <c r="AB7" i="16"/>
  <c r="AB8" i="16"/>
  <c r="AB9" i="16"/>
  <c r="AB10" i="16"/>
  <c r="AB63" i="16"/>
  <c r="AB64" i="16"/>
  <c r="AB65" i="16"/>
  <c r="AB66" i="16"/>
  <c r="AB67" i="16"/>
  <c r="AB5" i="16"/>
  <c r="AR6" i="16"/>
  <c r="AR7" i="16"/>
  <c r="AR8" i="16"/>
  <c r="AR9" i="16"/>
  <c r="AR10" i="16"/>
  <c r="AR63" i="16"/>
  <c r="AR64" i="16"/>
  <c r="AR65" i="16"/>
  <c r="AR66" i="16"/>
  <c r="AR67" i="16"/>
  <c r="AR5" i="16"/>
  <c r="AN6" i="16"/>
  <c r="AN7" i="16"/>
  <c r="AN8" i="16"/>
  <c r="AN9" i="16"/>
  <c r="AN10" i="16"/>
  <c r="AN63" i="16"/>
  <c r="AO63" i="16" s="1"/>
  <c r="AN64" i="16"/>
  <c r="AO64" i="16" s="1"/>
  <c r="AN65" i="16"/>
  <c r="AO65" i="16" s="1"/>
  <c r="AN66" i="16"/>
  <c r="AO66" i="16" s="1"/>
  <c r="AN67" i="16"/>
  <c r="AO67" i="16" s="1"/>
  <c r="AN5" i="16"/>
  <c r="AM5" i="16"/>
  <c r="AM6" i="16"/>
  <c r="AM7" i="16"/>
  <c r="AM8" i="16"/>
  <c r="AM9" i="16"/>
  <c r="AM10" i="16"/>
  <c r="AM63" i="16"/>
  <c r="AM64" i="16"/>
  <c r="AM65" i="16"/>
  <c r="AM66" i="16"/>
  <c r="AM67" i="16"/>
  <c r="S2226" i="2"/>
  <c r="C56" i="16"/>
  <c r="AA6" i="16"/>
  <c r="AA7" i="16" s="1"/>
  <c r="AA8" i="16" s="1"/>
  <c r="AA9" i="16" s="1"/>
  <c r="AA10" i="16" s="1"/>
  <c r="AA11" i="16" s="1"/>
  <c r="AA12" i="16" s="1"/>
  <c r="AA13" i="16" s="1"/>
  <c r="AA14" i="16" s="1"/>
  <c r="AA15" i="16" s="1"/>
  <c r="AA16" i="16" s="1"/>
  <c r="AA17" i="16" s="1"/>
  <c r="AA18" i="16" s="1"/>
  <c r="AA19" i="16" s="1"/>
  <c r="AA20" i="16" s="1"/>
  <c r="AA21" i="16" s="1"/>
  <c r="AA22" i="16" s="1"/>
  <c r="AA23" i="16" s="1"/>
  <c r="AA24" i="16" s="1"/>
  <c r="AA25" i="16" s="1"/>
  <c r="AA26" i="16" s="1"/>
  <c r="AA27" i="16" s="1"/>
  <c r="AA28" i="16" s="1"/>
  <c r="AA29" i="16" s="1"/>
  <c r="AA30" i="16" s="1"/>
  <c r="AA31" i="16" s="1"/>
  <c r="AA32" i="16" s="1"/>
  <c r="AA33" i="16" s="1"/>
  <c r="AA34" i="16" s="1"/>
  <c r="AA35" i="16" s="1"/>
  <c r="AA36" i="16" s="1"/>
  <c r="AA37" i="16" s="1"/>
  <c r="AA38" i="16" s="1"/>
  <c r="AA39" i="16" s="1"/>
  <c r="AA40" i="16" s="1"/>
  <c r="AA41" i="16" s="1"/>
  <c r="AA42" i="16" s="1"/>
  <c r="AA43" i="16" s="1"/>
  <c r="AA44" i="16" s="1"/>
  <c r="AA45" i="16" s="1"/>
  <c r="AA46" i="16" s="1"/>
  <c r="AA47" i="16" s="1"/>
  <c r="AA48" i="16" s="1"/>
  <c r="AA49" i="16" s="1"/>
  <c r="AA50" i="16" s="1"/>
  <c r="AA51" i="16" s="1"/>
  <c r="AA52" i="16" s="1"/>
  <c r="AA53" i="16" s="1"/>
  <c r="AA54" i="16" s="1"/>
  <c r="AA55" i="16" s="1"/>
  <c r="AA56" i="16" s="1"/>
  <c r="AA57" i="16" s="1"/>
  <c r="AA58" i="16" s="1"/>
  <c r="AA59" i="16" s="1"/>
  <c r="AA60" i="16" s="1"/>
  <c r="AA61" i="16" s="1"/>
  <c r="AA62" i="16" s="1"/>
  <c r="AA63" i="16" s="1"/>
  <c r="AA64" i="16" s="1"/>
  <c r="AA65" i="16" s="1"/>
  <c r="AA66" i="16" s="1"/>
  <c r="AA67" i="16" s="1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C30" i="16"/>
  <c r="AC31" i="16"/>
  <c r="AC32" i="16"/>
  <c r="AC33" i="16"/>
  <c r="AC34" i="16"/>
  <c r="AC35" i="16"/>
  <c r="AC36" i="16"/>
  <c r="AC37" i="16"/>
  <c r="AC38" i="16"/>
  <c r="AC39" i="16"/>
  <c r="AC40" i="16"/>
  <c r="AC41" i="16"/>
  <c r="AC42" i="16"/>
  <c r="AC43" i="16"/>
  <c r="AC44" i="16"/>
  <c r="AC45" i="16"/>
  <c r="AC46" i="16"/>
  <c r="AC47" i="16"/>
  <c r="AC48" i="16"/>
  <c r="AC49" i="16"/>
  <c r="AC50" i="16"/>
  <c r="AC51" i="16"/>
  <c r="AC52" i="16"/>
  <c r="AC53" i="16"/>
  <c r="AC54" i="16"/>
  <c r="AC55" i="16"/>
  <c r="AC56" i="16"/>
  <c r="AC57" i="16"/>
  <c r="AC58" i="16"/>
  <c r="AC59" i="16"/>
  <c r="AC60" i="16"/>
  <c r="AC61" i="16"/>
  <c r="AC62" i="16"/>
  <c r="AC11" i="16"/>
  <c r="AC10" i="16" s="1"/>
  <c r="Z6" i="16"/>
  <c r="Z7" i="16" s="1"/>
  <c r="Z8" i="16" s="1"/>
  <c r="Z9" i="16" s="1"/>
  <c r="Z10" i="16" s="1"/>
  <c r="Z11" i="16" s="1"/>
  <c r="Z12" i="16" s="1"/>
  <c r="Z13" i="16" s="1"/>
  <c r="Z14" i="16" s="1"/>
  <c r="Z15" i="16" s="1"/>
  <c r="Z16" i="16" s="1"/>
  <c r="Z17" i="16" s="1"/>
  <c r="Z18" i="16" s="1"/>
  <c r="Z19" i="16" s="1"/>
  <c r="Z20" i="16" s="1"/>
  <c r="Z21" i="16" s="1"/>
  <c r="Z22" i="16" s="1"/>
  <c r="Z23" i="16" s="1"/>
  <c r="Z24" i="16" s="1"/>
  <c r="Z25" i="16" s="1"/>
  <c r="Z26" i="16" s="1"/>
  <c r="Z27" i="16" s="1"/>
  <c r="Z28" i="16" s="1"/>
  <c r="Z29" i="16" s="1"/>
  <c r="Z30" i="16" s="1"/>
  <c r="Z31" i="16" s="1"/>
  <c r="Z32" i="16" s="1"/>
  <c r="Z33" i="16" s="1"/>
  <c r="Z34" i="16" s="1"/>
  <c r="Z35" i="16" s="1"/>
  <c r="Z36" i="16" s="1"/>
  <c r="Z37" i="16" s="1"/>
  <c r="Z38" i="16" s="1"/>
  <c r="Z39" i="16" s="1"/>
  <c r="Z40" i="16" s="1"/>
  <c r="Z41" i="16" s="1"/>
  <c r="Z42" i="16" s="1"/>
  <c r="Z43" i="16" s="1"/>
  <c r="Z44" i="16" s="1"/>
  <c r="Z45" i="16" s="1"/>
  <c r="Z46" i="16" s="1"/>
  <c r="Z47" i="16" s="1"/>
  <c r="Z48" i="16" s="1"/>
  <c r="Z49" i="16" s="1"/>
  <c r="Z50" i="16" s="1"/>
  <c r="Z51" i="16" s="1"/>
  <c r="Z52" i="16" s="1"/>
  <c r="Z53" i="16" s="1"/>
  <c r="Z54" i="16" s="1"/>
  <c r="Z55" i="16" s="1"/>
  <c r="Z56" i="16" s="1"/>
  <c r="Z57" i="16" s="1"/>
  <c r="Z58" i="16" s="1"/>
  <c r="Z59" i="16" s="1"/>
  <c r="Z60" i="16" s="1"/>
  <c r="Z61" i="16" s="1"/>
  <c r="Z62" i="16" s="1"/>
  <c r="Z63" i="16" s="1"/>
  <c r="Z64" i="16" s="1"/>
  <c r="Z65" i="16" s="1"/>
  <c r="Z66" i="16" s="1"/>
  <c r="Z67" i="16" s="1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W30" i="16"/>
  <c r="W31" i="16"/>
  <c r="W32" i="16"/>
  <c r="W33" i="16"/>
  <c r="W34" i="16"/>
  <c r="W35" i="16"/>
  <c r="W36" i="16"/>
  <c r="W37" i="16"/>
  <c r="W38" i="16"/>
  <c r="W39" i="16"/>
  <c r="W40" i="16"/>
  <c r="W41" i="16"/>
  <c r="W42" i="16"/>
  <c r="W43" i="16"/>
  <c r="W44" i="16"/>
  <c r="W45" i="16"/>
  <c r="W46" i="16"/>
  <c r="W47" i="16"/>
  <c r="W48" i="16"/>
  <c r="W49" i="16"/>
  <c r="W50" i="16"/>
  <c r="W51" i="16"/>
  <c r="W52" i="16"/>
  <c r="W53" i="16"/>
  <c r="W54" i="16"/>
  <c r="W55" i="16"/>
  <c r="W56" i="16"/>
  <c r="W57" i="16"/>
  <c r="W58" i="16"/>
  <c r="W59" i="16"/>
  <c r="W60" i="16"/>
  <c r="W61" i="16"/>
  <c r="W62" i="16"/>
  <c r="W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Y30" i="16"/>
  <c r="Y31" i="16"/>
  <c r="Y32" i="16"/>
  <c r="Y33" i="16"/>
  <c r="Y34" i="16"/>
  <c r="Y35" i="16"/>
  <c r="Y36" i="16"/>
  <c r="Y37" i="16"/>
  <c r="Y38" i="16"/>
  <c r="Y39" i="16"/>
  <c r="Y40" i="16"/>
  <c r="Y41" i="16"/>
  <c r="Y42" i="16"/>
  <c r="Y43" i="16"/>
  <c r="Y44" i="16"/>
  <c r="Y45" i="16"/>
  <c r="Y46" i="16"/>
  <c r="Y47" i="16"/>
  <c r="Y48" i="16"/>
  <c r="Y49" i="16"/>
  <c r="Y50" i="16"/>
  <c r="Y51" i="16"/>
  <c r="Y52" i="16"/>
  <c r="Y53" i="16"/>
  <c r="Y54" i="16"/>
  <c r="Y55" i="16"/>
  <c r="Y56" i="16"/>
  <c r="Y57" i="16"/>
  <c r="Y58" i="16"/>
  <c r="Y59" i="16"/>
  <c r="Y60" i="16"/>
  <c r="Y61" i="16"/>
  <c r="Y62" i="16"/>
  <c r="X12" i="16"/>
  <c r="AB12" i="16" s="1"/>
  <c r="X13" i="16"/>
  <c r="X14" i="16"/>
  <c r="AB14" i="16" s="1"/>
  <c r="X15" i="16"/>
  <c r="AB15" i="16" s="1"/>
  <c r="X16" i="16"/>
  <c r="X17" i="16"/>
  <c r="X18" i="16"/>
  <c r="X19" i="16"/>
  <c r="X20" i="16"/>
  <c r="AB20" i="16" s="1"/>
  <c r="X21" i="16"/>
  <c r="X22" i="16"/>
  <c r="AB22" i="16" s="1"/>
  <c r="X23" i="16"/>
  <c r="AB23" i="16" s="1"/>
  <c r="X24" i="16"/>
  <c r="X25" i="16"/>
  <c r="X26" i="16"/>
  <c r="X27" i="16"/>
  <c r="X28" i="16"/>
  <c r="AB28" i="16" s="1"/>
  <c r="X29" i="16"/>
  <c r="X30" i="16"/>
  <c r="AB30" i="16" s="1"/>
  <c r="X31" i="16"/>
  <c r="AB31" i="16" s="1"/>
  <c r="X32" i="16"/>
  <c r="X33" i="16"/>
  <c r="X34" i="16"/>
  <c r="X35" i="16"/>
  <c r="X36" i="16"/>
  <c r="AB36" i="16" s="1"/>
  <c r="X37" i="16"/>
  <c r="X38" i="16"/>
  <c r="AB38" i="16" s="1"/>
  <c r="X39" i="16"/>
  <c r="AB39" i="16" s="1"/>
  <c r="X40" i="16"/>
  <c r="X41" i="16"/>
  <c r="X42" i="16"/>
  <c r="X43" i="16"/>
  <c r="X44" i="16"/>
  <c r="AB44" i="16" s="1"/>
  <c r="X45" i="16"/>
  <c r="X46" i="16"/>
  <c r="AB46" i="16" s="1"/>
  <c r="X47" i="16"/>
  <c r="AB47" i="16" s="1"/>
  <c r="X48" i="16"/>
  <c r="X49" i="16"/>
  <c r="X50" i="16"/>
  <c r="X51" i="16"/>
  <c r="X52" i="16"/>
  <c r="AB52" i="16" s="1"/>
  <c r="X53" i="16"/>
  <c r="X54" i="16"/>
  <c r="AB54" i="16" s="1"/>
  <c r="X55" i="16"/>
  <c r="AB55" i="16" s="1"/>
  <c r="X56" i="16"/>
  <c r="X57" i="16"/>
  <c r="X58" i="16"/>
  <c r="X59" i="16"/>
  <c r="X60" i="16"/>
  <c r="AB60" i="16" s="1"/>
  <c r="X61" i="16"/>
  <c r="X62" i="16"/>
  <c r="AB62" i="16" s="1"/>
  <c r="V12" i="16"/>
  <c r="AM12" i="16" s="1"/>
  <c r="V13" i="16"/>
  <c r="AM13" i="16" s="1"/>
  <c r="V14" i="16"/>
  <c r="AM14" i="16" s="1"/>
  <c r="V15" i="16"/>
  <c r="AM15" i="16" s="1"/>
  <c r="V16" i="16"/>
  <c r="AM16" i="16" s="1"/>
  <c r="V17" i="16"/>
  <c r="AM17" i="16" s="1"/>
  <c r="V18" i="16"/>
  <c r="AM18" i="16" s="1"/>
  <c r="V19" i="16"/>
  <c r="AM19" i="16" s="1"/>
  <c r="V20" i="16"/>
  <c r="AM20" i="16" s="1"/>
  <c r="V21" i="16"/>
  <c r="AM21" i="16" s="1"/>
  <c r="V22" i="16"/>
  <c r="AM22" i="16" s="1"/>
  <c r="V23" i="16"/>
  <c r="AM23" i="16" s="1"/>
  <c r="V24" i="16"/>
  <c r="AM24" i="16" s="1"/>
  <c r="V25" i="16"/>
  <c r="AM25" i="16" s="1"/>
  <c r="V26" i="16"/>
  <c r="AM26" i="16" s="1"/>
  <c r="V27" i="16"/>
  <c r="AM27" i="16" s="1"/>
  <c r="V28" i="16"/>
  <c r="AM28" i="16" s="1"/>
  <c r="V29" i="16"/>
  <c r="AM29" i="16" s="1"/>
  <c r="V30" i="16"/>
  <c r="AM30" i="16" s="1"/>
  <c r="V31" i="16"/>
  <c r="AM31" i="16" s="1"/>
  <c r="V32" i="16"/>
  <c r="AM32" i="16" s="1"/>
  <c r="V33" i="16"/>
  <c r="AM33" i="16" s="1"/>
  <c r="V34" i="16"/>
  <c r="AM34" i="16" s="1"/>
  <c r="V35" i="16"/>
  <c r="AM35" i="16" s="1"/>
  <c r="V36" i="16"/>
  <c r="AM36" i="16" s="1"/>
  <c r="V37" i="16"/>
  <c r="AM37" i="16" s="1"/>
  <c r="V38" i="16"/>
  <c r="AM38" i="16" s="1"/>
  <c r="V39" i="16"/>
  <c r="AM39" i="16" s="1"/>
  <c r="V40" i="16"/>
  <c r="AM40" i="16" s="1"/>
  <c r="V41" i="16"/>
  <c r="AM41" i="16" s="1"/>
  <c r="V42" i="16"/>
  <c r="AM42" i="16" s="1"/>
  <c r="V43" i="16"/>
  <c r="AM43" i="16" s="1"/>
  <c r="V44" i="16"/>
  <c r="AM44" i="16" s="1"/>
  <c r="V45" i="16"/>
  <c r="AM45" i="16" s="1"/>
  <c r="V46" i="16"/>
  <c r="AM46" i="16" s="1"/>
  <c r="V47" i="16"/>
  <c r="AM47" i="16" s="1"/>
  <c r="V48" i="16"/>
  <c r="AM48" i="16" s="1"/>
  <c r="V49" i="16"/>
  <c r="AM49" i="16" s="1"/>
  <c r="V50" i="16"/>
  <c r="AM50" i="16" s="1"/>
  <c r="V51" i="16"/>
  <c r="AM51" i="16" s="1"/>
  <c r="V52" i="16"/>
  <c r="AM52" i="16" s="1"/>
  <c r="V53" i="16"/>
  <c r="AM53" i="16" s="1"/>
  <c r="V54" i="16"/>
  <c r="AM54" i="16" s="1"/>
  <c r="V55" i="16"/>
  <c r="AM55" i="16" s="1"/>
  <c r="V56" i="16"/>
  <c r="AM56" i="16" s="1"/>
  <c r="V57" i="16"/>
  <c r="AM57" i="16" s="1"/>
  <c r="V58" i="16"/>
  <c r="AM58" i="16" s="1"/>
  <c r="V59" i="16"/>
  <c r="AM59" i="16" s="1"/>
  <c r="V60" i="16"/>
  <c r="AM60" i="16" s="1"/>
  <c r="V61" i="16"/>
  <c r="AM61" i="16" s="1"/>
  <c r="V62" i="16"/>
  <c r="AM62" i="16" s="1"/>
  <c r="U12" i="16"/>
  <c r="AR12" i="16" s="1"/>
  <c r="U13" i="16"/>
  <c r="AR13" i="16" s="1"/>
  <c r="U14" i="16"/>
  <c r="AR14" i="16" s="1"/>
  <c r="U15" i="16"/>
  <c r="AR15" i="16" s="1"/>
  <c r="U16" i="16"/>
  <c r="AR16" i="16" s="1"/>
  <c r="U17" i="16"/>
  <c r="AR17" i="16" s="1"/>
  <c r="U18" i="16"/>
  <c r="AR18" i="16" s="1"/>
  <c r="U19" i="16"/>
  <c r="AR19" i="16" s="1"/>
  <c r="U20" i="16"/>
  <c r="AR20" i="16" s="1"/>
  <c r="U21" i="16"/>
  <c r="AR21" i="16" s="1"/>
  <c r="U22" i="16"/>
  <c r="AR22" i="16" s="1"/>
  <c r="U23" i="16"/>
  <c r="AR23" i="16" s="1"/>
  <c r="U24" i="16"/>
  <c r="AR24" i="16" s="1"/>
  <c r="U25" i="16"/>
  <c r="AR25" i="16" s="1"/>
  <c r="U26" i="16"/>
  <c r="AR26" i="16" s="1"/>
  <c r="U27" i="16"/>
  <c r="AR27" i="16" s="1"/>
  <c r="U28" i="16"/>
  <c r="AR28" i="16" s="1"/>
  <c r="U29" i="16"/>
  <c r="AR29" i="16" s="1"/>
  <c r="U30" i="16"/>
  <c r="AR30" i="16" s="1"/>
  <c r="U31" i="16"/>
  <c r="AR31" i="16" s="1"/>
  <c r="U32" i="16"/>
  <c r="AR32" i="16" s="1"/>
  <c r="U33" i="16"/>
  <c r="AR33" i="16" s="1"/>
  <c r="U34" i="16"/>
  <c r="AR34" i="16" s="1"/>
  <c r="U35" i="16"/>
  <c r="AR35" i="16" s="1"/>
  <c r="U36" i="16"/>
  <c r="AR36" i="16" s="1"/>
  <c r="U37" i="16"/>
  <c r="AR37" i="16" s="1"/>
  <c r="U38" i="16"/>
  <c r="AR38" i="16" s="1"/>
  <c r="U39" i="16"/>
  <c r="AR39" i="16" s="1"/>
  <c r="U40" i="16"/>
  <c r="AR40" i="16" s="1"/>
  <c r="U41" i="16"/>
  <c r="AR41" i="16" s="1"/>
  <c r="U42" i="16"/>
  <c r="AR42" i="16" s="1"/>
  <c r="U43" i="16"/>
  <c r="AR43" i="16" s="1"/>
  <c r="U44" i="16"/>
  <c r="AR44" i="16" s="1"/>
  <c r="U45" i="16"/>
  <c r="AR45" i="16" s="1"/>
  <c r="U46" i="16"/>
  <c r="AR46" i="16" s="1"/>
  <c r="U47" i="16"/>
  <c r="AR47" i="16" s="1"/>
  <c r="U48" i="16"/>
  <c r="AR48" i="16" s="1"/>
  <c r="U49" i="16"/>
  <c r="AR49" i="16" s="1"/>
  <c r="U50" i="16"/>
  <c r="AR50" i="16" s="1"/>
  <c r="U51" i="16"/>
  <c r="AR51" i="16" s="1"/>
  <c r="U52" i="16"/>
  <c r="AR52" i="16" s="1"/>
  <c r="U53" i="16"/>
  <c r="AR53" i="16" s="1"/>
  <c r="U54" i="16"/>
  <c r="AR54" i="16" s="1"/>
  <c r="U55" i="16"/>
  <c r="AR55" i="16" s="1"/>
  <c r="U56" i="16"/>
  <c r="AR56" i="16" s="1"/>
  <c r="U57" i="16"/>
  <c r="AR57" i="16" s="1"/>
  <c r="U58" i="16"/>
  <c r="AR58" i="16" s="1"/>
  <c r="U59" i="16"/>
  <c r="AR59" i="16" s="1"/>
  <c r="U60" i="16"/>
  <c r="AR60" i="16" s="1"/>
  <c r="U61" i="16"/>
  <c r="AR61" i="16" s="1"/>
  <c r="U62" i="16"/>
  <c r="AR62" i="16" s="1"/>
  <c r="T12" i="16"/>
  <c r="AN12" i="16" s="1"/>
  <c r="AO12" i="16" s="1"/>
  <c r="AY38" i="16" s="1"/>
  <c r="T13" i="16"/>
  <c r="AN13" i="16" s="1"/>
  <c r="AO13" i="16" s="1"/>
  <c r="AZ38" i="16" s="1"/>
  <c r="T14" i="16"/>
  <c r="AN14" i="16" s="1"/>
  <c r="AO14" i="16" s="1"/>
  <c r="BA38" i="16" s="1"/>
  <c r="T15" i="16"/>
  <c r="AN15" i="16" s="1"/>
  <c r="AO15" i="16" s="1"/>
  <c r="AX39" i="16" s="1"/>
  <c r="T16" i="16"/>
  <c r="AN16" i="16" s="1"/>
  <c r="AO16" i="16" s="1"/>
  <c r="AY39" i="16" s="1"/>
  <c r="T17" i="16"/>
  <c r="AN17" i="16" s="1"/>
  <c r="AO17" i="16" s="1"/>
  <c r="AZ39" i="16" s="1"/>
  <c r="T18" i="16"/>
  <c r="AN18" i="16" s="1"/>
  <c r="AO18" i="16" s="1"/>
  <c r="BA39" i="16" s="1"/>
  <c r="T19" i="16"/>
  <c r="AN19" i="16" s="1"/>
  <c r="AO19" i="16" s="1"/>
  <c r="AX40" i="16" s="1"/>
  <c r="T20" i="16"/>
  <c r="AN20" i="16" s="1"/>
  <c r="AO20" i="16" s="1"/>
  <c r="AY40" i="16" s="1"/>
  <c r="T21" i="16"/>
  <c r="AN21" i="16" s="1"/>
  <c r="AO21" i="16" s="1"/>
  <c r="AZ40" i="16" s="1"/>
  <c r="T22" i="16"/>
  <c r="AN22" i="16" s="1"/>
  <c r="AO22" i="16" s="1"/>
  <c r="BA40" i="16" s="1"/>
  <c r="T23" i="16"/>
  <c r="AN23" i="16" s="1"/>
  <c r="AO23" i="16" s="1"/>
  <c r="AX41" i="16" s="1"/>
  <c r="T24" i="16"/>
  <c r="AN24" i="16" s="1"/>
  <c r="AO24" i="16" s="1"/>
  <c r="AY41" i="16" s="1"/>
  <c r="T25" i="16"/>
  <c r="AN25" i="16" s="1"/>
  <c r="AO25" i="16" s="1"/>
  <c r="AZ41" i="16" s="1"/>
  <c r="T26" i="16"/>
  <c r="AN26" i="16" s="1"/>
  <c r="AO26" i="16" s="1"/>
  <c r="BA41" i="16" s="1"/>
  <c r="T27" i="16"/>
  <c r="AN27" i="16" s="1"/>
  <c r="AO27" i="16" s="1"/>
  <c r="AX42" i="16" s="1"/>
  <c r="T28" i="16"/>
  <c r="AN28" i="16" s="1"/>
  <c r="AO28" i="16" s="1"/>
  <c r="AY42" i="16" s="1"/>
  <c r="T29" i="16"/>
  <c r="AN29" i="16" s="1"/>
  <c r="AO29" i="16" s="1"/>
  <c r="AZ42" i="16" s="1"/>
  <c r="T30" i="16"/>
  <c r="AN30" i="16" s="1"/>
  <c r="AO30" i="16" s="1"/>
  <c r="BA42" i="16" s="1"/>
  <c r="T31" i="16"/>
  <c r="AN31" i="16" s="1"/>
  <c r="AO31" i="16" s="1"/>
  <c r="AX43" i="16" s="1"/>
  <c r="T32" i="16"/>
  <c r="AN32" i="16" s="1"/>
  <c r="AO32" i="16" s="1"/>
  <c r="AY43" i="16" s="1"/>
  <c r="T33" i="16"/>
  <c r="AN33" i="16" s="1"/>
  <c r="AO33" i="16" s="1"/>
  <c r="AZ43" i="16" s="1"/>
  <c r="T34" i="16"/>
  <c r="AN34" i="16" s="1"/>
  <c r="AO34" i="16" s="1"/>
  <c r="BA43" i="16" s="1"/>
  <c r="T35" i="16"/>
  <c r="AN35" i="16" s="1"/>
  <c r="AO35" i="16" s="1"/>
  <c r="AX44" i="16" s="1"/>
  <c r="T36" i="16"/>
  <c r="AN36" i="16" s="1"/>
  <c r="AO36" i="16" s="1"/>
  <c r="AY44" i="16" s="1"/>
  <c r="T37" i="16"/>
  <c r="AN37" i="16" s="1"/>
  <c r="AO37" i="16" s="1"/>
  <c r="AZ44" i="16" s="1"/>
  <c r="T38" i="16"/>
  <c r="AN38" i="16" s="1"/>
  <c r="AO38" i="16" s="1"/>
  <c r="BA44" i="16" s="1"/>
  <c r="T39" i="16"/>
  <c r="AN39" i="16" s="1"/>
  <c r="AO39" i="16" s="1"/>
  <c r="AX45" i="16" s="1"/>
  <c r="T40" i="16"/>
  <c r="AN40" i="16" s="1"/>
  <c r="AO40" i="16" s="1"/>
  <c r="AY45" i="16" s="1"/>
  <c r="T41" i="16"/>
  <c r="AN41" i="16" s="1"/>
  <c r="AO41" i="16" s="1"/>
  <c r="AZ45" i="16" s="1"/>
  <c r="T42" i="16"/>
  <c r="AN42" i="16" s="1"/>
  <c r="AO42" i="16" s="1"/>
  <c r="T43" i="16"/>
  <c r="AN43" i="16" s="1"/>
  <c r="AO43" i="16" s="1"/>
  <c r="AX46" i="16" s="1"/>
  <c r="T44" i="16"/>
  <c r="AN44" i="16" s="1"/>
  <c r="AO44" i="16" s="1"/>
  <c r="AY46" i="16" s="1"/>
  <c r="T45" i="16"/>
  <c r="AN45" i="16" s="1"/>
  <c r="AO45" i="16" s="1"/>
  <c r="AZ46" i="16" s="1"/>
  <c r="T46" i="16"/>
  <c r="AN46" i="16" s="1"/>
  <c r="AO46" i="16" s="1"/>
  <c r="BA46" i="16" s="1"/>
  <c r="T47" i="16"/>
  <c r="AN47" i="16" s="1"/>
  <c r="AO47" i="16" s="1"/>
  <c r="AX47" i="16" s="1"/>
  <c r="T48" i="16"/>
  <c r="AN48" i="16" s="1"/>
  <c r="AO48" i="16" s="1"/>
  <c r="AY47" i="16" s="1"/>
  <c r="T49" i="16"/>
  <c r="AN49" i="16" s="1"/>
  <c r="AO49" i="16" s="1"/>
  <c r="AZ47" i="16" s="1"/>
  <c r="T50" i="16"/>
  <c r="AN50" i="16" s="1"/>
  <c r="AO50" i="16" s="1"/>
  <c r="BA47" i="16" s="1"/>
  <c r="T51" i="16"/>
  <c r="AN51" i="16" s="1"/>
  <c r="AO51" i="16" s="1"/>
  <c r="AX48" i="16" s="1"/>
  <c r="T52" i="16"/>
  <c r="AN52" i="16" s="1"/>
  <c r="AO52" i="16" s="1"/>
  <c r="AY48" i="16" s="1"/>
  <c r="T53" i="16"/>
  <c r="AN53" i="16" s="1"/>
  <c r="AO53" i="16" s="1"/>
  <c r="AZ48" i="16" s="1"/>
  <c r="T54" i="16"/>
  <c r="AN54" i="16" s="1"/>
  <c r="AO54" i="16" s="1"/>
  <c r="BA48" i="16" s="1"/>
  <c r="T55" i="16"/>
  <c r="AN55" i="16" s="1"/>
  <c r="AO55" i="16" s="1"/>
  <c r="AX49" i="16" s="1"/>
  <c r="T56" i="16"/>
  <c r="AN56" i="16" s="1"/>
  <c r="AO56" i="16" s="1"/>
  <c r="AY49" i="16" s="1"/>
  <c r="T57" i="16"/>
  <c r="AN57" i="16" s="1"/>
  <c r="AO57" i="16" s="1"/>
  <c r="T58" i="16"/>
  <c r="AN58" i="16" s="1"/>
  <c r="AO58" i="16" s="1"/>
  <c r="AX50" i="16" s="1"/>
  <c r="T59" i="16"/>
  <c r="AN59" i="16" s="1"/>
  <c r="AO59" i="16" s="1"/>
  <c r="AY50" i="16" s="1"/>
  <c r="T60" i="16"/>
  <c r="AN60" i="16" s="1"/>
  <c r="AO60" i="16" s="1"/>
  <c r="AZ50" i="16" s="1"/>
  <c r="T61" i="16"/>
  <c r="AN61" i="16" s="1"/>
  <c r="AO61" i="16" s="1"/>
  <c r="BA50" i="16" s="1"/>
  <c r="T62" i="16"/>
  <c r="AN62" i="16" s="1"/>
  <c r="AO62" i="16" s="1"/>
  <c r="S12" i="16"/>
  <c r="S13" i="16"/>
  <c r="S14" i="16"/>
  <c r="S15" i="16"/>
  <c r="S16" i="16"/>
  <c r="S17" i="16"/>
  <c r="S18" i="16"/>
  <c r="S19" i="16"/>
  <c r="S20" i="16"/>
  <c r="S21" i="16"/>
  <c r="S22" i="16"/>
  <c r="S23" i="16"/>
  <c r="S24" i="16"/>
  <c r="S25" i="16"/>
  <c r="S26" i="16"/>
  <c r="S27" i="16"/>
  <c r="S28" i="16"/>
  <c r="S29" i="16"/>
  <c r="S30" i="16"/>
  <c r="S31" i="16"/>
  <c r="S32" i="16"/>
  <c r="S33" i="16"/>
  <c r="S34" i="16"/>
  <c r="S35" i="16"/>
  <c r="S36" i="16"/>
  <c r="S37" i="16"/>
  <c r="S38" i="16"/>
  <c r="S39" i="16"/>
  <c r="S40" i="16"/>
  <c r="S41" i="16"/>
  <c r="S42" i="16"/>
  <c r="S43" i="16"/>
  <c r="S44" i="16"/>
  <c r="S45" i="16"/>
  <c r="S46" i="16"/>
  <c r="S47" i="16"/>
  <c r="S48" i="16"/>
  <c r="S49" i="16"/>
  <c r="S50" i="16"/>
  <c r="S51" i="16"/>
  <c r="S52" i="16"/>
  <c r="S53" i="16"/>
  <c r="S54" i="16"/>
  <c r="S55" i="16"/>
  <c r="S56" i="16"/>
  <c r="S57" i="16"/>
  <c r="S58" i="16"/>
  <c r="S59" i="16"/>
  <c r="S60" i="16"/>
  <c r="S61" i="16"/>
  <c r="S62" i="16"/>
  <c r="R12" i="16"/>
  <c r="R13" i="16"/>
  <c r="R14" i="16"/>
  <c r="R15" i="16"/>
  <c r="R16" i="16"/>
  <c r="R17" i="16"/>
  <c r="R18" i="16"/>
  <c r="R19" i="16"/>
  <c r="R20" i="16"/>
  <c r="R21" i="16"/>
  <c r="R22" i="16"/>
  <c r="R23" i="16"/>
  <c r="R24" i="16"/>
  <c r="R25" i="16"/>
  <c r="R26" i="16"/>
  <c r="R27" i="16"/>
  <c r="R28" i="16"/>
  <c r="R29" i="16"/>
  <c r="R30" i="16"/>
  <c r="R31" i="16"/>
  <c r="R32" i="16"/>
  <c r="R33" i="16"/>
  <c r="R34" i="16"/>
  <c r="R35" i="16"/>
  <c r="R36" i="16"/>
  <c r="R37" i="16"/>
  <c r="R38" i="16"/>
  <c r="R39" i="16"/>
  <c r="R40" i="16"/>
  <c r="R41" i="16"/>
  <c r="R42" i="16"/>
  <c r="R43" i="16"/>
  <c r="R44" i="16"/>
  <c r="R45" i="16"/>
  <c r="R46" i="16"/>
  <c r="R47" i="16"/>
  <c r="R48" i="16"/>
  <c r="R49" i="16"/>
  <c r="R50" i="16"/>
  <c r="R51" i="16"/>
  <c r="R52" i="16"/>
  <c r="R53" i="16"/>
  <c r="R54" i="16"/>
  <c r="R55" i="16"/>
  <c r="R56" i="16"/>
  <c r="R57" i="16"/>
  <c r="R58" i="16"/>
  <c r="R59" i="16"/>
  <c r="R60" i="16"/>
  <c r="R61" i="16"/>
  <c r="R62" i="16"/>
  <c r="P12" i="16"/>
  <c r="P13" i="16"/>
  <c r="P14" i="16"/>
  <c r="P15" i="16"/>
  <c r="P16" i="16"/>
  <c r="P17" i="16"/>
  <c r="P18" i="16"/>
  <c r="P19" i="16"/>
  <c r="P20" i="16"/>
  <c r="P21" i="16"/>
  <c r="P22" i="16"/>
  <c r="P23" i="16"/>
  <c r="P24" i="16"/>
  <c r="P25" i="16"/>
  <c r="P26" i="16"/>
  <c r="P27" i="16"/>
  <c r="P28" i="16"/>
  <c r="P29" i="16"/>
  <c r="P30" i="16"/>
  <c r="P31" i="16"/>
  <c r="P32" i="16"/>
  <c r="P33" i="16"/>
  <c r="P34" i="16"/>
  <c r="P35" i="16"/>
  <c r="P36" i="16"/>
  <c r="P37" i="16"/>
  <c r="P38" i="16"/>
  <c r="P39" i="16"/>
  <c r="P40" i="16"/>
  <c r="P41" i="16"/>
  <c r="P42" i="16"/>
  <c r="P43" i="16"/>
  <c r="P44" i="16"/>
  <c r="P45" i="16"/>
  <c r="P46" i="16"/>
  <c r="P47" i="16"/>
  <c r="P48" i="16"/>
  <c r="P49" i="16"/>
  <c r="P50" i="16"/>
  <c r="P51" i="16"/>
  <c r="P52" i="16"/>
  <c r="P53" i="16"/>
  <c r="P54" i="16"/>
  <c r="P55" i="16"/>
  <c r="P56" i="16"/>
  <c r="P57" i="16"/>
  <c r="P58" i="16"/>
  <c r="P59" i="16"/>
  <c r="P60" i="16"/>
  <c r="P61" i="16"/>
  <c r="P62" i="16"/>
  <c r="O12" i="16"/>
  <c r="O13" i="16"/>
  <c r="O14" i="16"/>
  <c r="O15" i="16"/>
  <c r="O16" i="16"/>
  <c r="O17" i="16"/>
  <c r="O18" i="16"/>
  <c r="O19" i="16"/>
  <c r="O20" i="16"/>
  <c r="O21" i="16"/>
  <c r="O22" i="16"/>
  <c r="O23" i="16"/>
  <c r="O24" i="16"/>
  <c r="O25" i="16"/>
  <c r="O26" i="16"/>
  <c r="O27" i="16"/>
  <c r="O28" i="16"/>
  <c r="O29" i="16"/>
  <c r="O30" i="16"/>
  <c r="O31" i="16"/>
  <c r="O32" i="16"/>
  <c r="O33" i="16"/>
  <c r="O34" i="16"/>
  <c r="O35" i="16"/>
  <c r="O36" i="16"/>
  <c r="O37" i="16"/>
  <c r="O38" i="16"/>
  <c r="O39" i="16"/>
  <c r="O40" i="16"/>
  <c r="O41" i="16"/>
  <c r="O42" i="16"/>
  <c r="O43" i="16"/>
  <c r="O44" i="16"/>
  <c r="O45" i="16"/>
  <c r="O46" i="16"/>
  <c r="O47" i="16"/>
  <c r="O48" i="16"/>
  <c r="O49" i="16"/>
  <c r="O50" i="16"/>
  <c r="O51" i="16"/>
  <c r="O52" i="16"/>
  <c r="O53" i="16"/>
  <c r="O54" i="16"/>
  <c r="O55" i="16"/>
  <c r="O56" i="16"/>
  <c r="O57" i="16"/>
  <c r="O58" i="16"/>
  <c r="O59" i="16"/>
  <c r="O60" i="16"/>
  <c r="O61" i="16"/>
  <c r="O62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26" i="16"/>
  <c r="N27" i="16"/>
  <c r="N28" i="16"/>
  <c r="N29" i="16"/>
  <c r="N30" i="16"/>
  <c r="N31" i="16"/>
  <c r="N32" i="16"/>
  <c r="N33" i="16"/>
  <c r="N34" i="16"/>
  <c r="N35" i="16"/>
  <c r="N36" i="16"/>
  <c r="N37" i="16"/>
  <c r="N38" i="16"/>
  <c r="N39" i="16"/>
  <c r="N40" i="16"/>
  <c r="N41" i="16"/>
  <c r="N42" i="16"/>
  <c r="N43" i="16"/>
  <c r="N44" i="16"/>
  <c r="N45" i="16"/>
  <c r="N46" i="16"/>
  <c r="N47" i="16"/>
  <c r="N48" i="16"/>
  <c r="N49" i="16"/>
  <c r="N50" i="16"/>
  <c r="N51" i="16"/>
  <c r="N52" i="16"/>
  <c r="N53" i="16"/>
  <c r="N54" i="16"/>
  <c r="N55" i="16"/>
  <c r="N56" i="16"/>
  <c r="N57" i="16"/>
  <c r="N58" i="16"/>
  <c r="N59" i="16"/>
  <c r="N60" i="16"/>
  <c r="N61" i="16"/>
  <c r="N62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24" i="16"/>
  <c r="M25" i="16"/>
  <c r="M26" i="16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L12" i="16"/>
  <c r="AW12" i="16" s="1"/>
  <c r="AZ20" i="16" s="1"/>
  <c r="L13" i="16"/>
  <c r="AW13" i="16" s="1"/>
  <c r="BA20" i="16" s="1"/>
  <c r="L14" i="16"/>
  <c r="AW14" i="16" s="1"/>
  <c r="BB20" i="16" s="1"/>
  <c r="L15" i="16"/>
  <c r="AW15" i="16" s="1"/>
  <c r="AY21" i="16" s="1"/>
  <c r="L16" i="16"/>
  <c r="AW16" i="16" s="1"/>
  <c r="AZ21" i="16" s="1"/>
  <c r="L17" i="16"/>
  <c r="L18" i="16"/>
  <c r="AW18" i="16" s="1"/>
  <c r="BB21" i="16" s="1"/>
  <c r="L19" i="16"/>
  <c r="AW19" i="16" s="1"/>
  <c r="AY22" i="16" s="1"/>
  <c r="L20" i="16"/>
  <c r="AW20" i="16" s="1"/>
  <c r="AZ22" i="16" s="1"/>
  <c r="L21" i="16"/>
  <c r="AW21" i="16" s="1"/>
  <c r="BA22" i="16" s="1"/>
  <c r="L22" i="16"/>
  <c r="AW22" i="16" s="1"/>
  <c r="BB22" i="16" s="1"/>
  <c r="L23" i="16"/>
  <c r="AW23" i="16" s="1"/>
  <c r="AY23" i="16" s="1"/>
  <c r="L24" i="16"/>
  <c r="AW24" i="16" s="1"/>
  <c r="AZ23" i="16" s="1"/>
  <c r="L25" i="16"/>
  <c r="L26" i="16"/>
  <c r="AW26" i="16" s="1"/>
  <c r="BB23" i="16" s="1"/>
  <c r="L27" i="16"/>
  <c r="AW27" i="16" s="1"/>
  <c r="AY24" i="16" s="1"/>
  <c r="L28" i="16"/>
  <c r="AW28" i="16" s="1"/>
  <c r="AZ24" i="16" s="1"/>
  <c r="L29" i="16"/>
  <c r="AW29" i="16" s="1"/>
  <c r="L30" i="16"/>
  <c r="AW30" i="16" s="1"/>
  <c r="BA24" i="16" s="1"/>
  <c r="L31" i="16"/>
  <c r="AW31" i="16" s="1"/>
  <c r="L32" i="16"/>
  <c r="AW32" i="16" s="1"/>
  <c r="L33" i="16"/>
  <c r="L34" i="16"/>
  <c r="AW34" i="16" s="1"/>
  <c r="BB25" i="16" s="1"/>
  <c r="L35" i="16"/>
  <c r="AW35" i="16" s="1"/>
  <c r="AY26" i="16" s="1"/>
  <c r="L36" i="16"/>
  <c r="AW36" i="16" s="1"/>
  <c r="AZ26" i="16" s="1"/>
  <c r="L37" i="16"/>
  <c r="AW37" i="16" s="1"/>
  <c r="BA26" i="16" s="1"/>
  <c r="L38" i="16"/>
  <c r="AW38" i="16" s="1"/>
  <c r="BB26" i="16" s="1"/>
  <c r="L39" i="16"/>
  <c r="AW39" i="16" s="1"/>
  <c r="AY27" i="16" s="1"/>
  <c r="L40" i="16"/>
  <c r="AW40" i="16" s="1"/>
  <c r="AZ27" i="16" s="1"/>
  <c r="L41" i="16"/>
  <c r="L42" i="16"/>
  <c r="AW42" i="16" s="1"/>
  <c r="BB27" i="16" s="1"/>
  <c r="L43" i="16"/>
  <c r="AW43" i="16" s="1"/>
  <c r="AY28" i="16" s="1"/>
  <c r="L44" i="16"/>
  <c r="AW44" i="16" s="1"/>
  <c r="AZ28" i="16" s="1"/>
  <c r="L45" i="16"/>
  <c r="AW45" i="16" s="1"/>
  <c r="BA28" i="16" s="1"/>
  <c r="L46" i="16"/>
  <c r="AW46" i="16" s="1"/>
  <c r="BB28" i="16" s="1"/>
  <c r="L47" i="16"/>
  <c r="AW47" i="16" s="1"/>
  <c r="AY29" i="16" s="1"/>
  <c r="L48" i="16"/>
  <c r="AW48" i="16" s="1"/>
  <c r="AZ29" i="16" s="1"/>
  <c r="L49" i="16"/>
  <c r="L50" i="16"/>
  <c r="AW50" i="16" s="1"/>
  <c r="L51" i="16"/>
  <c r="AW51" i="16" s="1"/>
  <c r="L52" i="16"/>
  <c r="AW52" i="16" s="1"/>
  <c r="AY30" i="16" s="1"/>
  <c r="L53" i="16"/>
  <c r="AW53" i="16" s="1"/>
  <c r="AZ30" i="16" s="1"/>
  <c r="L54" i="16"/>
  <c r="AW54" i="16" s="1"/>
  <c r="BA30" i="16" s="1"/>
  <c r="L55" i="16"/>
  <c r="AW55" i="16" s="1"/>
  <c r="L56" i="16"/>
  <c r="AW56" i="16" s="1"/>
  <c r="AY31" i="16" s="1"/>
  <c r="L57" i="16"/>
  <c r="L58" i="16"/>
  <c r="AW58" i="16" s="1"/>
  <c r="L59" i="16"/>
  <c r="AW59" i="16" s="1"/>
  <c r="AY32" i="16" s="1"/>
  <c r="L60" i="16"/>
  <c r="AW60" i="16" s="1"/>
  <c r="AZ32" i="16" s="1"/>
  <c r="L61" i="16"/>
  <c r="AW61" i="16" s="1"/>
  <c r="BA32" i="16" s="1"/>
  <c r="L62" i="16"/>
  <c r="AW62" i="16" s="1"/>
  <c r="BB32" i="16" s="1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K26" i="16"/>
  <c r="K27" i="16"/>
  <c r="K28" i="16"/>
  <c r="K29" i="16"/>
  <c r="K30" i="16"/>
  <c r="K31" i="16"/>
  <c r="K32" i="16"/>
  <c r="K33" i="16"/>
  <c r="K34" i="16"/>
  <c r="K35" i="16"/>
  <c r="K36" i="16"/>
  <c r="K37" i="16"/>
  <c r="K38" i="16"/>
  <c r="K39" i="16"/>
  <c r="K40" i="16"/>
  <c r="K41" i="16"/>
  <c r="K42" i="16"/>
  <c r="K43" i="16"/>
  <c r="K44" i="16"/>
  <c r="K45" i="16"/>
  <c r="K46" i="16"/>
  <c r="K47" i="16"/>
  <c r="K48" i="16"/>
  <c r="K49" i="16"/>
  <c r="K50" i="16"/>
  <c r="K51" i="16"/>
  <c r="K52" i="16"/>
  <c r="K53" i="16"/>
  <c r="K54" i="16"/>
  <c r="K55" i="16"/>
  <c r="K56" i="16"/>
  <c r="K57" i="16"/>
  <c r="K58" i="16"/>
  <c r="K59" i="16"/>
  <c r="K60" i="16"/>
  <c r="K61" i="16"/>
  <c r="K62" i="16"/>
  <c r="J12" i="16"/>
  <c r="J13" i="16"/>
  <c r="J14" i="16"/>
  <c r="J15" i="16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J29" i="16"/>
  <c r="J30" i="16"/>
  <c r="J31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0" i="16"/>
  <c r="J51" i="16"/>
  <c r="J52" i="16"/>
  <c r="J53" i="16"/>
  <c r="J54" i="16"/>
  <c r="J55" i="16"/>
  <c r="J56" i="16"/>
  <c r="J57" i="16"/>
  <c r="J58" i="16"/>
  <c r="J59" i="16"/>
  <c r="J60" i="16"/>
  <c r="J61" i="16"/>
  <c r="J62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51" i="16"/>
  <c r="I52" i="16"/>
  <c r="I53" i="16"/>
  <c r="I54" i="16"/>
  <c r="I55" i="16"/>
  <c r="I56" i="16"/>
  <c r="I57" i="16"/>
  <c r="I58" i="16"/>
  <c r="I59" i="16"/>
  <c r="I60" i="16"/>
  <c r="I61" i="16"/>
  <c r="I62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56" i="16"/>
  <c r="H57" i="16"/>
  <c r="H58" i="16"/>
  <c r="H59" i="16"/>
  <c r="H60" i="16"/>
  <c r="H61" i="16"/>
  <c r="H62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E47" i="16"/>
  <c r="E48" i="16"/>
  <c r="E49" i="16"/>
  <c r="E50" i="16"/>
  <c r="E51" i="16"/>
  <c r="E52" i="16"/>
  <c r="E53" i="16"/>
  <c r="E54" i="16"/>
  <c r="E55" i="16"/>
  <c r="E56" i="16"/>
  <c r="E57" i="16"/>
  <c r="E58" i="16"/>
  <c r="E59" i="16"/>
  <c r="E60" i="16"/>
  <c r="E61" i="16"/>
  <c r="E62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D58" i="16"/>
  <c r="D59" i="16"/>
  <c r="D60" i="16"/>
  <c r="D61" i="16"/>
  <c r="D62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7" i="16"/>
  <c r="C58" i="16"/>
  <c r="C59" i="16"/>
  <c r="C60" i="16"/>
  <c r="C61" i="16"/>
  <c r="C62" i="16"/>
  <c r="C11" i="16"/>
  <c r="D11" i="16"/>
  <c r="E11" i="16"/>
  <c r="F11" i="16"/>
  <c r="G11" i="16"/>
  <c r="H11" i="16"/>
  <c r="I11" i="16"/>
  <c r="J11" i="16"/>
  <c r="K11" i="16"/>
  <c r="L11" i="16"/>
  <c r="AW11" i="16" s="1"/>
  <c r="AY20" i="16" s="1"/>
  <c r="M11" i="16"/>
  <c r="N11" i="16"/>
  <c r="O11" i="16"/>
  <c r="P11" i="16"/>
  <c r="R11" i="16"/>
  <c r="S11" i="16"/>
  <c r="T11" i="16"/>
  <c r="AN11" i="16" s="1"/>
  <c r="AO11" i="16" s="1"/>
  <c r="AX38" i="16" s="1"/>
  <c r="U11" i="16"/>
  <c r="AR11" i="16" s="1"/>
  <c r="V11" i="16"/>
  <c r="AM11" i="16" s="1"/>
  <c r="X11" i="16"/>
  <c r="AB11" i="16" s="1"/>
  <c r="Y11" i="16"/>
  <c r="B60" i="16"/>
  <c r="B61" i="16"/>
  <c r="B62" i="16"/>
  <c r="B50" i="16"/>
  <c r="B51" i="16"/>
  <c r="B52" i="16"/>
  <c r="B53" i="16"/>
  <c r="B54" i="16"/>
  <c r="B55" i="16"/>
  <c r="B56" i="16"/>
  <c r="B57" i="16"/>
  <c r="B58" i="16"/>
  <c r="B59" i="16"/>
  <c r="B41" i="16"/>
  <c r="B42" i="16"/>
  <c r="B43" i="16"/>
  <c r="B44" i="16"/>
  <c r="B45" i="16"/>
  <c r="B46" i="16"/>
  <c r="B47" i="16"/>
  <c r="B48" i="16"/>
  <c r="B49" i="16"/>
  <c r="B32" i="16"/>
  <c r="B33" i="16"/>
  <c r="B34" i="16"/>
  <c r="B35" i="16"/>
  <c r="B36" i="16"/>
  <c r="B37" i="16"/>
  <c r="B38" i="16"/>
  <c r="B39" i="16"/>
  <c r="B40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11" i="16"/>
  <c r="AB19" i="14"/>
  <c r="AC19" i="14"/>
  <c r="AD19" i="14"/>
  <c r="AA19" i="14"/>
  <c r="U19" i="14"/>
  <c r="V19" i="14"/>
  <c r="W19" i="14"/>
  <c r="T19" i="14"/>
  <c r="N19" i="14"/>
  <c r="O19" i="14"/>
  <c r="P19" i="14"/>
  <c r="M19" i="14"/>
  <c r="G19" i="14"/>
  <c r="H19" i="14"/>
  <c r="I19" i="14"/>
  <c r="F19" i="14"/>
  <c r="AE6" i="14"/>
  <c r="AE7" i="14"/>
  <c r="AE8" i="14"/>
  <c r="AE9" i="14"/>
  <c r="AE10" i="14"/>
  <c r="AE11" i="14"/>
  <c r="AE12" i="14"/>
  <c r="AE13" i="14"/>
  <c r="AE14" i="14"/>
  <c r="AE15" i="14"/>
  <c r="AE16" i="14"/>
  <c r="AE17" i="14"/>
  <c r="AE5" i="14"/>
  <c r="X6" i="14"/>
  <c r="X7" i="14"/>
  <c r="X8" i="14"/>
  <c r="X9" i="14"/>
  <c r="X10" i="14"/>
  <c r="X11" i="14"/>
  <c r="X12" i="14"/>
  <c r="X13" i="14"/>
  <c r="X14" i="14"/>
  <c r="X15" i="14"/>
  <c r="X16" i="14"/>
  <c r="X17" i="14"/>
  <c r="X5" i="14"/>
  <c r="Q6" i="14"/>
  <c r="Q7" i="14"/>
  <c r="Q8" i="14"/>
  <c r="Q9" i="14"/>
  <c r="Q10" i="14"/>
  <c r="Q11" i="14"/>
  <c r="Q12" i="14"/>
  <c r="Q13" i="14"/>
  <c r="Q14" i="14"/>
  <c r="Q15" i="14"/>
  <c r="Q16" i="14"/>
  <c r="Q17" i="14"/>
  <c r="Q5" i="14"/>
  <c r="J6" i="14"/>
  <c r="J7" i="14"/>
  <c r="J8" i="14"/>
  <c r="J9" i="14"/>
  <c r="J10" i="14"/>
  <c r="J11" i="14"/>
  <c r="J12" i="14"/>
  <c r="J13" i="14"/>
  <c r="J14" i="14"/>
  <c r="J15" i="14"/>
  <c r="J16" i="14"/>
  <c r="J17" i="14"/>
  <c r="J5" i="14"/>
  <c r="BB31" i="16" l="1"/>
  <c r="BA31" i="16"/>
  <c r="AZ25" i="16"/>
  <c r="AY25" i="16"/>
  <c r="AQ66" i="16"/>
  <c r="AB56" i="16"/>
  <c r="AB48" i="16"/>
  <c r="AB40" i="16"/>
  <c r="AB32" i="16"/>
  <c r="AB24" i="16"/>
  <c r="AB16" i="16"/>
  <c r="AQ16" i="16" s="1"/>
  <c r="AZ49" i="16"/>
  <c r="BA49" i="16"/>
  <c r="AQ56" i="16"/>
  <c r="AQ48" i="16"/>
  <c r="AQ40" i="16"/>
  <c r="AQ32" i="16"/>
  <c r="AQ24" i="16"/>
  <c r="AQ38" i="16"/>
  <c r="AB61" i="16"/>
  <c r="AB53" i="16"/>
  <c r="AQ53" i="16" s="1"/>
  <c r="AB45" i="16"/>
  <c r="AQ45" i="16" s="1"/>
  <c r="AB37" i="16"/>
  <c r="AQ37" i="16" s="1"/>
  <c r="AB29" i="16"/>
  <c r="AB21" i="16"/>
  <c r="AQ21" i="16" s="1"/>
  <c r="AB13" i="16"/>
  <c r="AQ13" i="16" s="1"/>
  <c r="AQ64" i="16"/>
  <c r="AB59" i="16"/>
  <c r="AB51" i="16"/>
  <c r="AB43" i="16"/>
  <c r="AQ43" i="16" s="1"/>
  <c r="AB35" i="16"/>
  <c r="AQ35" i="16" s="1"/>
  <c r="AB27" i="16"/>
  <c r="AQ27" i="16" s="1"/>
  <c r="AB19" i="16"/>
  <c r="AQ19" i="16" s="1"/>
  <c r="AB57" i="16"/>
  <c r="AQ57" i="16" s="1"/>
  <c r="AB49" i="16"/>
  <c r="AQ49" i="16" s="1"/>
  <c r="AB41" i="16"/>
  <c r="AB33" i="16"/>
  <c r="AB25" i="16"/>
  <c r="AB17" i="16"/>
  <c r="AQ65" i="16"/>
  <c r="AQ55" i="16"/>
  <c r="AQ47" i="16"/>
  <c r="AQ39" i="16"/>
  <c r="AQ31" i="16"/>
  <c r="AQ23" i="16"/>
  <c r="AQ15" i="16"/>
  <c r="AQ63" i="16"/>
  <c r="AQ9" i="16"/>
  <c r="AQ8" i="16"/>
  <c r="AQ61" i="16"/>
  <c r="AQ29" i="16"/>
  <c r="AQ7" i="16"/>
  <c r="AQ60" i="16"/>
  <c r="AQ52" i="16"/>
  <c r="AQ44" i="16"/>
  <c r="AQ36" i="16"/>
  <c r="AQ28" i="16"/>
  <c r="AQ20" i="16"/>
  <c r="AQ12" i="16"/>
  <c r="AQ5" i="16"/>
  <c r="AQ6" i="16"/>
  <c r="AQ10" i="16"/>
  <c r="AQ67" i="16"/>
  <c r="AB58" i="16"/>
  <c r="AQ58" i="16" s="1"/>
  <c r="AB50" i="16"/>
  <c r="AQ50" i="16" s="1"/>
  <c r="AB42" i="16"/>
  <c r="AQ42" i="16" s="1"/>
  <c r="AB34" i="16"/>
  <c r="AQ34" i="16" s="1"/>
  <c r="AB26" i="16"/>
  <c r="AQ26" i="16" s="1"/>
  <c r="AB18" i="16"/>
  <c r="AQ18" i="16" s="1"/>
  <c r="AQ41" i="16"/>
  <c r="AQ33" i="16"/>
  <c r="AQ25" i="16"/>
  <c r="AQ17" i="16"/>
  <c r="AQ11" i="16"/>
  <c r="AQ62" i="16"/>
  <c r="AQ30" i="16"/>
  <c r="AQ59" i="16"/>
  <c r="AQ54" i="16"/>
  <c r="AQ22" i="16"/>
  <c r="AQ51" i="16"/>
  <c r="AQ46" i="16"/>
  <c r="AQ14" i="16"/>
  <c r="AR2" i="4"/>
  <c r="AJ2" i="4"/>
  <c r="BX77" i="11"/>
  <c r="BV77" i="11"/>
  <c r="BV78" i="11"/>
  <c r="BW78" i="11"/>
  <c r="BX78" i="11"/>
  <c r="BY78" i="11"/>
  <c r="BV79" i="11"/>
  <c r="BW79" i="11"/>
  <c r="BX79" i="11"/>
  <c r="BY79" i="11"/>
  <c r="BV80" i="11"/>
  <c r="BW80" i="11"/>
  <c r="BX80" i="11"/>
  <c r="BY80" i="11"/>
  <c r="BV81" i="11"/>
  <c r="BW81" i="11"/>
  <c r="BX81" i="11"/>
  <c r="BY81" i="11"/>
  <c r="BV82" i="11"/>
  <c r="BW82" i="11"/>
  <c r="BX82" i="11"/>
  <c r="BY82" i="11"/>
  <c r="BV83" i="11"/>
  <c r="BW83" i="11"/>
  <c r="BX83" i="11"/>
  <c r="BY83" i="11"/>
  <c r="BV84" i="11"/>
  <c r="BW84" i="11"/>
  <c r="BX84" i="11"/>
  <c r="BY84" i="11"/>
  <c r="BV85" i="11"/>
  <c r="BW85" i="11"/>
  <c r="BX85" i="11"/>
  <c r="BY85" i="11"/>
  <c r="BV86" i="11"/>
  <c r="BW86" i="11"/>
  <c r="BX86" i="11"/>
  <c r="BY86" i="11"/>
  <c r="BV87" i="11"/>
  <c r="BW87" i="11"/>
  <c r="BX87" i="11"/>
  <c r="BY87" i="11"/>
  <c r="BV88" i="11"/>
  <c r="BW88" i="11"/>
  <c r="BX88" i="11"/>
  <c r="BY88" i="11"/>
  <c r="BV89" i="11"/>
  <c r="BW89" i="11"/>
  <c r="BX89" i="11"/>
  <c r="BY89" i="11"/>
  <c r="BW77" i="11"/>
  <c r="BY77" i="11"/>
  <c r="BQ78" i="11"/>
  <c r="BR78" i="11"/>
  <c r="BS78" i="11"/>
  <c r="BT78" i="11"/>
  <c r="BQ79" i="11"/>
  <c r="BR79" i="11"/>
  <c r="BS79" i="11"/>
  <c r="BT79" i="11"/>
  <c r="BQ80" i="11"/>
  <c r="BR80" i="11"/>
  <c r="BS80" i="11"/>
  <c r="BT80" i="11"/>
  <c r="BQ81" i="11"/>
  <c r="BR81" i="11"/>
  <c r="BS81" i="11"/>
  <c r="BT81" i="11"/>
  <c r="BQ82" i="11"/>
  <c r="BR82" i="11"/>
  <c r="BS82" i="11"/>
  <c r="BT82" i="11"/>
  <c r="BQ83" i="11"/>
  <c r="BR83" i="11"/>
  <c r="BS83" i="11"/>
  <c r="BT83" i="11"/>
  <c r="BQ84" i="11"/>
  <c r="BR84" i="11"/>
  <c r="BS84" i="11"/>
  <c r="BT84" i="11"/>
  <c r="BQ85" i="11"/>
  <c r="BR85" i="11"/>
  <c r="BS85" i="11"/>
  <c r="BT85" i="11"/>
  <c r="BQ86" i="11"/>
  <c r="BR86" i="11"/>
  <c r="BS86" i="11"/>
  <c r="BT86" i="11"/>
  <c r="BQ87" i="11"/>
  <c r="BR87" i="11"/>
  <c r="BS87" i="11"/>
  <c r="BT87" i="11"/>
  <c r="BQ88" i="11"/>
  <c r="BR88" i="11"/>
  <c r="BS88" i="11"/>
  <c r="BT88" i="11"/>
  <c r="BQ89" i="11"/>
  <c r="BR89" i="11"/>
  <c r="BS89" i="11"/>
  <c r="BT89" i="11"/>
  <c r="BR77" i="11"/>
  <c r="BS77" i="11"/>
  <c r="BT77" i="11"/>
  <c r="BQ77" i="11"/>
  <c r="BL78" i="11"/>
  <c r="BM78" i="11"/>
  <c r="BN78" i="11"/>
  <c r="BO78" i="11"/>
  <c r="BL79" i="11"/>
  <c r="BM79" i="11"/>
  <c r="BN79" i="11"/>
  <c r="BO79" i="11"/>
  <c r="BL80" i="11"/>
  <c r="BM80" i="11"/>
  <c r="BN80" i="11"/>
  <c r="BO80" i="11"/>
  <c r="BL81" i="11"/>
  <c r="BM81" i="11"/>
  <c r="BN81" i="11"/>
  <c r="BO81" i="11"/>
  <c r="BL82" i="11"/>
  <c r="BM82" i="11"/>
  <c r="BN82" i="11"/>
  <c r="BO82" i="11"/>
  <c r="BL83" i="11"/>
  <c r="BM83" i="11"/>
  <c r="BN83" i="11"/>
  <c r="BO83" i="11"/>
  <c r="BL84" i="11"/>
  <c r="BM84" i="11"/>
  <c r="BN84" i="11"/>
  <c r="BO84" i="11"/>
  <c r="BL85" i="11"/>
  <c r="BM85" i="11"/>
  <c r="BN85" i="11"/>
  <c r="BO85" i="11"/>
  <c r="BL86" i="11"/>
  <c r="BM86" i="11"/>
  <c r="BN86" i="11"/>
  <c r="BO86" i="11"/>
  <c r="BL87" i="11"/>
  <c r="BM87" i="11"/>
  <c r="BN87" i="11"/>
  <c r="BO87" i="11"/>
  <c r="BL88" i="11"/>
  <c r="BM88" i="11"/>
  <c r="BN88" i="11"/>
  <c r="BO88" i="11"/>
  <c r="BL89" i="11"/>
  <c r="BM89" i="11"/>
  <c r="BN89" i="11"/>
  <c r="BO89" i="11"/>
  <c r="BM77" i="11"/>
  <c r="BN77" i="11"/>
  <c r="BO77" i="11"/>
  <c r="BL77" i="11"/>
  <c r="BG77" i="11"/>
  <c r="BG78" i="11"/>
  <c r="BH78" i="11"/>
  <c r="BI78" i="11"/>
  <c r="BJ78" i="11"/>
  <c r="BG79" i="11"/>
  <c r="BH79" i="11"/>
  <c r="BI79" i="11"/>
  <c r="BJ79" i="11"/>
  <c r="BG80" i="11"/>
  <c r="BH80" i="11"/>
  <c r="BI80" i="11"/>
  <c r="BJ80" i="11"/>
  <c r="BG81" i="11"/>
  <c r="BH81" i="11"/>
  <c r="BI81" i="11"/>
  <c r="BJ81" i="11"/>
  <c r="BG82" i="11"/>
  <c r="BH82" i="11"/>
  <c r="BI82" i="11"/>
  <c r="BJ82" i="11"/>
  <c r="BG83" i="11"/>
  <c r="BH83" i="11"/>
  <c r="BI83" i="11"/>
  <c r="BJ83" i="11"/>
  <c r="BG84" i="11"/>
  <c r="BH84" i="11"/>
  <c r="BI84" i="11"/>
  <c r="BJ84" i="11"/>
  <c r="BG85" i="11"/>
  <c r="BH85" i="11"/>
  <c r="BI85" i="11"/>
  <c r="BJ85" i="11"/>
  <c r="BG86" i="11"/>
  <c r="BH86" i="11"/>
  <c r="BI86" i="11"/>
  <c r="BJ86" i="11"/>
  <c r="BG87" i="11"/>
  <c r="BH87" i="11"/>
  <c r="BI87" i="11"/>
  <c r="BJ87" i="11"/>
  <c r="BG88" i="11"/>
  <c r="BH88" i="11"/>
  <c r="BI88" i="11"/>
  <c r="BJ88" i="11"/>
  <c r="BG89" i="11"/>
  <c r="BH89" i="11"/>
  <c r="BI89" i="11"/>
  <c r="BJ89" i="11"/>
  <c r="BH77" i="11"/>
  <c r="BI77" i="11"/>
  <c r="BJ77" i="11"/>
  <c r="CA64" i="11"/>
  <c r="CB64" i="11"/>
  <c r="CC64" i="11"/>
  <c r="CD64" i="11"/>
  <c r="CA65" i="11"/>
  <c r="CB65" i="11"/>
  <c r="CC65" i="11"/>
  <c r="CD65" i="11"/>
  <c r="CA66" i="11"/>
  <c r="CB66" i="11"/>
  <c r="CC66" i="11"/>
  <c r="CD66" i="11"/>
  <c r="CA67" i="11"/>
  <c r="CB67" i="11"/>
  <c r="CC67" i="11"/>
  <c r="CD67" i="11"/>
  <c r="CA68" i="11"/>
  <c r="CB68" i="11"/>
  <c r="CC68" i="11"/>
  <c r="CD68" i="11"/>
  <c r="CA69" i="11"/>
  <c r="CB69" i="11"/>
  <c r="CC69" i="11"/>
  <c r="CD69" i="11"/>
  <c r="CA70" i="11"/>
  <c r="CB70" i="11"/>
  <c r="CC70" i="11"/>
  <c r="CD70" i="11"/>
  <c r="CA71" i="11"/>
  <c r="CB71" i="11"/>
  <c r="CC71" i="11"/>
  <c r="CD71" i="11"/>
  <c r="CA72" i="11"/>
  <c r="CB72" i="11"/>
  <c r="CC72" i="11"/>
  <c r="CD72" i="11"/>
  <c r="CA73" i="11"/>
  <c r="CB73" i="11"/>
  <c r="CC73" i="11"/>
  <c r="CD73" i="11"/>
  <c r="CA74" i="11"/>
  <c r="CB74" i="11"/>
  <c r="CC74" i="11"/>
  <c r="CD74" i="11"/>
  <c r="CA75" i="11"/>
  <c r="CB75" i="11"/>
  <c r="CC75" i="11"/>
  <c r="CD75" i="11"/>
  <c r="CB63" i="11"/>
  <c r="CC63" i="11"/>
  <c r="CD63" i="11"/>
  <c r="CA63" i="11"/>
  <c r="U2" i="9"/>
  <c r="T2" i="9"/>
  <c r="T3" i="9"/>
  <c r="T4" i="9"/>
  <c r="T5" i="9"/>
  <c r="T6" i="9"/>
  <c r="T7" i="9"/>
  <c r="T8" i="9"/>
  <c r="T9" i="9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40" i="9"/>
  <c r="T41" i="9"/>
  <c r="T42" i="9"/>
  <c r="T43" i="9"/>
  <c r="T44" i="9"/>
  <c r="T45" i="9"/>
  <c r="T46" i="9"/>
  <c r="T47" i="9"/>
  <c r="T48" i="9"/>
  <c r="T49" i="9"/>
  <c r="T50" i="9"/>
  <c r="T51" i="9"/>
  <c r="T52" i="9"/>
  <c r="T53" i="9"/>
  <c r="S2" i="9"/>
  <c r="AZ44" i="11" l="1"/>
  <c r="AZ45" i="11"/>
  <c r="K4" i="13" l="1"/>
  <c r="L4" i="13"/>
  <c r="M4" i="13"/>
  <c r="N4" i="13"/>
  <c r="K5" i="13"/>
  <c r="L5" i="13"/>
  <c r="M5" i="13"/>
  <c r="N5" i="13"/>
  <c r="K6" i="13"/>
  <c r="L6" i="13"/>
  <c r="M6" i="13"/>
  <c r="N6" i="13"/>
  <c r="K7" i="13"/>
  <c r="L7" i="13"/>
  <c r="M7" i="13"/>
  <c r="N7" i="13"/>
  <c r="K8" i="13"/>
  <c r="L8" i="13"/>
  <c r="M8" i="13"/>
  <c r="N8" i="13"/>
  <c r="K9" i="13"/>
  <c r="L9" i="13"/>
  <c r="M9" i="13"/>
  <c r="N9" i="13"/>
  <c r="K10" i="13"/>
  <c r="L10" i="13"/>
  <c r="M10" i="13"/>
  <c r="N10" i="13"/>
  <c r="K11" i="13"/>
  <c r="L11" i="13"/>
  <c r="M11" i="13"/>
  <c r="N11" i="13"/>
  <c r="K12" i="13"/>
  <c r="L12" i="13"/>
  <c r="M12" i="13"/>
  <c r="N12" i="13"/>
  <c r="K13" i="13"/>
  <c r="L13" i="13"/>
  <c r="M13" i="13"/>
  <c r="N13" i="13"/>
  <c r="K14" i="13"/>
  <c r="L14" i="13"/>
  <c r="M14" i="13"/>
  <c r="N14" i="13"/>
  <c r="K15" i="13"/>
  <c r="L15" i="13"/>
  <c r="M15" i="13"/>
  <c r="N15" i="13"/>
  <c r="L3" i="13"/>
  <c r="M3" i="13"/>
  <c r="N3" i="13"/>
  <c r="K3" i="13"/>
  <c r="R3" i="9" l="1"/>
  <c r="R4" i="9"/>
  <c r="R5" i="9"/>
  <c r="R6" i="9"/>
  <c r="R7" i="9"/>
  <c r="R8" i="9"/>
  <c r="R9" i="9"/>
  <c r="R10" i="9"/>
  <c r="R11" i="9"/>
  <c r="R12" i="9"/>
  <c r="R13" i="9"/>
  <c r="R14" i="9"/>
  <c r="R15" i="9"/>
  <c r="R16" i="9"/>
  <c r="R17" i="9"/>
  <c r="R18" i="9"/>
  <c r="R19" i="9"/>
  <c r="R20" i="9"/>
  <c r="R21" i="9"/>
  <c r="R22" i="9"/>
  <c r="R23" i="9"/>
  <c r="R24" i="9"/>
  <c r="R25" i="9"/>
  <c r="R26" i="9"/>
  <c r="R27" i="9"/>
  <c r="R28" i="9"/>
  <c r="R29" i="9"/>
  <c r="R30" i="9"/>
  <c r="R31" i="9"/>
  <c r="R32" i="9"/>
  <c r="R33" i="9"/>
  <c r="R34" i="9"/>
  <c r="R35" i="9"/>
  <c r="R36" i="9"/>
  <c r="R37" i="9"/>
  <c r="R38" i="9"/>
  <c r="R39" i="9"/>
  <c r="R40" i="9"/>
  <c r="R41" i="9"/>
  <c r="R42" i="9"/>
  <c r="R43" i="9"/>
  <c r="R44" i="9"/>
  <c r="R45" i="9"/>
  <c r="R46" i="9"/>
  <c r="R47" i="9"/>
  <c r="R48" i="9"/>
  <c r="R49" i="9"/>
  <c r="R50" i="9"/>
  <c r="R51" i="9"/>
  <c r="R52" i="9"/>
  <c r="R53" i="9"/>
  <c r="BI34" i="11"/>
  <c r="BJ34" i="11"/>
  <c r="BK34" i="11"/>
  <c r="BN34" i="11"/>
  <c r="BO34" i="11"/>
  <c r="BP34" i="11"/>
  <c r="BQ34" i="11"/>
  <c r="BH34" i="11"/>
  <c r="BJ3" i="4"/>
  <c r="BJ4" i="4"/>
  <c r="BJ5" i="4"/>
  <c r="BJ6" i="4"/>
  <c r="BJ7" i="4"/>
  <c r="BJ8" i="4"/>
  <c r="BJ9" i="4"/>
  <c r="BJ10" i="4"/>
  <c r="BJ11" i="4"/>
  <c r="BJ12" i="4"/>
  <c r="BJ13" i="4"/>
  <c r="BJ14" i="4"/>
  <c r="BJ15" i="4"/>
  <c r="BJ16" i="4"/>
  <c r="BJ17" i="4"/>
  <c r="BJ18" i="4"/>
  <c r="BJ19" i="4"/>
  <c r="BJ20" i="4"/>
  <c r="BJ21" i="4"/>
  <c r="BJ22" i="4"/>
  <c r="BJ23" i="4"/>
  <c r="BJ24" i="4"/>
  <c r="BJ25" i="4"/>
  <c r="BJ26" i="4"/>
  <c r="BJ27" i="4"/>
  <c r="BJ28" i="4"/>
  <c r="BJ29" i="4"/>
  <c r="BJ30" i="4"/>
  <c r="BJ31" i="4"/>
  <c r="BJ32" i="4"/>
  <c r="BJ33" i="4"/>
  <c r="BJ34" i="4"/>
  <c r="BJ35" i="4"/>
  <c r="BJ36" i="4"/>
  <c r="BJ37" i="4"/>
  <c r="BJ38" i="4"/>
  <c r="BJ39" i="4"/>
  <c r="BJ40" i="4"/>
  <c r="BJ41" i="4"/>
  <c r="BJ42" i="4"/>
  <c r="BJ43" i="4"/>
  <c r="BJ44" i="4"/>
  <c r="BJ45" i="4"/>
  <c r="BJ46" i="4"/>
  <c r="BJ47" i="4"/>
  <c r="BJ48" i="4"/>
  <c r="BJ49" i="4"/>
  <c r="BJ50" i="4"/>
  <c r="BJ51" i="4"/>
  <c r="BJ52" i="4"/>
  <c r="BJ53" i="4"/>
  <c r="BJ2" i="4"/>
  <c r="BI3" i="4"/>
  <c r="BI4" i="4"/>
  <c r="BI5" i="4"/>
  <c r="BI6" i="4"/>
  <c r="BI7" i="4"/>
  <c r="BI8" i="4"/>
  <c r="BI9" i="4"/>
  <c r="BI10" i="4"/>
  <c r="BI11" i="4"/>
  <c r="BI12" i="4"/>
  <c r="BI13" i="4"/>
  <c r="BI14" i="4"/>
  <c r="BI15" i="4"/>
  <c r="BI16" i="4"/>
  <c r="BI17" i="4"/>
  <c r="BI18" i="4"/>
  <c r="BI19" i="4"/>
  <c r="BI20" i="4"/>
  <c r="BI21" i="4"/>
  <c r="BI22" i="4"/>
  <c r="BI23" i="4"/>
  <c r="BI24" i="4"/>
  <c r="BI25" i="4"/>
  <c r="BI26" i="4"/>
  <c r="BI27" i="4"/>
  <c r="BI28" i="4"/>
  <c r="BI29" i="4"/>
  <c r="BI30" i="4"/>
  <c r="BI31" i="4"/>
  <c r="BI32" i="4"/>
  <c r="BI33" i="4"/>
  <c r="BI34" i="4"/>
  <c r="BI35" i="4"/>
  <c r="BI36" i="4"/>
  <c r="BI37" i="4"/>
  <c r="BI38" i="4"/>
  <c r="BI39" i="4"/>
  <c r="BI40" i="4"/>
  <c r="BI41" i="4"/>
  <c r="BI42" i="4"/>
  <c r="BI43" i="4"/>
  <c r="BI44" i="4"/>
  <c r="BI45" i="4"/>
  <c r="BI46" i="4"/>
  <c r="BI47" i="4"/>
  <c r="BI48" i="4"/>
  <c r="BI49" i="4"/>
  <c r="BI50" i="4"/>
  <c r="BI51" i="4"/>
  <c r="BI52" i="4"/>
  <c r="BI53" i="4"/>
  <c r="BI2" i="4"/>
  <c r="AW2" i="4"/>
  <c r="AC3" i="9" l="1"/>
  <c r="AC4" i="9"/>
  <c r="AC5" i="9"/>
  <c r="AC6" i="9"/>
  <c r="AC7" i="9"/>
  <c r="AC8" i="9"/>
  <c r="AC9" i="9"/>
  <c r="AC10" i="9"/>
  <c r="AC11" i="9"/>
  <c r="AC12" i="9"/>
  <c r="AC13" i="9"/>
  <c r="AC14" i="9"/>
  <c r="AC15" i="9"/>
  <c r="AC16" i="9"/>
  <c r="AC17" i="9"/>
  <c r="AC18" i="9"/>
  <c r="AC19" i="9"/>
  <c r="AC20" i="9"/>
  <c r="AC21" i="9"/>
  <c r="AC22" i="9"/>
  <c r="AC23" i="9"/>
  <c r="AC24" i="9"/>
  <c r="AC25" i="9"/>
  <c r="AC26" i="9"/>
  <c r="AC27" i="9"/>
  <c r="AC28" i="9"/>
  <c r="AC29" i="9"/>
  <c r="AC30" i="9"/>
  <c r="AC31" i="9"/>
  <c r="AC32" i="9"/>
  <c r="AC33" i="9"/>
  <c r="AC34" i="9"/>
  <c r="AC35" i="9"/>
  <c r="AC36" i="9"/>
  <c r="AC37" i="9"/>
  <c r="AC38" i="9"/>
  <c r="AC39" i="9"/>
  <c r="AC40" i="9"/>
  <c r="AC41" i="9"/>
  <c r="AC42" i="9"/>
  <c r="AC43" i="9"/>
  <c r="AC44" i="9"/>
  <c r="AC45" i="9"/>
  <c r="AC46" i="9"/>
  <c r="AC47" i="9"/>
  <c r="AC48" i="9"/>
  <c r="AC49" i="9"/>
  <c r="AC50" i="9"/>
  <c r="AC51" i="9"/>
  <c r="AC52" i="9"/>
  <c r="AC53" i="9"/>
  <c r="AC2" i="9"/>
  <c r="AT49" i="11"/>
  <c r="AU49" i="11"/>
  <c r="AV49" i="11"/>
  <c r="AW49" i="11"/>
  <c r="AT50" i="11"/>
  <c r="AU50" i="11"/>
  <c r="AV50" i="11"/>
  <c r="AW50" i="11"/>
  <c r="AT51" i="11"/>
  <c r="AU51" i="11"/>
  <c r="AV51" i="11"/>
  <c r="AW51" i="11"/>
  <c r="AT52" i="11"/>
  <c r="AU52" i="11"/>
  <c r="AV52" i="11"/>
  <c r="AW52" i="11"/>
  <c r="AT53" i="11"/>
  <c r="AU53" i="11"/>
  <c r="AV53" i="11"/>
  <c r="AW53" i="11"/>
  <c r="AT54" i="11"/>
  <c r="AU54" i="11"/>
  <c r="AV54" i="11"/>
  <c r="AW54" i="11"/>
  <c r="AT55" i="11"/>
  <c r="AU55" i="11"/>
  <c r="AV55" i="11"/>
  <c r="AW55" i="11"/>
  <c r="AT56" i="11"/>
  <c r="AU56" i="11"/>
  <c r="AV56" i="11"/>
  <c r="AW56" i="11"/>
  <c r="AT57" i="11"/>
  <c r="AU57" i="11"/>
  <c r="AV57" i="11"/>
  <c r="AW57" i="11"/>
  <c r="AT58" i="11"/>
  <c r="AU58" i="11"/>
  <c r="AV58" i="11"/>
  <c r="AW58" i="11"/>
  <c r="AT59" i="11"/>
  <c r="AU59" i="11"/>
  <c r="AV59" i="11"/>
  <c r="AW59" i="11"/>
  <c r="AT60" i="11"/>
  <c r="AU60" i="11"/>
  <c r="AV60" i="11"/>
  <c r="AW60" i="11"/>
  <c r="AU48" i="11"/>
  <c r="AV48" i="11"/>
  <c r="AW48" i="11"/>
  <c r="AT48" i="11"/>
  <c r="AO49" i="11"/>
  <c r="AP49" i="11"/>
  <c r="AQ49" i="11"/>
  <c r="AR49" i="11"/>
  <c r="AO50" i="11"/>
  <c r="AP50" i="11"/>
  <c r="AQ50" i="11"/>
  <c r="AR50" i="11"/>
  <c r="AO51" i="11"/>
  <c r="AP51" i="11"/>
  <c r="AQ51" i="11"/>
  <c r="AR51" i="11"/>
  <c r="AO52" i="11"/>
  <c r="AP52" i="11"/>
  <c r="AQ52" i="11"/>
  <c r="AR52" i="11"/>
  <c r="AO53" i="11"/>
  <c r="AP53" i="11"/>
  <c r="AQ53" i="11"/>
  <c r="AR53" i="11"/>
  <c r="AO54" i="11"/>
  <c r="AP54" i="11"/>
  <c r="AQ54" i="11"/>
  <c r="AR54" i="11"/>
  <c r="AO55" i="11"/>
  <c r="AP55" i="11"/>
  <c r="AQ55" i="11"/>
  <c r="AR55" i="11"/>
  <c r="AO56" i="11"/>
  <c r="AP56" i="11"/>
  <c r="AQ56" i="11"/>
  <c r="AR56" i="11"/>
  <c r="AO57" i="11"/>
  <c r="AP57" i="11"/>
  <c r="AQ57" i="11"/>
  <c r="AR57" i="11"/>
  <c r="AO58" i="11"/>
  <c r="AP58" i="11"/>
  <c r="AQ58" i="11"/>
  <c r="AR58" i="11"/>
  <c r="AO59" i="11"/>
  <c r="AP59" i="11"/>
  <c r="AQ59" i="11"/>
  <c r="AR59" i="11"/>
  <c r="AO60" i="11"/>
  <c r="AP60" i="11"/>
  <c r="AQ60" i="11"/>
  <c r="AR60" i="11"/>
  <c r="AP48" i="11"/>
  <c r="AQ48" i="11"/>
  <c r="AR48" i="11"/>
  <c r="AO48" i="11"/>
  <c r="AJ49" i="11"/>
  <c r="AK49" i="11"/>
  <c r="AL49" i="11"/>
  <c r="AM49" i="11"/>
  <c r="AJ50" i="11"/>
  <c r="AK50" i="11"/>
  <c r="AL50" i="11"/>
  <c r="AM50" i="11"/>
  <c r="AJ51" i="11"/>
  <c r="AK51" i="11"/>
  <c r="AL51" i="11"/>
  <c r="AM51" i="11"/>
  <c r="AJ52" i="11"/>
  <c r="AK52" i="11"/>
  <c r="AL52" i="11"/>
  <c r="AM52" i="11"/>
  <c r="AJ53" i="11"/>
  <c r="AK53" i="11"/>
  <c r="AL53" i="11"/>
  <c r="AM53" i="11"/>
  <c r="AJ54" i="11"/>
  <c r="AK54" i="11"/>
  <c r="AL54" i="11"/>
  <c r="AM54" i="11"/>
  <c r="AJ55" i="11"/>
  <c r="AK55" i="11"/>
  <c r="AL55" i="11"/>
  <c r="AM55" i="11"/>
  <c r="AJ56" i="11"/>
  <c r="AK56" i="11"/>
  <c r="AL56" i="11"/>
  <c r="AM56" i="11"/>
  <c r="AJ57" i="11"/>
  <c r="AK57" i="11"/>
  <c r="AL57" i="11"/>
  <c r="AM57" i="11"/>
  <c r="AJ58" i="11"/>
  <c r="AK58" i="11"/>
  <c r="AL58" i="11"/>
  <c r="AM58" i="11"/>
  <c r="AJ59" i="11"/>
  <c r="AK59" i="11"/>
  <c r="AL59" i="11"/>
  <c r="AM59" i="11"/>
  <c r="AJ60" i="11"/>
  <c r="AK60" i="11"/>
  <c r="AL60" i="11"/>
  <c r="AM60" i="11"/>
  <c r="AK48" i="11"/>
  <c r="AL48" i="11"/>
  <c r="AM48" i="11"/>
  <c r="AJ48" i="11"/>
  <c r="AH49" i="11"/>
  <c r="AH50" i="11"/>
  <c r="AH51" i="11"/>
  <c r="AH52" i="11"/>
  <c r="AH53" i="11"/>
  <c r="AH54" i="11"/>
  <c r="AH55" i="11"/>
  <c r="AH56" i="11"/>
  <c r="AH57" i="11"/>
  <c r="AH58" i="11"/>
  <c r="AH59" i="11"/>
  <c r="AH60" i="11"/>
  <c r="AG49" i="11"/>
  <c r="AG50" i="11"/>
  <c r="AG51" i="11"/>
  <c r="AG52" i="11"/>
  <c r="AG53" i="11"/>
  <c r="AG54" i="11"/>
  <c r="AG55" i="11"/>
  <c r="AG56" i="11"/>
  <c r="AG57" i="11"/>
  <c r="AG58" i="11"/>
  <c r="AG59" i="11"/>
  <c r="AG60" i="11"/>
  <c r="AF49" i="11"/>
  <c r="AF50" i="11"/>
  <c r="AF51" i="11"/>
  <c r="AF52" i="11"/>
  <c r="AF53" i="11"/>
  <c r="AF54" i="11"/>
  <c r="AF55" i="11"/>
  <c r="AF56" i="11"/>
  <c r="AF57" i="11"/>
  <c r="AF58" i="11"/>
  <c r="AF59" i="11"/>
  <c r="AF60" i="11"/>
  <c r="AE49" i="11"/>
  <c r="AE50" i="11"/>
  <c r="AE51" i="11"/>
  <c r="AE52" i="11"/>
  <c r="AE53" i="11"/>
  <c r="AE54" i="11"/>
  <c r="AE55" i="11"/>
  <c r="AE56" i="11"/>
  <c r="AE57" i="11"/>
  <c r="AE58" i="11"/>
  <c r="AE59" i="11"/>
  <c r="AE60" i="11"/>
  <c r="AF48" i="11"/>
  <c r="AG48" i="11"/>
  <c r="AH48" i="11"/>
  <c r="AE48" i="11"/>
  <c r="AE30" i="11"/>
  <c r="AF30" i="11"/>
  <c r="AG30" i="11"/>
  <c r="AH30" i="11"/>
  <c r="AI30" i="11"/>
  <c r="AJ30" i="11"/>
  <c r="AK30" i="11"/>
  <c r="AL30" i="11"/>
  <c r="AM30" i="11"/>
  <c r="AN30" i="11"/>
  <c r="AO30" i="11"/>
  <c r="AP30" i="11"/>
  <c r="AE29" i="11"/>
  <c r="AF29" i="11"/>
  <c r="AG29" i="11"/>
  <c r="AH29" i="11"/>
  <c r="AI29" i="11"/>
  <c r="AJ29" i="11"/>
  <c r="AK29" i="11"/>
  <c r="AL29" i="11"/>
  <c r="AM29" i="11"/>
  <c r="AN29" i="11"/>
  <c r="AO29" i="11"/>
  <c r="AP29" i="11"/>
  <c r="AE28" i="11"/>
  <c r="AF28" i="11"/>
  <c r="AG28" i="11"/>
  <c r="AH28" i="11"/>
  <c r="AI28" i="11"/>
  <c r="AJ28" i="11"/>
  <c r="AK28" i="11"/>
  <c r="AL28" i="11"/>
  <c r="AM28" i="11"/>
  <c r="AN28" i="11"/>
  <c r="AO28" i="11"/>
  <c r="AP28" i="11"/>
  <c r="AE27" i="11"/>
  <c r="AF27" i="11"/>
  <c r="AG27" i="11"/>
  <c r="AH27" i="11"/>
  <c r="AI27" i="11"/>
  <c r="AJ27" i="11"/>
  <c r="AK27" i="11"/>
  <c r="AL27" i="11"/>
  <c r="AM27" i="11"/>
  <c r="AN27" i="11"/>
  <c r="AO27" i="11"/>
  <c r="AP27" i="11"/>
  <c r="AD28" i="11"/>
  <c r="AD29" i="11"/>
  <c r="AD30" i="11"/>
  <c r="AD27" i="11"/>
  <c r="BG3" i="4"/>
  <c r="BG4" i="4"/>
  <c r="BG5" i="4"/>
  <c r="BG6" i="4"/>
  <c r="BG7" i="4"/>
  <c r="BG8" i="4"/>
  <c r="BG9" i="4"/>
  <c r="BG10" i="4"/>
  <c r="BG11" i="4"/>
  <c r="BG12" i="4"/>
  <c r="BG13" i="4"/>
  <c r="BG14" i="4"/>
  <c r="BG15" i="4"/>
  <c r="BG16" i="4"/>
  <c r="BG17" i="4"/>
  <c r="BG18" i="4"/>
  <c r="BG19" i="4"/>
  <c r="BG20" i="4"/>
  <c r="BG21" i="4"/>
  <c r="BG22" i="4"/>
  <c r="BG23" i="4"/>
  <c r="BG24" i="4"/>
  <c r="BG25" i="4"/>
  <c r="BG26" i="4"/>
  <c r="BG27" i="4"/>
  <c r="BG28" i="4"/>
  <c r="BG30" i="4"/>
  <c r="BG31" i="4"/>
  <c r="BG32" i="4"/>
  <c r="BG33" i="4"/>
  <c r="BG34" i="4"/>
  <c r="BG35" i="4"/>
  <c r="BG36" i="4"/>
  <c r="BG37" i="4"/>
  <c r="BG38" i="4"/>
  <c r="BG39" i="4"/>
  <c r="BG40" i="4"/>
  <c r="BG41" i="4"/>
  <c r="BG42" i="4"/>
  <c r="BG43" i="4"/>
  <c r="BG44" i="4"/>
  <c r="BG45" i="4"/>
  <c r="BG46" i="4"/>
  <c r="BG47" i="4"/>
  <c r="BG48" i="4"/>
  <c r="BG49" i="4"/>
  <c r="BG50" i="4"/>
  <c r="BG51" i="4"/>
  <c r="BG52" i="4"/>
  <c r="BG53" i="4"/>
  <c r="BG2" i="4"/>
  <c r="BF3" i="4"/>
  <c r="BF4" i="4"/>
  <c r="BF5" i="4"/>
  <c r="BF6" i="4"/>
  <c r="BF7" i="4"/>
  <c r="BF8" i="4"/>
  <c r="BF9" i="4"/>
  <c r="BF10" i="4"/>
  <c r="BF11" i="4"/>
  <c r="BF12" i="4"/>
  <c r="BF13" i="4"/>
  <c r="BF14" i="4"/>
  <c r="BF15" i="4"/>
  <c r="BF16" i="4"/>
  <c r="BF17" i="4"/>
  <c r="BF18" i="4"/>
  <c r="BF19" i="4"/>
  <c r="BF20" i="4"/>
  <c r="BF21" i="4"/>
  <c r="BF22" i="4"/>
  <c r="BF23" i="4"/>
  <c r="BF24" i="4"/>
  <c r="BF25" i="4"/>
  <c r="BF26" i="4"/>
  <c r="BF27" i="4"/>
  <c r="BF28" i="4"/>
  <c r="BF30" i="4"/>
  <c r="BF31" i="4"/>
  <c r="BF32" i="4"/>
  <c r="BF33" i="4"/>
  <c r="BF34" i="4"/>
  <c r="BF35" i="4"/>
  <c r="BF36" i="4"/>
  <c r="BF37" i="4"/>
  <c r="BF38" i="4"/>
  <c r="BF39" i="4"/>
  <c r="BF40" i="4"/>
  <c r="BF41" i="4"/>
  <c r="BF42" i="4"/>
  <c r="BF43" i="4"/>
  <c r="BF44" i="4"/>
  <c r="BF45" i="4"/>
  <c r="BF46" i="4"/>
  <c r="BF47" i="4"/>
  <c r="BF48" i="4"/>
  <c r="BF49" i="4"/>
  <c r="BF50" i="4"/>
  <c r="BF51" i="4"/>
  <c r="BF52" i="4"/>
  <c r="BF53" i="4"/>
  <c r="BF2" i="4"/>
  <c r="AA52" i="9"/>
  <c r="Y14" i="9"/>
  <c r="AC3" i="4"/>
  <c r="AC4" i="4"/>
  <c r="AC5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C40" i="4"/>
  <c r="AC41" i="4"/>
  <c r="AC42" i="4"/>
  <c r="AC43" i="4"/>
  <c r="AC44" i="4"/>
  <c r="AC45" i="4"/>
  <c r="AC46" i="4"/>
  <c r="AC47" i="4"/>
  <c r="AC48" i="4"/>
  <c r="AC49" i="4"/>
  <c r="AC50" i="4"/>
  <c r="AC51" i="4"/>
  <c r="AC52" i="4"/>
  <c r="AC53" i="4"/>
  <c r="AC2" i="4"/>
  <c r="Z2" i="9"/>
  <c r="U3" i="9"/>
  <c r="Z3" i="9" s="1"/>
  <c r="U4" i="9"/>
  <c r="Z4" i="9" s="1"/>
  <c r="U5" i="9"/>
  <c r="Y5" i="9" s="1"/>
  <c r="U6" i="9"/>
  <c r="X6" i="9" s="1"/>
  <c r="U7" i="9"/>
  <c r="AA7" i="9" s="1"/>
  <c r="U8" i="9"/>
  <c r="AA8" i="9" s="1"/>
  <c r="U9" i="9"/>
  <c r="AA9" i="9" s="1"/>
  <c r="U10" i="9"/>
  <c r="AA10" i="9" s="1"/>
  <c r="U11" i="9"/>
  <c r="AA11" i="9" s="1"/>
  <c r="U12" i="9"/>
  <c r="AA12" i="9" s="1"/>
  <c r="U13" i="9"/>
  <c r="AA13" i="9" s="1"/>
  <c r="U14" i="9"/>
  <c r="X14" i="9" s="1"/>
  <c r="U15" i="9"/>
  <c r="X15" i="9" s="1"/>
  <c r="U16" i="9"/>
  <c r="Z16" i="9" s="1"/>
  <c r="U17" i="9"/>
  <c r="Z17" i="9" s="1"/>
  <c r="U18" i="9"/>
  <c r="Z18" i="9" s="1"/>
  <c r="U19" i="9"/>
  <c r="Z19" i="9" s="1"/>
  <c r="U20" i="9"/>
  <c r="Z20" i="9" s="1"/>
  <c r="U21" i="9"/>
  <c r="Z21" i="9" s="1"/>
  <c r="U22" i="9"/>
  <c r="Z22" i="9" s="1"/>
  <c r="U23" i="9"/>
  <c r="Z23" i="9" s="1"/>
  <c r="U24" i="9"/>
  <c r="Z24" i="9" s="1"/>
  <c r="U25" i="9"/>
  <c r="Y25" i="9" s="1"/>
  <c r="U26" i="9"/>
  <c r="Y26" i="9" s="1"/>
  <c r="U27" i="9"/>
  <c r="AA27" i="9" s="1"/>
  <c r="U28" i="9"/>
  <c r="AA28" i="9" s="1"/>
  <c r="U29" i="9"/>
  <c r="Y29" i="9" s="1"/>
  <c r="U30" i="9"/>
  <c r="Y30" i="9" s="1"/>
  <c r="U31" i="9"/>
  <c r="AA31" i="9" s="1"/>
  <c r="U32" i="9"/>
  <c r="AA32" i="9" s="1"/>
  <c r="U33" i="9"/>
  <c r="Y33" i="9" s="1"/>
  <c r="U34" i="9"/>
  <c r="X34" i="9" s="1"/>
  <c r="U35" i="9"/>
  <c r="X35" i="9" s="1"/>
  <c r="U36" i="9"/>
  <c r="Z36" i="9" s="1"/>
  <c r="U37" i="9"/>
  <c r="Z37" i="9" s="1"/>
  <c r="U38" i="9"/>
  <c r="X38" i="9" s="1"/>
  <c r="U39" i="9"/>
  <c r="X39" i="9" s="1"/>
  <c r="U40" i="9"/>
  <c r="Z40" i="9" s="1"/>
  <c r="U41" i="9"/>
  <c r="Z41" i="9" s="1"/>
  <c r="U42" i="9"/>
  <c r="Z42" i="9" s="1"/>
  <c r="U43" i="9"/>
  <c r="Z43" i="9" s="1"/>
  <c r="U44" i="9"/>
  <c r="Z44" i="9" s="1"/>
  <c r="U45" i="9"/>
  <c r="Y45" i="9" s="1"/>
  <c r="U46" i="9"/>
  <c r="X46" i="9" s="1"/>
  <c r="U47" i="9"/>
  <c r="AA47" i="9" s="1"/>
  <c r="U48" i="9"/>
  <c r="AA48" i="9" s="1"/>
  <c r="U49" i="9"/>
  <c r="U50" i="9"/>
  <c r="Y50" i="9" s="1"/>
  <c r="U51" i="9"/>
  <c r="Z51" i="9" s="1"/>
  <c r="U52" i="9"/>
  <c r="Z52" i="9" s="1"/>
  <c r="U53" i="9"/>
  <c r="AA53" i="9" s="1"/>
  <c r="Y49" i="9" l="1"/>
  <c r="AE49" i="9"/>
  <c r="Y15" i="9"/>
  <c r="X13" i="9"/>
  <c r="X50" i="9"/>
  <c r="X32" i="9"/>
  <c r="X12" i="9"/>
  <c r="X10" i="9"/>
  <c r="X30" i="9"/>
  <c r="X29" i="9"/>
  <c r="X28" i="9"/>
  <c r="X11" i="9"/>
  <c r="Y16" i="9"/>
  <c r="AA50" i="9"/>
  <c r="AA30" i="9"/>
  <c r="X31" i="9"/>
  <c r="Y10" i="9"/>
  <c r="Y9" i="9"/>
  <c r="Y8" i="9"/>
  <c r="Z50" i="9"/>
  <c r="AA51" i="9"/>
  <c r="Z49" i="9"/>
  <c r="Z48" i="9"/>
  <c r="Z29" i="9"/>
  <c r="Z28" i="9"/>
  <c r="X9" i="9"/>
  <c r="X8" i="9"/>
  <c r="Y48" i="9"/>
  <c r="AA49" i="9"/>
  <c r="Y18" i="9"/>
  <c r="Y17" i="9"/>
  <c r="AA29" i="9"/>
  <c r="X49" i="9"/>
  <c r="Y13" i="9"/>
  <c r="X48" i="9"/>
  <c r="Y12" i="9"/>
  <c r="X33" i="9"/>
  <c r="Y11" i="9"/>
  <c r="AA46" i="9"/>
  <c r="Y20" i="9"/>
  <c r="Z31" i="9"/>
  <c r="AA45" i="9"/>
  <c r="AA26" i="9"/>
  <c r="AA25" i="9"/>
  <c r="AA6" i="9"/>
  <c r="AA5" i="9"/>
  <c r="Z35" i="9"/>
  <c r="Z34" i="9"/>
  <c r="Y22" i="9"/>
  <c r="Z33" i="9"/>
  <c r="Y21" i="9"/>
  <c r="Z32" i="9"/>
  <c r="Y19" i="9"/>
  <c r="Z30" i="9"/>
  <c r="Y43" i="9"/>
  <c r="AA3" i="9"/>
  <c r="AA44" i="9"/>
  <c r="Y38" i="9"/>
  <c r="AA21" i="9"/>
  <c r="Y37" i="9"/>
  <c r="AA20" i="9"/>
  <c r="AA41" i="9"/>
  <c r="AA40" i="9"/>
  <c r="AA39" i="9"/>
  <c r="AA38" i="9"/>
  <c r="Y32" i="9"/>
  <c r="Z13" i="9"/>
  <c r="AA37" i="9"/>
  <c r="Z12" i="9"/>
  <c r="AA14" i="9"/>
  <c r="AA35" i="9"/>
  <c r="Y52" i="9"/>
  <c r="Z10" i="9"/>
  <c r="AA34" i="9"/>
  <c r="Y51" i="9"/>
  <c r="AA33" i="9"/>
  <c r="X52" i="9"/>
  <c r="Y24" i="9"/>
  <c r="Z8" i="9"/>
  <c r="Y44" i="9"/>
  <c r="AA4" i="9"/>
  <c r="Y42" i="9"/>
  <c r="Y41" i="9"/>
  <c r="AA24" i="9"/>
  <c r="Y40" i="9"/>
  <c r="AA23" i="9"/>
  <c r="Y39" i="9"/>
  <c r="AA22" i="9"/>
  <c r="AA43" i="9"/>
  <c r="AA42" i="9"/>
  <c r="Y36" i="9"/>
  <c r="AA19" i="9"/>
  <c r="Y35" i="9"/>
  <c r="AA18" i="9"/>
  <c r="Y34" i="9"/>
  <c r="Z15" i="9"/>
  <c r="AA17" i="9"/>
  <c r="Z14" i="9"/>
  <c r="AA16" i="9"/>
  <c r="AA15" i="9"/>
  <c r="Y31" i="9"/>
  <c r="AA36" i="9"/>
  <c r="Y53" i="9"/>
  <c r="Y4" i="9"/>
  <c r="Z11" i="9"/>
  <c r="Y3" i="9"/>
  <c r="X53" i="9"/>
  <c r="Y28" i="9"/>
  <c r="Z53" i="9"/>
  <c r="Z9" i="9"/>
  <c r="X51" i="9"/>
  <c r="Y23" i="9"/>
  <c r="X27" i="9"/>
  <c r="X26" i="9"/>
  <c r="X45" i="9"/>
  <c r="X5" i="9"/>
  <c r="Z27" i="9"/>
  <c r="X44" i="9"/>
  <c r="X24" i="9"/>
  <c r="X4" i="9"/>
  <c r="Z46" i="9"/>
  <c r="Z26" i="9"/>
  <c r="Z6" i="9"/>
  <c r="X23" i="9"/>
  <c r="Z45" i="9"/>
  <c r="Z5" i="9"/>
  <c r="X22" i="9"/>
  <c r="X41" i="9"/>
  <c r="X21" i="9"/>
  <c r="X20" i="9"/>
  <c r="X19" i="9"/>
  <c r="X18" i="9"/>
  <c r="X37" i="9"/>
  <c r="X17" i="9"/>
  <c r="Z39" i="9"/>
  <c r="X36" i="9"/>
  <c r="Y47" i="9"/>
  <c r="Y7" i="9"/>
  <c r="Z38" i="9"/>
  <c r="Y46" i="9"/>
  <c r="Y6" i="9"/>
  <c r="X47" i="9"/>
  <c r="X7" i="9"/>
  <c r="X25" i="9"/>
  <c r="Z47" i="9"/>
  <c r="Z7" i="9"/>
  <c r="X43" i="9"/>
  <c r="X3" i="9"/>
  <c r="Z25" i="9"/>
  <c r="X42" i="9"/>
  <c r="X40" i="9"/>
  <c r="X16" i="9"/>
  <c r="Y27" i="9"/>
  <c r="AA2" i="9"/>
  <c r="Y2" i="9"/>
  <c r="X2" i="9"/>
  <c r="W3" i="9"/>
  <c r="W4" i="9"/>
  <c r="W5" i="9"/>
  <c r="W6" i="9"/>
  <c r="W7" i="9"/>
  <c r="W8" i="9"/>
  <c r="W9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52" i="9"/>
  <c r="W53" i="9"/>
  <c r="W2" i="9"/>
  <c r="V3" i="9"/>
  <c r="V4" i="9"/>
  <c r="V5" i="9"/>
  <c r="V6" i="9"/>
  <c r="V7" i="9"/>
  <c r="V8" i="9"/>
  <c r="V9" i="9"/>
  <c r="V10" i="9"/>
  <c r="V11" i="9"/>
  <c r="V12" i="9"/>
  <c r="V13" i="9"/>
  <c r="V14" i="9"/>
  <c r="V15" i="9"/>
  <c r="V16" i="9"/>
  <c r="V17" i="9"/>
  <c r="V18" i="9"/>
  <c r="V19" i="9"/>
  <c r="V20" i="9"/>
  <c r="V21" i="9"/>
  <c r="V22" i="9"/>
  <c r="V23" i="9"/>
  <c r="V24" i="9"/>
  <c r="V25" i="9"/>
  <c r="V26" i="9"/>
  <c r="V27" i="9"/>
  <c r="V28" i="9"/>
  <c r="V29" i="9"/>
  <c r="V30" i="9"/>
  <c r="V31" i="9"/>
  <c r="V32" i="9"/>
  <c r="V33" i="9"/>
  <c r="V34" i="9"/>
  <c r="V35" i="9"/>
  <c r="V36" i="9"/>
  <c r="V37" i="9"/>
  <c r="V38" i="9"/>
  <c r="V39" i="9"/>
  <c r="V40" i="9"/>
  <c r="V41" i="9"/>
  <c r="V42" i="9"/>
  <c r="V43" i="9"/>
  <c r="V44" i="9"/>
  <c r="V45" i="9"/>
  <c r="V46" i="9"/>
  <c r="V47" i="9"/>
  <c r="V48" i="9"/>
  <c r="V49" i="9"/>
  <c r="V50" i="9"/>
  <c r="V51" i="9"/>
  <c r="V52" i="9"/>
  <c r="V53" i="9"/>
  <c r="V2" i="9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2" i="3"/>
  <c r="S3" i="9"/>
  <c r="S4" i="9"/>
  <c r="S5" i="9"/>
  <c r="S6" i="9"/>
  <c r="S7" i="9"/>
  <c r="S8" i="9"/>
  <c r="S9" i="9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36" i="9"/>
  <c r="S37" i="9"/>
  <c r="S38" i="9"/>
  <c r="S39" i="9"/>
  <c r="S40" i="9"/>
  <c r="S41" i="9"/>
  <c r="S42" i="9"/>
  <c r="S43" i="9"/>
  <c r="S44" i="9"/>
  <c r="S45" i="9"/>
  <c r="S46" i="9"/>
  <c r="S47" i="9"/>
  <c r="S48" i="9"/>
  <c r="S49" i="9"/>
  <c r="S50" i="9"/>
  <c r="S51" i="9"/>
  <c r="S52" i="9"/>
  <c r="S53" i="9"/>
  <c r="BB3" i="4"/>
  <c r="BB4" i="4"/>
  <c r="BB5" i="4"/>
  <c r="BB6" i="4"/>
  <c r="BB7" i="4"/>
  <c r="BB8" i="4"/>
  <c r="BB9" i="4"/>
  <c r="BB10" i="4"/>
  <c r="BB11" i="4"/>
  <c r="BB12" i="4"/>
  <c r="BB13" i="4"/>
  <c r="BB14" i="4"/>
  <c r="BB15" i="4"/>
  <c r="BB16" i="4"/>
  <c r="BB17" i="4"/>
  <c r="BB18" i="4"/>
  <c r="BB19" i="4"/>
  <c r="BB20" i="4"/>
  <c r="BB21" i="4"/>
  <c r="BB22" i="4"/>
  <c r="BB23" i="4"/>
  <c r="BB24" i="4"/>
  <c r="BB25" i="4"/>
  <c r="BB26" i="4"/>
  <c r="BB27" i="4"/>
  <c r="BB28" i="4"/>
  <c r="BB29" i="4"/>
  <c r="BB30" i="4"/>
  <c r="BB31" i="4"/>
  <c r="BB32" i="4"/>
  <c r="BB33" i="4"/>
  <c r="BB34" i="4"/>
  <c r="BB35" i="4"/>
  <c r="BB36" i="4"/>
  <c r="BB37" i="4"/>
  <c r="BB38" i="4"/>
  <c r="BB39" i="4"/>
  <c r="BB40" i="4"/>
  <c r="BB41" i="4"/>
  <c r="BB42" i="4"/>
  <c r="BB43" i="4"/>
  <c r="BB44" i="4"/>
  <c r="BB45" i="4"/>
  <c r="BB46" i="4"/>
  <c r="BB47" i="4"/>
  <c r="BB48" i="4"/>
  <c r="BB49" i="4"/>
  <c r="BB50" i="4"/>
  <c r="BB51" i="4"/>
  <c r="BB52" i="4"/>
  <c r="BB53" i="4"/>
  <c r="BB2" i="4"/>
  <c r="BA2" i="4"/>
  <c r="BA3" i="4"/>
  <c r="BA4" i="4"/>
  <c r="BA5" i="4"/>
  <c r="BA6" i="4"/>
  <c r="BA7" i="4"/>
  <c r="BA8" i="4"/>
  <c r="BA9" i="4"/>
  <c r="BA10" i="4"/>
  <c r="BA11" i="4"/>
  <c r="BA12" i="4"/>
  <c r="BA13" i="4"/>
  <c r="BA14" i="4"/>
  <c r="BA15" i="4"/>
  <c r="BA16" i="4"/>
  <c r="BA17" i="4"/>
  <c r="BA18" i="4"/>
  <c r="BA19" i="4"/>
  <c r="BA20" i="4"/>
  <c r="BA21" i="4"/>
  <c r="BA22" i="4"/>
  <c r="BA23" i="4"/>
  <c r="BA24" i="4"/>
  <c r="BA25" i="4"/>
  <c r="BA26" i="4"/>
  <c r="BA27" i="4"/>
  <c r="BA28" i="4"/>
  <c r="BA29" i="4"/>
  <c r="BA30" i="4"/>
  <c r="BA31" i="4"/>
  <c r="BA32" i="4"/>
  <c r="BA33" i="4"/>
  <c r="BA34" i="4"/>
  <c r="BA35" i="4"/>
  <c r="BA36" i="4"/>
  <c r="BA37" i="4"/>
  <c r="BA38" i="4"/>
  <c r="BA39" i="4"/>
  <c r="BA40" i="4"/>
  <c r="BA41" i="4"/>
  <c r="BA42" i="4"/>
  <c r="BA43" i="4"/>
  <c r="BA44" i="4"/>
  <c r="BA45" i="4"/>
  <c r="BA46" i="4"/>
  <c r="BA47" i="4"/>
  <c r="BA48" i="4"/>
  <c r="BA49" i="4"/>
  <c r="BA50" i="4"/>
  <c r="BA51" i="4"/>
  <c r="BA52" i="4"/>
  <c r="BA53" i="4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76" i="3"/>
  <c r="U77" i="3"/>
  <c r="U78" i="3"/>
  <c r="U79" i="3"/>
  <c r="U80" i="3"/>
  <c r="U81" i="3"/>
  <c r="U82" i="3"/>
  <c r="U83" i="3"/>
  <c r="U84" i="3"/>
  <c r="U85" i="3"/>
  <c r="U86" i="3"/>
  <c r="U87" i="3"/>
  <c r="U88" i="3"/>
  <c r="U89" i="3"/>
  <c r="U90" i="3"/>
  <c r="U91" i="3"/>
  <c r="U92" i="3"/>
  <c r="U93" i="3"/>
  <c r="U94" i="3"/>
  <c r="U95" i="3"/>
  <c r="U96" i="3"/>
  <c r="U97" i="3"/>
  <c r="U98" i="3"/>
  <c r="U99" i="3"/>
  <c r="U100" i="3"/>
  <c r="U101" i="3"/>
  <c r="U102" i="3"/>
  <c r="U103" i="3"/>
  <c r="U104" i="3"/>
  <c r="U105" i="3"/>
  <c r="U106" i="3"/>
  <c r="U107" i="3"/>
  <c r="U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76" i="3"/>
  <c r="V77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98" i="3"/>
  <c r="V99" i="3"/>
  <c r="V100" i="3"/>
  <c r="V101" i="3"/>
  <c r="V102" i="3"/>
  <c r="V103" i="3"/>
  <c r="V104" i="3"/>
  <c r="V105" i="3"/>
  <c r="V106" i="3"/>
  <c r="V107" i="3"/>
  <c r="V56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98" i="3"/>
  <c r="T99" i="3"/>
  <c r="T100" i="3"/>
  <c r="T101" i="3"/>
  <c r="T102" i="3"/>
  <c r="T103" i="3"/>
  <c r="T104" i="3"/>
  <c r="T105" i="3"/>
  <c r="T106" i="3"/>
  <c r="T107" i="3"/>
  <c r="H14" i="8"/>
  <c r="I14" i="8"/>
  <c r="J14" i="8"/>
  <c r="K14" i="8"/>
  <c r="L14" i="8"/>
  <c r="M14" i="8"/>
  <c r="N14" i="8"/>
  <c r="D14" i="8"/>
  <c r="E14" i="8"/>
  <c r="F14" i="8"/>
  <c r="G14" i="8"/>
  <c r="C14" i="8"/>
  <c r="AH2" i="4"/>
  <c r="BF29" i="4" l="1"/>
  <c r="AW25" i="4" s="1"/>
  <c r="BG29" i="4"/>
  <c r="AX25" i="4" s="1"/>
  <c r="C6" i="7"/>
  <c r="D6" i="7"/>
  <c r="E6" i="7"/>
  <c r="F6" i="7"/>
  <c r="B6" i="7"/>
  <c r="C9" i="6"/>
  <c r="D9" i="6"/>
  <c r="E9" i="6"/>
  <c r="F9" i="6"/>
  <c r="B9" i="6"/>
  <c r="AI2" i="4"/>
  <c r="L11" i="6"/>
  <c r="L11" i="7"/>
  <c r="M11" i="6"/>
  <c r="M11" i="7"/>
  <c r="AX3" i="4"/>
  <c r="AX4" i="4"/>
  <c r="AX5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8" i="4"/>
  <c r="AX19" i="4"/>
  <c r="AX20" i="4"/>
  <c r="AX21" i="4"/>
  <c r="AX22" i="4"/>
  <c r="AX23" i="4"/>
  <c r="AX24" i="4"/>
  <c r="AY24" i="4" s="1"/>
  <c r="AZ24" i="4" s="1"/>
  <c r="AX26" i="4"/>
  <c r="AX27" i="4"/>
  <c r="AX28" i="4"/>
  <c r="AX29" i="4"/>
  <c r="AX30" i="4"/>
  <c r="AX31" i="4"/>
  <c r="AX32" i="4"/>
  <c r="AX33" i="4"/>
  <c r="AX34" i="4"/>
  <c r="AX35" i="4"/>
  <c r="AX36" i="4"/>
  <c r="AX37" i="4"/>
  <c r="AX38" i="4"/>
  <c r="AX39" i="4"/>
  <c r="AX40" i="4"/>
  <c r="AX41" i="4"/>
  <c r="AX42" i="4"/>
  <c r="AX43" i="4"/>
  <c r="AX44" i="4"/>
  <c r="AX45" i="4"/>
  <c r="AX46" i="4"/>
  <c r="AX47" i="4"/>
  <c r="AX48" i="4"/>
  <c r="AX49" i="4"/>
  <c r="AX50" i="4"/>
  <c r="AX51" i="4"/>
  <c r="AX52" i="4"/>
  <c r="AX53" i="4"/>
  <c r="AW3" i="4"/>
  <c r="AW4" i="4"/>
  <c r="AW5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8" i="4"/>
  <c r="AW19" i="4"/>
  <c r="AW20" i="4"/>
  <c r="AW21" i="4"/>
  <c r="AW22" i="4"/>
  <c r="AW23" i="4"/>
  <c r="AW24" i="4"/>
  <c r="AW26" i="4"/>
  <c r="AW27" i="4"/>
  <c r="AW28" i="4"/>
  <c r="AW29" i="4"/>
  <c r="AW30" i="4"/>
  <c r="AW31" i="4"/>
  <c r="AW32" i="4"/>
  <c r="AW33" i="4"/>
  <c r="AW34" i="4"/>
  <c r="AW35" i="4"/>
  <c r="AW36" i="4"/>
  <c r="AW37" i="4"/>
  <c r="AW38" i="4"/>
  <c r="AW39" i="4"/>
  <c r="AW40" i="4"/>
  <c r="AW41" i="4"/>
  <c r="AW42" i="4"/>
  <c r="AW43" i="4"/>
  <c r="AW44" i="4"/>
  <c r="AW45" i="4"/>
  <c r="AW46" i="4"/>
  <c r="AW47" i="4"/>
  <c r="AW48" i="4"/>
  <c r="AW49" i="4"/>
  <c r="AW50" i="4"/>
  <c r="AY50" i="4" s="1"/>
  <c r="AZ50" i="4" s="1"/>
  <c r="AW51" i="4"/>
  <c r="AY51" i="4" s="1"/>
  <c r="AZ51" i="4" s="1"/>
  <c r="AW52" i="4"/>
  <c r="AY52" i="4" s="1"/>
  <c r="AZ52" i="4" s="1"/>
  <c r="AW53" i="4"/>
  <c r="AY53" i="4" s="1"/>
  <c r="AZ53" i="4" s="1"/>
  <c r="AX2" i="4"/>
  <c r="AV3" i="4"/>
  <c r="AV4" i="4"/>
  <c r="AV5" i="4"/>
  <c r="AV6" i="4"/>
  <c r="AV7" i="4"/>
  <c r="AV8" i="4"/>
  <c r="AQ8" i="4" s="1"/>
  <c r="AV9" i="4"/>
  <c r="AQ9" i="4" s="1"/>
  <c r="AV10" i="4"/>
  <c r="AQ10" i="4" s="1"/>
  <c r="AV11" i="4"/>
  <c r="AV12" i="4"/>
  <c r="AV13" i="4"/>
  <c r="AV14" i="4"/>
  <c r="AV15" i="4"/>
  <c r="AV16" i="4"/>
  <c r="AV17" i="4"/>
  <c r="AV18" i="4"/>
  <c r="AV19" i="4"/>
  <c r="AV20" i="4"/>
  <c r="AV21" i="4"/>
  <c r="AQ21" i="4" s="1"/>
  <c r="AV22" i="4"/>
  <c r="AV23" i="4"/>
  <c r="AV24" i="4"/>
  <c r="AV25" i="4"/>
  <c r="AV26" i="4"/>
  <c r="AV27" i="4"/>
  <c r="AV28" i="4"/>
  <c r="AQ28" i="4" s="1"/>
  <c r="AV29" i="4"/>
  <c r="AQ29" i="4" s="1"/>
  <c r="AV30" i="4"/>
  <c r="AQ30" i="4" s="1"/>
  <c r="AV31" i="4"/>
  <c r="AV32" i="4"/>
  <c r="AV33" i="4"/>
  <c r="AV34" i="4"/>
  <c r="AV35" i="4"/>
  <c r="AV36" i="4"/>
  <c r="AV37" i="4"/>
  <c r="AV38" i="4"/>
  <c r="AV39" i="4"/>
  <c r="AV40" i="4"/>
  <c r="AV41" i="4"/>
  <c r="AV42" i="4"/>
  <c r="AQ42" i="4" s="1"/>
  <c r="AV43" i="4"/>
  <c r="AV44" i="4"/>
  <c r="AV45" i="4"/>
  <c r="AV46" i="4"/>
  <c r="AV47" i="4"/>
  <c r="AV48" i="4"/>
  <c r="AQ48" i="4" s="1"/>
  <c r="AV49" i="4"/>
  <c r="AQ49" i="4" s="1"/>
  <c r="AV50" i="4"/>
  <c r="AQ50" i="4" s="1"/>
  <c r="AV51" i="4"/>
  <c r="AV52" i="4"/>
  <c r="AV53" i="4"/>
  <c r="AU53" i="4"/>
  <c r="AU3" i="4"/>
  <c r="AU4" i="4"/>
  <c r="AU5" i="4"/>
  <c r="AU6" i="4"/>
  <c r="AU7" i="4"/>
  <c r="AU8" i="4"/>
  <c r="AU9" i="4"/>
  <c r="AU10" i="4"/>
  <c r="AU11" i="4"/>
  <c r="AU12" i="4"/>
  <c r="AU13" i="4"/>
  <c r="AU14" i="4"/>
  <c r="AU15" i="4"/>
  <c r="AU16" i="4"/>
  <c r="AU17" i="4"/>
  <c r="AU18" i="4"/>
  <c r="AU19" i="4"/>
  <c r="AU20" i="4"/>
  <c r="AU21" i="4"/>
  <c r="AU22" i="4"/>
  <c r="AU23" i="4"/>
  <c r="AU24" i="4"/>
  <c r="AU25" i="4"/>
  <c r="AU26" i="4"/>
  <c r="AU27" i="4"/>
  <c r="AU28" i="4"/>
  <c r="AU29" i="4"/>
  <c r="AU30" i="4"/>
  <c r="AU31" i="4"/>
  <c r="AU32" i="4"/>
  <c r="AU33" i="4"/>
  <c r="AU34" i="4"/>
  <c r="AU35" i="4"/>
  <c r="AU36" i="4"/>
  <c r="AU37" i="4"/>
  <c r="AU38" i="4"/>
  <c r="AU39" i="4"/>
  <c r="AU40" i="4"/>
  <c r="AU41" i="4"/>
  <c r="AU42" i="4"/>
  <c r="AU43" i="4"/>
  <c r="AU44" i="4"/>
  <c r="AU45" i="4"/>
  <c r="AU46" i="4"/>
  <c r="AU47" i="4"/>
  <c r="AU48" i="4"/>
  <c r="AU49" i="4"/>
  <c r="AU50" i="4"/>
  <c r="AU51" i="4"/>
  <c r="AU52" i="4"/>
  <c r="AT3" i="4"/>
  <c r="AT4" i="4"/>
  <c r="AT5" i="4"/>
  <c r="AT6" i="4"/>
  <c r="AT7" i="4"/>
  <c r="AT8" i="4"/>
  <c r="AT9" i="4"/>
  <c r="AT10" i="4"/>
  <c r="AT11" i="4"/>
  <c r="AT12" i="4"/>
  <c r="AT13" i="4"/>
  <c r="AT14" i="4"/>
  <c r="AT15" i="4"/>
  <c r="AT16" i="4"/>
  <c r="AT17" i="4"/>
  <c r="AT18" i="4"/>
  <c r="AT19" i="4"/>
  <c r="AT20" i="4"/>
  <c r="AT21" i="4"/>
  <c r="AT22" i="4"/>
  <c r="AT23" i="4"/>
  <c r="AT24" i="4"/>
  <c r="AT25" i="4"/>
  <c r="AT26" i="4"/>
  <c r="AT27" i="4"/>
  <c r="AT28" i="4"/>
  <c r="AT29" i="4"/>
  <c r="AT30" i="4"/>
  <c r="AT31" i="4"/>
  <c r="AT32" i="4"/>
  <c r="AT33" i="4"/>
  <c r="AT34" i="4"/>
  <c r="AT35" i="4"/>
  <c r="AT36" i="4"/>
  <c r="AT37" i="4"/>
  <c r="AT38" i="4"/>
  <c r="AT39" i="4"/>
  <c r="AT40" i="4"/>
  <c r="AT41" i="4"/>
  <c r="AT42" i="4"/>
  <c r="AT43" i="4"/>
  <c r="AT44" i="4"/>
  <c r="AT45" i="4"/>
  <c r="AT46" i="4"/>
  <c r="AT47" i="4"/>
  <c r="AT48" i="4"/>
  <c r="AT49" i="4"/>
  <c r="AT50" i="4"/>
  <c r="AT51" i="4"/>
  <c r="AT52" i="4"/>
  <c r="AT53" i="4"/>
  <c r="AV2" i="4"/>
  <c r="AU2" i="4"/>
  <c r="AT2" i="4"/>
  <c r="AS3" i="4"/>
  <c r="AS4" i="4"/>
  <c r="AS5" i="4"/>
  <c r="AS6" i="4"/>
  <c r="AS7" i="4"/>
  <c r="AS8" i="4"/>
  <c r="AS9" i="4"/>
  <c r="AS10" i="4"/>
  <c r="AS11" i="4"/>
  <c r="AS12" i="4"/>
  <c r="AS13" i="4"/>
  <c r="AS14" i="4"/>
  <c r="AS15" i="4"/>
  <c r="AS16" i="4"/>
  <c r="AS17" i="4"/>
  <c r="AS18" i="4"/>
  <c r="AS19" i="4"/>
  <c r="AS20" i="4"/>
  <c r="AS21" i="4"/>
  <c r="AS22" i="4"/>
  <c r="AS23" i="4"/>
  <c r="AS24" i="4"/>
  <c r="AS25" i="4"/>
  <c r="AS26" i="4"/>
  <c r="AS27" i="4"/>
  <c r="AS28" i="4"/>
  <c r="AS29" i="4"/>
  <c r="AS30" i="4"/>
  <c r="AS31" i="4"/>
  <c r="AS32" i="4"/>
  <c r="AS33" i="4"/>
  <c r="AS34" i="4"/>
  <c r="AS35" i="4"/>
  <c r="AS36" i="4"/>
  <c r="AS37" i="4"/>
  <c r="AS38" i="4"/>
  <c r="AS39" i="4"/>
  <c r="AS40" i="4"/>
  <c r="AS41" i="4"/>
  <c r="AS42" i="4"/>
  <c r="AS43" i="4"/>
  <c r="AS44" i="4"/>
  <c r="AS45" i="4"/>
  <c r="AS46" i="4"/>
  <c r="AS47" i="4"/>
  <c r="AS48" i="4"/>
  <c r="AS49" i="4"/>
  <c r="AS50" i="4"/>
  <c r="AS51" i="4"/>
  <c r="AS52" i="4"/>
  <c r="AS53" i="4"/>
  <c r="AS2" i="4"/>
  <c r="AR53" i="4"/>
  <c r="AR3" i="4"/>
  <c r="AR4" i="4"/>
  <c r="AR5" i="4"/>
  <c r="AR6" i="4"/>
  <c r="AR7" i="4"/>
  <c r="AR8" i="4"/>
  <c r="AR9" i="4"/>
  <c r="AR10" i="4"/>
  <c r="AR11" i="4"/>
  <c r="AR12" i="4"/>
  <c r="AR13" i="4"/>
  <c r="AR14" i="4"/>
  <c r="AR15" i="4"/>
  <c r="AR16" i="4"/>
  <c r="AR17" i="4"/>
  <c r="AR18" i="4"/>
  <c r="AR19" i="4"/>
  <c r="AR20" i="4"/>
  <c r="AR21" i="4"/>
  <c r="AR22" i="4"/>
  <c r="AR23" i="4"/>
  <c r="AR24" i="4"/>
  <c r="AR25" i="4"/>
  <c r="AR26" i="4"/>
  <c r="AR27" i="4"/>
  <c r="AR28" i="4"/>
  <c r="AR29" i="4"/>
  <c r="AR30" i="4"/>
  <c r="AR31" i="4"/>
  <c r="AR32" i="4"/>
  <c r="AR33" i="4"/>
  <c r="AR34" i="4"/>
  <c r="AR35" i="4"/>
  <c r="AR36" i="4"/>
  <c r="AR37" i="4"/>
  <c r="AR38" i="4"/>
  <c r="AR39" i="4"/>
  <c r="AR40" i="4"/>
  <c r="AR41" i="4"/>
  <c r="AR42" i="4"/>
  <c r="AR43" i="4"/>
  <c r="AR44" i="4"/>
  <c r="AR45" i="4"/>
  <c r="AR46" i="4"/>
  <c r="AR47" i="4"/>
  <c r="AR48" i="4"/>
  <c r="AR49" i="4"/>
  <c r="AR50" i="4"/>
  <c r="AR51" i="4"/>
  <c r="AR52" i="4"/>
  <c r="J11" i="6"/>
  <c r="K11" i="6"/>
  <c r="N11" i="6"/>
  <c r="O11" i="6"/>
  <c r="I11" i="6"/>
  <c r="J11" i="7"/>
  <c r="K11" i="7"/>
  <c r="N11" i="7"/>
  <c r="O11" i="7"/>
  <c r="I11" i="7"/>
  <c r="AH53" i="4"/>
  <c r="AE2" i="4"/>
  <c r="AY25" i="4" l="1"/>
  <c r="AZ25" i="4" s="1"/>
  <c r="AY47" i="4"/>
  <c r="AZ47" i="4" s="1"/>
  <c r="AY27" i="4"/>
  <c r="AZ27" i="4" s="1"/>
  <c r="AY7" i="4"/>
  <c r="AZ7" i="4" s="1"/>
  <c r="AY46" i="4"/>
  <c r="AZ46" i="4" s="1"/>
  <c r="AY26" i="4"/>
  <c r="AZ26" i="4" s="1"/>
  <c r="AY6" i="4"/>
  <c r="AZ6" i="4" s="1"/>
  <c r="AY5" i="4"/>
  <c r="AZ5" i="4" s="1"/>
  <c r="AY45" i="4"/>
  <c r="AZ45" i="4" s="1"/>
  <c r="AY4" i="4"/>
  <c r="AZ4" i="4" s="1"/>
  <c r="AY23" i="4"/>
  <c r="AZ23" i="4" s="1"/>
  <c r="AY42" i="4"/>
  <c r="AZ42" i="4" s="1"/>
  <c r="AY22" i="4"/>
  <c r="AZ22" i="4" s="1"/>
  <c r="AY44" i="4"/>
  <c r="AZ44" i="4" s="1"/>
  <c r="AY43" i="4"/>
  <c r="AZ43" i="4" s="1"/>
  <c r="AY40" i="4"/>
  <c r="AZ40" i="4" s="1"/>
  <c r="AY20" i="4"/>
  <c r="AZ20" i="4" s="1"/>
  <c r="AY3" i="4"/>
  <c r="AZ3" i="4" s="1"/>
  <c r="AY41" i="4"/>
  <c r="AZ41" i="4" s="1"/>
  <c r="AY21" i="4"/>
  <c r="AZ21" i="4" s="1"/>
  <c r="AY39" i="4"/>
  <c r="AZ39" i="4" s="1"/>
  <c r="AY19" i="4"/>
  <c r="AZ19" i="4" s="1"/>
  <c r="AY48" i="4"/>
  <c r="AZ48" i="4" s="1"/>
  <c r="AY28" i="4"/>
  <c r="AZ28" i="4" s="1"/>
  <c r="AY8" i="4"/>
  <c r="AZ8" i="4" s="1"/>
  <c r="AY2" i="4"/>
  <c r="AZ2" i="4" s="1"/>
  <c r="AY38" i="4"/>
  <c r="AZ38" i="4" s="1"/>
  <c r="AY18" i="4"/>
  <c r="AZ18" i="4" s="1"/>
  <c r="AY37" i="4"/>
  <c r="AZ37" i="4" s="1"/>
  <c r="AY17" i="4"/>
  <c r="AZ17" i="4" s="1"/>
  <c r="AY16" i="4"/>
  <c r="AZ16" i="4" s="1"/>
  <c r="AY15" i="4"/>
  <c r="AZ15" i="4" s="1"/>
  <c r="AY36" i="4"/>
  <c r="AZ36" i="4" s="1"/>
  <c r="AY35" i="4"/>
  <c r="AZ35" i="4" s="1"/>
  <c r="AY34" i="4"/>
  <c r="AZ34" i="4" s="1"/>
  <c r="AY14" i="4"/>
  <c r="AZ14" i="4" s="1"/>
  <c r="AY33" i="4"/>
  <c r="AZ33" i="4" s="1"/>
  <c r="AY11" i="4"/>
  <c r="AZ11" i="4" s="1"/>
  <c r="AY12" i="4"/>
  <c r="AZ12" i="4" s="1"/>
  <c r="AY31" i="4"/>
  <c r="AZ31" i="4" s="1"/>
  <c r="AY30" i="4"/>
  <c r="AZ30" i="4" s="1"/>
  <c r="AY10" i="4"/>
  <c r="AZ10" i="4" s="1"/>
  <c r="AY13" i="4"/>
  <c r="AZ13" i="4" s="1"/>
  <c r="AY32" i="4"/>
  <c r="AZ32" i="4" s="1"/>
  <c r="AY49" i="4"/>
  <c r="AZ49" i="4" s="1"/>
  <c r="AY29" i="4"/>
  <c r="AZ29" i="4" s="1"/>
  <c r="AY9" i="4"/>
  <c r="AZ9" i="4" s="1"/>
  <c r="AQ3" i="4"/>
  <c r="AQ7" i="4"/>
  <c r="AQ26" i="4"/>
  <c r="AQ25" i="4"/>
  <c r="AQ5" i="4"/>
  <c r="AQ4" i="4"/>
  <c r="AQ27" i="4"/>
  <c r="AQ46" i="4"/>
  <c r="AQ24" i="4"/>
  <c r="AQ43" i="4"/>
  <c r="AQ23" i="4"/>
  <c r="AQ22" i="4"/>
  <c r="AQ6" i="4"/>
  <c r="AQ47" i="4"/>
  <c r="AQ45" i="4"/>
  <c r="AQ44" i="4"/>
  <c r="AQ40" i="4"/>
  <c r="AQ20" i="4"/>
  <c r="AQ39" i="4"/>
  <c r="AQ19" i="4"/>
  <c r="AQ41" i="4"/>
  <c r="AR55" i="4"/>
  <c r="AQ38" i="4"/>
  <c r="AQ18" i="4"/>
  <c r="AQ2" i="4"/>
  <c r="AQ36" i="4"/>
  <c r="AQ16" i="4"/>
  <c r="AQ35" i="4"/>
  <c r="AQ15" i="4"/>
  <c r="AQ17" i="4"/>
  <c r="AQ34" i="4"/>
  <c r="AQ14" i="4"/>
  <c r="AQ37" i="4"/>
  <c r="AQ53" i="4"/>
  <c r="AQ33" i="4"/>
  <c r="AQ13" i="4"/>
  <c r="AQ52" i="4"/>
  <c r="AQ32" i="4"/>
  <c r="AQ12" i="4"/>
  <c r="AQ51" i="4"/>
  <c r="AQ31" i="4"/>
  <c r="AQ11" i="4"/>
  <c r="AF2" i="4"/>
  <c r="H4" i="6"/>
  <c r="G3" i="7"/>
  <c r="G4" i="6"/>
  <c r="AD2" i="4" l="1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310" i="2"/>
  <c r="S311" i="2"/>
  <c r="S312" i="2"/>
  <c r="S313" i="2"/>
  <c r="S314" i="2"/>
  <c r="S315" i="2"/>
  <c r="S316" i="2"/>
  <c r="S317" i="2"/>
  <c r="S318" i="2"/>
  <c r="S319" i="2"/>
  <c r="S320" i="2"/>
  <c r="S321" i="2"/>
  <c r="S322" i="2"/>
  <c r="S323" i="2"/>
  <c r="S324" i="2"/>
  <c r="S325" i="2"/>
  <c r="S326" i="2"/>
  <c r="S327" i="2"/>
  <c r="S328" i="2"/>
  <c r="S329" i="2"/>
  <c r="S330" i="2"/>
  <c r="S331" i="2"/>
  <c r="S332" i="2"/>
  <c r="S333" i="2"/>
  <c r="S334" i="2"/>
  <c r="S335" i="2"/>
  <c r="S336" i="2"/>
  <c r="S337" i="2"/>
  <c r="S338" i="2"/>
  <c r="S339" i="2"/>
  <c r="S340" i="2"/>
  <c r="S341" i="2"/>
  <c r="S342" i="2"/>
  <c r="S343" i="2"/>
  <c r="S344" i="2"/>
  <c r="S345" i="2"/>
  <c r="S346" i="2"/>
  <c r="S347" i="2"/>
  <c r="S348" i="2"/>
  <c r="S349" i="2"/>
  <c r="S350" i="2"/>
  <c r="S351" i="2"/>
  <c r="S352" i="2"/>
  <c r="S353" i="2"/>
  <c r="S354" i="2"/>
  <c r="S355" i="2"/>
  <c r="S356" i="2"/>
  <c r="S357" i="2"/>
  <c r="S358" i="2"/>
  <c r="S359" i="2"/>
  <c r="S360" i="2"/>
  <c r="S361" i="2"/>
  <c r="S362" i="2"/>
  <c r="S363" i="2"/>
  <c r="S364" i="2"/>
  <c r="S365" i="2"/>
  <c r="S366" i="2"/>
  <c r="S367" i="2"/>
  <c r="S368" i="2"/>
  <c r="S369" i="2"/>
  <c r="S370" i="2"/>
  <c r="S371" i="2"/>
  <c r="S372" i="2"/>
  <c r="S373" i="2"/>
  <c r="S374" i="2"/>
  <c r="S375" i="2"/>
  <c r="S376" i="2"/>
  <c r="S377" i="2"/>
  <c r="S378" i="2"/>
  <c r="S379" i="2"/>
  <c r="S380" i="2"/>
  <c r="S381" i="2"/>
  <c r="S382" i="2"/>
  <c r="S383" i="2"/>
  <c r="S384" i="2"/>
  <c r="S385" i="2"/>
  <c r="S386" i="2"/>
  <c r="S387" i="2"/>
  <c r="S388" i="2"/>
  <c r="S389" i="2"/>
  <c r="S390" i="2"/>
  <c r="S391" i="2"/>
  <c r="S392" i="2"/>
  <c r="S393" i="2"/>
  <c r="S394" i="2"/>
  <c r="S395" i="2"/>
  <c r="S396" i="2"/>
  <c r="S397" i="2"/>
  <c r="S398" i="2"/>
  <c r="S399" i="2"/>
  <c r="S400" i="2"/>
  <c r="S401" i="2"/>
  <c r="S402" i="2"/>
  <c r="S403" i="2"/>
  <c r="S404" i="2"/>
  <c r="S405" i="2"/>
  <c r="S406" i="2"/>
  <c r="S407" i="2"/>
  <c r="S408" i="2"/>
  <c r="S409" i="2"/>
  <c r="S410" i="2"/>
  <c r="S411" i="2"/>
  <c r="S412" i="2"/>
  <c r="S413" i="2"/>
  <c r="S414" i="2"/>
  <c r="S415" i="2"/>
  <c r="S416" i="2"/>
  <c r="S417" i="2"/>
  <c r="S418" i="2"/>
  <c r="S419" i="2"/>
  <c r="S420" i="2"/>
  <c r="S421" i="2"/>
  <c r="S422" i="2"/>
  <c r="S423" i="2"/>
  <c r="S424" i="2"/>
  <c r="S425" i="2"/>
  <c r="S426" i="2"/>
  <c r="S427" i="2"/>
  <c r="S428" i="2"/>
  <c r="S429" i="2"/>
  <c r="S430" i="2"/>
  <c r="S431" i="2"/>
  <c r="S432" i="2"/>
  <c r="S433" i="2"/>
  <c r="S434" i="2"/>
  <c r="S435" i="2"/>
  <c r="S436" i="2"/>
  <c r="S437" i="2"/>
  <c r="S438" i="2"/>
  <c r="S439" i="2"/>
  <c r="S440" i="2"/>
  <c r="S441" i="2"/>
  <c r="S442" i="2"/>
  <c r="S443" i="2"/>
  <c r="S444" i="2"/>
  <c r="S445" i="2"/>
  <c r="S446" i="2"/>
  <c r="S447" i="2"/>
  <c r="S448" i="2"/>
  <c r="S449" i="2"/>
  <c r="S450" i="2"/>
  <c r="S451" i="2"/>
  <c r="S452" i="2"/>
  <c r="S453" i="2"/>
  <c r="S454" i="2"/>
  <c r="S455" i="2"/>
  <c r="S456" i="2"/>
  <c r="S457" i="2"/>
  <c r="S458" i="2"/>
  <c r="S459" i="2"/>
  <c r="S460" i="2"/>
  <c r="S461" i="2"/>
  <c r="S462" i="2"/>
  <c r="S463" i="2"/>
  <c r="S464" i="2"/>
  <c r="S465" i="2"/>
  <c r="S466" i="2"/>
  <c r="S467" i="2"/>
  <c r="S468" i="2"/>
  <c r="S469" i="2"/>
  <c r="S470" i="2"/>
  <c r="S471" i="2"/>
  <c r="S472" i="2"/>
  <c r="S473" i="2"/>
  <c r="S474" i="2"/>
  <c r="S475" i="2"/>
  <c r="S476" i="2"/>
  <c r="S477" i="2"/>
  <c r="S478" i="2"/>
  <c r="S479" i="2"/>
  <c r="S480" i="2"/>
  <c r="S481" i="2"/>
  <c r="S482" i="2"/>
  <c r="S483" i="2"/>
  <c r="S484" i="2"/>
  <c r="S485" i="2"/>
  <c r="S486" i="2"/>
  <c r="S487" i="2"/>
  <c r="S488" i="2"/>
  <c r="S489" i="2"/>
  <c r="S490" i="2"/>
  <c r="S491" i="2"/>
  <c r="S492" i="2"/>
  <c r="S493" i="2"/>
  <c r="S494" i="2"/>
  <c r="S495" i="2"/>
  <c r="S496" i="2"/>
  <c r="S497" i="2"/>
  <c r="S498" i="2"/>
  <c r="S499" i="2"/>
  <c r="S500" i="2"/>
  <c r="S501" i="2"/>
  <c r="S502" i="2"/>
  <c r="S503" i="2"/>
  <c r="S504" i="2"/>
  <c r="S505" i="2"/>
  <c r="S506" i="2"/>
  <c r="S507" i="2"/>
  <c r="S508" i="2"/>
  <c r="S509" i="2"/>
  <c r="S510" i="2"/>
  <c r="S511" i="2"/>
  <c r="S512" i="2"/>
  <c r="S513" i="2"/>
  <c r="S514" i="2"/>
  <c r="S515" i="2"/>
  <c r="S516" i="2"/>
  <c r="S517" i="2"/>
  <c r="S518" i="2"/>
  <c r="S519" i="2"/>
  <c r="S520" i="2"/>
  <c r="S521" i="2"/>
  <c r="S522" i="2"/>
  <c r="S523" i="2"/>
  <c r="S524" i="2"/>
  <c r="S525" i="2"/>
  <c r="S526" i="2"/>
  <c r="S527" i="2"/>
  <c r="S528" i="2"/>
  <c r="S529" i="2"/>
  <c r="S530" i="2"/>
  <c r="S531" i="2"/>
  <c r="S532" i="2"/>
  <c r="S533" i="2"/>
  <c r="S534" i="2"/>
  <c r="S535" i="2"/>
  <c r="S536" i="2"/>
  <c r="S537" i="2"/>
  <c r="S538" i="2"/>
  <c r="S539" i="2"/>
  <c r="S540" i="2"/>
  <c r="S541" i="2"/>
  <c r="S542" i="2"/>
  <c r="S543" i="2"/>
  <c r="S544" i="2"/>
  <c r="S545" i="2"/>
  <c r="S546" i="2"/>
  <c r="S547" i="2"/>
  <c r="S548" i="2"/>
  <c r="S549" i="2"/>
  <c r="S550" i="2"/>
  <c r="S551" i="2"/>
  <c r="S552" i="2"/>
  <c r="S553" i="2"/>
  <c r="S554" i="2"/>
  <c r="S555" i="2"/>
  <c r="S556" i="2"/>
  <c r="S557" i="2"/>
  <c r="S558" i="2"/>
  <c r="S559" i="2"/>
  <c r="S560" i="2"/>
  <c r="S561" i="2"/>
  <c r="S562" i="2"/>
  <c r="S563" i="2"/>
  <c r="S564" i="2"/>
  <c r="S565" i="2"/>
  <c r="S566" i="2"/>
  <c r="S567" i="2"/>
  <c r="S568" i="2"/>
  <c r="S569" i="2"/>
  <c r="S570" i="2"/>
  <c r="S571" i="2"/>
  <c r="S572" i="2"/>
  <c r="S573" i="2"/>
  <c r="S574" i="2"/>
  <c r="S575" i="2"/>
  <c r="S576" i="2"/>
  <c r="S577" i="2"/>
  <c r="S578" i="2"/>
  <c r="S579" i="2"/>
  <c r="S580" i="2"/>
  <c r="S581" i="2"/>
  <c r="S582" i="2"/>
  <c r="S583" i="2"/>
  <c r="S584" i="2"/>
  <c r="S585" i="2"/>
  <c r="S586" i="2"/>
  <c r="S587" i="2"/>
  <c r="S588" i="2"/>
  <c r="S589" i="2"/>
  <c r="S590" i="2"/>
  <c r="S591" i="2"/>
  <c r="S592" i="2"/>
  <c r="S593" i="2"/>
  <c r="S594" i="2"/>
  <c r="S595" i="2"/>
  <c r="S596" i="2"/>
  <c r="S597" i="2"/>
  <c r="S598" i="2"/>
  <c r="S599" i="2"/>
  <c r="S600" i="2"/>
  <c r="S601" i="2"/>
  <c r="S602" i="2"/>
  <c r="S603" i="2"/>
  <c r="S604" i="2"/>
  <c r="S605" i="2"/>
  <c r="S606" i="2"/>
  <c r="S607" i="2"/>
  <c r="S608" i="2"/>
  <c r="S609" i="2"/>
  <c r="S610" i="2"/>
  <c r="S611" i="2"/>
  <c r="S612" i="2"/>
  <c r="S613" i="2"/>
  <c r="S614" i="2"/>
  <c r="S615" i="2"/>
  <c r="S616" i="2"/>
  <c r="S617" i="2"/>
  <c r="S618" i="2"/>
  <c r="S619" i="2"/>
  <c r="S620" i="2"/>
  <c r="S621" i="2"/>
  <c r="S622" i="2"/>
  <c r="S623" i="2"/>
  <c r="S624" i="2"/>
  <c r="S625" i="2"/>
  <c r="S626" i="2"/>
  <c r="S627" i="2"/>
  <c r="S628" i="2"/>
  <c r="S629" i="2"/>
  <c r="S630" i="2"/>
  <c r="S631" i="2"/>
  <c r="S632" i="2"/>
  <c r="S633" i="2"/>
  <c r="S634" i="2"/>
  <c r="S635" i="2"/>
  <c r="S636" i="2"/>
  <c r="S637" i="2"/>
  <c r="S638" i="2"/>
  <c r="S639" i="2"/>
  <c r="S640" i="2"/>
  <c r="S641" i="2"/>
  <c r="S642" i="2"/>
  <c r="S643" i="2"/>
  <c r="S644" i="2"/>
  <c r="S645" i="2"/>
  <c r="S646" i="2"/>
  <c r="S647" i="2"/>
  <c r="S648" i="2"/>
  <c r="S649" i="2"/>
  <c r="S650" i="2"/>
  <c r="S651" i="2"/>
  <c r="S652" i="2"/>
  <c r="S653" i="2"/>
  <c r="S654" i="2"/>
  <c r="S655" i="2"/>
  <c r="S656" i="2"/>
  <c r="S657" i="2"/>
  <c r="S658" i="2"/>
  <c r="S659" i="2"/>
  <c r="S660" i="2"/>
  <c r="S661" i="2"/>
  <c r="S662" i="2"/>
  <c r="S663" i="2"/>
  <c r="S664" i="2"/>
  <c r="S665" i="2"/>
  <c r="S666" i="2"/>
  <c r="S667" i="2"/>
  <c r="S668" i="2"/>
  <c r="S669" i="2"/>
  <c r="S670" i="2"/>
  <c r="S671" i="2"/>
  <c r="S672" i="2"/>
  <c r="S673" i="2"/>
  <c r="S674" i="2"/>
  <c r="S675" i="2"/>
  <c r="S676" i="2"/>
  <c r="S677" i="2"/>
  <c r="S678" i="2"/>
  <c r="S679" i="2"/>
  <c r="S680" i="2"/>
  <c r="S681" i="2"/>
  <c r="S682" i="2"/>
  <c r="S683" i="2"/>
  <c r="S684" i="2"/>
  <c r="S685" i="2"/>
  <c r="S686" i="2"/>
  <c r="S687" i="2"/>
  <c r="S688" i="2"/>
  <c r="S689" i="2"/>
  <c r="S690" i="2"/>
  <c r="S691" i="2"/>
  <c r="S692" i="2"/>
  <c r="S693" i="2"/>
  <c r="S694" i="2"/>
  <c r="S695" i="2"/>
  <c r="S696" i="2"/>
  <c r="S697" i="2"/>
  <c r="S698" i="2"/>
  <c r="S699" i="2"/>
  <c r="S700" i="2"/>
  <c r="S701" i="2"/>
  <c r="S702" i="2"/>
  <c r="S703" i="2"/>
  <c r="S704" i="2"/>
  <c r="S705" i="2"/>
  <c r="S706" i="2"/>
  <c r="S707" i="2"/>
  <c r="S708" i="2"/>
  <c r="S709" i="2"/>
  <c r="S710" i="2"/>
  <c r="S711" i="2"/>
  <c r="S712" i="2"/>
  <c r="S713" i="2"/>
  <c r="S714" i="2"/>
  <c r="S715" i="2"/>
  <c r="S716" i="2"/>
  <c r="S717" i="2"/>
  <c r="S718" i="2"/>
  <c r="S719" i="2"/>
  <c r="S720" i="2"/>
  <c r="S721" i="2"/>
  <c r="S722" i="2"/>
  <c r="S723" i="2"/>
  <c r="S724" i="2"/>
  <c r="S725" i="2"/>
  <c r="S726" i="2"/>
  <c r="S727" i="2"/>
  <c r="S728" i="2"/>
  <c r="S729" i="2"/>
  <c r="S730" i="2"/>
  <c r="S731" i="2"/>
  <c r="S732" i="2"/>
  <c r="S733" i="2"/>
  <c r="S734" i="2"/>
  <c r="S735" i="2"/>
  <c r="S736" i="2"/>
  <c r="S737" i="2"/>
  <c r="S738" i="2"/>
  <c r="S739" i="2"/>
  <c r="S740" i="2"/>
  <c r="S741" i="2"/>
  <c r="S742" i="2"/>
  <c r="S743" i="2"/>
  <c r="S744" i="2"/>
  <c r="S745" i="2"/>
  <c r="S746" i="2"/>
  <c r="S747" i="2"/>
  <c r="S748" i="2"/>
  <c r="S749" i="2"/>
  <c r="S750" i="2"/>
  <c r="S751" i="2"/>
  <c r="S752" i="2"/>
  <c r="S753" i="2"/>
  <c r="S754" i="2"/>
  <c r="S755" i="2"/>
  <c r="S756" i="2"/>
  <c r="S757" i="2"/>
  <c r="S758" i="2"/>
  <c r="S759" i="2"/>
  <c r="S760" i="2"/>
  <c r="S761" i="2"/>
  <c r="S762" i="2"/>
  <c r="S763" i="2"/>
  <c r="S764" i="2"/>
  <c r="S765" i="2"/>
  <c r="S766" i="2"/>
  <c r="S767" i="2"/>
  <c r="S768" i="2"/>
  <c r="S769" i="2"/>
  <c r="S770" i="2"/>
  <c r="S771" i="2"/>
  <c r="S772" i="2"/>
  <c r="S773" i="2"/>
  <c r="S774" i="2"/>
  <c r="S775" i="2"/>
  <c r="S776" i="2"/>
  <c r="S777" i="2"/>
  <c r="S778" i="2"/>
  <c r="S779" i="2"/>
  <c r="S780" i="2"/>
  <c r="S781" i="2"/>
  <c r="S782" i="2"/>
  <c r="S783" i="2"/>
  <c r="S784" i="2"/>
  <c r="S785" i="2"/>
  <c r="S786" i="2"/>
  <c r="S787" i="2"/>
  <c r="S788" i="2"/>
  <c r="S789" i="2"/>
  <c r="S790" i="2"/>
  <c r="S791" i="2"/>
  <c r="S792" i="2"/>
  <c r="S793" i="2"/>
  <c r="S794" i="2"/>
  <c r="S795" i="2"/>
  <c r="S796" i="2"/>
  <c r="S797" i="2"/>
  <c r="S798" i="2"/>
  <c r="S799" i="2"/>
  <c r="S800" i="2"/>
  <c r="S801" i="2"/>
  <c r="S802" i="2"/>
  <c r="S803" i="2"/>
  <c r="S804" i="2"/>
  <c r="S805" i="2"/>
  <c r="S806" i="2"/>
  <c r="S807" i="2"/>
  <c r="S808" i="2"/>
  <c r="S809" i="2"/>
  <c r="S810" i="2"/>
  <c r="S811" i="2"/>
  <c r="S812" i="2"/>
  <c r="S813" i="2"/>
  <c r="S814" i="2"/>
  <c r="S815" i="2"/>
  <c r="S816" i="2"/>
  <c r="S817" i="2"/>
  <c r="S818" i="2"/>
  <c r="S819" i="2"/>
  <c r="S820" i="2"/>
  <c r="S821" i="2"/>
  <c r="S822" i="2"/>
  <c r="S823" i="2"/>
  <c r="S824" i="2"/>
  <c r="S825" i="2"/>
  <c r="S826" i="2"/>
  <c r="S827" i="2"/>
  <c r="S828" i="2"/>
  <c r="S829" i="2"/>
  <c r="S830" i="2"/>
  <c r="S831" i="2"/>
  <c r="S832" i="2"/>
  <c r="S833" i="2"/>
  <c r="S834" i="2"/>
  <c r="S835" i="2"/>
  <c r="S836" i="2"/>
  <c r="S837" i="2"/>
  <c r="S838" i="2"/>
  <c r="S839" i="2"/>
  <c r="S840" i="2"/>
  <c r="S841" i="2"/>
  <c r="S842" i="2"/>
  <c r="S843" i="2"/>
  <c r="S844" i="2"/>
  <c r="S845" i="2"/>
  <c r="S846" i="2"/>
  <c r="S847" i="2"/>
  <c r="S848" i="2"/>
  <c r="S849" i="2"/>
  <c r="S850" i="2"/>
  <c r="S851" i="2"/>
  <c r="S852" i="2"/>
  <c r="S853" i="2"/>
  <c r="S854" i="2"/>
  <c r="S855" i="2"/>
  <c r="S856" i="2"/>
  <c r="S857" i="2"/>
  <c r="S858" i="2"/>
  <c r="S859" i="2"/>
  <c r="S860" i="2"/>
  <c r="S861" i="2"/>
  <c r="S862" i="2"/>
  <c r="S863" i="2"/>
  <c r="S864" i="2"/>
  <c r="S865" i="2"/>
  <c r="S866" i="2"/>
  <c r="S867" i="2"/>
  <c r="S868" i="2"/>
  <c r="S869" i="2"/>
  <c r="S870" i="2"/>
  <c r="S871" i="2"/>
  <c r="S872" i="2"/>
  <c r="S873" i="2"/>
  <c r="S874" i="2"/>
  <c r="S875" i="2"/>
  <c r="S876" i="2"/>
  <c r="S877" i="2"/>
  <c r="S878" i="2"/>
  <c r="S879" i="2"/>
  <c r="S880" i="2"/>
  <c r="S881" i="2"/>
  <c r="S882" i="2"/>
  <c r="S883" i="2"/>
  <c r="S884" i="2"/>
  <c r="S885" i="2"/>
  <c r="S886" i="2"/>
  <c r="S887" i="2"/>
  <c r="S888" i="2"/>
  <c r="S889" i="2"/>
  <c r="S890" i="2"/>
  <c r="S891" i="2"/>
  <c r="S892" i="2"/>
  <c r="S893" i="2"/>
  <c r="S894" i="2"/>
  <c r="S895" i="2"/>
  <c r="S896" i="2"/>
  <c r="S897" i="2"/>
  <c r="S898" i="2"/>
  <c r="S899" i="2"/>
  <c r="S900" i="2"/>
  <c r="S901" i="2"/>
  <c r="S902" i="2"/>
  <c r="S903" i="2"/>
  <c r="S904" i="2"/>
  <c r="S905" i="2"/>
  <c r="S906" i="2"/>
  <c r="S907" i="2"/>
  <c r="S908" i="2"/>
  <c r="S909" i="2"/>
  <c r="S910" i="2"/>
  <c r="S911" i="2"/>
  <c r="S912" i="2"/>
  <c r="S913" i="2"/>
  <c r="S914" i="2"/>
  <c r="S915" i="2"/>
  <c r="S916" i="2"/>
  <c r="S917" i="2"/>
  <c r="S918" i="2"/>
  <c r="S919" i="2"/>
  <c r="S920" i="2"/>
  <c r="S921" i="2"/>
  <c r="S922" i="2"/>
  <c r="S923" i="2"/>
  <c r="S924" i="2"/>
  <c r="S925" i="2"/>
  <c r="S926" i="2"/>
  <c r="S927" i="2"/>
  <c r="S928" i="2"/>
  <c r="S929" i="2"/>
  <c r="S930" i="2"/>
  <c r="S931" i="2"/>
  <c r="S932" i="2"/>
  <c r="S933" i="2"/>
  <c r="S934" i="2"/>
  <c r="S935" i="2"/>
  <c r="S936" i="2"/>
  <c r="S937" i="2"/>
  <c r="S938" i="2"/>
  <c r="S939" i="2"/>
  <c r="S940" i="2"/>
  <c r="S941" i="2"/>
  <c r="S942" i="2"/>
  <c r="S943" i="2"/>
  <c r="S944" i="2"/>
  <c r="S945" i="2"/>
  <c r="S946" i="2"/>
  <c r="S947" i="2"/>
  <c r="S948" i="2"/>
  <c r="S949" i="2"/>
  <c r="S950" i="2"/>
  <c r="S951" i="2"/>
  <c r="S952" i="2"/>
  <c r="S953" i="2"/>
  <c r="S954" i="2"/>
  <c r="S955" i="2"/>
  <c r="S956" i="2"/>
  <c r="S957" i="2"/>
  <c r="S958" i="2"/>
  <c r="S959" i="2"/>
  <c r="S960" i="2"/>
  <c r="S961" i="2"/>
  <c r="S962" i="2"/>
  <c r="S963" i="2"/>
  <c r="S964" i="2"/>
  <c r="S965" i="2"/>
  <c r="S966" i="2"/>
  <c r="S967" i="2"/>
  <c r="S968" i="2"/>
  <c r="S969" i="2"/>
  <c r="S970" i="2"/>
  <c r="S971" i="2"/>
  <c r="S972" i="2"/>
  <c r="S973" i="2"/>
  <c r="S974" i="2"/>
  <c r="S975" i="2"/>
  <c r="S976" i="2"/>
  <c r="S977" i="2"/>
  <c r="S978" i="2"/>
  <c r="S979" i="2"/>
  <c r="S980" i="2"/>
  <c r="S981" i="2"/>
  <c r="S982" i="2"/>
  <c r="S983" i="2"/>
  <c r="S984" i="2"/>
  <c r="S985" i="2"/>
  <c r="S986" i="2"/>
  <c r="S987" i="2"/>
  <c r="S988" i="2"/>
  <c r="S989" i="2"/>
  <c r="S990" i="2"/>
  <c r="S991" i="2"/>
  <c r="S992" i="2"/>
  <c r="S993" i="2"/>
  <c r="S994" i="2"/>
  <c r="S995" i="2"/>
  <c r="S996" i="2"/>
  <c r="S997" i="2"/>
  <c r="S998" i="2"/>
  <c r="S999" i="2"/>
  <c r="S1000" i="2"/>
  <c r="S1001" i="2"/>
  <c r="S1002" i="2"/>
  <c r="S1003" i="2"/>
  <c r="S1004" i="2"/>
  <c r="S1005" i="2"/>
  <c r="S1006" i="2"/>
  <c r="S1007" i="2"/>
  <c r="S1008" i="2"/>
  <c r="S1009" i="2"/>
  <c r="S1010" i="2"/>
  <c r="S1011" i="2"/>
  <c r="S1012" i="2"/>
  <c r="S1013" i="2"/>
  <c r="S1014" i="2"/>
  <c r="S1015" i="2"/>
  <c r="S1016" i="2"/>
  <c r="S1017" i="2"/>
  <c r="S1018" i="2"/>
  <c r="S1019" i="2"/>
  <c r="S1020" i="2"/>
  <c r="S1021" i="2"/>
  <c r="S1022" i="2"/>
  <c r="S1023" i="2"/>
  <c r="S1024" i="2"/>
  <c r="S1025" i="2"/>
  <c r="S1026" i="2"/>
  <c r="S1027" i="2"/>
  <c r="S1028" i="2"/>
  <c r="S1029" i="2"/>
  <c r="S1030" i="2"/>
  <c r="S1031" i="2"/>
  <c r="S1032" i="2"/>
  <c r="S1033" i="2"/>
  <c r="S1034" i="2"/>
  <c r="S1035" i="2"/>
  <c r="S1036" i="2"/>
  <c r="S1037" i="2"/>
  <c r="S1038" i="2"/>
  <c r="S1039" i="2"/>
  <c r="S1040" i="2"/>
  <c r="S1041" i="2"/>
  <c r="S1042" i="2"/>
  <c r="S1043" i="2"/>
  <c r="S1044" i="2"/>
  <c r="S1045" i="2"/>
  <c r="S1046" i="2"/>
  <c r="S1047" i="2"/>
  <c r="S1048" i="2"/>
  <c r="S1049" i="2"/>
  <c r="S1050" i="2"/>
  <c r="S1051" i="2"/>
  <c r="S1052" i="2"/>
  <c r="S1053" i="2"/>
  <c r="S1054" i="2"/>
  <c r="S1055" i="2"/>
  <c r="S1056" i="2"/>
  <c r="S1057" i="2"/>
  <c r="S1058" i="2"/>
  <c r="S1059" i="2"/>
  <c r="S1060" i="2"/>
  <c r="S1061" i="2"/>
  <c r="S1062" i="2"/>
  <c r="S1063" i="2"/>
  <c r="S1064" i="2"/>
  <c r="S1065" i="2"/>
  <c r="S1066" i="2"/>
  <c r="S1067" i="2"/>
  <c r="S1068" i="2"/>
  <c r="S1069" i="2"/>
  <c r="S1070" i="2"/>
  <c r="S1071" i="2"/>
  <c r="S1072" i="2"/>
  <c r="S1073" i="2"/>
  <c r="S1074" i="2"/>
  <c r="S1075" i="2"/>
  <c r="S1076" i="2"/>
  <c r="S1077" i="2"/>
  <c r="S1078" i="2"/>
  <c r="S1079" i="2"/>
  <c r="S1080" i="2"/>
  <c r="S1081" i="2"/>
  <c r="S1082" i="2"/>
  <c r="S1083" i="2"/>
  <c r="S1084" i="2"/>
  <c r="S1085" i="2"/>
  <c r="S1086" i="2"/>
  <c r="S1087" i="2"/>
  <c r="S1088" i="2"/>
  <c r="S1089" i="2"/>
  <c r="S1090" i="2"/>
  <c r="S1091" i="2"/>
  <c r="S1092" i="2"/>
  <c r="S1093" i="2"/>
  <c r="S1094" i="2"/>
  <c r="S1095" i="2"/>
  <c r="S1096" i="2"/>
  <c r="S1097" i="2"/>
  <c r="S1098" i="2"/>
  <c r="S1099" i="2"/>
  <c r="S1100" i="2"/>
  <c r="S1101" i="2"/>
  <c r="S1102" i="2"/>
  <c r="S1103" i="2"/>
  <c r="S1104" i="2"/>
  <c r="S1105" i="2"/>
  <c r="S1106" i="2"/>
  <c r="S1107" i="2"/>
  <c r="S1108" i="2"/>
  <c r="S1109" i="2"/>
  <c r="S1110" i="2"/>
  <c r="S1111" i="2"/>
  <c r="S1112" i="2"/>
  <c r="S1113" i="2"/>
  <c r="S1114" i="2"/>
  <c r="S1115" i="2"/>
  <c r="S1116" i="2"/>
  <c r="S1117" i="2"/>
  <c r="S1118" i="2"/>
  <c r="S1119" i="2"/>
  <c r="S1120" i="2"/>
  <c r="S1121" i="2"/>
  <c r="S1122" i="2"/>
  <c r="S1123" i="2"/>
  <c r="S1124" i="2"/>
  <c r="S1125" i="2"/>
  <c r="S1126" i="2"/>
  <c r="S1127" i="2"/>
  <c r="S1128" i="2"/>
  <c r="S1129" i="2"/>
  <c r="S1130" i="2"/>
  <c r="S1131" i="2"/>
  <c r="S1132" i="2"/>
  <c r="S1133" i="2"/>
  <c r="S1134" i="2"/>
  <c r="S1135" i="2"/>
  <c r="S1136" i="2"/>
  <c r="S1137" i="2"/>
  <c r="S1138" i="2"/>
  <c r="S1139" i="2"/>
  <c r="S1140" i="2"/>
  <c r="S1141" i="2"/>
  <c r="S1142" i="2"/>
  <c r="S1143" i="2"/>
  <c r="S1144" i="2"/>
  <c r="S1145" i="2"/>
  <c r="S1146" i="2"/>
  <c r="S1147" i="2"/>
  <c r="S1148" i="2"/>
  <c r="S1149" i="2"/>
  <c r="S1150" i="2"/>
  <c r="S1151" i="2"/>
  <c r="S1152" i="2"/>
  <c r="S1153" i="2"/>
  <c r="S1154" i="2"/>
  <c r="S1155" i="2"/>
  <c r="S1156" i="2"/>
  <c r="S1157" i="2"/>
  <c r="S1158" i="2"/>
  <c r="S1159" i="2"/>
  <c r="S1160" i="2"/>
  <c r="S1161" i="2"/>
  <c r="S1162" i="2"/>
  <c r="S1163" i="2"/>
  <c r="S1164" i="2"/>
  <c r="S1165" i="2"/>
  <c r="S1166" i="2"/>
  <c r="S1167" i="2"/>
  <c r="S1168" i="2"/>
  <c r="S1169" i="2"/>
  <c r="S1170" i="2"/>
  <c r="S1171" i="2"/>
  <c r="S1172" i="2"/>
  <c r="S1173" i="2"/>
  <c r="S1174" i="2"/>
  <c r="S1175" i="2"/>
  <c r="S1176" i="2"/>
  <c r="S1177" i="2"/>
  <c r="S1178" i="2"/>
  <c r="S1179" i="2"/>
  <c r="S1180" i="2"/>
  <c r="S1181" i="2"/>
  <c r="S1182" i="2"/>
  <c r="S1183" i="2"/>
  <c r="S1184" i="2"/>
  <c r="S1185" i="2"/>
  <c r="S1186" i="2"/>
  <c r="S1187" i="2"/>
  <c r="S1188" i="2"/>
  <c r="S1189" i="2"/>
  <c r="S1190" i="2"/>
  <c r="S1191" i="2"/>
  <c r="S1192" i="2"/>
  <c r="S1193" i="2"/>
  <c r="S1194" i="2"/>
  <c r="S1195" i="2"/>
  <c r="S1196" i="2"/>
  <c r="S1197" i="2"/>
  <c r="S1198" i="2"/>
  <c r="S1199" i="2"/>
  <c r="S1200" i="2"/>
  <c r="S1201" i="2"/>
  <c r="S1202" i="2"/>
  <c r="S1203" i="2"/>
  <c r="S1204" i="2"/>
  <c r="S1205" i="2"/>
  <c r="S1206" i="2"/>
  <c r="S1207" i="2"/>
  <c r="S1208" i="2"/>
  <c r="S1209" i="2"/>
  <c r="S1210" i="2"/>
  <c r="S1211" i="2"/>
  <c r="S1212" i="2"/>
  <c r="S1213" i="2"/>
  <c r="S1214" i="2"/>
  <c r="S1215" i="2"/>
  <c r="S1216" i="2"/>
  <c r="S1217" i="2"/>
  <c r="S1218" i="2"/>
  <c r="S1219" i="2"/>
  <c r="S1220" i="2"/>
  <c r="S1221" i="2"/>
  <c r="S1222" i="2"/>
  <c r="S1223" i="2"/>
  <c r="S1224" i="2"/>
  <c r="S1225" i="2"/>
  <c r="S1226" i="2"/>
  <c r="S1227" i="2"/>
  <c r="S1228" i="2"/>
  <c r="S1229" i="2"/>
  <c r="S1230" i="2"/>
  <c r="S1231" i="2"/>
  <c r="S1232" i="2"/>
  <c r="S1233" i="2"/>
  <c r="S1234" i="2"/>
  <c r="S1235" i="2"/>
  <c r="S1236" i="2"/>
  <c r="S1237" i="2"/>
  <c r="S1238" i="2"/>
  <c r="S1239" i="2"/>
  <c r="S1240" i="2"/>
  <c r="S1241" i="2"/>
  <c r="S1242" i="2"/>
  <c r="S1243" i="2"/>
  <c r="S1244" i="2"/>
  <c r="S1245" i="2"/>
  <c r="S1246" i="2"/>
  <c r="S1247" i="2"/>
  <c r="S1248" i="2"/>
  <c r="S1249" i="2"/>
  <c r="S1250" i="2"/>
  <c r="S1251" i="2"/>
  <c r="S1252" i="2"/>
  <c r="S1253" i="2"/>
  <c r="S1254" i="2"/>
  <c r="S1255" i="2"/>
  <c r="S1256" i="2"/>
  <c r="S1257" i="2"/>
  <c r="S1258" i="2"/>
  <c r="S1259" i="2"/>
  <c r="S1260" i="2"/>
  <c r="S1261" i="2"/>
  <c r="S1262" i="2"/>
  <c r="S1263" i="2"/>
  <c r="S1264" i="2"/>
  <c r="S1265" i="2"/>
  <c r="S1266" i="2"/>
  <c r="S1267" i="2"/>
  <c r="S1268" i="2"/>
  <c r="S1269" i="2"/>
  <c r="S1270" i="2"/>
  <c r="S1271" i="2"/>
  <c r="S1272" i="2"/>
  <c r="S1273" i="2"/>
  <c r="S1274" i="2"/>
  <c r="S1275" i="2"/>
  <c r="S1276" i="2"/>
  <c r="S1277" i="2"/>
  <c r="S1278" i="2"/>
  <c r="S1279" i="2"/>
  <c r="S1280" i="2"/>
  <c r="S1281" i="2"/>
  <c r="S1282" i="2"/>
  <c r="S1283" i="2"/>
  <c r="S1284" i="2"/>
  <c r="S1285" i="2"/>
  <c r="S1286" i="2"/>
  <c r="S1287" i="2"/>
  <c r="S1288" i="2"/>
  <c r="S1289" i="2"/>
  <c r="S1290" i="2"/>
  <c r="S1291" i="2"/>
  <c r="S1292" i="2"/>
  <c r="S1293" i="2"/>
  <c r="S1294" i="2"/>
  <c r="S1295" i="2"/>
  <c r="S1296" i="2"/>
  <c r="S1297" i="2"/>
  <c r="S1298" i="2"/>
  <c r="S1299" i="2"/>
  <c r="S1300" i="2"/>
  <c r="S1301" i="2"/>
  <c r="S1302" i="2"/>
  <c r="S1303" i="2"/>
  <c r="S1304" i="2"/>
  <c r="S1305" i="2"/>
  <c r="S1306" i="2"/>
  <c r="S1307" i="2"/>
  <c r="S1308" i="2"/>
  <c r="S1309" i="2"/>
  <c r="S1310" i="2"/>
  <c r="S1311" i="2"/>
  <c r="S1312" i="2"/>
  <c r="S1313" i="2"/>
  <c r="S1314" i="2"/>
  <c r="S1315" i="2"/>
  <c r="S1316" i="2"/>
  <c r="S1317" i="2"/>
  <c r="S1318" i="2"/>
  <c r="S1319" i="2"/>
  <c r="S1320" i="2"/>
  <c r="S1321" i="2"/>
  <c r="S1322" i="2"/>
  <c r="S1323" i="2"/>
  <c r="S1324" i="2"/>
  <c r="S1325" i="2"/>
  <c r="S1326" i="2"/>
  <c r="S1327" i="2"/>
  <c r="S1328" i="2"/>
  <c r="S1329" i="2"/>
  <c r="S1330" i="2"/>
  <c r="S1331" i="2"/>
  <c r="S1332" i="2"/>
  <c r="S1333" i="2"/>
  <c r="S1334" i="2"/>
  <c r="S1335" i="2"/>
  <c r="S1336" i="2"/>
  <c r="S1337" i="2"/>
  <c r="S1338" i="2"/>
  <c r="S1339" i="2"/>
  <c r="S1340" i="2"/>
  <c r="S1341" i="2"/>
  <c r="S1342" i="2"/>
  <c r="S1343" i="2"/>
  <c r="S1344" i="2"/>
  <c r="S1345" i="2"/>
  <c r="S1346" i="2"/>
  <c r="S1347" i="2"/>
  <c r="S1348" i="2"/>
  <c r="S1349" i="2"/>
  <c r="S1350" i="2"/>
  <c r="S1351" i="2"/>
  <c r="S1352" i="2"/>
  <c r="S1353" i="2"/>
  <c r="S1354" i="2"/>
  <c r="S1355" i="2"/>
  <c r="S1356" i="2"/>
  <c r="S1357" i="2"/>
  <c r="S1358" i="2"/>
  <c r="S1359" i="2"/>
  <c r="S1360" i="2"/>
  <c r="S1361" i="2"/>
  <c r="S1362" i="2"/>
  <c r="S1363" i="2"/>
  <c r="S1364" i="2"/>
  <c r="S1365" i="2"/>
  <c r="S1366" i="2"/>
  <c r="S1367" i="2"/>
  <c r="S1368" i="2"/>
  <c r="S1369" i="2"/>
  <c r="S1370" i="2"/>
  <c r="S1371" i="2"/>
  <c r="S1372" i="2"/>
  <c r="S1373" i="2"/>
  <c r="S1374" i="2"/>
  <c r="S1375" i="2"/>
  <c r="S1376" i="2"/>
  <c r="S1377" i="2"/>
  <c r="S1378" i="2"/>
  <c r="S1379" i="2"/>
  <c r="S1380" i="2"/>
  <c r="S1381" i="2"/>
  <c r="S1382" i="2"/>
  <c r="S1383" i="2"/>
  <c r="S1384" i="2"/>
  <c r="S1385" i="2"/>
  <c r="S1386" i="2"/>
  <c r="S1387" i="2"/>
  <c r="S1388" i="2"/>
  <c r="S1389" i="2"/>
  <c r="S1390" i="2"/>
  <c r="S1391" i="2"/>
  <c r="S1392" i="2"/>
  <c r="S1393" i="2"/>
  <c r="S1394" i="2"/>
  <c r="S1395" i="2"/>
  <c r="S1396" i="2"/>
  <c r="S1397" i="2"/>
  <c r="S1398" i="2"/>
  <c r="S1399" i="2"/>
  <c r="S1400" i="2"/>
  <c r="S1401" i="2"/>
  <c r="S1402" i="2"/>
  <c r="S1403" i="2"/>
  <c r="S1404" i="2"/>
  <c r="S1405" i="2"/>
  <c r="S1406" i="2"/>
  <c r="S1407" i="2"/>
  <c r="S1408" i="2"/>
  <c r="S1409" i="2"/>
  <c r="S1410" i="2"/>
  <c r="S1411" i="2"/>
  <c r="S1412" i="2"/>
  <c r="S1413" i="2"/>
  <c r="S1414" i="2"/>
  <c r="S1415" i="2"/>
  <c r="S1416" i="2"/>
  <c r="S1417" i="2"/>
  <c r="S1418" i="2"/>
  <c r="S1419" i="2"/>
  <c r="S1420" i="2"/>
  <c r="S1421" i="2"/>
  <c r="S1422" i="2"/>
  <c r="S1423" i="2"/>
  <c r="S1424" i="2"/>
  <c r="S1425" i="2"/>
  <c r="S1426" i="2"/>
  <c r="S1427" i="2"/>
  <c r="S1428" i="2"/>
  <c r="S1429" i="2"/>
  <c r="S1430" i="2"/>
  <c r="S1431" i="2"/>
  <c r="S1432" i="2"/>
  <c r="S1433" i="2"/>
  <c r="S1434" i="2"/>
  <c r="S1435" i="2"/>
  <c r="S1436" i="2"/>
  <c r="S1437" i="2"/>
  <c r="S1438" i="2"/>
  <c r="S1439" i="2"/>
  <c r="S1440" i="2"/>
  <c r="S1441" i="2"/>
  <c r="S1442" i="2"/>
  <c r="S1443" i="2"/>
  <c r="S1444" i="2"/>
  <c r="S1445" i="2"/>
  <c r="S1446" i="2"/>
  <c r="S1447" i="2"/>
  <c r="S1448" i="2"/>
  <c r="S1449" i="2"/>
  <c r="S1450" i="2"/>
  <c r="S1451" i="2"/>
  <c r="S1452" i="2"/>
  <c r="S1453" i="2"/>
  <c r="S1454" i="2"/>
  <c r="S1455" i="2"/>
  <c r="S1456" i="2"/>
  <c r="S1457" i="2"/>
  <c r="S1458" i="2"/>
  <c r="S1459" i="2"/>
  <c r="S1460" i="2"/>
  <c r="S1461" i="2"/>
  <c r="S1462" i="2"/>
  <c r="S1463" i="2"/>
  <c r="S1464" i="2"/>
  <c r="S1465" i="2"/>
  <c r="S1466" i="2"/>
  <c r="S1467" i="2"/>
  <c r="S1468" i="2"/>
  <c r="S1469" i="2"/>
  <c r="S1470" i="2"/>
  <c r="S1471" i="2"/>
  <c r="S1472" i="2"/>
  <c r="S1473" i="2"/>
  <c r="S1474" i="2"/>
  <c r="S1475" i="2"/>
  <c r="S1476" i="2"/>
  <c r="S1477" i="2"/>
  <c r="S1478" i="2"/>
  <c r="S1479" i="2"/>
  <c r="S1480" i="2"/>
  <c r="S1481" i="2"/>
  <c r="S1482" i="2"/>
  <c r="S1483" i="2"/>
  <c r="S1484" i="2"/>
  <c r="S1485" i="2"/>
  <c r="S1486" i="2"/>
  <c r="S1487" i="2"/>
  <c r="S1488" i="2"/>
  <c r="S1489" i="2"/>
  <c r="S1490" i="2"/>
  <c r="S1491" i="2"/>
  <c r="S1492" i="2"/>
  <c r="S1493" i="2"/>
  <c r="S1494" i="2"/>
  <c r="S1495" i="2"/>
  <c r="S1496" i="2"/>
  <c r="S1497" i="2"/>
  <c r="S1498" i="2"/>
  <c r="S1499" i="2"/>
  <c r="S1500" i="2"/>
  <c r="S1501" i="2"/>
  <c r="S1502" i="2"/>
  <c r="S1503" i="2"/>
  <c r="S1504" i="2"/>
  <c r="S1505" i="2"/>
  <c r="S1506" i="2"/>
  <c r="S1507" i="2"/>
  <c r="S1508" i="2"/>
  <c r="S1509" i="2"/>
  <c r="S1510" i="2"/>
  <c r="S1511" i="2"/>
  <c r="S1512" i="2"/>
  <c r="S1513" i="2"/>
  <c r="S1514" i="2"/>
  <c r="S1515" i="2"/>
  <c r="S1516" i="2"/>
  <c r="S1517" i="2"/>
  <c r="S1518" i="2"/>
  <c r="S1519" i="2"/>
  <c r="S1520" i="2"/>
  <c r="S1521" i="2"/>
  <c r="S1522" i="2"/>
  <c r="S1523" i="2"/>
  <c r="S1524" i="2"/>
  <c r="S1525" i="2"/>
  <c r="S1526" i="2"/>
  <c r="S1527" i="2"/>
  <c r="S1528" i="2"/>
  <c r="S1529" i="2"/>
  <c r="S1530" i="2"/>
  <c r="S1531" i="2"/>
  <c r="S1532" i="2"/>
  <c r="S1533" i="2"/>
  <c r="S1534" i="2"/>
  <c r="S1535" i="2"/>
  <c r="S1536" i="2"/>
  <c r="S1537" i="2"/>
  <c r="S1538" i="2"/>
  <c r="S1539" i="2"/>
  <c r="S1540" i="2"/>
  <c r="S1541" i="2"/>
  <c r="S1542" i="2"/>
  <c r="S1543" i="2"/>
  <c r="S1544" i="2"/>
  <c r="S1545" i="2"/>
  <c r="S1546" i="2"/>
  <c r="S1547" i="2"/>
  <c r="S1548" i="2"/>
  <c r="S1549" i="2"/>
  <c r="S1550" i="2"/>
  <c r="S1551" i="2"/>
  <c r="S1552" i="2"/>
  <c r="S1553" i="2"/>
  <c r="S1554" i="2"/>
  <c r="S1555" i="2"/>
  <c r="S1556" i="2"/>
  <c r="S1557" i="2"/>
  <c r="S1558" i="2"/>
  <c r="S1559" i="2"/>
  <c r="S1560" i="2"/>
  <c r="S1561" i="2"/>
  <c r="S1562" i="2"/>
  <c r="S1563" i="2"/>
  <c r="S1564" i="2"/>
  <c r="S1565" i="2"/>
  <c r="S1566" i="2"/>
  <c r="S1567" i="2"/>
  <c r="S1568" i="2"/>
  <c r="S1569" i="2"/>
  <c r="S1570" i="2"/>
  <c r="S1571" i="2"/>
  <c r="S1572" i="2"/>
  <c r="S1573" i="2"/>
  <c r="S1574" i="2"/>
  <c r="S1575" i="2"/>
  <c r="S1576" i="2"/>
  <c r="S1577" i="2"/>
  <c r="S1578" i="2"/>
  <c r="S1579" i="2"/>
  <c r="S1580" i="2"/>
  <c r="S1581" i="2"/>
  <c r="S1582" i="2"/>
  <c r="S1583" i="2"/>
  <c r="S1584" i="2"/>
  <c r="S1585" i="2"/>
  <c r="S1586" i="2"/>
  <c r="S1587" i="2"/>
  <c r="S1588" i="2"/>
  <c r="S1589" i="2"/>
  <c r="S1590" i="2"/>
  <c r="S1591" i="2"/>
  <c r="S1592" i="2"/>
  <c r="S1593" i="2"/>
  <c r="S1594" i="2"/>
  <c r="S1595" i="2"/>
  <c r="S1596" i="2"/>
  <c r="S1597" i="2"/>
  <c r="S1598" i="2"/>
  <c r="S1599" i="2"/>
  <c r="S1600" i="2"/>
  <c r="S1601" i="2"/>
  <c r="S1602" i="2"/>
  <c r="S1603" i="2"/>
  <c r="S1604" i="2"/>
  <c r="S1605" i="2"/>
  <c r="S1606" i="2"/>
  <c r="S1607" i="2"/>
  <c r="S1608" i="2"/>
  <c r="S1609" i="2"/>
  <c r="S1610" i="2"/>
  <c r="S1611" i="2"/>
  <c r="S1612" i="2"/>
  <c r="S1613" i="2"/>
  <c r="S1614" i="2"/>
  <c r="S1615" i="2"/>
  <c r="S1616" i="2"/>
  <c r="S1617" i="2"/>
  <c r="S1618" i="2"/>
  <c r="S1619" i="2"/>
  <c r="S1620" i="2"/>
  <c r="S1621" i="2"/>
  <c r="S1622" i="2"/>
  <c r="S1623" i="2"/>
  <c r="S1624" i="2"/>
  <c r="S1625" i="2"/>
  <c r="S1626" i="2"/>
  <c r="S1627" i="2"/>
  <c r="S1628" i="2"/>
  <c r="S1629" i="2"/>
  <c r="S1630" i="2"/>
  <c r="S1631" i="2"/>
  <c r="S1632" i="2"/>
  <c r="S1633" i="2"/>
  <c r="S1634" i="2"/>
  <c r="S1635" i="2"/>
  <c r="S1636" i="2"/>
  <c r="S1637" i="2"/>
  <c r="S1638" i="2"/>
  <c r="S1639" i="2"/>
  <c r="S1640" i="2"/>
  <c r="S1641" i="2"/>
  <c r="S1642" i="2"/>
  <c r="S1643" i="2"/>
  <c r="S1644" i="2"/>
  <c r="S1645" i="2"/>
  <c r="S1646" i="2"/>
  <c r="S1647" i="2"/>
  <c r="S1648" i="2"/>
  <c r="S1649" i="2"/>
  <c r="S1650" i="2"/>
  <c r="S1651" i="2"/>
  <c r="S1652" i="2"/>
  <c r="S1653" i="2"/>
  <c r="S1654" i="2"/>
  <c r="S1655" i="2"/>
  <c r="S1656" i="2"/>
  <c r="S1657" i="2"/>
  <c r="S1658" i="2"/>
  <c r="S1659" i="2"/>
  <c r="S1660" i="2"/>
  <c r="S1661" i="2"/>
  <c r="S1662" i="2"/>
  <c r="S1663" i="2"/>
  <c r="S1664" i="2"/>
  <c r="S1665" i="2"/>
  <c r="S1666" i="2"/>
  <c r="S1667" i="2"/>
  <c r="S1668" i="2"/>
  <c r="S1669" i="2"/>
  <c r="S1670" i="2"/>
  <c r="S1671" i="2"/>
  <c r="S1672" i="2"/>
  <c r="S1673" i="2"/>
  <c r="S1674" i="2"/>
  <c r="S1675" i="2"/>
  <c r="S1676" i="2"/>
  <c r="S1677" i="2"/>
  <c r="S1678" i="2"/>
  <c r="S1679" i="2"/>
  <c r="S1680" i="2"/>
  <c r="S1681" i="2"/>
  <c r="S1682" i="2"/>
  <c r="S1683" i="2"/>
  <c r="S1684" i="2"/>
  <c r="S1685" i="2"/>
  <c r="S1686" i="2"/>
  <c r="S1687" i="2"/>
  <c r="S1688" i="2"/>
  <c r="S1689" i="2"/>
  <c r="S1690" i="2"/>
  <c r="S1691" i="2"/>
  <c r="S1692" i="2"/>
  <c r="S1693" i="2"/>
  <c r="S1694" i="2"/>
  <c r="S1695" i="2"/>
  <c r="S1696" i="2"/>
  <c r="S1697" i="2"/>
  <c r="S1698" i="2"/>
  <c r="S1699" i="2"/>
  <c r="S1700" i="2"/>
  <c r="S1701" i="2"/>
  <c r="S1702" i="2"/>
  <c r="S1703" i="2"/>
  <c r="S1704" i="2"/>
  <c r="S1705" i="2"/>
  <c r="S1706" i="2"/>
  <c r="S1707" i="2"/>
  <c r="S1708" i="2"/>
  <c r="S1709" i="2"/>
  <c r="S1710" i="2"/>
  <c r="S1711" i="2"/>
  <c r="S1712" i="2"/>
  <c r="S1713" i="2"/>
  <c r="S1714" i="2"/>
  <c r="S1715" i="2"/>
  <c r="S1716" i="2"/>
  <c r="S1717" i="2"/>
  <c r="S1718" i="2"/>
  <c r="S1719" i="2"/>
  <c r="S1720" i="2"/>
  <c r="S1721" i="2"/>
  <c r="S1722" i="2"/>
  <c r="S1723" i="2"/>
  <c r="S1724" i="2"/>
  <c r="S1725" i="2"/>
  <c r="S1726" i="2"/>
  <c r="S1727" i="2"/>
  <c r="S1728" i="2"/>
  <c r="S1729" i="2"/>
  <c r="S1730" i="2"/>
  <c r="S1731" i="2"/>
  <c r="S1732" i="2"/>
  <c r="S1733" i="2"/>
  <c r="S1734" i="2"/>
  <c r="S1735" i="2"/>
  <c r="S1736" i="2"/>
  <c r="S1737" i="2"/>
  <c r="S1738" i="2"/>
  <c r="S1739" i="2"/>
  <c r="S1740" i="2"/>
  <c r="S1741" i="2"/>
  <c r="S1742" i="2"/>
  <c r="S1743" i="2"/>
  <c r="S1744" i="2"/>
  <c r="S1745" i="2"/>
  <c r="S1746" i="2"/>
  <c r="S1747" i="2"/>
  <c r="S1748" i="2"/>
  <c r="S1749" i="2"/>
  <c r="S1750" i="2"/>
  <c r="S1751" i="2"/>
  <c r="S1752" i="2"/>
  <c r="S1753" i="2"/>
  <c r="S1754" i="2"/>
  <c r="S1755" i="2"/>
  <c r="S1756" i="2"/>
  <c r="S1757" i="2"/>
  <c r="S1758" i="2"/>
  <c r="S1759" i="2"/>
  <c r="S1760" i="2"/>
  <c r="S1761" i="2"/>
  <c r="S1762" i="2"/>
  <c r="S1763" i="2"/>
  <c r="S1764" i="2"/>
  <c r="S1765" i="2"/>
  <c r="S1766" i="2"/>
  <c r="S1767" i="2"/>
  <c r="S1768" i="2"/>
  <c r="S1769" i="2"/>
  <c r="S1770" i="2"/>
  <c r="S1771" i="2"/>
  <c r="S1772" i="2"/>
  <c r="S1773" i="2"/>
  <c r="S1774" i="2"/>
  <c r="S1775" i="2"/>
  <c r="S1776" i="2"/>
  <c r="S1777" i="2"/>
  <c r="S1778" i="2"/>
  <c r="S1779" i="2"/>
  <c r="S1780" i="2"/>
  <c r="S1781" i="2"/>
  <c r="S1782" i="2"/>
  <c r="S1783" i="2"/>
  <c r="S1784" i="2"/>
  <c r="S1785" i="2"/>
  <c r="S1786" i="2"/>
  <c r="S1787" i="2"/>
  <c r="S1788" i="2"/>
  <c r="S1789" i="2"/>
  <c r="S1790" i="2"/>
  <c r="S1791" i="2"/>
  <c r="S1792" i="2"/>
  <c r="S1793" i="2"/>
  <c r="S1794" i="2"/>
  <c r="S1795" i="2"/>
  <c r="S1796" i="2"/>
  <c r="S1797" i="2"/>
  <c r="S1798" i="2"/>
  <c r="S1799" i="2"/>
  <c r="S1800" i="2"/>
  <c r="S1801" i="2"/>
  <c r="S1802" i="2"/>
  <c r="S1803" i="2"/>
  <c r="S1804" i="2"/>
  <c r="S1805" i="2"/>
  <c r="S1806" i="2"/>
  <c r="S1807" i="2"/>
  <c r="S1808" i="2"/>
  <c r="S1809" i="2"/>
  <c r="S1810" i="2"/>
  <c r="S1811" i="2"/>
  <c r="S1812" i="2"/>
  <c r="S1813" i="2"/>
  <c r="S1814" i="2"/>
  <c r="S1815" i="2"/>
  <c r="S1816" i="2"/>
  <c r="S1817" i="2"/>
  <c r="S1818" i="2"/>
  <c r="S1819" i="2"/>
  <c r="S1820" i="2"/>
  <c r="S1821" i="2"/>
  <c r="S1822" i="2"/>
  <c r="S1823" i="2"/>
  <c r="S1824" i="2"/>
  <c r="S1825" i="2"/>
  <c r="S1826" i="2"/>
  <c r="S1827" i="2"/>
  <c r="S1828" i="2"/>
  <c r="S1829" i="2"/>
  <c r="S1830" i="2"/>
  <c r="S1831" i="2"/>
  <c r="S1832" i="2"/>
  <c r="S1833" i="2"/>
  <c r="S1834" i="2"/>
  <c r="S1835" i="2"/>
  <c r="S1836" i="2"/>
  <c r="S1837" i="2"/>
  <c r="S1838" i="2"/>
  <c r="S1839" i="2"/>
  <c r="S1840" i="2"/>
  <c r="S1841" i="2"/>
  <c r="S1842" i="2"/>
  <c r="S1843" i="2"/>
  <c r="S1844" i="2"/>
  <c r="S1845" i="2"/>
  <c r="S1846" i="2"/>
  <c r="S1847" i="2"/>
  <c r="S1848" i="2"/>
  <c r="S1849" i="2"/>
  <c r="S1850" i="2"/>
  <c r="S1851" i="2"/>
  <c r="S1852" i="2"/>
  <c r="S1853" i="2"/>
  <c r="S1854" i="2"/>
  <c r="S1855" i="2"/>
  <c r="S1856" i="2"/>
  <c r="S1857" i="2"/>
  <c r="S1858" i="2"/>
  <c r="S1859" i="2"/>
  <c r="S1860" i="2"/>
  <c r="S1861" i="2"/>
  <c r="S1862" i="2"/>
  <c r="S1863" i="2"/>
  <c r="S1864" i="2"/>
  <c r="S1865" i="2"/>
  <c r="S1866" i="2"/>
  <c r="S1867" i="2"/>
  <c r="S1868" i="2"/>
  <c r="S1869" i="2"/>
  <c r="S1870" i="2"/>
  <c r="S1871" i="2"/>
  <c r="S1872" i="2"/>
  <c r="S1873" i="2"/>
  <c r="S1874" i="2"/>
  <c r="S1875" i="2"/>
  <c r="S1876" i="2"/>
  <c r="S1877" i="2"/>
  <c r="S1878" i="2"/>
  <c r="S1879" i="2"/>
  <c r="S1880" i="2"/>
  <c r="S1881" i="2"/>
  <c r="S1882" i="2"/>
  <c r="S1883" i="2"/>
  <c r="S1884" i="2"/>
  <c r="S1885" i="2"/>
  <c r="S1886" i="2"/>
  <c r="S1887" i="2"/>
  <c r="S1888" i="2"/>
  <c r="S1889" i="2"/>
  <c r="S1890" i="2"/>
  <c r="S1891" i="2"/>
  <c r="S1892" i="2"/>
  <c r="S1893" i="2"/>
  <c r="S1894" i="2"/>
  <c r="S1895" i="2"/>
  <c r="S1896" i="2"/>
  <c r="S1897" i="2"/>
  <c r="S1898" i="2"/>
  <c r="S1899" i="2"/>
  <c r="S1900" i="2"/>
  <c r="S1901" i="2"/>
  <c r="S1902" i="2"/>
  <c r="S1903" i="2"/>
  <c r="S1904" i="2"/>
  <c r="S1905" i="2"/>
  <c r="S1906" i="2"/>
  <c r="S1907" i="2"/>
  <c r="S1908" i="2"/>
  <c r="S1909" i="2"/>
  <c r="S1910" i="2"/>
  <c r="S1911" i="2"/>
  <c r="S1912" i="2"/>
  <c r="S1913" i="2"/>
  <c r="S1914" i="2"/>
  <c r="S1915" i="2"/>
  <c r="S1916" i="2"/>
  <c r="S1917" i="2"/>
  <c r="S1918" i="2"/>
  <c r="S1919" i="2"/>
  <c r="S1920" i="2"/>
  <c r="S1921" i="2"/>
  <c r="S1922" i="2"/>
  <c r="S1923" i="2"/>
  <c r="S1924" i="2"/>
  <c r="S1925" i="2"/>
  <c r="S1926" i="2"/>
  <c r="S1927" i="2"/>
  <c r="S1928" i="2"/>
  <c r="S1929" i="2"/>
  <c r="S1930" i="2"/>
  <c r="S1931" i="2"/>
  <c r="S1932" i="2"/>
  <c r="S1933" i="2"/>
  <c r="S1934" i="2"/>
  <c r="S1935" i="2"/>
  <c r="S1936" i="2"/>
  <c r="S1937" i="2"/>
  <c r="S1938" i="2"/>
  <c r="S1939" i="2"/>
  <c r="S1940" i="2"/>
  <c r="S1941" i="2"/>
  <c r="S1942" i="2"/>
  <c r="S1943" i="2"/>
  <c r="S1944" i="2"/>
  <c r="S1945" i="2"/>
  <c r="S1946" i="2"/>
  <c r="S1947" i="2"/>
  <c r="S1948" i="2"/>
  <c r="S1949" i="2"/>
  <c r="S1950" i="2"/>
  <c r="S1951" i="2"/>
  <c r="S1952" i="2"/>
  <c r="S1953" i="2"/>
  <c r="S1954" i="2"/>
  <c r="S1955" i="2"/>
  <c r="S1956" i="2"/>
  <c r="S1957" i="2"/>
  <c r="S1958" i="2"/>
  <c r="S1959" i="2"/>
  <c r="S1960" i="2"/>
  <c r="S1961" i="2"/>
  <c r="S1962" i="2"/>
  <c r="S1963" i="2"/>
  <c r="S1964" i="2"/>
  <c r="S1965" i="2"/>
  <c r="S1966" i="2"/>
  <c r="S1967" i="2"/>
  <c r="S1968" i="2"/>
  <c r="S1969" i="2"/>
  <c r="S1970" i="2"/>
  <c r="S1971" i="2"/>
  <c r="S1972" i="2"/>
  <c r="S1973" i="2"/>
  <c r="S1974" i="2"/>
  <c r="S1975" i="2"/>
  <c r="S1976" i="2"/>
  <c r="S1977" i="2"/>
  <c r="S1978" i="2"/>
  <c r="S1979" i="2"/>
  <c r="S1980" i="2"/>
  <c r="S1981" i="2"/>
  <c r="S1982" i="2"/>
  <c r="S1983" i="2"/>
  <c r="S1984" i="2"/>
  <c r="S1985" i="2"/>
  <c r="S1986" i="2"/>
  <c r="S1987" i="2"/>
  <c r="S1988" i="2"/>
  <c r="S1989" i="2"/>
  <c r="S1990" i="2"/>
  <c r="S1991" i="2"/>
  <c r="S1992" i="2"/>
  <c r="S1993" i="2"/>
  <c r="S1994" i="2"/>
  <c r="S1995" i="2"/>
  <c r="S1996" i="2"/>
  <c r="S1997" i="2"/>
  <c r="S1998" i="2"/>
  <c r="S1999" i="2"/>
  <c r="S2000" i="2"/>
  <c r="S2001" i="2"/>
  <c r="S2002" i="2"/>
  <c r="S2003" i="2"/>
  <c r="S2004" i="2"/>
  <c r="S2005" i="2"/>
  <c r="S2006" i="2"/>
  <c r="S2007" i="2"/>
  <c r="S2008" i="2"/>
  <c r="S2009" i="2"/>
  <c r="S2010" i="2"/>
  <c r="S2011" i="2"/>
  <c r="S2012" i="2"/>
  <c r="S2013" i="2"/>
  <c r="S2014" i="2"/>
  <c r="S2015" i="2"/>
  <c r="S2016" i="2"/>
  <c r="S2017" i="2"/>
  <c r="S2018" i="2"/>
  <c r="S2019" i="2"/>
  <c r="S2020" i="2"/>
  <c r="S2021" i="2"/>
  <c r="S2022" i="2"/>
  <c r="S2023" i="2"/>
  <c r="S2024" i="2"/>
  <c r="S2025" i="2"/>
  <c r="S2026" i="2"/>
  <c r="S2027" i="2"/>
  <c r="S2028" i="2"/>
  <c r="S2029" i="2"/>
  <c r="S2030" i="2"/>
  <c r="S2031" i="2"/>
  <c r="S2032" i="2"/>
  <c r="S2033" i="2"/>
  <c r="S2034" i="2"/>
  <c r="S2035" i="2"/>
  <c r="S2036" i="2"/>
  <c r="S2037" i="2"/>
  <c r="S2038" i="2"/>
  <c r="S2039" i="2"/>
  <c r="S2040" i="2"/>
  <c r="S2041" i="2"/>
  <c r="S2042" i="2"/>
  <c r="S2043" i="2"/>
  <c r="S2044" i="2"/>
  <c r="S2045" i="2"/>
  <c r="S2046" i="2"/>
  <c r="S2047" i="2"/>
  <c r="S2048" i="2"/>
  <c r="S2049" i="2"/>
  <c r="S2050" i="2"/>
  <c r="S2051" i="2"/>
  <c r="S2052" i="2"/>
  <c r="S2053" i="2"/>
  <c r="S2054" i="2"/>
  <c r="S2055" i="2"/>
  <c r="S2056" i="2"/>
  <c r="S2057" i="2"/>
  <c r="S2058" i="2"/>
  <c r="S2059" i="2"/>
  <c r="S2060" i="2"/>
  <c r="S2061" i="2"/>
  <c r="S2062" i="2"/>
  <c r="S2063" i="2"/>
  <c r="S2064" i="2"/>
  <c r="S2065" i="2"/>
  <c r="S2066" i="2"/>
  <c r="S2067" i="2"/>
  <c r="S2068" i="2"/>
  <c r="S2069" i="2"/>
  <c r="S2070" i="2"/>
  <c r="S2071" i="2"/>
  <c r="S2072" i="2"/>
  <c r="S2073" i="2"/>
  <c r="S2074" i="2"/>
  <c r="S2075" i="2"/>
  <c r="S2076" i="2"/>
  <c r="S2077" i="2"/>
  <c r="S2078" i="2"/>
  <c r="S2079" i="2"/>
  <c r="S2080" i="2"/>
  <c r="S2081" i="2"/>
  <c r="S2082" i="2"/>
  <c r="S2083" i="2"/>
  <c r="S2084" i="2"/>
  <c r="S2085" i="2"/>
  <c r="S2086" i="2"/>
  <c r="S2087" i="2"/>
  <c r="S2088" i="2"/>
  <c r="S2089" i="2"/>
  <c r="S2090" i="2"/>
  <c r="S2091" i="2"/>
  <c r="S2092" i="2"/>
  <c r="S2093" i="2"/>
  <c r="S2094" i="2"/>
  <c r="S2095" i="2"/>
  <c r="S2096" i="2"/>
  <c r="S2097" i="2"/>
  <c r="S2098" i="2"/>
  <c r="S2099" i="2"/>
  <c r="S2100" i="2"/>
  <c r="S2101" i="2"/>
  <c r="S2102" i="2"/>
  <c r="S2103" i="2"/>
  <c r="S2104" i="2"/>
  <c r="S2105" i="2"/>
  <c r="S2106" i="2"/>
  <c r="S2107" i="2"/>
  <c r="S2108" i="2"/>
  <c r="S2109" i="2"/>
  <c r="S2110" i="2"/>
  <c r="S2111" i="2"/>
  <c r="S2112" i="2"/>
  <c r="S2113" i="2"/>
  <c r="S2114" i="2"/>
  <c r="S2115" i="2"/>
  <c r="S2116" i="2"/>
  <c r="S2117" i="2"/>
  <c r="S2118" i="2"/>
  <c r="S2119" i="2"/>
  <c r="S2120" i="2"/>
  <c r="S2121" i="2"/>
  <c r="S2122" i="2"/>
  <c r="S2123" i="2"/>
  <c r="S2124" i="2"/>
  <c r="S2125" i="2"/>
  <c r="S2126" i="2"/>
  <c r="S2127" i="2"/>
  <c r="S2128" i="2"/>
  <c r="S2129" i="2"/>
  <c r="S2130" i="2"/>
  <c r="S2131" i="2"/>
  <c r="S2132" i="2"/>
  <c r="S2133" i="2"/>
  <c r="S2134" i="2"/>
  <c r="S2135" i="2"/>
  <c r="S2136" i="2"/>
  <c r="S2137" i="2"/>
  <c r="S2138" i="2"/>
  <c r="S2139" i="2"/>
  <c r="S2140" i="2"/>
  <c r="S2141" i="2"/>
  <c r="S2142" i="2"/>
  <c r="S2143" i="2"/>
  <c r="S2144" i="2"/>
  <c r="S2145" i="2"/>
  <c r="S2146" i="2"/>
  <c r="S2147" i="2"/>
  <c r="S2148" i="2"/>
  <c r="S2149" i="2"/>
  <c r="S2150" i="2"/>
  <c r="S2151" i="2"/>
  <c r="S2152" i="2"/>
  <c r="S2153" i="2"/>
  <c r="S2154" i="2"/>
  <c r="S2155" i="2"/>
  <c r="S2156" i="2"/>
  <c r="S2157" i="2"/>
  <c r="S2158" i="2"/>
  <c r="S2159" i="2"/>
  <c r="S2160" i="2"/>
  <c r="S2161" i="2"/>
  <c r="S2162" i="2"/>
  <c r="S2163" i="2"/>
  <c r="S2164" i="2"/>
  <c r="S2165" i="2"/>
  <c r="S2166" i="2"/>
  <c r="S2167" i="2"/>
  <c r="S2168" i="2"/>
  <c r="S2169" i="2"/>
  <c r="S2170" i="2"/>
  <c r="S2171" i="2"/>
  <c r="S2172" i="2"/>
  <c r="S2173" i="2"/>
  <c r="S2174" i="2"/>
  <c r="S2175" i="2"/>
  <c r="S2176" i="2"/>
  <c r="S2177" i="2"/>
  <c r="S2178" i="2"/>
  <c r="S2179" i="2"/>
  <c r="S2180" i="2"/>
  <c r="S2181" i="2"/>
  <c r="S2182" i="2"/>
  <c r="S2183" i="2"/>
  <c r="S2184" i="2"/>
  <c r="S2185" i="2"/>
  <c r="S2186" i="2"/>
  <c r="S2187" i="2"/>
  <c r="S2188" i="2"/>
  <c r="S2189" i="2"/>
  <c r="S2190" i="2"/>
  <c r="S2191" i="2"/>
  <c r="S2192" i="2"/>
  <c r="S2193" i="2"/>
  <c r="S2194" i="2"/>
  <c r="S2195" i="2"/>
  <c r="S2196" i="2"/>
  <c r="S2197" i="2"/>
  <c r="S2198" i="2"/>
  <c r="S2199" i="2"/>
  <c r="S2200" i="2"/>
  <c r="S2201" i="2"/>
  <c r="S2202" i="2"/>
  <c r="S2203" i="2"/>
  <c r="S2204" i="2"/>
  <c r="S2205" i="2"/>
  <c r="S2206" i="2"/>
  <c r="S2207" i="2"/>
  <c r="S2208" i="2"/>
  <c r="S2209" i="2"/>
  <c r="S2210" i="2"/>
  <c r="S2211" i="2"/>
  <c r="S2212" i="2"/>
  <c r="S2213" i="2"/>
  <c r="S2214" i="2"/>
  <c r="S2215" i="2"/>
  <c r="S2216" i="2"/>
  <c r="S2217" i="2"/>
  <c r="S2218" i="2"/>
  <c r="S2219" i="2"/>
  <c r="S2220" i="2"/>
  <c r="S2221" i="2"/>
  <c r="S2222" i="2"/>
  <c r="S2223" i="2"/>
  <c r="S2224" i="2"/>
  <c r="S2225" i="2"/>
  <c r="S2227" i="2"/>
  <c r="S2228" i="2"/>
  <c r="S2229" i="2"/>
  <c r="S2230" i="2"/>
  <c r="S2231" i="2"/>
  <c r="S2232" i="2"/>
  <c r="S2233" i="2"/>
  <c r="S2234" i="2"/>
  <c r="S2235" i="2"/>
  <c r="S2236" i="2"/>
  <c r="S2237" i="2"/>
  <c r="S2238" i="2"/>
  <c r="S2239" i="2"/>
  <c r="S2240" i="2"/>
  <c r="S2241" i="2"/>
  <c r="S2242" i="2"/>
  <c r="S2243" i="2"/>
  <c r="S2244" i="2"/>
  <c r="S2245" i="2"/>
  <c r="S2246" i="2"/>
  <c r="S2247" i="2"/>
  <c r="S2248" i="2"/>
  <c r="S2249" i="2"/>
  <c r="S2250" i="2"/>
  <c r="S2251" i="2"/>
  <c r="S2252" i="2"/>
  <c r="S2253" i="2"/>
  <c r="S2254" i="2"/>
  <c r="S2255" i="2"/>
  <c r="S2256" i="2"/>
  <c r="S2257" i="2"/>
  <c r="S2258" i="2"/>
  <c r="S2259" i="2"/>
  <c r="S2260" i="2"/>
  <c r="S2261" i="2"/>
  <c r="S2262" i="2"/>
  <c r="S2263" i="2"/>
  <c r="S2264" i="2"/>
  <c r="S2265" i="2"/>
  <c r="S2266" i="2"/>
  <c r="S2267" i="2"/>
  <c r="S2268" i="2"/>
  <c r="S2269" i="2"/>
  <c r="S2270" i="2"/>
  <c r="S2271" i="2"/>
  <c r="S2272" i="2"/>
  <c r="S2273" i="2"/>
  <c r="S2274" i="2"/>
  <c r="S2275" i="2"/>
  <c r="S2276" i="2"/>
  <c r="S2277" i="2"/>
  <c r="S2278" i="2"/>
  <c r="S2279" i="2"/>
  <c r="S2280" i="2"/>
  <c r="S2281" i="2"/>
  <c r="S2282" i="2"/>
  <c r="S2283" i="2"/>
  <c r="S2284" i="2"/>
  <c r="S2285" i="2"/>
  <c r="S2286" i="2"/>
  <c r="S2287" i="2"/>
  <c r="S2288" i="2"/>
  <c r="S2289" i="2"/>
  <c r="S2290" i="2"/>
  <c r="S2291" i="2"/>
  <c r="S2292" i="2"/>
  <c r="S2293" i="2"/>
  <c r="S2294" i="2"/>
  <c r="S2295" i="2"/>
  <c r="S2296" i="2"/>
  <c r="S2297" i="2"/>
  <c r="S2298" i="2"/>
  <c r="S2299" i="2"/>
  <c r="S2300" i="2"/>
  <c r="S2301" i="2"/>
  <c r="S2302" i="2"/>
  <c r="S2303" i="2"/>
  <c r="S2304" i="2"/>
  <c r="S2305" i="2"/>
  <c r="S2306" i="2"/>
  <c r="S2307" i="2"/>
  <c r="S2308" i="2"/>
  <c r="S2309" i="2"/>
  <c r="S2310" i="2"/>
  <c r="S2311" i="2"/>
  <c r="S2312" i="2"/>
  <c r="S2313" i="2"/>
  <c r="S2314" i="2"/>
  <c r="S2315" i="2"/>
  <c r="S2316" i="2"/>
  <c r="S2317" i="2"/>
  <c r="S2318" i="2"/>
  <c r="S2319" i="2"/>
  <c r="S2320" i="2"/>
  <c r="S2321" i="2"/>
  <c r="S2322" i="2"/>
  <c r="S2323" i="2"/>
  <c r="S2324" i="2"/>
  <c r="S2325" i="2"/>
  <c r="S2326" i="2"/>
  <c r="S2327" i="2"/>
  <c r="S2328" i="2"/>
  <c r="S2329" i="2"/>
  <c r="S2330" i="2"/>
  <c r="S2331" i="2"/>
  <c r="S2332" i="2"/>
  <c r="S2333" i="2"/>
  <c r="S2334" i="2"/>
  <c r="S2335" i="2"/>
  <c r="S2336" i="2"/>
  <c r="S2337" i="2"/>
  <c r="S2338" i="2"/>
  <c r="S2339" i="2"/>
  <c r="S2340" i="2"/>
  <c r="S2341" i="2"/>
  <c r="S2342" i="2"/>
  <c r="S2343" i="2"/>
  <c r="S2344" i="2"/>
  <c r="S2345" i="2"/>
  <c r="S2346" i="2"/>
  <c r="S2347" i="2"/>
  <c r="S2348" i="2"/>
  <c r="S2349" i="2"/>
  <c r="S2350" i="2"/>
  <c r="S2351" i="2"/>
  <c r="S2352" i="2"/>
  <c r="S2353" i="2"/>
  <c r="S2354" i="2"/>
  <c r="S2355" i="2"/>
  <c r="S2356" i="2"/>
  <c r="S2357" i="2"/>
  <c r="S2358" i="2"/>
  <c r="S2359" i="2"/>
  <c r="S2360" i="2"/>
  <c r="S2361" i="2"/>
  <c r="S2362" i="2"/>
  <c r="S2363" i="2"/>
  <c r="S2364" i="2"/>
  <c r="S2365" i="2"/>
  <c r="S2366" i="2"/>
  <c r="S2367" i="2"/>
  <c r="S2368" i="2"/>
  <c r="S2369" i="2"/>
  <c r="S2370" i="2"/>
  <c r="S2371" i="2"/>
  <c r="S2372" i="2"/>
  <c r="S2373" i="2"/>
  <c r="S2374" i="2"/>
  <c r="S2375" i="2"/>
  <c r="S2376" i="2"/>
  <c r="S2377" i="2"/>
  <c r="S2378" i="2"/>
  <c r="S2379" i="2"/>
  <c r="S2380" i="2"/>
  <c r="S2381" i="2"/>
  <c r="S2382" i="2"/>
  <c r="S2383" i="2"/>
  <c r="S2384" i="2"/>
  <c r="S2385" i="2"/>
  <c r="S2386" i="2"/>
  <c r="S2387" i="2"/>
  <c r="S2388" i="2"/>
  <c r="S2389" i="2"/>
  <c r="S2390" i="2"/>
  <c r="S2391" i="2"/>
  <c r="S2392" i="2"/>
  <c r="S2393" i="2"/>
  <c r="S2394" i="2"/>
  <c r="S2395" i="2"/>
  <c r="S2396" i="2"/>
  <c r="S2397" i="2"/>
  <c r="S2398" i="2"/>
  <c r="S2399" i="2"/>
  <c r="S2400" i="2"/>
  <c r="S2401" i="2"/>
  <c r="S2402" i="2"/>
  <c r="S2403" i="2"/>
  <c r="S2404" i="2"/>
  <c r="S2405" i="2"/>
  <c r="S2406" i="2"/>
  <c r="S2407" i="2"/>
  <c r="S2408" i="2"/>
  <c r="S2409" i="2"/>
  <c r="S2410" i="2"/>
  <c r="S2411" i="2"/>
  <c r="S2412" i="2"/>
  <c r="S2413" i="2"/>
  <c r="S2414" i="2"/>
  <c r="S2415" i="2"/>
  <c r="S2416" i="2"/>
  <c r="S2417" i="2"/>
  <c r="S2418" i="2"/>
  <c r="S2419" i="2"/>
  <c r="S2420" i="2"/>
  <c r="S2421" i="2"/>
  <c r="S2422" i="2"/>
  <c r="S2423" i="2"/>
  <c r="S2424" i="2"/>
  <c r="S2425" i="2"/>
  <c r="S2426" i="2"/>
  <c r="S2427" i="2"/>
  <c r="S2428" i="2"/>
  <c r="S2429" i="2"/>
  <c r="S2430" i="2"/>
  <c r="S2431" i="2"/>
  <c r="S2432" i="2"/>
  <c r="S2433" i="2"/>
  <c r="S2434" i="2"/>
  <c r="S2435" i="2"/>
  <c r="S2436" i="2"/>
  <c r="S2437" i="2"/>
  <c r="S2438" i="2"/>
  <c r="S2439" i="2"/>
  <c r="S2440" i="2"/>
  <c r="S2441" i="2"/>
  <c r="S2442" i="2"/>
  <c r="S2443" i="2"/>
  <c r="S2444" i="2"/>
  <c r="S2445" i="2"/>
  <c r="S2446" i="2"/>
  <c r="S2447" i="2"/>
  <c r="S2448" i="2"/>
  <c r="S2449" i="2"/>
  <c r="S2450" i="2"/>
  <c r="S2451" i="2"/>
  <c r="S2452" i="2"/>
  <c r="S2453" i="2"/>
  <c r="S2454" i="2"/>
  <c r="S2455" i="2"/>
  <c r="S2456" i="2"/>
  <c r="S2457" i="2"/>
  <c r="S2458" i="2"/>
  <c r="S2459" i="2"/>
  <c r="S2460" i="2"/>
  <c r="S2461" i="2"/>
  <c r="S2462" i="2"/>
  <c r="S2463" i="2"/>
  <c r="S2464" i="2"/>
  <c r="S2465" i="2"/>
  <c r="S2466" i="2"/>
  <c r="S2467" i="2"/>
  <c r="S2468" i="2"/>
  <c r="S2469" i="2"/>
  <c r="S2470" i="2"/>
  <c r="S2471" i="2"/>
  <c r="S2472" i="2"/>
  <c r="S2473" i="2"/>
  <c r="S2474" i="2"/>
  <c r="S2475" i="2"/>
  <c r="S2476" i="2"/>
  <c r="S2477" i="2"/>
  <c r="S2478" i="2"/>
  <c r="S2479" i="2"/>
  <c r="S2480" i="2"/>
  <c r="S2481" i="2"/>
  <c r="S2482" i="2"/>
  <c r="S2483" i="2"/>
  <c r="S2484" i="2"/>
  <c r="S2485" i="2"/>
  <c r="S2486" i="2"/>
  <c r="S2487" i="2"/>
  <c r="S2488" i="2"/>
  <c r="S2489" i="2"/>
  <c r="S2490" i="2"/>
  <c r="S2491" i="2"/>
  <c r="S2492" i="2"/>
  <c r="S2493" i="2"/>
  <c r="S2494" i="2"/>
  <c r="S2495" i="2"/>
  <c r="S2496" i="2"/>
  <c r="S2497" i="2"/>
  <c r="S2498" i="2"/>
  <c r="S2499" i="2"/>
  <c r="S2500" i="2"/>
  <c r="S2501" i="2"/>
  <c r="S2502" i="2"/>
  <c r="S2503" i="2"/>
  <c r="S2504" i="2"/>
  <c r="S2505" i="2"/>
  <c r="S2506" i="2"/>
  <c r="S2507" i="2"/>
  <c r="S2508" i="2"/>
  <c r="S2509" i="2"/>
  <c r="S2510" i="2"/>
  <c r="S2511" i="2"/>
  <c r="S2512" i="2"/>
  <c r="S2513" i="2"/>
  <c r="S2514" i="2"/>
  <c r="S2515" i="2"/>
  <c r="S2516" i="2"/>
  <c r="S2517" i="2"/>
  <c r="S2518" i="2"/>
  <c r="S2519" i="2"/>
  <c r="S2520" i="2"/>
  <c r="S2521" i="2"/>
  <c r="S2522" i="2"/>
  <c r="S2523" i="2"/>
  <c r="S2524" i="2"/>
  <c r="S2525" i="2"/>
  <c r="S2526" i="2"/>
  <c r="S2527" i="2"/>
  <c r="S2528" i="2"/>
  <c r="S2529" i="2"/>
  <c r="S2530" i="2"/>
  <c r="S2531" i="2"/>
  <c r="S2532" i="2"/>
  <c r="S2533" i="2"/>
  <c r="S2534" i="2"/>
  <c r="S2535" i="2"/>
  <c r="S2536" i="2"/>
  <c r="S2537" i="2"/>
  <c r="S2538" i="2"/>
  <c r="S2539" i="2"/>
  <c r="S2540" i="2"/>
  <c r="S2541" i="2"/>
  <c r="S2542" i="2"/>
  <c r="S2543" i="2"/>
  <c r="S2544" i="2"/>
  <c r="S2545" i="2"/>
  <c r="S2546" i="2"/>
  <c r="S2547" i="2"/>
  <c r="S2548" i="2"/>
  <c r="S2549" i="2"/>
  <c r="S2550" i="2"/>
  <c r="S2551" i="2"/>
  <c r="S2552" i="2"/>
  <c r="S2553" i="2"/>
  <c r="S2554" i="2"/>
  <c r="S2555" i="2"/>
  <c r="S2556" i="2"/>
  <c r="S2557" i="2"/>
  <c r="S2558" i="2"/>
  <c r="S2559" i="2"/>
  <c r="S2560" i="2"/>
  <c r="S2561" i="2"/>
  <c r="S2562" i="2"/>
  <c r="S2563" i="2"/>
  <c r="S2564" i="2"/>
  <c r="S2565" i="2"/>
  <c r="S2566" i="2"/>
  <c r="S2567" i="2"/>
  <c r="S2568" i="2"/>
  <c r="S2569" i="2"/>
  <c r="S2570" i="2"/>
  <c r="S2571" i="2"/>
  <c r="S2572" i="2"/>
  <c r="S2573" i="2"/>
  <c r="S2574" i="2"/>
  <c r="S2575" i="2"/>
  <c r="S2576" i="2"/>
  <c r="S2577" i="2"/>
  <c r="S2578" i="2"/>
  <c r="S2579" i="2"/>
  <c r="S2580" i="2"/>
  <c r="S2581" i="2"/>
  <c r="S2582" i="2"/>
  <c r="S2583" i="2"/>
  <c r="S2584" i="2"/>
  <c r="S2585" i="2"/>
  <c r="S2586" i="2"/>
  <c r="S2587" i="2"/>
  <c r="S2588" i="2"/>
  <c r="S2589" i="2"/>
  <c r="S2590" i="2"/>
  <c r="S2591" i="2"/>
  <c r="S2592" i="2"/>
  <c r="S2593" i="2"/>
  <c r="S2594" i="2"/>
  <c r="S2595" i="2"/>
  <c r="S2596" i="2"/>
  <c r="S2597" i="2"/>
  <c r="S2598" i="2"/>
  <c r="S2599" i="2"/>
  <c r="S2600" i="2"/>
  <c r="S2601" i="2"/>
  <c r="S2602" i="2"/>
  <c r="S2603" i="2"/>
  <c r="S2604" i="2"/>
  <c r="S2605" i="2"/>
  <c r="S2606" i="2"/>
  <c r="S2607" i="2"/>
  <c r="S2608" i="2"/>
  <c r="S2609" i="2"/>
  <c r="S2610" i="2"/>
  <c r="S2611" i="2"/>
  <c r="S2612" i="2"/>
  <c r="S2613" i="2"/>
  <c r="S2614" i="2"/>
  <c r="S2615" i="2"/>
  <c r="S2616" i="2"/>
  <c r="S2617" i="2"/>
  <c r="S2618" i="2"/>
  <c r="S2619" i="2"/>
  <c r="S2620" i="2"/>
  <c r="S2621" i="2"/>
  <c r="S2622" i="2"/>
  <c r="S2623" i="2"/>
  <c r="S2624" i="2"/>
  <c r="S2625" i="2"/>
  <c r="S2626" i="2"/>
  <c r="S2627" i="2"/>
  <c r="S2628" i="2"/>
  <c r="S2629" i="2"/>
  <c r="S2630" i="2"/>
  <c r="S2631" i="2"/>
  <c r="S2632" i="2"/>
  <c r="S2633" i="2"/>
  <c r="S2634" i="2"/>
  <c r="S2635" i="2"/>
  <c r="S2636" i="2"/>
  <c r="S2637" i="2"/>
  <c r="S2638" i="2"/>
  <c r="S2639" i="2"/>
  <c r="S2640" i="2"/>
  <c r="S2641" i="2"/>
  <c r="S2642" i="2"/>
  <c r="S2643" i="2"/>
  <c r="S2644" i="2"/>
  <c r="S2645" i="2"/>
  <c r="S2646" i="2"/>
  <c r="S2647" i="2"/>
  <c r="S2648" i="2"/>
  <c r="S2649" i="2"/>
  <c r="S2650" i="2"/>
  <c r="S2651" i="2"/>
  <c r="S2652" i="2"/>
  <c r="S2653" i="2"/>
  <c r="S2654" i="2"/>
  <c r="S2655" i="2"/>
  <c r="S2656" i="2"/>
  <c r="S2657" i="2"/>
  <c r="S2658" i="2"/>
  <c r="S2659" i="2"/>
  <c r="S2660" i="2"/>
  <c r="S2661" i="2"/>
  <c r="S2662" i="2"/>
  <c r="S2663" i="2"/>
  <c r="S2664" i="2"/>
  <c r="S2665" i="2"/>
  <c r="S2666" i="2"/>
  <c r="S2667" i="2"/>
  <c r="S2668" i="2"/>
  <c r="S2669" i="2"/>
  <c r="S2670" i="2"/>
  <c r="S2671" i="2"/>
  <c r="S2672" i="2"/>
  <c r="S2673" i="2"/>
  <c r="S2674" i="2"/>
  <c r="S2675" i="2"/>
  <c r="S2676" i="2"/>
  <c r="S2677" i="2"/>
  <c r="S2678" i="2"/>
  <c r="S2679" i="2"/>
  <c r="S2680" i="2"/>
  <c r="S2681" i="2"/>
  <c r="S2682" i="2"/>
  <c r="S2683" i="2"/>
  <c r="S2684" i="2"/>
  <c r="S2685" i="2"/>
  <c r="S2686" i="2"/>
  <c r="S2687" i="2"/>
  <c r="S2688" i="2"/>
  <c r="S2689" i="2"/>
  <c r="S2690" i="2"/>
  <c r="S2691" i="2"/>
  <c r="S2692" i="2"/>
  <c r="S2693" i="2"/>
  <c r="S2694" i="2"/>
  <c r="S2695" i="2"/>
  <c r="S2696" i="2"/>
  <c r="S2697" i="2"/>
  <c r="S2698" i="2"/>
  <c r="S2699" i="2"/>
  <c r="S2700" i="2"/>
  <c r="S2701" i="2"/>
  <c r="S2702" i="2"/>
  <c r="S2703" i="2"/>
  <c r="S2704" i="2"/>
  <c r="S2705" i="2"/>
  <c r="S2706" i="2"/>
  <c r="S2707" i="2"/>
  <c r="S2708" i="2"/>
  <c r="S2709" i="2"/>
  <c r="S2710" i="2"/>
  <c r="S2711" i="2"/>
  <c r="S2712" i="2"/>
  <c r="S2713" i="2"/>
  <c r="S2714" i="2"/>
  <c r="S2715" i="2"/>
  <c r="S2716" i="2"/>
  <c r="S2717" i="2"/>
  <c r="S2718" i="2"/>
  <c r="S2719" i="2"/>
  <c r="S2720" i="2"/>
  <c r="S2721" i="2"/>
  <c r="S2722" i="2"/>
  <c r="S2723" i="2"/>
  <c r="S2724" i="2"/>
  <c r="S2725" i="2"/>
  <c r="S2726" i="2"/>
  <c r="S2727" i="2"/>
  <c r="S2728" i="2"/>
  <c r="S2729" i="2"/>
  <c r="S2730" i="2"/>
  <c r="S2731" i="2"/>
  <c r="S2732" i="2"/>
  <c r="S2733" i="2"/>
  <c r="S2734" i="2"/>
  <c r="S2735" i="2"/>
  <c r="S2736" i="2"/>
  <c r="S2737" i="2"/>
  <c r="S2738" i="2"/>
  <c r="S2739" i="2"/>
  <c r="S2740" i="2"/>
  <c r="S2741" i="2"/>
  <c r="S2742" i="2"/>
  <c r="S2743" i="2"/>
  <c r="S2744" i="2"/>
  <c r="S2745" i="2"/>
  <c r="S2746" i="2"/>
  <c r="S2747" i="2"/>
  <c r="S2748" i="2"/>
  <c r="S2749" i="2"/>
  <c r="S2750" i="2"/>
  <c r="S2751" i="2"/>
  <c r="S2752" i="2"/>
  <c r="S2753" i="2"/>
  <c r="S2754" i="2"/>
  <c r="S2755" i="2"/>
  <c r="S2756" i="2"/>
  <c r="S2757" i="2"/>
  <c r="S2758" i="2"/>
  <c r="S2759" i="2"/>
  <c r="S2760" i="2"/>
  <c r="S2761" i="2"/>
  <c r="S2762" i="2"/>
  <c r="S2763" i="2"/>
  <c r="S2764" i="2"/>
  <c r="S2765" i="2"/>
  <c r="S2766" i="2"/>
  <c r="S2767" i="2"/>
  <c r="S2768" i="2"/>
  <c r="S2769" i="2"/>
  <c r="S2770" i="2"/>
  <c r="S2771" i="2"/>
  <c r="S2772" i="2"/>
  <c r="S2773" i="2"/>
  <c r="S2774" i="2"/>
  <c r="S2775" i="2"/>
  <c r="S2776" i="2"/>
  <c r="S2777" i="2"/>
  <c r="S2778" i="2"/>
  <c r="S2779" i="2"/>
  <c r="S2780" i="2"/>
  <c r="S2781" i="2"/>
  <c r="S2782" i="2"/>
  <c r="S2783" i="2"/>
  <c r="S2784" i="2"/>
  <c r="S2785" i="2"/>
  <c r="S2786" i="2"/>
  <c r="S2787" i="2"/>
  <c r="S2788" i="2"/>
  <c r="S2789" i="2"/>
  <c r="S2790" i="2"/>
  <c r="S2791" i="2"/>
  <c r="S2792" i="2"/>
  <c r="S2793" i="2"/>
  <c r="S2794" i="2"/>
  <c r="S2795" i="2"/>
  <c r="S2796" i="2"/>
  <c r="S2797" i="2"/>
  <c r="S2798" i="2"/>
  <c r="S2799" i="2"/>
  <c r="S2800" i="2"/>
  <c r="S2801" i="2"/>
  <c r="S2802" i="2"/>
  <c r="S2803" i="2"/>
  <c r="S2804" i="2"/>
  <c r="S2805" i="2"/>
  <c r="S2806" i="2"/>
  <c r="S2807" i="2"/>
  <c r="S2808" i="2"/>
  <c r="S2809" i="2"/>
  <c r="S2810" i="2"/>
  <c r="S2811" i="2"/>
  <c r="S2812" i="2"/>
  <c r="S2813" i="2"/>
  <c r="S2814" i="2"/>
  <c r="S2815" i="2"/>
  <c r="S2816" i="2"/>
  <c r="S2817" i="2"/>
  <c r="S2818" i="2"/>
  <c r="S2819" i="2"/>
  <c r="S2820" i="2"/>
  <c r="S2821" i="2"/>
  <c r="S2822" i="2"/>
  <c r="S2823" i="2"/>
  <c r="S2824" i="2"/>
  <c r="S2825" i="2"/>
  <c r="S2826" i="2"/>
  <c r="S2827" i="2"/>
  <c r="S2828" i="2"/>
  <c r="S2829" i="2"/>
  <c r="S2830" i="2"/>
  <c r="S2831" i="2"/>
  <c r="S2832" i="2"/>
  <c r="S2833" i="2"/>
  <c r="S2834" i="2"/>
  <c r="S2835" i="2"/>
  <c r="S2836" i="2"/>
  <c r="S2837" i="2"/>
  <c r="S2838" i="2"/>
  <c r="S2839" i="2"/>
  <c r="S2840" i="2"/>
  <c r="S2841" i="2"/>
  <c r="S2842" i="2"/>
  <c r="S2843" i="2"/>
  <c r="S2844" i="2"/>
  <c r="S2845" i="2"/>
  <c r="S2846" i="2"/>
  <c r="S2847" i="2"/>
  <c r="S2848" i="2"/>
  <c r="S2849" i="2"/>
  <c r="S2850" i="2"/>
  <c r="S2851" i="2"/>
  <c r="S2852" i="2"/>
  <c r="S2853" i="2"/>
  <c r="S2854" i="2"/>
  <c r="S2855" i="2"/>
  <c r="S2856" i="2"/>
  <c r="S2857" i="2"/>
  <c r="S2858" i="2"/>
  <c r="S2859" i="2"/>
  <c r="S2860" i="2"/>
  <c r="S2861" i="2"/>
  <c r="S2862" i="2"/>
  <c r="S2863" i="2"/>
  <c r="S2864" i="2"/>
  <c r="S2865" i="2"/>
  <c r="S2866" i="2"/>
  <c r="S2867" i="2"/>
  <c r="S2868" i="2"/>
  <c r="S2869" i="2"/>
  <c r="S2870" i="2"/>
  <c r="S2871" i="2"/>
  <c r="S2872" i="2"/>
  <c r="S2873" i="2"/>
  <c r="S2874" i="2"/>
  <c r="S2875" i="2"/>
  <c r="S2876" i="2"/>
  <c r="S2877" i="2"/>
  <c r="S2878" i="2"/>
  <c r="S2879" i="2"/>
  <c r="S2880" i="2"/>
  <c r="S2881" i="2"/>
  <c r="S2882" i="2"/>
  <c r="S2883" i="2"/>
  <c r="S2884" i="2"/>
  <c r="S2885" i="2"/>
  <c r="S2886" i="2"/>
  <c r="S2887" i="2"/>
  <c r="S2888" i="2"/>
  <c r="S2889" i="2"/>
  <c r="S2890" i="2"/>
  <c r="S2891" i="2"/>
  <c r="S2892" i="2"/>
  <c r="S2893" i="2"/>
  <c r="S2894" i="2"/>
  <c r="S2895" i="2"/>
  <c r="S2896" i="2"/>
  <c r="S2897" i="2"/>
  <c r="S2898" i="2"/>
  <c r="S2899" i="2"/>
  <c r="S2900" i="2"/>
  <c r="S2901" i="2"/>
  <c r="S2902" i="2"/>
  <c r="S2903" i="2"/>
  <c r="S2904" i="2"/>
  <c r="S2905" i="2"/>
  <c r="S2906" i="2"/>
  <c r="S2907" i="2"/>
  <c r="S2908" i="2"/>
  <c r="S2909" i="2"/>
  <c r="S2910" i="2"/>
  <c r="S2911" i="2"/>
  <c r="S2912" i="2"/>
  <c r="S2913" i="2"/>
  <c r="S2914" i="2"/>
  <c r="S2915" i="2"/>
  <c r="S2916" i="2"/>
  <c r="S2917" i="2"/>
  <c r="S2918" i="2"/>
  <c r="S2919" i="2"/>
  <c r="S2920" i="2"/>
  <c r="S2921" i="2"/>
  <c r="S2922" i="2"/>
  <c r="S2923" i="2"/>
  <c r="S2924" i="2"/>
  <c r="S2925" i="2"/>
  <c r="S2926" i="2"/>
  <c r="S2927" i="2"/>
  <c r="S2928" i="2"/>
  <c r="S2929" i="2"/>
  <c r="S2930" i="2"/>
  <c r="S2931" i="2"/>
  <c r="S2932" i="2"/>
  <c r="S2933" i="2"/>
  <c r="S2934" i="2"/>
  <c r="S2935" i="2"/>
  <c r="S2936" i="2"/>
  <c r="S2937" i="2"/>
  <c r="S2938" i="2"/>
  <c r="S2939" i="2"/>
  <c r="S2940" i="2"/>
  <c r="S2941" i="2"/>
  <c r="S2942" i="2"/>
  <c r="S2943" i="2"/>
  <c r="S2944" i="2"/>
  <c r="S2945" i="2"/>
  <c r="S2946" i="2"/>
  <c r="S2947" i="2"/>
  <c r="S2948" i="2"/>
  <c r="S2949" i="2"/>
  <c r="S2950" i="2"/>
  <c r="S2951" i="2"/>
  <c r="S2952" i="2"/>
  <c r="S2953" i="2"/>
  <c r="S2954" i="2"/>
  <c r="S2955" i="2"/>
  <c r="S2956" i="2"/>
  <c r="S2957" i="2"/>
  <c r="S2958" i="2"/>
  <c r="S2959" i="2"/>
  <c r="S2960" i="2"/>
  <c r="S2961" i="2"/>
  <c r="S2962" i="2"/>
  <c r="S2963" i="2"/>
  <c r="S2964" i="2"/>
  <c r="S2965" i="2"/>
  <c r="S2966" i="2"/>
  <c r="S2967" i="2"/>
  <c r="S2968" i="2"/>
  <c r="S2969" i="2"/>
  <c r="S2970" i="2"/>
  <c r="S2971" i="2"/>
  <c r="S2972" i="2"/>
  <c r="S2973" i="2"/>
  <c r="S2974" i="2"/>
  <c r="S2975" i="2"/>
  <c r="S2976" i="2"/>
  <c r="S2977" i="2"/>
  <c r="S2978" i="2"/>
  <c r="S2979" i="2"/>
  <c r="S2980" i="2"/>
  <c r="S2981" i="2"/>
  <c r="S2982" i="2"/>
  <c r="S2983" i="2"/>
  <c r="S2984" i="2"/>
  <c r="S2985" i="2"/>
  <c r="S2986" i="2"/>
  <c r="S2987" i="2"/>
  <c r="S2988" i="2"/>
  <c r="S2989" i="2"/>
  <c r="S2990" i="2"/>
  <c r="S2" i="2"/>
  <c r="AE53" i="4"/>
  <c r="AJ3" i="4"/>
  <c r="AJ4" i="4"/>
  <c r="AJ5" i="4"/>
  <c r="AJ6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J40" i="4"/>
  <c r="AJ41" i="4"/>
  <c r="AJ42" i="4"/>
  <c r="AJ43" i="4"/>
  <c r="AJ44" i="4"/>
  <c r="AJ45" i="4"/>
  <c r="AJ46" i="4"/>
  <c r="AJ47" i="4"/>
  <c r="AJ48" i="4"/>
  <c r="AJ49" i="4"/>
  <c r="AJ50" i="4"/>
  <c r="AJ51" i="4"/>
  <c r="AJ52" i="4"/>
  <c r="AJ53" i="4"/>
  <c r="AB2" i="4"/>
  <c r="AI4" i="4"/>
  <c r="AI5" i="4"/>
  <c r="AI6" i="4"/>
  <c r="AI8" i="4"/>
  <c r="AI9" i="4"/>
  <c r="AI11" i="4"/>
  <c r="AI19" i="4"/>
  <c r="AI22" i="4"/>
  <c r="AI24" i="4"/>
  <c r="AI25" i="4"/>
  <c r="AI26" i="4"/>
  <c r="AI29" i="4"/>
  <c r="AI39" i="4"/>
  <c r="AI42" i="4"/>
  <c r="AI44" i="4"/>
  <c r="AI45" i="4"/>
  <c r="AI46" i="4"/>
  <c r="AI49" i="4"/>
  <c r="AH3" i="4"/>
  <c r="AH4" i="4"/>
  <c r="AH5" i="4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G3" i="4"/>
  <c r="AG4" i="4"/>
  <c r="AG5" i="4"/>
  <c r="AG8" i="4"/>
  <c r="AG18" i="4"/>
  <c r="AG21" i="4"/>
  <c r="AG22" i="4"/>
  <c r="AG23" i="4"/>
  <c r="AG24" i="4"/>
  <c r="AG25" i="4"/>
  <c r="AG28" i="4"/>
  <c r="AG38" i="4"/>
  <c r="AG41" i="4"/>
  <c r="AG42" i="4"/>
  <c r="AG43" i="4"/>
  <c r="AG44" i="4"/>
  <c r="AG45" i="4"/>
  <c r="AG48" i="4"/>
  <c r="AF3" i="4"/>
  <c r="AF4" i="4"/>
  <c r="AF5" i="4"/>
  <c r="AF6" i="4"/>
  <c r="AF7" i="4"/>
  <c r="AG7" i="4" s="1"/>
  <c r="AF8" i="4"/>
  <c r="AF9" i="4"/>
  <c r="AF10" i="4"/>
  <c r="AF11" i="4"/>
  <c r="AF12" i="4"/>
  <c r="AF13" i="4"/>
  <c r="AF14" i="4"/>
  <c r="AF15" i="4"/>
  <c r="AF16" i="4"/>
  <c r="AF17" i="4"/>
  <c r="AG17" i="4" s="1"/>
  <c r="AF18" i="4"/>
  <c r="AF19" i="4"/>
  <c r="AF20" i="4"/>
  <c r="AF21" i="4"/>
  <c r="AF22" i="4"/>
  <c r="AF23" i="4"/>
  <c r="AF24" i="4"/>
  <c r="AF25" i="4"/>
  <c r="AF26" i="4"/>
  <c r="AF27" i="4"/>
  <c r="AG27" i="4" s="1"/>
  <c r="AF28" i="4"/>
  <c r="AF29" i="4"/>
  <c r="AF30" i="4"/>
  <c r="AF31" i="4"/>
  <c r="AF32" i="4"/>
  <c r="AF33" i="4"/>
  <c r="AF34" i="4"/>
  <c r="AF35" i="4"/>
  <c r="AF36" i="4"/>
  <c r="AF37" i="4"/>
  <c r="AG37" i="4" s="1"/>
  <c r="AF38" i="4"/>
  <c r="AF39" i="4"/>
  <c r="AF40" i="4"/>
  <c r="AF41" i="4"/>
  <c r="AF42" i="4"/>
  <c r="AF43" i="4"/>
  <c r="AF44" i="4"/>
  <c r="AF45" i="4"/>
  <c r="AF46" i="4"/>
  <c r="AF47" i="4"/>
  <c r="AG47" i="4" s="1"/>
  <c r="AF48" i="4"/>
  <c r="AF49" i="4"/>
  <c r="AF50" i="4"/>
  <c r="AF51" i="4"/>
  <c r="AF52" i="4"/>
  <c r="AF53" i="4"/>
  <c r="AE3" i="4"/>
  <c r="AE4" i="4"/>
  <c r="AE5" i="4"/>
  <c r="AE6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E40" i="4"/>
  <c r="AE41" i="4"/>
  <c r="AE42" i="4"/>
  <c r="AE43" i="4"/>
  <c r="AE44" i="4"/>
  <c r="AE45" i="4"/>
  <c r="AE46" i="4"/>
  <c r="AE47" i="4"/>
  <c r="AE48" i="4"/>
  <c r="AE49" i="4"/>
  <c r="AE50" i="4"/>
  <c r="AE51" i="4"/>
  <c r="AE52" i="4"/>
  <c r="AD3" i="4"/>
  <c r="AI3" i="4" s="1"/>
  <c r="AD4" i="4"/>
  <c r="AD5" i="4"/>
  <c r="AD6" i="4"/>
  <c r="AG6" i="4" s="1"/>
  <c r="AD7" i="4"/>
  <c r="AI7" i="4" s="1"/>
  <c r="AD8" i="4"/>
  <c r="AD9" i="4"/>
  <c r="AG9" i="4" s="1"/>
  <c r="AD10" i="4"/>
  <c r="AI10" i="4" s="1"/>
  <c r="AD11" i="4"/>
  <c r="AG11" i="4" s="1"/>
  <c r="AD12" i="4"/>
  <c r="AI12" i="4" s="1"/>
  <c r="AD13" i="4"/>
  <c r="AI13" i="4" s="1"/>
  <c r="AD14" i="4"/>
  <c r="AI14" i="4" s="1"/>
  <c r="AD15" i="4"/>
  <c r="AG15" i="4" s="1"/>
  <c r="AD16" i="4"/>
  <c r="AI16" i="4" s="1"/>
  <c r="AD17" i="4"/>
  <c r="AI17" i="4" s="1"/>
  <c r="AD18" i="4"/>
  <c r="AI18" i="4" s="1"/>
  <c r="AD19" i="4"/>
  <c r="AG19" i="4" s="1"/>
  <c r="AD20" i="4"/>
  <c r="AI20" i="4" s="1"/>
  <c r="AD21" i="4"/>
  <c r="AI21" i="4" s="1"/>
  <c r="AD22" i="4"/>
  <c r="AD23" i="4"/>
  <c r="AI23" i="4" s="1"/>
  <c r="AD24" i="4"/>
  <c r="AD25" i="4"/>
  <c r="AD26" i="4"/>
  <c r="AG26" i="4" s="1"/>
  <c r="AD27" i="4"/>
  <c r="AI27" i="4" s="1"/>
  <c r="AD28" i="4"/>
  <c r="AI28" i="4" s="1"/>
  <c r="AD29" i="4"/>
  <c r="AG29" i="4" s="1"/>
  <c r="AD30" i="4"/>
  <c r="AI30" i="4" s="1"/>
  <c r="AD31" i="4"/>
  <c r="AI31" i="4" s="1"/>
  <c r="AD32" i="4"/>
  <c r="AI32" i="4" s="1"/>
  <c r="AD33" i="4"/>
  <c r="AI33" i="4" s="1"/>
  <c r="AD34" i="4"/>
  <c r="AI34" i="4" s="1"/>
  <c r="AD35" i="4"/>
  <c r="AI35" i="4" s="1"/>
  <c r="AD36" i="4"/>
  <c r="AI36" i="4" s="1"/>
  <c r="AD37" i="4"/>
  <c r="AI37" i="4" s="1"/>
  <c r="AD38" i="4"/>
  <c r="AI38" i="4" s="1"/>
  <c r="AD39" i="4"/>
  <c r="AG39" i="4" s="1"/>
  <c r="AD40" i="4"/>
  <c r="AI40" i="4" s="1"/>
  <c r="AD41" i="4"/>
  <c r="AI41" i="4" s="1"/>
  <c r="AD42" i="4"/>
  <c r="AD43" i="4"/>
  <c r="AI43" i="4" s="1"/>
  <c r="AD44" i="4"/>
  <c r="AD45" i="4"/>
  <c r="AD46" i="4"/>
  <c r="AG46" i="4" s="1"/>
  <c r="AD47" i="4"/>
  <c r="AI47" i="4" s="1"/>
  <c r="AD48" i="4"/>
  <c r="AI48" i="4" s="1"/>
  <c r="AD49" i="4"/>
  <c r="AG49" i="4" s="1"/>
  <c r="AD50" i="4"/>
  <c r="AI50" i="4" s="1"/>
  <c r="AD51" i="4"/>
  <c r="AI51" i="4" s="1"/>
  <c r="AD52" i="4"/>
  <c r="AI52" i="4" s="1"/>
  <c r="AD53" i="4"/>
  <c r="AI53" i="4" s="1"/>
  <c r="AB3" i="4"/>
  <c r="AB4" i="4"/>
  <c r="AB5" i="4"/>
  <c r="AB6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B40" i="4"/>
  <c r="AB41" i="4"/>
  <c r="AB42" i="4"/>
  <c r="AB43" i="4"/>
  <c r="AB44" i="4"/>
  <c r="AB45" i="4"/>
  <c r="AB46" i="4"/>
  <c r="AB47" i="4"/>
  <c r="AB48" i="4"/>
  <c r="AB49" i="4"/>
  <c r="AB50" i="4"/>
  <c r="AB51" i="4"/>
  <c r="AB52" i="4"/>
  <c r="AB53" i="4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G40" i="4" l="1"/>
  <c r="AG20" i="4"/>
  <c r="AG36" i="4"/>
  <c r="AG16" i="4"/>
  <c r="AG35" i="4"/>
  <c r="AG34" i="4"/>
  <c r="AG14" i="4"/>
  <c r="AI15" i="4"/>
  <c r="AG53" i="4"/>
  <c r="AG33" i="4"/>
  <c r="AG13" i="4"/>
  <c r="AG52" i="4"/>
  <c r="AG32" i="4"/>
  <c r="AG12" i="4"/>
  <c r="AG51" i="4"/>
  <c r="AG31" i="4"/>
  <c r="AG50" i="4"/>
  <c r="AG30" i="4"/>
  <c r="AG10" i="4"/>
  <c r="AG2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C86753D-14D0-48AD-847D-035A18CA02FE}" keepAlive="1" name="Query - test 1 datataker 27 aug" description="Connection to the 'test 1 datataker 27 aug' query in the workbook." type="5" refreshedVersion="8" background="1" saveData="1">
    <dbPr connection="Provider=Microsoft.Mashup.OleDb.1;Data Source=$Workbook$;Location=&quot;test 1 datataker 27 aug&quot;;Extended Properties=&quot;&quot;" command="SELECT * FROM [test 1 datataker 27 aug]"/>
  </connection>
</connections>
</file>

<file path=xl/sharedStrings.xml><?xml version="1.0" encoding="utf-8"?>
<sst xmlns="http://schemas.openxmlformats.org/spreadsheetml/2006/main" count="8300" uniqueCount="2631">
  <si>
    <t>Timestamp</t>
  </si>
  <si>
    <t>TZ</t>
  </si>
  <si>
    <t>P1 (bar)</t>
  </si>
  <si>
    <t>P2 (bar)</t>
  </si>
  <si>
    <t>P3 (bar)</t>
  </si>
  <si>
    <t>P4 (bar)</t>
  </si>
  <si>
    <t>P5 (bar)</t>
  </si>
  <si>
    <t>P6 (bar)</t>
  </si>
  <si>
    <t>P Water In (bar)</t>
  </si>
  <si>
    <t>P Water Out (bar)</t>
  </si>
  <si>
    <t>Torque Voltage (N.m)</t>
  </si>
  <si>
    <t>RPM</t>
  </si>
  <si>
    <t>Refrigerant flow</t>
  </si>
  <si>
    <t>Water flow rate (LPM)</t>
  </si>
  <si>
    <t>Water Inlet Temp (degC)</t>
  </si>
  <si>
    <t>Nitrogen flow</t>
  </si>
  <si>
    <t>Torque current</t>
  </si>
  <si>
    <t>n</t>
  </si>
  <si>
    <t>UnderRange</t>
  </si>
  <si>
    <t>7.406084</t>
  </si>
  <si>
    <t>10.51107</t>
  </si>
  <si>
    <t>10.11283</t>
  </si>
  <si>
    <t>9.826296</t>
  </si>
  <si>
    <t>9.800646</t>
  </si>
  <si>
    <t>9.781152</t>
  </si>
  <si>
    <t>10.397252</t>
  </si>
  <si>
    <t>12.076024</t>
  </si>
  <si>
    <t>12.213246</t>
  </si>
  <si>
    <t>12.167724</t>
  </si>
  <si>
    <t>12.148806</t>
  </si>
  <si>
    <t>12.094716</t>
  </si>
  <si>
    <t>12.132212</t>
  </si>
  <si>
    <t>12.185596</t>
  </si>
  <si>
    <t>12.109994</t>
  </si>
  <si>
    <t>12.307594</t>
  </si>
  <si>
    <t>12.303054</t>
  </si>
  <si>
    <t>12.264934</t>
  </si>
  <si>
    <t>12.244412</t>
  </si>
  <si>
    <t>12.3035</t>
  </si>
  <si>
    <t>12.25839</t>
  </si>
  <si>
    <t>12.309684</t>
  </si>
  <si>
    <t>12.268304</t>
  </si>
  <si>
    <t>12.314698</t>
  </si>
  <si>
    <t>12.052826</t>
  </si>
  <si>
    <t>12.18866</t>
  </si>
  <si>
    <t>12.257032</t>
  </si>
  <si>
    <t>12.314078</t>
  </si>
  <si>
    <t>12.33124</t>
  </si>
  <si>
    <t>12.256252</t>
  </si>
  <si>
    <t>12.224476</t>
  </si>
  <si>
    <t>12.286028</t>
  </si>
  <si>
    <t>12.44984</t>
  </si>
  <si>
    <t>12.262836</t>
  </si>
  <si>
    <t>12.290428</t>
  </si>
  <si>
    <t>12.320188</t>
  </si>
  <si>
    <t>12.232926</t>
  </si>
  <si>
    <t>12.28401</t>
  </si>
  <si>
    <t>12.40439</t>
  </si>
  <si>
    <t>12.279866</t>
  </si>
  <si>
    <t>12.352542</t>
  </si>
  <si>
    <t>12.31203</t>
  </si>
  <si>
    <t>12.345956</t>
  </si>
  <si>
    <t>12.316172</t>
  </si>
  <si>
    <t>12.237458</t>
  </si>
  <si>
    <t>12.350418</t>
  </si>
  <si>
    <t>12.311604</t>
  </si>
  <si>
    <t>12.365738</t>
  </si>
  <si>
    <t>12.250774</t>
  </si>
  <si>
    <t>12.267054</t>
  </si>
  <si>
    <t>12.318136</t>
  </si>
  <si>
    <t>12.322622</t>
  </si>
  <si>
    <t>12.312096</t>
  </si>
  <si>
    <t>12.36122</t>
  </si>
  <si>
    <t>12.268156</t>
  </si>
  <si>
    <t>12.38605</t>
  </si>
  <si>
    <t>12.41513</t>
  </si>
  <si>
    <t>12.335372</t>
  </si>
  <si>
    <t>12.423908</t>
  </si>
  <si>
    <t>12.352586</t>
  </si>
  <si>
    <t>12.373226</t>
  </si>
  <si>
    <t>12.470166</t>
  </si>
  <si>
    <t>12.357096</t>
  </si>
  <si>
    <t>12.40662</t>
  </si>
  <si>
    <t>12.380508</t>
  </si>
  <si>
    <t>12.426426</t>
  </si>
  <si>
    <t>12.320208</t>
  </si>
  <si>
    <t>12.37187</t>
  </si>
  <si>
    <t>12.509378</t>
  </si>
  <si>
    <t>12.38495</t>
  </si>
  <si>
    <t>12.4897</t>
  </si>
  <si>
    <t>12.46545</t>
  </si>
  <si>
    <t>12.371804</t>
  </si>
  <si>
    <t>12.372796</t>
  </si>
  <si>
    <t>12.383008</t>
  </si>
  <si>
    <t>12.47224</t>
  </si>
  <si>
    <t>12.4501</t>
  </si>
  <si>
    <t>12.458818</t>
  </si>
  <si>
    <t>12.45265</t>
  </si>
  <si>
    <t>12.458752</t>
  </si>
  <si>
    <t>12.468158</t>
  </si>
  <si>
    <t>12.587064</t>
  </si>
  <si>
    <t>12.492264</t>
  </si>
  <si>
    <t>12.387128</t>
  </si>
  <si>
    <t>12.395874</t>
  </si>
  <si>
    <t>4.113563</t>
  </si>
  <si>
    <t>10.332612</t>
  </si>
  <si>
    <t>10.532242</t>
  </si>
  <si>
    <t>10.68238</t>
  </si>
  <si>
    <t>10.06866</t>
  </si>
  <si>
    <t>11.127432</t>
  </si>
  <si>
    <t>10.057978</t>
  </si>
  <si>
    <t>10.056388</t>
  </si>
  <si>
    <t>9.89673</t>
  </si>
  <si>
    <t>10.537288</t>
  </si>
  <si>
    <t>10.372672</t>
  </si>
  <si>
    <t>10.321822</t>
  </si>
  <si>
    <t>10.47535</t>
  </si>
  <si>
    <t>10.37598</t>
  </si>
  <si>
    <t>10.687206</t>
  </si>
  <si>
    <t>10.419012</t>
  </si>
  <si>
    <t>10.181202</t>
  </si>
  <si>
    <t>10.625876</t>
  </si>
  <si>
    <t>10.309198</t>
  </si>
  <si>
    <t>10.955408</t>
  </si>
  <si>
    <t>10.202882</t>
  </si>
  <si>
    <t>10.168142</t>
  </si>
  <si>
    <t>10.300936</t>
  </si>
  <si>
    <t>10.590076</t>
  </si>
  <si>
    <t>10.250196</t>
  </si>
  <si>
    <t>10.424014</t>
  </si>
  <si>
    <t>10.53795</t>
  </si>
  <si>
    <t>10.009566</t>
  </si>
  <si>
    <t>10.308942</t>
  </si>
  <si>
    <t>10.941438</t>
  </si>
  <si>
    <t>11.51056</t>
  </si>
  <si>
    <t>10.498062</t>
  </si>
  <si>
    <t>10.285262</t>
  </si>
  <si>
    <t>9.79587</t>
  </si>
  <si>
    <t>10.36764</t>
  </si>
  <si>
    <t>10.79036</t>
  </si>
  <si>
    <t>10.651206</t>
  </si>
  <si>
    <t>10.081738</t>
  </si>
  <si>
    <t>10.49322</t>
  </si>
  <si>
    <t>9.290638</t>
  </si>
  <si>
    <t>10.080978</t>
  </si>
  <si>
    <t>10.505296</t>
  </si>
  <si>
    <t>10.523052</t>
  </si>
  <si>
    <t>11.38747</t>
  </si>
  <si>
    <t>10.28843</t>
  </si>
  <si>
    <t>10.749632</t>
  </si>
  <si>
    <t>10.671518</t>
  </si>
  <si>
    <t>10.218114</t>
  </si>
  <si>
    <t>10.330076</t>
  </si>
  <si>
    <t>9.838282</t>
  </si>
  <si>
    <t>10.160258</t>
  </si>
  <si>
    <t>10.3405</t>
  </si>
  <si>
    <t>10.078512</t>
  </si>
  <si>
    <t>10.510394</t>
  </si>
  <si>
    <t>10.264168</t>
  </si>
  <si>
    <t>10.247014</t>
  </si>
  <si>
    <t>10.639154</t>
  </si>
  <si>
    <t>9.943274</t>
  </si>
  <si>
    <t>11.06701</t>
  </si>
  <si>
    <t>10.011288</t>
  </si>
  <si>
    <t>10.577064</t>
  </si>
  <si>
    <t>10.464046</t>
  </si>
  <si>
    <t>10.001444</t>
  </si>
  <si>
    <t>10.997684</t>
  </si>
  <si>
    <t>11.23134</t>
  </si>
  <si>
    <t>10.554022</t>
  </si>
  <si>
    <t>10.657726</t>
  </si>
  <si>
    <t>10.608954</t>
  </si>
  <si>
    <t>10.16304</t>
  </si>
  <si>
    <t>10.57887</t>
  </si>
  <si>
    <t>10.36553</t>
  </si>
  <si>
    <t>9.848192</t>
  </si>
  <si>
    <t>10.478792</t>
  </si>
  <si>
    <t>10.752552</t>
  </si>
  <si>
    <t>10.094938</t>
  </si>
  <si>
    <t>9.956204</t>
  </si>
  <si>
    <t>9.769082</t>
  </si>
  <si>
    <t>10.495564</t>
  </si>
  <si>
    <t>10.220976</t>
  </si>
  <si>
    <t>10.93884</t>
  </si>
  <si>
    <t>10.722686</t>
  </si>
  <si>
    <t>10.439718</t>
  </si>
  <si>
    <t>10.204076</t>
  </si>
  <si>
    <t>10.500636</t>
  </si>
  <si>
    <t>10.588686</t>
  </si>
  <si>
    <t>10.026966</t>
  </si>
  <si>
    <t>9.648542</t>
  </si>
  <si>
    <t>10.64046</t>
  </si>
  <si>
    <t>10.103272</t>
  </si>
  <si>
    <t>11.032122</t>
  </si>
  <si>
    <t>10.402292</t>
  </si>
  <si>
    <t>10.41518</t>
  </si>
  <si>
    <t>10.53332</t>
  </si>
  <si>
    <t>9.891172</t>
  </si>
  <si>
    <t>10.683368</t>
  </si>
  <si>
    <t>10.598668</t>
  </si>
  <si>
    <t>9.90023</t>
  </si>
  <si>
    <t>9.96802</t>
  </si>
  <si>
    <t>10.46427</t>
  </si>
  <si>
    <t>10.990588</t>
  </si>
  <si>
    <t>9.47332</t>
  </si>
  <si>
    <t>9.646006</t>
  </si>
  <si>
    <t>10.366594</t>
  </si>
  <si>
    <t>9.696898</t>
  </si>
  <si>
    <t>10.208304</t>
  </si>
  <si>
    <t>10.045692</t>
  </si>
  <si>
    <t>10.427724</t>
  </si>
  <si>
    <t>10.625856</t>
  </si>
  <si>
    <t>10.804766</t>
  </si>
  <si>
    <t>10.343662</t>
  </si>
  <si>
    <t>10.373316</t>
  </si>
  <si>
    <t>10.644484</t>
  </si>
  <si>
    <t>10.636806</t>
  </si>
  <si>
    <t>10.80805</t>
  </si>
  <si>
    <t>10.208644</t>
  </si>
  <si>
    <t>10.435334</t>
  </si>
  <si>
    <t>10.531562</t>
  </si>
  <si>
    <t>10.445206</t>
  </si>
  <si>
    <t>10.790086</t>
  </si>
  <si>
    <t>9.832552</t>
  </si>
  <si>
    <t>10.722238</t>
  </si>
  <si>
    <t>10.414828</t>
  </si>
  <si>
    <t>9.57172</t>
  </si>
  <si>
    <t>10.460724</t>
  </si>
  <si>
    <t>11.01871</t>
  </si>
  <si>
    <t>10.246618</t>
  </si>
  <si>
    <t>9.668046</t>
  </si>
  <si>
    <t>9.600788</t>
  </si>
  <si>
    <t>10.757084</t>
  </si>
  <si>
    <t>9.964824</t>
  </si>
  <si>
    <t>10.075288</t>
  </si>
  <si>
    <t>10.565124</t>
  </si>
  <si>
    <t>10.81954</t>
  </si>
  <si>
    <t>10.374748</t>
  </si>
  <si>
    <t>10.907266</t>
  </si>
  <si>
    <t>10.467798</t>
  </si>
  <si>
    <t>10.529712</t>
  </si>
  <si>
    <t>10.068384</t>
  </si>
  <si>
    <t>10.429356</t>
  </si>
  <si>
    <t>10.353926</t>
  </si>
  <si>
    <t>10.803756</t>
  </si>
  <si>
    <t>9.995816</t>
  </si>
  <si>
    <t>9.691626</t>
  </si>
  <si>
    <t>10.78896</t>
  </si>
  <si>
    <t>10.632078</t>
  </si>
  <si>
    <t>9.955606</t>
  </si>
  <si>
    <t>10.98302</t>
  </si>
  <si>
    <t>11.252504</t>
  </si>
  <si>
    <t>10.182002</t>
  </si>
  <si>
    <t>9.873998</t>
  </si>
  <si>
    <t>10.773708</t>
  </si>
  <si>
    <t>11.127036</t>
  </si>
  <si>
    <t>10.504224</t>
  </si>
  <si>
    <t>10.349916</t>
  </si>
  <si>
    <t>10.575598</t>
  </si>
  <si>
    <t>11.059774</t>
  </si>
  <si>
    <t>10.306108</t>
  </si>
  <si>
    <t>10.653636</t>
  </si>
  <si>
    <t>10.53485</t>
  </si>
  <si>
    <t>10.558612</t>
  </si>
  <si>
    <t>10.368228</t>
  </si>
  <si>
    <t>10.243528</t>
  </si>
  <si>
    <t>9.969674</t>
  </si>
  <si>
    <t>9.793072</t>
  </si>
  <si>
    <t>9.859244</t>
  </si>
  <si>
    <t>10.911734</t>
  </si>
  <si>
    <t>10.198656</t>
  </si>
  <si>
    <t>10.594314</t>
  </si>
  <si>
    <t>11.11308</t>
  </si>
  <si>
    <t>10.261554</t>
  </si>
  <si>
    <t>10.833676</t>
  </si>
  <si>
    <t>10.101598</t>
  </si>
  <si>
    <t>9.919286</t>
  </si>
  <si>
    <t>10.830656</t>
  </si>
  <si>
    <t>9.66679</t>
  </si>
  <si>
    <t>9.815842</t>
  </si>
  <si>
    <t>10.250698</t>
  </si>
  <si>
    <t>10.066366</t>
  </si>
  <si>
    <t>10.310178</t>
  </si>
  <si>
    <t>10.004352</t>
  </si>
  <si>
    <t>9.924638</t>
  </si>
  <si>
    <t>10.998088</t>
  </si>
  <si>
    <t>10.669818</t>
  </si>
  <si>
    <t>10.058124</t>
  </si>
  <si>
    <t>10.653268</t>
  </si>
  <si>
    <t>10.7672</t>
  </si>
  <si>
    <t>10.734522</t>
  </si>
  <si>
    <t>10.728756</t>
  </si>
  <si>
    <t>10.994694</t>
  </si>
  <si>
    <t>10.780582</t>
  </si>
  <si>
    <t>10.139018</t>
  </si>
  <si>
    <t>11.2714</t>
  </si>
  <si>
    <t>10.513386</t>
  </si>
  <si>
    <t>10.714478</t>
  </si>
  <si>
    <t>9.967876</t>
  </si>
  <si>
    <t>10.256744</t>
  </si>
  <si>
    <t>10.240762</t>
  </si>
  <si>
    <t>10.507422</t>
  </si>
  <si>
    <t>10.39991</t>
  </si>
  <si>
    <t>10.953052</t>
  </si>
  <si>
    <t>10.14286</t>
  </si>
  <si>
    <t>10.810762</t>
  </si>
  <si>
    <t>10.661876</t>
  </si>
  <si>
    <t>10.56896</t>
  </si>
  <si>
    <t>10.29613</t>
  </si>
  <si>
    <t>10.850896</t>
  </si>
  <si>
    <t>10.225808</t>
  </si>
  <si>
    <t>10.05445</t>
  </si>
  <si>
    <t>10.04315</t>
  </si>
  <si>
    <t>10.14494</t>
  </si>
  <si>
    <t>10.874872</t>
  </si>
  <si>
    <t>10.900654</t>
  </si>
  <si>
    <t>10.11953</t>
  </si>
  <si>
    <t>10.700466</t>
  </si>
  <si>
    <t>10.598266</t>
  </si>
  <si>
    <t>11.155956</t>
  </si>
  <si>
    <t>9.965042</t>
  </si>
  <si>
    <t>10.33955</t>
  </si>
  <si>
    <t>10.01257</t>
  </si>
  <si>
    <t>10.379474</t>
  </si>
  <si>
    <t>10.648124</t>
  </si>
  <si>
    <t>10.413422</t>
  </si>
  <si>
    <t>9.419416</t>
  </si>
  <si>
    <t>10.842668</t>
  </si>
  <si>
    <t>10.348928</t>
  </si>
  <si>
    <t>10.572536</t>
  </si>
  <si>
    <t>10.727878</t>
  </si>
  <si>
    <t>9.734688</t>
  </si>
  <si>
    <t>10.738296</t>
  </si>
  <si>
    <t>10.234786</t>
  </si>
  <si>
    <t>10.47724</t>
  </si>
  <si>
    <t>11.028456</t>
  </si>
  <si>
    <t>10.720932</t>
  </si>
  <si>
    <t>10.627296</t>
  </si>
  <si>
    <t>10.684104</t>
  </si>
  <si>
    <t>10.302406</t>
  </si>
  <si>
    <t>10.082794</t>
  </si>
  <si>
    <t>10.673878</t>
  </si>
  <si>
    <t>10.720346</t>
  </si>
  <si>
    <t>10.845794</t>
  </si>
  <si>
    <t>10.653328</t>
  </si>
  <si>
    <t>10.650108</t>
  </si>
  <si>
    <t>10.825612</t>
  </si>
  <si>
    <t>10.52605</t>
  </si>
  <si>
    <t>10.804744</t>
  </si>
  <si>
    <t>10.377854</t>
  </si>
  <si>
    <t>9.766752</t>
  </si>
  <si>
    <t>10.439848</t>
  </si>
  <si>
    <t>10.678758</t>
  </si>
  <si>
    <t>10.094474</t>
  </si>
  <si>
    <t>10.180082</t>
  </si>
  <si>
    <t>10.600044</t>
  </si>
  <si>
    <t>11.632082</t>
  </si>
  <si>
    <t>9.944214</t>
  </si>
  <si>
    <t>10.565978</t>
  </si>
  <si>
    <t>10.195094</t>
  </si>
  <si>
    <t>10.918946</t>
  </si>
  <si>
    <t>10.709162</t>
  </si>
  <si>
    <t>10.144658</t>
  </si>
  <si>
    <t>10.466958</t>
  </si>
  <si>
    <t>9.94693</t>
  </si>
  <si>
    <t>9.981846</t>
  </si>
  <si>
    <t>11.035342</t>
  </si>
  <si>
    <t>9.881146</t>
  </si>
  <si>
    <t>9.420766</t>
  </si>
  <si>
    <t>10.894658</t>
  </si>
  <si>
    <t>10.39646</t>
  </si>
  <si>
    <t>9.945932</t>
  </si>
  <si>
    <t>10.930534</t>
  </si>
  <si>
    <t>11.064552</t>
  </si>
  <si>
    <t>10.290766</t>
  </si>
  <si>
    <t>10.319328</t>
  </si>
  <si>
    <t>10.518716</t>
  </si>
  <si>
    <t>10.26388</t>
  </si>
  <si>
    <t>10.205932</t>
  </si>
  <si>
    <t>10.40828</t>
  </si>
  <si>
    <t>10.337158</t>
  </si>
  <si>
    <t>10.681838</t>
  </si>
  <si>
    <t>9.984216</t>
  </si>
  <si>
    <t>9.687446</t>
  </si>
  <si>
    <t>9.32141</t>
  </si>
  <si>
    <t>10.380724</t>
  </si>
  <si>
    <t>9.38488</t>
  </si>
  <si>
    <t>11.00054</t>
  </si>
  <si>
    <t>10.72823</t>
  </si>
  <si>
    <t>9.985618</t>
  </si>
  <si>
    <t>9.94932</t>
  </si>
  <si>
    <t>10.753356</t>
  </si>
  <si>
    <t>10.138512</t>
  </si>
  <si>
    <t>10.520016</t>
  </si>
  <si>
    <t>10.81619</t>
  </si>
  <si>
    <t>10.016014</t>
  </si>
  <si>
    <t>11.145628</t>
  </si>
  <si>
    <t>10.272232</t>
  </si>
  <si>
    <t>10.69829</t>
  </si>
  <si>
    <t>10.24421</t>
  </si>
  <si>
    <t>10.802254</t>
  </si>
  <si>
    <t>10.534868</t>
  </si>
  <si>
    <t>10.66717</t>
  </si>
  <si>
    <t>10.163466</t>
  </si>
  <si>
    <t>10.150092</t>
  </si>
  <si>
    <t>10.822</t>
  </si>
  <si>
    <t>10.630272</t>
  </si>
  <si>
    <t>9.392782</t>
  </si>
  <si>
    <t>9.160852</t>
  </si>
  <si>
    <t>10.504882</t>
  </si>
  <si>
    <t>10.018562</t>
  </si>
  <si>
    <t>10.470676</t>
  </si>
  <si>
    <t>9.109202</t>
  </si>
  <si>
    <t>9.693958</t>
  </si>
  <si>
    <t>10.351674</t>
  </si>
  <si>
    <t>10.70669</t>
  </si>
  <si>
    <t>10.834432</t>
  </si>
  <si>
    <t>10.364466</t>
  </si>
  <si>
    <t>10.336444</t>
  </si>
  <si>
    <t>9.566892</t>
  </si>
  <si>
    <t>10.422772</t>
  </si>
  <si>
    <t>9.915774</t>
  </si>
  <si>
    <t>10.419956</t>
  </si>
  <si>
    <t>10.11826</t>
  </si>
  <si>
    <t>10.071862</t>
  </si>
  <si>
    <t>10.207414</t>
  </si>
  <si>
    <t>9.890114</t>
  </si>
  <si>
    <t>10.227976</t>
  </si>
  <si>
    <t>10.796106</t>
  </si>
  <si>
    <t>10.668948</t>
  </si>
  <si>
    <t>9.992824</t>
  </si>
  <si>
    <t>11.756398</t>
  </si>
  <si>
    <t>12.464162</t>
  </si>
  <si>
    <t>12.464772</t>
  </si>
  <si>
    <t>12.539256</t>
  </si>
  <si>
    <t>12.508126</t>
  </si>
  <si>
    <t>12.490446</t>
  </si>
  <si>
    <t>12.57046</t>
  </si>
  <si>
    <t>12.484776</t>
  </si>
  <si>
    <t>12.434634</t>
  </si>
  <si>
    <t>12.654814</t>
  </si>
  <si>
    <t>12.450776</t>
  </si>
  <si>
    <t>12.57898</t>
  </si>
  <si>
    <t>12.456094</t>
  </si>
  <si>
    <t>12.587796</t>
  </si>
  <si>
    <t>12.704746</t>
  </si>
  <si>
    <t>12.485848</t>
  </si>
  <si>
    <t>12.519338</t>
  </si>
  <si>
    <t>12.481666</t>
  </si>
  <si>
    <t>12.515906</t>
  </si>
  <si>
    <t>12.593644</t>
  </si>
  <si>
    <t>12.556422</t>
  </si>
  <si>
    <t>12.516874</t>
  </si>
  <si>
    <t>12.494652</t>
  </si>
  <si>
    <t>12.64154</t>
  </si>
  <si>
    <t>12.41426</t>
  </si>
  <si>
    <t>12.532418</t>
  </si>
  <si>
    <t>12.572192</t>
  </si>
  <si>
    <t>12.424756</t>
  </si>
  <si>
    <t>12.507994</t>
  </si>
  <si>
    <t>12.598248</t>
  </si>
  <si>
    <t>12.44836</t>
  </si>
  <si>
    <t>12.569776</t>
  </si>
  <si>
    <t>12.494676</t>
  </si>
  <si>
    <t>12.523738</t>
  </si>
  <si>
    <t>12.683394</t>
  </si>
  <si>
    <t>12.53255</t>
  </si>
  <si>
    <t>12.684476</t>
  </si>
  <si>
    <t>12.598894</t>
  </si>
  <si>
    <t>12.42304</t>
  </si>
  <si>
    <t>12.556466</t>
  </si>
  <si>
    <t>12.61039</t>
  </si>
  <si>
    <t>12.67952</t>
  </si>
  <si>
    <t>12.722942</t>
  </si>
  <si>
    <t>12.646358</t>
  </si>
  <si>
    <t>12.641586</t>
  </si>
  <si>
    <t>12.636862</t>
  </si>
  <si>
    <t>12.625278</t>
  </si>
  <si>
    <t>12.601254</t>
  </si>
  <si>
    <t>12.380076</t>
  </si>
  <si>
    <t>12.648846</t>
  </si>
  <si>
    <t>12.607046</t>
  </si>
  <si>
    <t>12.583884</t>
  </si>
  <si>
    <t>12.607692</t>
  </si>
  <si>
    <t>12.541286</t>
  </si>
  <si>
    <t>12.594976</t>
  </si>
  <si>
    <t>12.770722</t>
  </si>
  <si>
    <t>12.465602</t>
  </si>
  <si>
    <t>12.598916</t>
  </si>
  <si>
    <t>12.63044</t>
  </si>
  <si>
    <t>12.652682</t>
  </si>
  <si>
    <t>12.644362</t>
  </si>
  <si>
    <t>12.782026</t>
  </si>
  <si>
    <t>12.519448</t>
  </si>
  <si>
    <t>12.754608</t>
  </si>
  <si>
    <t>12.71384</t>
  </si>
  <si>
    <t>12.644342</t>
  </si>
  <si>
    <t>12.6729</t>
  </si>
  <si>
    <t>12.59569</t>
  </si>
  <si>
    <t>12.652704</t>
  </si>
  <si>
    <t>12.692932</t>
  </si>
  <si>
    <t>12.480462</t>
  </si>
  <si>
    <t>12.576738</t>
  </si>
  <si>
    <t>12.619782</t>
  </si>
  <si>
    <t>12.672858</t>
  </si>
  <si>
    <t>12.77134</t>
  </si>
  <si>
    <t>12.660402</t>
  </si>
  <si>
    <t>12.674228</t>
  </si>
  <si>
    <t>12.779904</t>
  </si>
  <si>
    <t>12.723214</t>
  </si>
  <si>
    <t>12.634804</t>
  </si>
  <si>
    <t>12.693586</t>
  </si>
  <si>
    <t>12.709108</t>
  </si>
  <si>
    <t>12.805244</t>
  </si>
  <si>
    <t>12.660066</t>
  </si>
  <si>
    <t>12.768692</t>
  </si>
  <si>
    <t>12.725164</t>
  </si>
  <si>
    <t>12.675602</t>
  </si>
  <si>
    <t>12.625792</t>
  </si>
  <si>
    <t>12.616478</t>
  </si>
  <si>
    <t>12.784132</t>
  </si>
  <si>
    <t>12.661798</t>
  </si>
  <si>
    <t>12.732512</t>
  </si>
  <si>
    <t>12.681952</t>
  </si>
  <si>
    <t>12.788866</t>
  </si>
  <si>
    <t>12.67979</t>
  </si>
  <si>
    <t>12.664312</t>
  </si>
  <si>
    <t>12.70963</t>
  </si>
  <si>
    <t>12.675468</t>
  </si>
  <si>
    <t>12.594578</t>
  </si>
  <si>
    <t>12.72512</t>
  </si>
  <si>
    <t>12.684612</t>
  </si>
  <si>
    <t>12.76851</t>
  </si>
  <si>
    <t>12.682426</t>
  </si>
  <si>
    <t>12.67081</t>
  </si>
  <si>
    <t>12.761784</t>
  </si>
  <si>
    <t>12.74553</t>
  </si>
  <si>
    <t>12.694264</t>
  </si>
  <si>
    <t>12.757272</t>
  </si>
  <si>
    <t>12.653534</t>
  </si>
  <si>
    <t>12.816628</t>
  </si>
  <si>
    <t>12.668694</t>
  </si>
  <si>
    <t>12.759436</t>
  </si>
  <si>
    <t>12.89299</t>
  </si>
  <si>
    <t>12.835122</t>
  </si>
  <si>
    <t>12.722104</t>
  </si>
  <si>
    <t>12.689346</t>
  </si>
  <si>
    <t>12.7961</t>
  </si>
  <si>
    <t>12.659192</t>
  </si>
  <si>
    <t>12.854198</t>
  </si>
  <si>
    <t>12.761578</t>
  </si>
  <si>
    <t>12.711712</t>
  </si>
  <si>
    <t>12.821018</t>
  </si>
  <si>
    <t>12.80974</t>
  </si>
  <si>
    <t>12.654924</t>
  </si>
  <si>
    <t>12.707548</t>
  </si>
  <si>
    <t>12.743392</t>
  </si>
  <si>
    <t>12.64387</t>
  </si>
  <si>
    <t>12.651358</t>
  </si>
  <si>
    <t>12.825132</t>
  </si>
  <si>
    <t>12.789598</t>
  </si>
  <si>
    <t>12.720812</t>
  </si>
  <si>
    <t>12.714494</t>
  </si>
  <si>
    <t>12.76591</t>
  </si>
  <si>
    <t>12.531362</t>
  </si>
  <si>
    <t>12.793856</t>
  </si>
  <si>
    <t>12.808272</t>
  </si>
  <si>
    <t>12.725322</t>
  </si>
  <si>
    <t>12.768646</t>
  </si>
  <si>
    <t>12.743416</t>
  </si>
  <si>
    <t>12.789118</t>
  </si>
  <si>
    <t>12.738962</t>
  </si>
  <si>
    <t>12.803204</t>
  </si>
  <si>
    <t>12.686754</t>
  </si>
  <si>
    <t>12.752492</t>
  </si>
  <si>
    <t>12.863002</t>
  </si>
  <si>
    <t>12.741278</t>
  </si>
  <si>
    <t>12.830794</t>
  </si>
  <si>
    <t>12.646424</t>
  </si>
  <si>
    <t>12.657372</t>
  </si>
  <si>
    <t>12.82058</t>
  </si>
  <si>
    <t>12.679812</t>
  </si>
  <si>
    <t>12.86277</t>
  </si>
  <si>
    <t>12.858678</t>
  </si>
  <si>
    <t>12.796192</t>
  </si>
  <si>
    <t>12.826008</t>
  </si>
  <si>
    <t>12.673464</t>
  </si>
  <si>
    <t>12.77353</t>
  </si>
  <si>
    <t>12.727592</t>
  </si>
  <si>
    <t>12.75841</t>
  </si>
  <si>
    <t>12.716168</t>
  </si>
  <si>
    <t>12.787584</t>
  </si>
  <si>
    <t>12.748782</t>
  </si>
  <si>
    <t>12.74396</t>
  </si>
  <si>
    <t>12.716214</t>
  </si>
  <si>
    <t>12.732196</t>
  </si>
  <si>
    <t>12.798368</t>
  </si>
  <si>
    <t>12.90024</t>
  </si>
  <si>
    <t>12.770884</t>
  </si>
  <si>
    <t>12.732218</t>
  </si>
  <si>
    <t>12.745644</t>
  </si>
  <si>
    <t>12.58804</t>
  </si>
  <si>
    <t>12.702824</t>
  </si>
  <si>
    <t>12.6709</t>
  </si>
  <si>
    <t>12.684748</t>
  </si>
  <si>
    <t>12.655464</t>
  </si>
  <si>
    <t>12.766546</t>
  </si>
  <si>
    <t>12.686774</t>
  </si>
  <si>
    <t>12.819546</t>
  </si>
  <si>
    <t>12.808686</t>
  </si>
  <si>
    <t>12.71463</t>
  </si>
  <si>
    <t>12.677448</t>
  </si>
  <si>
    <t>12.79143</t>
  </si>
  <si>
    <t>12.707164</t>
  </si>
  <si>
    <t>12.71196</t>
  </si>
  <si>
    <t>12.791842</t>
  </si>
  <si>
    <t>12.919024</t>
  </si>
  <si>
    <t>12.714088</t>
  </si>
  <si>
    <t>12.861338</t>
  </si>
  <si>
    <t>12.70278</t>
  </si>
  <si>
    <t>12.90524</t>
  </si>
  <si>
    <t>12.721062</t>
  </si>
  <si>
    <t>12.73921</t>
  </si>
  <si>
    <t>12.739574</t>
  </si>
  <si>
    <t>12.810774</t>
  </si>
  <si>
    <t>12.791886</t>
  </si>
  <si>
    <t>12.785412</t>
  </si>
  <si>
    <t>12.821754</t>
  </si>
  <si>
    <t>12.734488</t>
  </si>
  <si>
    <t>12.71626</t>
  </si>
  <si>
    <t>12.745826</t>
  </si>
  <si>
    <t>12.8077</t>
  </si>
  <si>
    <t>12.780176</t>
  </si>
  <si>
    <t>12.819134</t>
  </si>
  <si>
    <t>12.746256</t>
  </si>
  <si>
    <t>12.790376</t>
  </si>
  <si>
    <t>12.761738</t>
  </si>
  <si>
    <t>12.754994</t>
  </si>
  <si>
    <t>12.81137</t>
  </si>
  <si>
    <t>12.70359</t>
  </si>
  <si>
    <t>12.772822</t>
  </si>
  <si>
    <t>12.716328</t>
  </si>
  <si>
    <t>12.87499</t>
  </si>
  <si>
    <t>12.817388</t>
  </si>
  <si>
    <t>12.652614</t>
  </si>
  <si>
    <t>12.819592</t>
  </si>
  <si>
    <t>12.856136</t>
  </si>
  <si>
    <t>12.826652</t>
  </si>
  <si>
    <t>12.793054</t>
  </si>
  <si>
    <t>12.759708</t>
  </si>
  <si>
    <t>12.651492</t>
  </si>
  <si>
    <t>13.001762</t>
  </si>
  <si>
    <t>12.916858</t>
  </si>
  <si>
    <t>12.851774</t>
  </si>
  <si>
    <t>12.869988</t>
  </si>
  <si>
    <t>12.84958</t>
  </si>
  <si>
    <t>12.975574</t>
  </si>
  <si>
    <t>12.865916</t>
  </si>
  <si>
    <t>12.846902</t>
  </si>
  <si>
    <t>12.866264</t>
  </si>
  <si>
    <t>12.909802</t>
  </si>
  <si>
    <t>12.937348</t>
  </si>
  <si>
    <t>12.994444</t>
  </si>
  <si>
    <t>12.959352</t>
  </si>
  <si>
    <t>12.9762</t>
  </si>
  <si>
    <t>12.947288</t>
  </si>
  <si>
    <t>12.81532</t>
  </si>
  <si>
    <t>12.939898</t>
  </si>
  <si>
    <t>12.884378</t>
  </si>
  <si>
    <t>12.905378</t>
  </si>
  <si>
    <t>12.9302</t>
  </si>
  <si>
    <t>12.810038</t>
  </si>
  <si>
    <t>12.811876</t>
  </si>
  <si>
    <t>12.909824</t>
  </si>
  <si>
    <t>13.589732</t>
  </si>
  <si>
    <t>13.699334</t>
  </si>
  <si>
    <t>13.59817</t>
  </si>
  <si>
    <t>13.744788</t>
  </si>
  <si>
    <t>13.611676</t>
  </si>
  <si>
    <t>13.74448</t>
  </si>
  <si>
    <t>13.595754</t>
  </si>
  <si>
    <t>13.676324</t>
  </si>
  <si>
    <t>13.707486</t>
  </si>
  <si>
    <t>13.552462</t>
  </si>
  <si>
    <t>13.709804</t>
  </si>
  <si>
    <t>13.618966</t>
  </si>
  <si>
    <t>13.618672</t>
  </si>
  <si>
    <t>13.634742</t>
  </si>
  <si>
    <t>13.603688</t>
  </si>
  <si>
    <t>13.667406</t>
  </si>
  <si>
    <t>13.585566</t>
  </si>
  <si>
    <t>13.647384</t>
  </si>
  <si>
    <t>13.603518</t>
  </si>
  <si>
    <t>13.68148</t>
  </si>
  <si>
    <t>13.676346</t>
  </si>
  <si>
    <t>13.665994</t>
  </si>
  <si>
    <t>13.671828</t>
  </si>
  <si>
    <t>13.657732</t>
  </si>
  <si>
    <t>13.606156</t>
  </si>
  <si>
    <t>13.60149</t>
  </si>
  <si>
    <t>13.701672</t>
  </si>
  <si>
    <t>13.647162</t>
  </si>
  <si>
    <t>13.736714</t>
  </si>
  <si>
    <t>13.699428</t>
  </si>
  <si>
    <t>13.71716</t>
  </si>
  <si>
    <t>13.722608</t>
  </si>
  <si>
    <t>13.649718</t>
  </si>
  <si>
    <t>13.554936</t>
  </si>
  <si>
    <t>13.68082</t>
  </si>
  <si>
    <t>13.705406</t>
  </si>
  <si>
    <t>13.680914</t>
  </si>
  <si>
    <t>13.56744</t>
  </si>
  <si>
    <t>13.619162</t>
  </si>
  <si>
    <t>13.638152</t>
  </si>
  <si>
    <t>13.649816</t>
  </si>
  <si>
    <t>13.52668</t>
  </si>
  <si>
    <t>13.565788</t>
  </si>
  <si>
    <t>13.562338</t>
  </si>
  <si>
    <t>13.567124</t>
  </si>
  <si>
    <t>13.672016</t>
  </si>
  <si>
    <t>13.691382</t>
  </si>
  <si>
    <t>13.611848</t>
  </si>
  <si>
    <t>13.614196</t>
  </si>
  <si>
    <t>13.558236</t>
  </si>
  <si>
    <t>13.6767</t>
  </si>
  <si>
    <t>13.668394</t>
  </si>
  <si>
    <t>13.580938</t>
  </si>
  <si>
    <t>13.633344</t>
  </si>
  <si>
    <t>13.601588</t>
  </si>
  <si>
    <t>13.568534</t>
  </si>
  <si>
    <t>13.702994</t>
  </si>
  <si>
    <t>13.657854</t>
  </si>
  <si>
    <t>13.62227</t>
  </si>
  <si>
    <t>13.640532</t>
  </si>
  <si>
    <t>13.521028</t>
  </si>
  <si>
    <t>13.626948</t>
  </si>
  <si>
    <t>13.486098</t>
  </si>
  <si>
    <t>13.60398</t>
  </si>
  <si>
    <t>13.504122</t>
  </si>
  <si>
    <t>13.514246</t>
  </si>
  <si>
    <t>13.543906</t>
  </si>
  <si>
    <t>13.556926</t>
  </si>
  <si>
    <t>13.603956</t>
  </si>
  <si>
    <t>13.62462</t>
  </si>
  <si>
    <t>13.526706</t>
  </si>
  <si>
    <t>13.610796</t>
  </si>
  <si>
    <t>13.544852</t>
  </si>
  <si>
    <t>13.550474</t>
  </si>
  <si>
    <t>13.552728</t>
  </si>
  <si>
    <t>13.513136</t>
  </si>
  <si>
    <t>13.544828</t>
  </si>
  <si>
    <t>13.445814</t>
  </si>
  <si>
    <t>13.400738</t>
  </si>
  <si>
    <t>13.51661</t>
  </si>
  <si>
    <t>13.47383</t>
  </si>
  <si>
    <t>13.47376</t>
  </si>
  <si>
    <t>13.274492</t>
  </si>
  <si>
    <t>13.463712</t>
  </si>
  <si>
    <t>13.371228</t>
  </si>
  <si>
    <t>13.433828</t>
  </si>
  <si>
    <t>13.441202</t>
  </si>
  <si>
    <t>13.42348</t>
  </si>
  <si>
    <t>13.436738</t>
  </si>
  <si>
    <t>13.375794</t>
  </si>
  <si>
    <t>13.296372</t>
  </si>
  <si>
    <t>13.309446</t>
  </si>
  <si>
    <t>13.237454</t>
  </si>
  <si>
    <t>13.203816</t>
  </si>
  <si>
    <t>13.14696</t>
  </si>
  <si>
    <t>13.025502</t>
  </si>
  <si>
    <t>12.87198</t>
  </si>
  <si>
    <t>13.118974</t>
  </si>
  <si>
    <t>12.73147</t>
  </si>
  <si>
    <t>12.59974</t>
  </si>
  <si>
    <t>12.806438</t>
  </si>
  <si>
    <t>12.429314</t>
  </si>
  <si>
    <t>12.07997</t>
  </si>
  <si>
    <t>12.631782</t>
  </si>
  <si>
    <t>12.152618</t>
  </si>
  <si>
    <t>11.637772</t>
  </si>
  <si>
    <t>12.27106</t>
  </si>
  <si>
    <t>11.61712</t>
  </si>
  <si>
    <t>11.10524</t>
  </si>
  <si>
    <t>11.956696</t>
  </si>
  <si>
    <t>11.207254</t>
  </si>
  <si>
    <t>11.78401</t>
  </si>
  <si>
    <t>12.735124</t>
  </si>
  <si>
    <t>13.044594</t>
  </si>
  <si>
    <t>13.203934</t>
  </si>
  <si>
    <t>12.938448</t>
  </si>
  <si>
    <t>12.209264</t>
  </si>
  <si>
    <t>12.065498</t>
  </si>
  <si>
    <t>11.840448</t>
  </si>
  <si>
    <t>11.60002</t>
  </si>
  <si>
    <t>12.307296</t>
  </si>
  <si>
    <t>11.80078</t>
  </si>
  <si>
    <t>11.268856</t>
  </si>
  <si>
    <t>11.750704</t>
  </si>
  <si>
    <t>11.928722</t>
  </si>
  <si>
    <t>12.813368</t>
  </si>
  <si>
    <t>13.21809</t>
  </si>
  <si>
    <t>T1 Last (C)</t>
  </si>
  <si>
    <t>t2 Last (C)</t>
  </si>
  <si>
    <t>t3 Last (C)</t>
  </si>
  <si>
    <t>t4 Last (C)</t>
  </si>
  <si>
    <t>t5 Last (C)</t>
  </si>
  <si>
    <t>NitroOUTLET Last (C)</t>
  </si>
  <si>
    <t>Nitrogen Inlet Last (C)</t>
  </si>
  <si>
    <t>WaterOUTLET Last (C)</t>
  </si>
  <si>
    <t>2024-08-27T12:32:24+01:00</t>
  </si>
  <si>
    <t>2024-08-27T12:32:29+01:00</t>
  </si>
  <si>
    <t>2024-08-27T12:32:34+01:00</t>
  </si>
  <si>
    <t>2024-08-27T12:32:39+01:00</t>
  </si>
  <si>
    <t>2024-08-27T12:32:44+01:00</t>
  </si>
  <si>
    <t>2024-08-27T12:32:49+01:00</t>
  </si>
  <si>
    <t>2024-08-27T12:32:54+01:00</t>
  </si>
  <si>
    <t>2024-08-27T12:32:59+01:00</t>
  </si>
  <si>
    <t>2024-08-27T12:33:04+01:00</t>
  </si>
  <si>
    <t>2024-08-27T12:33:09+01:00</t>
  </si>
  <si>
    <t>2024-08-27T12:33:14+01:00</t>
  </si>
  <si>
    <t>2024-08-27T12:33:19+01:00</t>
  </si>
  <si>
    <t>2024-08-27T12:33:24+01:00</t>
  </si>
  <si>
    <t>2024-08-27T12:33:29+01:00</t>
  </si>
  <si>
    <t>2024-08-27T12:33:34+01:00</t>
  </si>
  <si>
    <t>2024-08-27T12:33:39+01:00</t>
  </si>
  <si>
    <t>2024-08-27T12:33:44+01:00</t>
  </si>
  <si>
    <t>2024-08-27T12:33:49+01:00</t>
  </si>
  <si>
    <t>2024-08-27T12:33:54+01:00</t>
  </si>
  <si>
    <t>2024-08-27T12:33:59+01:00</t>
  </si>
  <si>
    <t>2024-08-27T12:34:04+01:00</t>
  </si>
  <si>
    <t>2024-08-27T12:34:09+01:00</t>
  </si>
  <si>
    <t>2024-08-27T12:34:14+01:00</t>
  </si>
  <si>
    <t>2024-08-27T12:34:19+01:00</t>
  </si>
  <si>
    <t>2024-08-27T12:34:24+01:00</t>
  </si>
  <si>
    <t>2024-08-27T12:34:29+01:00</t>
  </si>
  <si>
    <t>2024-08-27T12:34:34+01:00</t>
  </si>
  <si>
    <t>2024-08-27T12:34:39+01:00</t>
  </si>
  <si>
    <t>2024-08-27T12:34:44+01:00</t>
  </si>
  <si>
    <t>2024-08-27T12:34:49+01:00</t>
  </si>
  <si>
    <t>2024-08-27T12:34:54+01:00</t>
  </si>
  <si>
    <t>2024-08-27T12:34:59+01:00</t>
  </si>
  <si>
    <t>2024-08-27T12:35:04+01:00</t>
  </si>
  <si>
    <t>2024-08-27T12:35:09+01:00</t>
  </si>
  <si>
    <t>2024-08-27T12:35:14+01:00</t>
  </si>
  <si>
    <t>2024-08-27T12:35:19+01:00</t>
  </si>
  <si>
    <t>2024-08-27T12:35:24+01:00</t>
  </si>
  <si>
    <t>2024-08-27T12:35:29+01:00</t>
  </si>
  <si>
    <t>2024-08-27T12:35:34+01:00</t>
  </si>
  <si>
    <t>2024-08-27T12:35:39+01:00</t>
  </si>
  <si>
    <t>2024-08-27T12:35:44+01:00</t>
  </si>
  <si>
    <t>2024-08-27T12:35:49+01:00</t>
  </si>
  <si>
    <t>2024-08-27T12:35:54+01:00</t>
  </si>
  <si>
    <t>2024-08-27T12:35:59+01:00</t>
  </si>
  <si>
    <t>2024-08-27T12:36:04+01:00</t>
  </si>
  <si>
    <t>2024-08-27T12:36:09+01:00</t>
  </si>
  <si>
    <t>2024-08-27T12:36:14+01:00</t>
  </si>
  <si>
    <t>2024-08-27T12:36:19+01:00</t>
  </si>
  <si>
    <t>2024-08-27T12:36:24+01:00</t>
  </si>
  <si>
    <t>2024-08-27T12:36:29+01:00</t>
  </si>
  <si>
    <t>2024-08-27T12:36:34+01:00</t>
  </si>
  <si>
    <t>2024-08-27T12:36:39+01:00</t>
  </si>
  <si>
    <t>2024-08-27T12:36:44+01:00</t>
  </si>
  <si>
    <t>2024-08-27T12:36:49+01:00</t>
  </si>
  <si>
    <t>2024-08-27T12:36:54+01:00</t>
  </si>
  <si>
    <t>2024-08-27T12:36:59+01:00</t>
  </si>
  <si>
    <t>2024-08-27T12:37:04+01:00</t>
  </si>
  <si>
    <t>2024-08-27T12:37:09+01:00</t>
  </si>
  <si>
    <t>2024-08-27T12:37:14+01:00</t>
  </si>
  <si>
    <t>2024-08-27T12:37:19+01:00</t>
  </si>
  <si>
    <t>2024-08-27T12:37:24+01:00</t>
  </si>
  <si>
    <t>2024-08-27T12:37:29+01:00</t>
  </si>
  <si>
    <t>2024-08-27T12:37:34+01:00</t>
  </si>
  <si>
    <t>2024-08-27T12:37:39+01:00</t>
  </si>
  <si>
    <t>2024-08-27T12:37:44+01:00</t>
  </si>
  <si>
    <t>2024-08-27T12:37:49+01:00</t>
  </si>
  <si>
    <t>2024-08-27T12:37:54+01:00</t>
  </si>
  <si>
    <t>2024-08-27T12:37:59+01:00</t>
  </si>
  <si>
    <t>2024-08-27T12:38:04+01:00</t>
  </si>
  <si>
    <t>2024-08-27T12:38:09+01:00</t>
  </si>
  <si>
    <t>2024-08-27T12:38:14+01:00</t>
  </si>
  <si>
    <t>2024-08-27T12:38:19+01:00</t>
  </si>
  <si>
    <t>2024-08-27T12:38:24+01:00</t>
  </si>
  <si>
    <t>2024-08-27T12:38:29+01:00</t>
  </si>
  <si>
    <t>2024-08-27T12:38:34+01:00</t>
  </si>
  <si>
    <t>2024-08-27T12:38:39+01:00</t>
  </si>
  <si>
    <t>2024-08-27T12:38:44+01:00</t>
  </si>
  <si>
    <t>2024-08-27T12:38:49+01:00</t>
  </si>
  <si>
    <t>2024-08-27T12:38:54+01:00</t>
  </si>
  <si>
    <t>2024-08-27T12:38:59+01:00</t>
  </si>
  <si>
    <t>2024-08-27T12:39:04+01:00</t>
  </si>
  <si>
    <t>2024-08-27T12:39:09+01:00</t>
  </si>
  <si>
    <t>2024-08-27T12:39:14+01:00</t>
  </si>
  <si>
    <t>2024-08-27T12:39:19+01:00</t>
  </si>
  <si>
    <t>2024-08-27T12:39:24+01:00</t>
  </si>
  <si>
    <t>2024-08-27T12:39:29+01:00</t>
  </si>
  <si>
    <t>2024-08-27T12:39:34+01:00</t>
  </si>
  <si>
    <t>2024-08-27T12:39:39+01:00</t>
  </si>
  <si>
    <t>2024-08-27T12:39:44+01:00</t>
  </si>
  <si>
    <t>2024-08-27T12:39:49+01:00</t>
  </si>
  <si>
    <t>2024-08-27T12:39:54+01:00</t>
  </si>
  <si>
    <t>2024-08-27T12:39:59+01:00</t>
  </si>
  <si>
    <t>2024-08-27T12:40:04+01:00</t>
  </si>
  <si>
    <t>2024-08-27T12:40:09+01:00</t>
  </si>
  <si>
    <t>2024-08-27T12:40:14+01:00</t>
  </si>
  <si>
    <t>2024-08-27T12:40:19+01:00</t>
  </si>
  <si>
    <t>2024-08-27T12:40:24+01:00</t>
  </si>
  <si>
    <t>2024-08-27T12:40:29+01:00</t>
  </si>
  <si>
    <t>2024-08-27T12:40:34+01:00</t>
  </si>
  <si>
    <t>2024-08-27T12:40:39+01:00</t>
  </si>
  <si>
    <t>2024-08-27T12:40:44+01:00</t>
  </si>
  <si>
    <t>2024-08-27T12:40:49+01:00</t>
  </si>
  <si>
    <t>2024-08-27T12:40:54+01:00</t>
  </si>
  <si>
    <t>2024-08-27T12:40:59+01:00</t>
  </si>
  <si>
    <t>2024-08-27T12:41:04+01:00</t>
  </si>
  <si>
    <t>2024-08-27T12:41:09+01:00</t>
  </si>
  <si>
    <t>2024-08-27T12:41:14+01:00</t>
  </si>
  <si>
    <t>2024-08-27T12:41:19+01:00</t>
  </si>
  <si>
    <t>2024-08-27T12:41:24+01:00</t>
  </si>
  <si>
    <t>2024-08-27T12:41:29+01:00</t>
  </si>
  <si>
    <t>2024-08-27T12:41:34+01:00</t>
  </si>
  <si>
    <t>2024-08-27T12:41:39+01:00</t>
  </si>
  <si>
    <t>2024-08-27T12:41:44+01:00</t>
  </si>
  <si>
    <t>2024-08-27T12:41:49+01:00</t>
  </si>
  <si>
    <t>2024-08-27T12:41:54+01:00</t>
  </si>
  <si>
    <t>2024-08-27T12:41:59+01:00</t>
  </si>
  <si>
    <t>2024-08-27T12:42:04+01:00</t>
  </si>
  <si>
    <t>2024-08-27T12:42:09+01:00</t>
  </si>
  <si>
    <t>2024-08-27T12:42:14+01:00</t>
  </si>
  <si>
    <t>2024-08-27T12:42:19+01:00</t>
  </si>
  <si>
    <t>2024-08-27T12:42:24+01:00</t>
  </si>
  <si>
    <t>2024-08-27T12:42:29+01:00</t>
  </si>
  <si>
    <t>2024-08-27T12:42:34+01:00</t>
  </si>
  <si>
    <t>2024-08-27T12:42:39+01:00</t>
  </si>
  <si>
    <t>2024-08-27T12:42:44+01:00</t>
  </si>
  <si>
    <t>2024-08-27T12:42:49+01:00</t>
  </si>
  <si>
    <t>2024-08-27T12:42:54+01:00</t>
  </si>
  <si>
    <t>2024-08-27T12:42:59+01:00</t>
  </si>
  <si>
    <t>2024-08-27T12:43:04+01:00</t>
  </si>
  <si>
    <t>2024-08-27T12:43:09+01:00</t>
  </si>
  <si>
    <t>2024-08-27T12:43:14+01:00</t>
  </si>
  <si>
    <t>2024-08-27T12:43:19+01:00</t>
  </si>
  <si>
    <t>2024-08-27T12:43:24+01:00</t>
  </si>
  <si>
    <t>2024-08-27T12:43:29+01:00</t>
  </si>
  <si>
    <t>2024-08-27T12:43:34+01:00</t>
  </si>
  <si>
    <t>2024-08-27T12:43:39+01:00</t>
  </si>
  <si>
    <t>2024-08-27T12:43:44+01:00</t>
  </si>
  <si>
    <t>2024-08-27T12:43:49+01:00</t>
  </si>
  <si>
    <t>2024-08-27T12:43:54+01:00</t>
  </si>
  <si>
    <t>2024-08-27T12:43:59+01:00</t>
  </si>
  <si>
    <t>2024-08-27T12:44:04+01:00</t>
  </si>
  <si>
    <t>2024-08-27T12:44:09+01:00</t>
  </si>
  <si>
    <t>2024-08-27T12:44:14+01:00</t>
  </si>
  <si>
    <t>2024-08-27T12:44:19+01:00</t>
  </si>
  <si>
    <t>2024-08-27T12:44:24+01:00</t>
  </si>
  <si>
    <t>2024-08-27T12:44:29+01:00</t>
  </si>
  <si>
    <t>2024-08-27T12:44:34+01:00</t>
  </si>
  <si>
    <t>2024-08-27T12:44:39+01:00</t>
  </si>
  <si>
    <t>2024-08-27T12:44:44+01:00</t>
  </si>
  <si>
    <t>2024-08-27T12:44:49+01:00</t>
  </si>
  <si>
    <t>2024-08-27T12:44:54+01:00</t>
  </si>
  <si>
    <t>2024-08-27T12:44:59+01:00</t>
  </si>
  <si>
    <t>2024-08-27T12:45:04+01:00</t>
  </si>
  <si>
    <t>2024-08-27T12:45:09+01:00</t>
  </si>
  <si>
    <t>2024-08-27T12:45:14+01:00</t>
  </si>
  <si>
    <t>2024-08-27T12:45:19+01:00</t>
  </si>
  <si>
    <t>2024-08-27T12:45:24+01:00</t>
  </si>
  <si>
    <t>2024-08-27T12:45:29+01:00</t>
  </si>
  <si>
    <t>2024-08-27T12:45:34+01:00</t>
  </si>
  <si>
    <t>2024-08-27T12:45:39+01:00</t>
  </si>
  <si>
    <t>2024-08-27T12:45:44+01:00</t>
  </si>
  <si>
    <t>2024-08-27T12:45:49+01:00</t>
  </si>
  <si>
    <t>2024-08-27T12:45:54+01:00</t>
  </si>
  <si>
    <t>2024-08-27T12:45:59+01:00</t>
  </si>
  <si>
    <t>2024-08-27T12:46:04+01:00</t>
  </si>
  <si>
    <t>2024-08-27T12:46:09+01:00</t>
  </si>
  <si>
    <t>2024-08-27T12:46:14+01:00</t>
  </si>
  <si>
    <t>2024-08-27T12:46:19+01:00</t>
  </si>
  <si>
    <t>2024-08-27T12:46:24+01:00</t>
  </si>
  <si>
    <t>2024-08-27T12:46:29+01:00</t>
  </si>
  <si>
    <t>2024-08-27T12:46:34+01:00</t>
  </si>
  <si>
    <t>2024-08-27T12:46:39+01:00</t>
  </si>
  <si>
    <t>2024-08-27T12:46:44+01:00</t>
  </si>
  <si>
    <t>2024-08-27T12:46:49+01:00</t>
  </si>
  <si>
    <t>2024-08-27T12:46:54+01:00</t>
  </si>
  <si>
    <t>2024-08-27T12:46:59+01:00</t>
  </si>
  <si>
    <t>2024-08-27T12:47:04+01:00</t>
  </si>
  <si>
    <t>2024-08-27T12:47:09+01:00</t>
  </si>
  <si>
    <t>2024-08-27T12:47:14+01:00</t>
  </si>
  <si>
    <t>2024-08-27T12:47:19+01:00</t>
  </si>
  <si>
    <t>2024-08-27T12:47:24+01:00</t>
  </si>
  <si>
    <t>2024-08-27T12:47:29+01:00</t>
  </si>
  <si>
    <t>2024-08-27T12:47:34+01:00</t>
  </si>
  <si>
    <t>2024-08-27T12:47:39+01:00</t>
  </si>
  <si>
    <t>2024-08-27T12:47:44+01:00</t>
  </si>
  <si>
    <t>2024-08-27T12:47:49+01:00</t>
  </si>
  <si>
    <t>2024-08-27T12:47:54+01:00</t>
  </si>
  <si>
    <t>2024-08-27T12:47:59+01:00</t>
  </si>
  <si>
    <t>2024-08-27T12:48:04+01:00</t>
  </si>
  <si>
    <t>2024-08-27T12:48:09+01:00</t>
  </si>
  <si>
    <t>2024-08-27T12:48:14+01:00</t>
  </si>
  <si>
    <t>2024-08-27T12:48:19+01:00</t>
  </si>
  <si>
    <t>2024-08-27T12:48:24+01:00</t>
  </si>
  <si>
    <t>2024-08-27T12:48:29+01:00</t>
  </si>
  <si>
    <t>2024-08-27T12:48:34+01:00</t>
  </si>
  <si>
    <t>2024-08-27T12:48:39+01:00</t>
  </si>
  <si>
    <t>2024-08-27T12:48:44+01:00</t>
  </si>
  <si>
    <t>2024-08-27T12:48:49+01:00</t>
  </si>
  <si>
    <t>2024-08-27T12:48:54+01:00</t>
  </si>
  <si>
    <t>2024-08-27T12:48:59+01:00</t>
  </si>
  <si>
    <t>2024-08-27T12:49:04+01:00</t>
  </si>
  <si>
    <t>2024-08-27T12:49:09+01:00</t>
  </si>
  <si>
    <t>2024-08-27T12:49:14+01:00</t>
  </si>
  <si>
    <t>2024-08-27T12:49:19+01:00</t>
  </si>
  <si>
    <t>2024-08-27T12:49:24+01:00</t>
  </si>
  <si>
    <t>2024-08-27T12:49:29+01:00</t>
  </si>
  <si>
    <t>2024-08-27T12:49:34+01:00</t>
  </si>
  <si>
    <t>2024-08-27T12:49:39+01:00</t>
  </si>
  <si>
    <t>2024-08-27T12:49:44+01:00</t>
  </si>
  <si>
    <t>2024-08-27T12:49:49+01:00</t>
  </si>
  <si>
    <t>2024-08-27T12:49:54+01:00</t>
  </si>
  <si>
    <t>2024-08-27T12:49:59+01:00</t>
  </si>
  <si>
    <t>2024-08-27T12:50:04+01:00</t>
  </si>
  <si>
    <t>2024-08-27T12:50:09+01:00</t>
  </si>
  <si>
    <t>2024-08-27T12:50:14+01:00</t>
  </si>
  <si>
    <t>2024-08-27T12:50:19+01:00</t>
  </si>
  <si>
    <t>2024-08-27T12:50:24+01:00</t>
  </si>
  <si>
    <t>2024-08-27T12:50:29+01:00</t>
  </si>
  <si>
    <t>2024-08-27T12:50:34+01:00</t>
  </si>
  <si>
    <t>2024-08-27T12:50:39+01:00</t>
  </si>
  <si>
    <t>2024-08-27T12:50:44+01:00</t>
  </si>
  <si>
    <t>2024-08-27T12:50:49+01:00</t>
  </si>
  <si>
    <t>2024-08-27T12:50:54+01:00</t>
  </si>
  <si>
    <t>2024-08-27T12:50:59+01:00</t>
  </si>
  <si>
    <t>2024-08-27T12:51:04+01:00</t>
  </si>
  <si>
    <t>2024-08-27T12:51:09+01:00</t>
  </si>
  <si>
    <t>2024-08-27T12:51:14+01:00</t>
  </si>
  <si>
    <t>2024-08-27T12:51:19+01:00</t>
  </si>
  <si>
    <t>2024-08-27T12:51:24+01:00</t>
  </si>
  <si>
    <t>2024-08-27T12:51:29+01:00</t>
  </si>
  <si>
    <t>2024-08-27T12:51:34+01:00</t>
  </si>
  <si>
    <t>2024-08-27T12:51:39+01:00</t>
  </si>
  <si>
    <t>2024-08-27T12:51:44+01:00</t>
  </si>
  <si>
    <t>2024-08-27T12:51:49+01:00</t>
  </si>
  <si>
    <t>2024-08-27T12:51:54+01:00</t>
  </si>
  <si>
    <t>2024-08-27T12:51:59+01:00</t>
  </si>
  <si>
    <t>2024-08-27T12:52:04+01:00</t>
  </si>
  <si>
    <t>2024-08-27T12:52:09+01:00</t>
  </si>
  <si>
    <t>2024-08-27T12:52:14+01:00</t>
  </si>
  <si>
    <t>2024-08-27T12:52:19+01:00</t>
  </si>
  <si>
    <t>2024-08-27T12:52:24+01:00</t>
  </si>
  <si>
    <t>2024-08-27T12:52:29+01:00</t>
  </si>
  <si>
    <t>2024-08-27T12:52:34+01:00</t>
  </si>
  <si>
    <t>2024-08-27T12:52:39+01:00</t>
  </si>
  <si>
    <t>2024-08-27T12:52:44+01:00</t>
  </si>
  <si>
    <t>2024-08-27T12:52:49+01:00</t>
  </si>
  <si>
    <t>2024-08-27T12:52:54+01:00</t>
  </si>
  <si>
    <t>2024-08-27T12:52:59+01:00</t>
  </si>
  <si>
    <t>2024-08-27T12:53:04+01:00</t>
  </si>
  <si>
    <t>2024-08-27T12:53:09+01:00</t>
  </si>
  <si>
    <t>2024-08-27T12:53:14+01:00</t>
  </si>
  <si>
    <t>2024-08-27T12:53:19+01:00</t>
  </si>
  <si>
    <t>2024-08-27T12:53:24+01:00</t>
  </si>
  <si>
    <t>2024-08-27T12:53:29+01:00</t>
  </si>
  <si>
    <t>2024-08-27T12:53:34+01:00</t>
  </si>
  <si>
    <t>2024-08-27T12:53:39+01:00</t>
  </si>
  <si>
    <t>2024-08-27T12:53:44+01:00</t>
  </si>
  <si>
    <t>2024-08-27T12:53:49+01:00</t>
  </si>
  <si>
    <t>2024-08-27T12:53:54+01:00</t>
  </si>
  <si>
    <t>2024-08-27T12:53:59+01:00</t>
  </si>
  <si>
    <t>2024-08-27T12:54:04+01:00</t>
  </si>
  <si>
    <t>2024-08-27T12:54:09+01:00</t>
  </si>
  <si>
    <t>2024-08-27T12:54:14+01:00</t>
  </si>
  <si>
    <t>2024-08-27T12:54:19+01:00</t>
  </si>
  <si>
    <t>2024-08-27T12:54:24+01:00</t>
  </si>
  <si>
    <t>2024-08-27T12:54:29+01:00</t>
  </si>
  <si>
    <t>2024-08-27T12:54:34+01:00</t>
  </si>
  <si>
    <t>2024-08-27T12:54:39+01:00</t>
  </si>
  <si>
    <t>2024-08-27T12:54:44+01:00</t>
  </si>
  <si>
    <t>2024-08-27T12:54:49+01:00</t>
  </si>
  <si>
    <t>2024-08-27T12:54:54+01:00</t>
  </si>
  <si>
    <t>2024-08-27T12:54:59+01:00</t>
  </si>
  <si>
    <t>2024-08-27T12:55:04+01:00</t>
  </si>
  <si>
    <t>2024-08-27T12:55:09+01:00</t>
  </si>
  <si>
    <t>2024-08-27T12:55:14+01:00</t>
  </si>
  <si>
    <t>2024-08-27T12:55:19+01:00</t>
  </si>
  <si>
    <t>2024-08-27T12:55:24+01:00</t>
  </si>
  <si>
    <t>2024-08-27T12:55:29+01:00</t>
  </si>
  <si>
    <t>2024-08-27T12:55:34+01:00</t>
  </si>
  <si>
    <t>2024-08-27T12:55:39+01:00</t>
  </si>
  <si>
    <t>2024-08-27T12:55:44+01:00</t>
  </si>
  <si>
    <t>2024-08-27T12:55:49+01:00</t>
  </si>
  <si>
    <t>2024-08-27T12:55:54+01:00</t>
  </si>
  <si>
    <t>2024-08-27T12:55:59+01:00</t>
  </si>
  <si>
    <t>2024-08-27T12:56:04+01:00</t>
  </si>
  <si>
    <t>2024-08-27T12:56:09+01:00</t>
  </si>
  <si>
    <t>2024-08-27T12:56:14+01:00</t>
  </si>
  <si>
    <t>2024-08-27T12:56:19+01:00</t>
  </si>
  <si>
    <t>2024-08-27T12:56:24+01:00</t>
  </si>
  <si>
    <t>2024-08-27T12:56:29+01:00</t>
  </si>
  <si>
    <t>2024-08-27T12:56:34+01:00</t>
  </si>
  <si>
    <t>2024-08-27T12:56:39+01:00</t>
  </si>
  <si>
    <t>2024-08-27T12:56:44+01:00</t>
  </si>
  <si>
    <t>2024-08-27T12:56:49+01:00</t>
  </si>
  <si>
    <t>2024-08-27T12:56:54+01:00</t>
  </si>
  <si>
    <t>2024-08-27T12:56:59+01:00</t>
  </si>
  <si>
    <t>2024-08-27T12:57:04+01:00</t>
  </si>
  <si>
    <t>2024-08-27T12:57:09+01:00</t>
  </si>
  <si>
    <t>2024-08-27T12:57:14+01:00</t>
  </si>
  <si>
    <t>2024-08-27T12:57:19+01:00</t>
  </si>
  <si>
    <t>2024-08-27T12:57:24+01:00</t>
  </si>
  <si>
    <t>2024-08-27T12:57:29+01:00</t>
  </si>
  <si>
    <t>2024-08-27T12:57:34+01:00</t>
  </si>
  <si>
    <t>2024-08-27T12:57:39+01:00</t>
  </si>
  <si>
    <t>2024-08-27T12:57:44+01:00</t>
  </si>
  <si>
    <t>2024-08-27T12:57:49+01:00</t>
  </si>
  <si>
    <t>2024-08-27T12:57:54+01:00</t>
  </si>
  <si>
    <t>2024-08-27T12:57:59+01:00</t>
  </si>
  <si>
    <t>2024-08-27T12:58:04+01:00</t>
  </si>
  <si>
    <t>2024-08-27T12:58:09+01:00</t>
  </si>
  <si>
    <t>2024-08-27T12:58:14+01:00</t>
  </si>
  <si>
    <t>2024-08-27T12:58:19+01:00</t>
  </si>
  <si>
    <t>2024-08-27T12:58:24+01:00</t>
  </si>
  <si>
    <t>2024-08-27T12:58:29+01:00</t>
  </si>
  <si>
    <t>2024-08-27T12:58:34+01:00</t>
  </si>
  <si>
    <t>2024-08-27T12:58:39+01:00</t>
  </si>
  <si>
    <t>2024-08-27T12:58:44+01:00</t>
  </si>
  <si>
    <t>2024-08-27T12:58:49+01:00</t>
  </si>
  <si>
    <t>2024-08-27T12:58:54+01:00</t>
  </si>
  <si>
    <t>2024-08-27T12:58:59+01:00</t>
  </si>
  <si>
    <t>2024-08-27T12:59:04+01:00</t>
  </si>
  <si>
    <t>2024-08-27T12:59:09+01:00</t>
  </si>
  <si>
    <t>2024-08-27T12:59:14+01:00</t>
  </si>
  <si>
    <t>2024-08-27T12:59:19+01:00</t>
  </si>
  <si>
    <t>2024-08-27T12:59:24+01:00</t>
  </si>
  <si>
    <t>2024-08-27T12:59:29+01:00</t>
  </si>
  <si>
    <t>2024-08-27T12:59:34+01:00</t>
  </si>
  <si>
    <t>2024-08-27T12:59:39+01:00</t>
  </si>
  <si>
    <t>2024-08-27T12:59:44+01:00</t>
  </si>
  <si>
    <t>2024-08-27T12:59:49+01:00</t>
  </si>
  <si>
    <t>2024-08-27T12:59:54+01:00</t>
  </si>
  <si>
    <t>2024-08-27T12:59:59+01:00</t>
  </si>
  <si>
    <t>2024-08-27T13:00:04+01:00</t>
  </si>
  <si>
    <t>2024-08-27T13:00:09+01:00</t>
  </si>
  <si>
    <t>2024-08-27T13:00:14+01:00</t>
  </si>
  <si>
    <t>2024-08-27T13:00:19+01:00</t>
  </si>
  <si>
    <t>2024-08-27T13:00:24+01:00</t>
  </si>
  <si>
    <t>2024-08-27T13:00:29+01:00</t>
  </si>
  <si>
    <t>2024-08-27T13:00:34+01:00</t>
  </si>
  <si>
    <t>2024-08-27T13:00:39+01:00</t>
  </si>
  <si>
    <t>2024-08-27T13:00:44+01:00</t>
  </si>
  <si>
    <t>2024-08-27T13:00:49+01:00</t>
  </si>
  <si>
    <t>2024-08-27T13:00:54+01:00</t>
  </si>
  <si>
    <t>2024-08-27T13:00:59+01:00</t>
  </si>
  <si>
    <t>2024-08-27T13:01:04+01:00</t>
  </si>
  <si>
    <t>2024-08-27T13:01:09+01:00</t>
  </si>
  <si>
    <t>2024-08-27T13:01:14+01:00</t>
  </si>
  <si>
    <t>2024-08-27T13:01:19+01:00</t>
  </si>
  <si>
    <t>2024-08-27T13:01:24+01:00</t>
  </si>
  <si>
    <t>2024-08-27T13:01:29+01:00</t>
  </si>
  <si>
    <t>2024-08-27T13:01:34+01:00</t>
  </si>
  <si>
    <t>2024-08-27T13:01:39+01:00</t>
  </si>
  <si>
    <t>2024-08-27T13:01:44+01:00</t>
  </si>
  <si>
    <t>2024-08-27T13:01:49+01:00</t>
  </si>
  <si>
    <t>2024-08-27T13:01:54+01:00</t>
  </si>
  <si>
    <t>2024-08-27T13:01:59+01:00</t>
  </si>
  <si>
    <t>2024-08-27T13:02:04+01:00</t>
  </si>
  <si>
    <t>2024-08-27T13:02:09+01:00</t>
  </si>
  <si>
    <t>2024-08-27T13:02:14+01:00</t>
  </si>
  <si>
    <t>2024-08-27T13:02:19+01:00</t>
  </si>
  <si>
    <t>2024-08-27T13:02:24+01:00</t>
  </si>
  <si>
    <t>2024-08-27T13:02:29+01:00</t>
  </si>
  <si>
    <t>2024-08-27T13:02:34+01:00</t>
  </si>
  <si>
    <t>2024-08-27T13:02:39+01:00</t>
  </si>
  <si>
    <t>2024-08-27T13:02:44+01:00</t>
  </si>
  <si>
    <t>2024-08-27T13:02:49+01:00</t>
  </si>
  <si>
    <t>2024-08-27T13:02:54+01:00</t>
  </si>
  <si>
    <t>2024-08-27T13:02:59+01:00</t>
  </si>
  <si>
    <t>2024-08-27T13:03:04+01:00</t>
  </si>
  <si>
    <t>2024-08-27T13:03:09+01:00</t>
  </si>
  <si>
    <t>2024-08-27T13:03:14+01:00</t>
  </si>
  <si>
    <t>2024-08-27T13:03:19+01:00</t>
  </si>
  <si>
    <t>2024-08-27T13:03:24+01:00</t>
  </si>
  <si>
    <t>2024-08-27T13:03:29+01:00</t>
  </si>
  <si>
    <t>2024-08-27T13:03:34+01:00</t>
  </si>
  <si>
    <t>2024-08-27T13:03:39+01:00</t>
  </si>
  <si>
    <t>2024-08-27T13:03:44+01:00</t>
  </si>
  <si>
    <t>2024-08-27T13:03:49+01:00</t>
  </si>
  <si>
    <t>2024-08-27T13:03:54+01:00</t>
  </si>
  <si>
    <t>2024-08-27T13:03:59+01:00</t>
  </si>
  <si>
    <t>2024-08-27T13:04:04+01:00</t>
  </si>
  <si>
    <t>2024-08-27T13:04:09+01:00</t>
  </si>
  <si>
    <t>2024-08-27T13:04:14+01:00</t>
  </si>
  <si>
    <t>2024-08-27T13:04:19+01:00</t>
  </si>
  <si>
    <t>2024-08-27T13:04:24+01:00</t>
  </si>
  <si>
    <t>2024-08-27T13:04:29+01:00</t>
  </si>
  <si>
    <t>2024-08-27T13:04:34+01:00</t>
  </si>
  <si>
    <t>2024-08-27T13:04:39+01:00</t>
  </si>
  <si>
    <t>2024-08-27T13:04:44+01:00</t>
  </si>
  <si>
    <t>2024-08-27T13:04:49+01:00</t>
  </si>
  <si>
    <t>2024-08-27T13:04:54+01:00</t>
  </si>
  <si>
    <t>2024-08-27T13:04:59+01:00</t>
  </si>
  <si>
    <t>2024-08-27T13:05:04+01:00</t>
  </si>
  <si>
    <t>2024-08-27T13:05:09+01:00</t>
  </si>
  <si>
    <t>2024-08-27T13:05:14+01:00</t>
  </si>
  <si>
    <t>2024-08-27T13:05:19+01:00</t>
  </si>
  <si>
    <t>2024-08-27T13:05:24+01:00</t>
  </si>
  <si>
    <t>2024-08-27T13:05:29+01:00</t>
  </si>
  <si>
    <t>2024-08-27T13:05:34+01:00</t>
  </si>
  <si>
    <t>2024-08-27T13:05:39+01:00</t>
  </si>
  <si>
    <t>2024-08-27T13:05:44+01:00</t>
  </si>
  <si>
    <t>2024-08-27T13:05:49+01:00</t>
  </si>
  <si>
    <t>2024-08-27T13:05:54+01:00</t>
  </si>
  <si>
    <t>2024-08-27T13:05:59+01:00</t>
  </si>
  <si>
    <t>2024-08-27T13:06:04+01:00</t>
  </si>
  <si>
    <t>2024-08-27T13:06:09+01:00</t>
  </si>
  <si>
    <t>2024-08-27T13:06:14+01:00</t>
  </si>
  <si>
    <t>2024-08-27T13:06:19+01:00</t>
  </si>
  <si>
    <t>2024-08-27T13:06:24+01:00</t>
  </si>
  <si>
    <t>2024-08-27T13:06:29+01:00</t>
  </si>
  <si>
    <t>2024-08-27T13:06:34+01:00</t>
  </si>
  <si>
    <t>2024-08-27T13:06:39+01:00</t>
  </si>
  <si>
    <t>2024-08-27T13:06:44+01:00</t>
  </si>
  <si>
    <t>2024-08-27T13:06:49+01:00</t>
  </si>
  <si>
    <t>2024-08-27T13:06:54+01:00</t>
  </si>
  <si>
    <t>2024-08-27T13:06:59+01:00</t>
  </si>
  <si>
    <t>2024-08-27T13:07:04+01:00</t>
  </si>
  <si>
    <t>2024-08-27T13:07:09+01:00</t>
  </si>
  <si>
    <t>2024-08-27T13:07:14+01:00</t>
  </si>
  <si>
    <t>2024-08-27T13:07:19+01:00</t>
  </si>
  <si>
    <t>2024-08-27T13:07:24+01:00</t>
  </si>
  <si>
    <t>2024-08-27T13:07:29+01:00</t>
  </si>
  <si>
    <t>2024-08-27T13:07:34+01:00</t>
  </si>
  <si>
    <t>2024-08-27T13:07:39+01:00</t>
  </si>
  <si>
    <t>2024-08-27T13:07:44+01:00</t>
  </si>
  <si>
    <t>2024-08-27T13:07:49+01:00</t>
  </si>
  <si>
    <t>2024-08-27T13:07:54+01:00</t>
  </si>
  <si>
    <t>2024-08-27T13:07:59+01:00</t>
  </si>
  <si>
    <t>2024-08-27T13:08:04+01:00</t>
  </si>
  <si>
    <t>2024-08-27T13:08:09+01:00</t>
  </si>
  <si>
    <t>2024-08-27T13:08:14+01:00</t>
  </si>
  <si>
    <t>2024-08-27T13:08:19+01:00</t>
  </si>
  <si>
    <t>2024-08-27T13:08:24+01:00</t>
  </si>
  <si>
    <t>2024-08-27T13:08:29+01:00</t>
  </si>
  <si>
    <t>2024-08-27T13:08:34+01:00</t>
  </si>
  <si>
    <t>2024-08-27T13:08:39+01:00</t>
  </si>
  <si>
    <t>2024-08-27T13:08:44+01:00</t>
  </si>
  <si>
    <t>2024-08-27T13:08:49+01:00</t>
  </si>
  <si>
    <t>2024-08-27T13:08:54+01:00</t>
  </si>
  <si>
    <t>2024-08-27T13:08:59+01:00</t>
  </si>
  <si>
    <t>2024-08-27T13:09:04+01:00</t>
  </si>
  <si>
    <t>2024-08-27T13:09:09+01:00</t>
  </si>
  <si>
    <t>2024-08-27T13:09:14+01:00</t>
  </si>
  <si>
    <t>2024-08-27T13:09:19+01:00</t>
  </si>
  <si>
    <t>2024-08-27T13:09:24+01:00</t>
  </si>
  <si>
    <t>2024-08-27T13:09:29+01:00</t>
  </si>
  <si>
    <t>2024-08-27T13:09:34+01:00</t>
  </si>
  <si>
    <t>2024-08-27T13:09:39+01:00</t>
  </si>
  <si>
    <t>2024-08-27T13:09:44+01:00</t>
  </si>
  <si>
    <t>2024-08-27T13:09:49+01:00</t>
  </si>
  <si>
    <t>2024-08-27T13:09:54+01:00</t>
  </si>
  <si>
    <t>2024-08-27T13:09:59+01:00</t>
  </si>
  <si>
    <t>2024-08-27T13:10:04+01:00</t>
  </si>
  <si>
    <t>2024-08-27T13:10:09+01:00</t>
  </si>
  <si>
    <t>2024-08-27T13:10:14+01:00</t>
  </si>
  <si>
    <t>2024-08-27T13:10:19+01:00</t>
  </si>
  <si>
    <t>2024-08-27T13:10:24+01:00</t>
  </si>
  <si>
    <t>2024-08-27T13:10:29+01:00</t>
  </si>
  <si>
    <t>2024-08-27T13:10:34+01:00</t>
  </si>
  <si>
    <t>2024-08-27T13:10:39+01:00</t>
  </si>
  <si>
    <t>2024-08-27T13:10:44+01:00</t>
  </si>
  <si>
    <t>2024-08-27T13:10:49+01:00</t>
  </si>
  <si>
    <t>2024-08-27T13:10:54+01:00</t>
  </si>
  <si>
    <t>2024-08-27T13:10:59+01:00</t>
  </si>
  <si>
    <t>2024-08-27T13:11:04+01:00</t>
  </si>
  <si>
    <t>2024-08-27T13:11:09+01:00</t>
  </si>
  <si>
    <t>2024-08-27T13:11:14+01:00</t>
  </si>
  <si>
    <t>2024-08-27T13:11:19+01:00</t>
  </si>
  <si>
    <t>2024-08-27T13:11:24+01:00</t>
  </si>
  <si>
    <t>2024-08-27T13:11:29+01:00</t>
  </si>
  <si>
    <t>2024-08-27T13:11:34+01:00</t>
  </si>
  <si>
    <t>2024-08-27T13:11:39+01:00</t>
  </si>
  <si>
    <t>2024-08-27T13:11:44+01:00</t>
  </si>
  <si>
    <t>2024-08-27T13:11:49+01:00</t>
  </si>
  <si>
    <t>2024-08-27T13:11:54+01:00</t>
  </si>
  <si>
    <t>2024-08-27T13:11:59+01:00</t>
  </si>
  <si>
    <t>2024-08-27T13:12:04+01:00</t>
  </si>
  <si>
    <t>2024-08-27T13:12:09+01:00</t>
  </si>
  <si>
    <t>2024-08-27T13:12:14+01:00</t>
  </si>
  <si>
    <t>2024-08-27T13:12:19+01:00</t>
  </si>
  <si>
    <t>2024-08-27T13:12:24+01:00</t>
  </si>
  <si>
    <t>2024-08-27T13:12:29+01:00</t>
  </si>
  <si>
    <t>2024-08-27T13:12:34+01:00</t>
  </si>
  <si>
    <t>2024-08-27T13:12:39+01:00</t>
  </si>
  <si>
    <t>2024-08-27T13:12:44+01:00</t>
  </si>
  <si>
    <t>2024-08-27T13:12:49+01:00</t>
  </si>
  <si>
    <t>2024-08-27T13:12:54+01:00</t>
  </si>
  <si>
    <t>2024-08-27T13:12:59+01:00</t>
  </si>
  <si>
    <t>2024-08-27T13:13:04+01:00</t>
  </si>
  <si>
    <t>2024-08-27T13:13:09+01:00</t>
  </si>
  <si>
    <t>2024-08-27T13:13:14+01:00</t>
  </si>
  <si>
    <t>2024-08-27T13:13:19+01:00</t>
  </si>
  <si>
    <t>2024-08-27T13:13:24+01:00</t>
  </si>
  <si>
    <t>2024-08-27T13:13:29+01:00</t>
  </si>
  <si>
    <t>2024-08-27T13:13:34+01:00</t>
  </si>
  <si>
    <t>2024-08-27T13:13:39+01:00</t>
  </si>
  <si>
    <t>2024-08-27T13:13:44+01:00</t>
  </si>
  <si>
    <t>2024-08-27T13:13:49+01:00</t>
  </si>
  <si>
    <t>2024-08-27T13:13:54+01:00</t>
  </si>
  <si>
    <t>2024-08-27T13:13:59+01:00</t>
  </si>
  <si>
    <t>2024-08-27T13:14:04+01:00</t>
  </si>
  <si>
    <t>2024-08-27T13:14:09+01:00</t>
  </si>
  <si>
    <t>2024-08-27T13:14:14+01:00</t>
  </si>
  <si>
    <t>2024-08-27T13:14:19+01:00</t>
  </si>
  <si>
    <t>2024-08-27T13:14:24+01:00</t>
  </si>
  <si>
    <t>2024-08-27T13:14:29+01:00</t>
  </si>
  <si>
    <t>2024-08-27T13:14:34+01:00</t>
  </si>
  <si>
    <t>2024-08-27T13:14:39+01:00</t>
  </si>
  <si>
    <t>2024-08-27T13:14:44+01:00</t>
  </si>
  <si>
    <t>2024-08-27T13:14:49+01:00</t>
  </si>
  <si>
    <t>2024-08-27T13:14:54+01:00</t>
  </si>
  <si>
    <t>2024-08-27T13:14:59+01:00</t>
  </si>
  <si>
    <t>2024-08-27T13:15:04+01:00</t>
  </si>
  <si>
    <t>2024-08-27T13:15:09+01:00</t>
  </si>
  <si>
    <t>2024-08-27T13:15:14+01:00</t>
  </si>
  <si>
    <t>2024-08-27T13:15:19+01:00</t>
  </si>
  <si>
    <t>2024-08-27T13:15:24+01:00</t>
  </si>
  <si>
    <t>2024-08-27T13:15:29+01:00</t>
  </si>
  <si>
    <t>2024-08-27T13:15:34+01:00</t>
  </si>
  <si>
    <t>2024-08-27T13:15:39+01:00</t>
  </si>
  <si>
    <t>2024-08-27T13:15:44+01:00</t>
  </si>
  <si>
    <t>2024-08-27T13:15:49+01:00</t>
  </si>
  <si>
    <t>2024-08-27T13:15:54+01:00</t>
  </si>
  <si>
    <t>2024-08-27T13:15:59+01:00</t>
  </si>
  <si>
    <t>2024-08-27T13:16:04+01:00</t>
  </si>
  <si>
    <t>2024-08-27T13:16:09+01:00</t>
  </si>
  <si>
    <t>2024-08-27T13:16:14+01:00</t>
  </si>
  <si>
    <t>2024-08-27T13:16:19+01:00</t>
  </si>
  <si>
    <t>2024-08-27T13:16:24+01:00</t>
  </si>
  <si>
    <t>2024-08-27T13:16:29+01:00</t>
  </si>
  <si>
    <t>2024-08-27T13:16:34+01:00</t>
  </si>
  <si>
    <t>2024-08-27T13:16:39+01:00</t>
  </si>
  <si>
    <t>2024-08-27T13:16:44+01:00</t>
  </si>
  <si>
    <t>2024-08-27T13:16:49+01:00</t>
  </si>
  <si>
    <t>2024-08-27T13:16:54+01:00</t>
  </si>
  <si>
    <t>2024-08-27T13:16:59+01:00</t>
  </si>
  <si>
    <t>2024-08-27T13:17:04+01:00</t>
  </si>
  <si>
    <t>2024-08-27T13:17:09+01:00</t>
  </si>
  <si>
    <t>2024-08-27T13:17:14+01:00</t>
  </si>
  <si>
    <t>2024-08-27T13:17:19+01:00</t>
  </si>
  <si>
    <t>2024-08-27T13:17:24+01:00</t>
  </si>
  <si>
    <t>2024-08-27T13:17:29+01:00</t>
  </si>
  <si>
    <t>2024-08-27T13:17:34+01:00</t>
  </si>
  <si>
    <t>2024-08-27T13:17:39+01:00</t>
  </si>
  <si>
    <t>2024-08-27T13:17:44+01:00</t>
  </si>
  <si>
    <t>2024-08-27T13:17:49+01:00</t>
  </si>
  <si>
    <t>2024-08-27T13:17:54+01:00</t>
  </si>
  <si>
    <t>2024-08-27T13:17:59+01:00</t>
  </si>
  <si>
    <t>2024-08-27T13:18:04+01:00</t>
  </si>
  <si>
    <t>2024-08-27T13:18:09+01:00</t>
  </si>
  <si>
    <t>2024-08-27T13:18:14+01:00</t>
  </si>
  <si>
    <t>2024-08-27T13:18:19+01:00</t>
  </si>
  <si>
    <t>2024-08-27T13:18:24+01:00</t>
  </si>
  <si>
    <t>2024-08-27T13:18:29+01:00</t>
  </si>
  <si>
    <t>2024-08-27T13:18:34+01:00</t>
  </si>
  <si>
    <t>2024-08-27T13:18:39+01:00</t>
  </si>
  <si>
    <t>2024-08-27T13:18:44+01:00</t>
  </si>
  <si>
    <t>2024-08-27T13:18:49+01:00</t>
  </si>
  <si>
    <t>2024-08-27T13:18:54+01:00</t>
  </si>
  <si>
    <t>2024-08-27T13:18:59+01:00</t>
  </si>
  <si>
    <t>2024-08-27T13:19:04+01:00</t>
  </si>
  <si>
    <t>2024-08-27T13:19:09+01:00</t>
  </si>
  <si>
    <t>2024-08-27T13:19:14+01:00</t>
  </si>
  <si>
    <t>2024-08-27T13:19:19+01:00</t>
  </si>
  <si>
    <t>2024-08-27T13:19:24+01:00</t>
  </si>
  <si>
    <t>2024-08-27T13:19:29+01:00</t>
  </si>
  <si>
    <t>2024-08-27T13:19:34+01:00</t>
  </si>
  <si>
    <t>2024-08-27T13:19:39+01:00</t>
  </si>
  <si>
    <t>2024-08-27T13:19:44+01:00</t>
  </si>
  <si>
    <t>2024-08-27T13:19:49+01:00</t>
  </si>
  <si>
    <t>2024-08-27T13:19:54+01:00</t>
  </si>
  <si>
    <t>2024-08-27T13:19:59+01:00</t>
  </si>
  <si>
    <t>2024-08-27T13:20:04+01:00</t>
  </si>
  <si>
    <t>2024-08-27T13:20:09+01:00</t>
  </si>
  <si>
    <t>2024-08-27T13:20:14+01:00</t>
  </si>
  <si>
    <t>2024-08-27T13:20:19+01:00</t>
  </si>
  <si>
    <t>2024-08-27T13:20:24+01:00</t>
  </si>
  <si>
    <t>2024-08-27T13:20:29+01:00</t>
  </si>
  <si>
    <t>2024-08-27T13:20:34+01:00</t>
  </si>
  <si>
    <t>2024-08-27T13:20:39+01:00</t>
  </si>
  <si>
    <t>2024-08-27T13:20:44+01:00</t>
  </si>
  <si>
    <t>2024-08-27T13:20:49+01:00</t>
  </si>
  <si>
    <t>2024-08-27T13:20:54+01:00</t>
  </si>
  <si>
    <t>2024-08-27T13:20:59+01:00</t>
  </si>
  <si>
    <t>2024-08-27T13:21:04+01:00</t>
  </si>
  <si>
    <t>2024-08-27T13:21:09+01:00</t>
  </si>
  <si>
    <t>2024-08-27T13:21:14+01:00</t>
  </si>
  <si>
    <t>2024-08-27T13:21:19+01:00</t>
  </si>
  <si>
    <t>2024-08-27T13:21:24+01:00</t>
  </si>
  <si>
    <t>2024-08-27T13:21:29+01:00</t>
  </si>
  <si>
    <t>2024-08-27T13:21:34+01:00</t>
  </si>
  <si>
    <t>2024-08-27T13:21:39+01:00</t>
  </si>
  <si>
    <t>2024-08-27T13:21:44+01:00</t>
  </si>
  <si>
    <t>2024-08-27T13:21:49+01:00</t>
  </si>
  <si>
    <t>2024-08-27T13:21:54+01:00</t>
  </si>
  <si>
    <t>2024-08-27T13:21:59+01:00</t>
  </si>
  <si>
    <t>2024-08-27T13:22:04+01:00</t>
  </si>
  <si>
    <t>2024-08-27T13:22:09+01:00</t>
  </si>
  <si>
    <t>2024-08-27T13:22:14+01:00</t>
  </si>
  <si>
    <t>2024-08-27T13:22:19+01:00</t>
  </si>
  <si>
    <t>2024-08-27T13:22:24+01:00</t>
  </si>
  <si>
    <t>2024-08-27T13:22:29+01:00</t>
  </si>
  <si>
    <t>2024-08-27T13:22:34+01:00</t>
  </si>
  <si>
    <t>2024-08-27T13:22:39+01:00</t>
  </si>
  <si>
    <t>2024-08-27T13:22:44+01:00</t>
  </si>
  <si>
    <t>2024-08-27T13:22:49+01:00</t>
  </si>
  <si>
    <t>2024-08-27T13:22:54+01:00</t>
  </si>
  <si>
    <t>2024-08-27T13:22:59+01:00</t>
  </si>
  <si>
    <t>2024-08-27T13:23:04+01:00</t>
  </si>
  <si>
    <t>2024-08-27T13:23:09+01:00</t>
  </si>
  <si>
    <t>2024-08-27T13:23:14+01:00</t>
  </si>
  <si>
    <t>2024-08-27T13:23:19+01:00</t>
  </si>
  <si>
    <t>2024-08-27T13:23:24+01:00</t>
  </si>
  <si>
    <t>2024-08-27T13:23:29+01:00</t>
  </si>
  <si>
    <t>2024-08-27T13:23:34+01:00</t>
  </si>
  <si>
    <t>2024-08-27T13:23:39+01:00</t>
  </si>
  <si>
    <t>2024-08-27T13:23:44+01:00</t>
  </si>
  <si>
    <t>2024-08-27T13:23:49+01:00</t>
  </si>
  <si>
    <t>2024-08-27T13:23:54+01:00</t>
  </si>
  <si>
    <t>2024-08-27T13:23:59+01:00</t>
  </si>
  <si>
    <t>2024-08-27T13:24:04+01:00</t>
  </si>
  <si>
    <t>2024-08-27T13:24:09+01:00</t>
  </si>
  <si>
    <t>2024-08-27T13:24:14+01:00</t>
  </si>
  <si>
    <t>2024-08-27T13:24:19+01:00</t>
  </si>
  <si>
    <t>2024-08-27T13:24:24+01:00</t>
  </si>
  <si>
    <t>2024-08-27T13:24:29+01:00</t>
  </si>
  <si>
    <t>2024-08-27T13:24:34+01:00</t>
  </si>
  <si>
    <t>2024-08-27T13:24:39+01:00</t>
  </si>
  <si>
    <t>2024-08-27T13:24:44+01:00</t>
  </si>
  <si>
    <t>2024-08-27T13:24:49+01:00</t>
  </si>
  <si>
    <t>2024-08-27T13:24:54+01:00</t>
  </si>
  <si>
    <t>2024-08-27T13:24:59+01:00</t>
  </si>
  <si>
    <t>2024-08-27T13:25:04+01:00</t>
  </si>
  <si>
    <t>2024-08-27T13:25:09+01:00</t>
  </si>
  <si>
    <t>2024-08-27T13:25:14+01:00</t>
  </si>
  <si>
    <t>2024-08-27T13:25:19+01:00</t>
  </si>
  <si>
    <t>2024-08-27T13:25:24+01:00</t>
  </si>
  <si>
    <t>2024-08-27T13:25:29+01:00</t>
  </si>
  <si>
    <t>2024-08-27T13:25:34+01:00</t>
  </si>
  <si>
    <t>2024-08-27T13:25:39+01:00</t>
  </si>
  <si>
    <t>2024-08-27T13:25:44+01:00</t>
  </si>
  <si>
    <t>2024-08-27T13:25:49+01:00</t>
  </si>
  <si>
    <t>2024-08-27T13:25:54+01:00</t>
  </si>
  <si>
    <t>2024-08-27T13:25:59+01:00</t>
  </si>
  <si>
    <t>2024-08-27T13:26:04+01:00</t>
  </si>
  <si>
    <t>2024-08-27T13:26:09+01:00</t>
  </si>
  <si>
    <t>2024-08-27T13:26:14+01:00</t>
  </si>
  <si>
    <t>2024-08-27T13:26:19+01:00</t>
  </si>
  <si>
    <t>2024-08-27T13:26:24+01:00</t>
  </si>
  <si>
    <t>2024-08-27T13:26:29+01:00</t>
  </si>
  <si>
    <t>2024-08-27T13:26:34+01:00</t>
  </si>
  <si>
    <t>2024-08-27T13:26:39+01:00</t>
  </si>
  <si>
    <t>2024-08-27T13:26:44+01:00</t>
  </si>
  <si>
    <t>2024-08-27T13:26:49+01:00</t>
  </si>
  <si>
    <t>2024-08-27T13:26:54+01:00</t>
  </si>
  <si>
    <t>2024-08-27T13:26:59+01:00</t>
  </si>
  <si>
    <t>2024-08-27T13:27:04+01:00</t>
  </si>
  <si>
    <t>2024-08-27T13:27:09+01:00</t>
  </si>
  <si>
    <t>2024-08-27T13:27:14+01:00</t>
  </si>
  <si>
    <t>2024-08-27T13:27:19+01:00</t>
  </si>
  <si>
    <t>2024-08-27T13:27:24+01:00</t>
  </si>
  <si>
    <t>2024-08-27T13:27:29+01:00</t>
  </si>
  <si>
    <t>2024-08-27T13:27:34+01:00</t>
  </si>
  <si>
    <t>2024-08-27T13:27:39+01:00</t>
  </si>
  <si>
    <t>2024-08-27T13:27:44+01:00</t>
  </si>
  <si>
    <t>2024-08-27T13:27:49+01:00</t>
  </si>
  <si>
    <t>2024-08-27T13:27:54+01:00</t>
  </si>
  <si>
    <t>2024-08-27T13:27:59+01:00</t>
  </si>
  <si>
    <t>2024-08-27T13:28:04+01:00</t>
  </si>
  <si>
    <t>2024-08-27T13:28:09+01:00</t>
  </si>
  <si>
    <t>2024-08-27T13:28:14+01:00</t>
  </si>
  <si>
    <t>2024-08-27T13:28:19+01:00</t>
  </si>
  <si>
    <t>2024-08-27T13:28:24+01:00</t>
  </si>
  <si>
    <t>2024-08-27T13:28:29+01:00</t>
  </si>
  <si>
    <t>2024-08-27T13:28:34+01:00</t>
  </si>
  <si>
    <t>2024-08-27T13:28:39+01:00</t>
  </si>
  <si>
    <t>2024-08-27T13:28:44+01:00</t>
  </si>
  <si>
    <t>2024-08-27T13:28:49+01:00</t>
  </si>
  <si>
    <t>2024-08-27T13:28:54+01:00</t>
  </si>
  <si>
    <t>2024-08-27T13:28:59+01:00</t>
  </si>
  <si>
    <t>2024-08-27T13:29:04+01:00</t>
  </si>
  <si>
    <t>2024-08-27T13:29:09+01:00</t>
  </si>
  <si>
    <t>2024-08-27T13:29:14+01:00</t>
  </si>
  <si>
    <t>2024-08-27T13:29:19+01:00</t>
  </si>
  <si>
    <t>2024-08-27T13:29:24+01:00</t>
  </si>
  <si>
    <t>2024-08-27T13:29:29+01:00</t>
  </si>
  <si>
    <t>2024-08-27T13:29:34+01:00</t>
  </si>
  <si>
    <t>2024-08-27T13:29:39+01:00</t>
  </si>
  <si>
    <t>2024-08-27T13:29:44+01:00</t>
  </si>
  <si>
    <t>2024-08-27T13:29:49+01:00</t>
  </si>
  <si>
    <t>2024-08-27T13:29:54+01:00</t>
  </si>
  <si>
    <t>2024-08-27T13:29:59+01:00</t>
  </si>
  <si>
    <t>2024-08-27T13:30:04+01:00</t>
  </si>
  <si>
    <t>2024-08-27T13:30:09+01:00</t>
  </si>
  <si>
    <t>2024-08-27T13:30:14+01:00</t>
  </si>
  <si>
    <t>2024-08-27T13:30:19+01:00</t>
  </si>
  <si>
    <t>2024-08-27T13:30:24+01:00</t>
  </si>
  <si>
    <t>2024-08-27T13:30:29+01:00</t>
  </si>
  <si>
    <t>2024-08-27T13:30:34+01:00</t>
  </si>
  <si>
    <t>2024-08-27T13:30:39+01:00</t>
  </si>
  <si>
    <t>2024-08-27T13:30:44+01:00</t>
  </si>
  <si>
    <t>2024-08-27T13:30:49+01:00</t>
  </si>
  <si>
    <t>2024-08-27T13:30:54+01:00</t>
  </si>
  <si>
    <t>2024-08-27T13:30:59+01:00</t>
  </si>
  <si>
    <t>2024-08-27T13:31:04+01:00</t>
  </si>
  <si>
    <t>2024-08-27T13:31:09+01:00</t>
  </si>
  <si>
    <t>2024-08-27T13:31:14+01:00</t>
  </si>
  <si>
    <t>2024-08-27T13:31:19+01:00</t>
  </si>
  <si>
    <t>2024-08-27T13:31:24+01:00</t>
  </si>
  <si>
    <t>2024-08-27T13:31:29+01:00</t>
  </si>
  <si>
    <t>2024-08-27T13:31:34+01:00</t>
  </si>
  <si>
    <t>2024-08-27T13:31:39+01:00</t>
  </si>
  <si>
    <t>2024-08-27T13:31:44+01:00</t>
  </si>
  <si>
    <t>2024-08-27T13:31:49+01:00</t>
  </si>
  <si>
    <t>2024-08-27T13:31:54+01:00</t>
  </si>
  <si>
    <t>2024-08-27T13:31:59+01:00</t>
  </si>
  <si>
    <t>2024-08-27T13:32:04+01:00</t>
  </si>
  <si>
    <t>2024-08-27T13:32:09+01:00</t>
  </si>
  <si>
    <t>2024-08-27T13:32:14+01:00</t>
  </si>
  <si>
    <t>2024-08-27T13:32:19+01:00</t>
  </si>
  <si>
    <t>2024-08-27T13:32:24+01:00</t>
  </si>
  <si>
    <t>2024-08-27T13:32:29+01:00</t>
  </si>
  <si>
    <t>2024-08-27T13:32:34+01:00</t>
  </si>
  <si>
    <t>2024-08-27T13:32:39+01:00</t>
  </si>
  <si>
    <t>2024-08-27T13:32:44+01:00</t>
  </si>
  <si>
    <t>2024-08-27T13:32:49+01:00</t>
  </si>
  <si>
    <t>2024-08-27T13:32:54+01:00</t>
  </si>
  <si>
    <t>2024-08-27T13:32:59+01:00</t>
  </si>
  <si>
    <t>2024-08-27T13:33:04+01:00</t>
  </si>
  <si>
    <t>2024-08-27T13:33:09+01:00</t>
  </si>
  <si>
    <t>2024-08-27T13:33:14+01:00</t>
  </si>
  <si>
    <t>2024-08-27T13:33:19+01:00</t>
  </si>
  <si>
    <t>2024-08-27T13:33:24+01:00</t>
  </si>
  <si>
    <t>2024-08-27T13:33:29+01:00</t>
  </si>
  <si>
    <t>2024-08-27T13:33:34+01:00</t>
  </si>
  <si>
    <t>2024-08-27T13:33:39+01:00</t>
  </si>
  <si>
    <t>2024-08-27T13:33:44+01:00</t>
  </si>
  <si>
    <t>2024-08-27T13:33:49+01:00</t>
  </si>
  <si>
    <t>2024-08-27T13:33:54+01:00</t>
  </si>
  <si>
    <t>2024-08-27T13:33:59+01:00</t>
  </si>
  <si>
    <t>2024-08-27T13:34:04+01:00</t>
  </si>
  <si>
    <t>2024-08-27T13:34:09+01:00</t>
  </si>
  <si>
    <t>2024-08-27T13:34:14+01:00</t>
  </si>
  <si>
    <t>2024-08-27T13:34:19+01:00</t>
  </si>
  <si>
    <t>2024-08-27T13:34:24+01:00</t>
  </si>
  <si>
    <t>2024-08-27T13:34:29+01:00</t>
  </si>
  <si>
    <t>2024-08-27T13:34:34+01:00</t>
  </si>
  <si>
    <t>2024-08-27T13:34:39+01:00</t>
  </si>
  <si>
    <t>2024-08-27T13:34:44+01:00</t>
  </si>
  <si>
    <t>2024-08-27T13:34:49+01:00</t>
  </si>
  <si>
    <t>2024-08-27T13:34:54+01:00</t>
  </si>
  <si>
    <t>2024-08-27T13:34:59+01:00</t>
  </si>
  <si>
    <t>2024-08-27T13:35:04+01:00</t>
  </si>
  <si>
    <t>2024-08-27T13:35:09+01:00</t>
  </si>
  <si>
    <t>2024-08-27T13:35:14+01:00</t>
  </si>
  <si>
    <t>2024-08-27T13:35:19+01:00</t>
  </si>
  <si>
    <t>2024-08-27T13:35:24+01:00</t>
  </si>
  <si>
    <t>2024-08-27T13:35:29+01:00</t>
  </si>
  <si>
    <t>2024-08-27T13:35:34+01:00</t>
  </si>
  <si>
    <t>2024-08-27T13:35:39+01:00</t>
  </si>
  <si>
    <t>2024-08-27T13:35:44+01:00</t>
  </si>
  <si>
    <t>2024-08-27T13:35:49+01:00</t>
  </si>
  <si>
    <t>2024-08-27T13:35:54+01:00</t>
  </si>
  <si>
    <t>2024-08-27T13:35:59+01:00</t>
  </si>
  <si>
    <t>2024-08-27T13:36:04+01:00</t>
  </si>
  <si>
    <t>2024-08-27T13:36:09+01:00</t>
  </si>
  <si>
    <t>2024-08-27T13:36:14+01:00</t>
  </si>
  <si>
    <t>2024-08-27T13:36:19+01:00</t>
  </si>
  <si>
    <t>2024-08-27T13:36:24+01:00</t>
  </si>
  <si>
    <t>2024-08-27T13:36:29+01:00</t>
  </si>
  <si>
    <t>2024-08-27T13:36:34+01:00</t>
  </si>
  <si>
    <t>2024-08-27T13:36:39+01:00</t>
  </si>
  <si>
    <t>2024-08-27T13:36:44+01:00</t>
  </si>
  <si>
    <t>2024-08-27T13:36:49+01:00</t>
  </si>
  <si>
    <t>2024-08-27T13:36:54+01:00</t>
  </si>
  <si>
    <t>2024-08-27T13:36:59+01:00</t>
  </si>
  <si>
    <t>2024-08-27T13:37:04+01:00</t>
  </si>
  <si>
    <t>2024-08-27T13:37:09+01:00</t>
  </si>
  <si>
    <t>2024-08-27T13:37:14+01:00</t>
  </si>
  <si>
    <t>2024-08-27T13:37:19+01:00</t>
  </si>
  <si>
    <t>2024-08-27T13:37:24+01:00</t>
  </si>
  <si>
    <t>2024-08-27T13:37:29+01:00</t>
  </si>
  <si>
    <t>2024-08-27T13:37:34+01:00</t>
  </si>
  <si>
    <t>2024-08-27T13:37:39+01:00</t>
  </si>
  <si>
    <t>2024-08-27T13:37:44+01:00</t>
  </si>
  <si>
    <t>2024-08-27T13:37:49+01:00</t>
  </si>
  <si>
    <t>2024-08-27T13:37:54+01:00</t>
  </si>
  <si>
    <t>2024-08-27T13:37:59+01:00</t>
  </si>
  <si>
    <t>2024-08-27T13:38:04+01:00</t>
  </si>
  <si>
    <t>2024-08-27T13:38:09+01:00</t>
  </si>
  <si>
    <t>2024-08-27T13:38:14+01:00</t>
  </si>
  <si>
    <t>2024-08-27T13:38:19+01:00</t>
  </si>
  <si>
    <t>2024-08-27T13:38:24+01:00</t>
  </si>
  <si>
    <t>2024-08-27T13:38:29+01:00</t>
  </si>
  <si>
    <t>2024-08-27T13:38:34+01:00</t>
  </si>
  <si>
    <t>2024-08-27T13:38:39+01:00</t>
  </si>
  <si>
    <t>2024-08-27T13:38:44+01:00</t>
  </si>
  <si>
    <t>2024-08-27T13:38:49+01:00</t>
  </si>
  <si>
    <t>2024-08-27T13:38:54+01:00</t>
  </si>
  <si>
    <t>2024-08-27T13:38:59+01:00</t>
  </si>
  <si>
    <t>2024-08-27T13:39:04+01:00</t>
  </si>
  <si>
    <t>2024-08-27T13:39:09+01:00</t>
  </si>
  <si>
    <t>2024-08-27T13:39:14+01:00</t>
  </si>
  <si>
    <t>2024-08-27T13:39:19+01:00</t>
  </si>
  <si>
    <t>2024-08-27T13:39:24+01:00</t>
  </si>
  <si>
    <t>2024-08-27T13:39:29+01:00</t>
  </si>
  <si>
    <t>2024-08-27T13:39:34+01:00</t>
  </si>
  <si>
    <t>2024-08-27T13:39:39+01:00</t>
  </si>
  <si>
    <t>2024-08-27T13:39:44+01:00</t>
  </si>
  <si>
    <t>2024-08-27T13:39:49+01:00</t>
  </si>
  <si>
    <t>2024-08-27T13:39:54+01:00</t>
  </si>
  <si>
    <t>2024-08-27T13:39:59+01:00</t>
  </si>
  <si>
    <t>2024-08-27T13:40:04+01:00</t>
  </si>
  <si>
    <t>2024-08-27T13:40:09+01:00</t>
  </si>
  <si>
    <t>2024-08-27T13:40:14+01:00</t>
  </si>
  <si>
    <t>2024-08-27T13:40:19+01:00</t>
  </si>
  <si>
    <t>2024-08-27T13:40:24+01:00</t>
  </si>
  <si>
    <t>2024-08-27T13:40:29+01:00</t>
  </si>
  <si>
    <t>2024-08-27T13:40:34+01:00</t>
  </si>
  <si>
    <t>2024-08-27T13:40:39+01:00</t>
  </si>
  <si>
    <t>2024-08-27T13:40:44+01:00</t>
  </si>
  <si>
    <t>2024-08-27T13:40:49+01:00</t>
  </si>
  <si>
    <t>2024-08-27T13:40:54+01:00</t>
  </si>
  <si>
    <t>2024-08-27T13:40:59+01:00</t>
  </si>
  <si>
    <t>2024-08-27T13:41:04+01:00</t>
  </si>
  <si>
    <t>2024-08-27T13:41:09+01:00</t>
  </si>
  <si>
    <t>2024-08-27T13:41:14+01:00</t>
  </si>
  <si>
    <t>2024-08-27T13:41:19+01:00</t>
  </si>
  <si>
    <t>2024-08-27T13:41:24+01:00</t>
  </si>
  <si>
    <t>2024-08-27T13:41:29+01:00</t>
  </si>
  <si>
    <t>2024-08-27T13:41:34+01:00</t>
  </si>
  <si>
    <t>2024-08-27T13:41:39+01:00</t>
  </si>
  <si>
    <t>2024-08-27T13:41:44+01:00</t>
  </si>
  <si>
    <t>2024-08-27T13:41:49+01:00</t>
  </si>
  <si>
    <t>2024-08-27T13:41:54+01:00</t>
  </si>
  <si>
    <t>2024-08-27T13:41:59+01:00</t>
  </si>
  <si>
    <t>2024-08-27T13:42:04+01:00</t>
  </si>
  <si>
    <t>2024-08-27T13:42:09+01:00</t>
  </si>
  <si>
    <t>2024-08-27T13:42:14+01:00</t>
  </si>
  <si>
    <t>2024-08-27T13:42:19+01:00</t>
  </si>
  <si>
    <t>2024-08-27T13:42:24+01:00</t>
  </si>
  <si>
    <t>2024-08-27T13:42:29+01:00</t>
  </si>
  <si>
    <t>2024-08-27T13:42:34+01:00</t>
  </si>
  <si>
    <t>2024-08-27T13:42:39+01:00</t>
  </si>
  <si>
    <t>2024-08-27T13:42:44+01:00</t>
  </si>
  <si>
    <t>2024-08-27T13:42:49+01:00</t>
  </si>
  <si>
    <t>2024-08-27T13:42:54+01:00</t>
  </si>
  <si>
    <t>2024-08-27T13:42:59+01:00</t>
  </si>
  <si>
    <t>2024-08-27T13:43:04+01:00</t>
  </si>
  <si>
    <t>2024-08-27T13:43:09+01:00</t>
  </si>
  <si>
    <t>2024-08-27T13:43:14+01:00</t>
  </si>
  <si>
    <t>2024-08-27T13:43:19+01:00</t>
  </si>
  <si>
    <t>2024-08-27T13:43:24+01:00</t>
  </si>
  <si>
    <t>2024-08-27T13:43:29+01:00</t>
  </si>
  <si>
    <t>2024-08-27T13:43:34+01:00</t>
  </si>
  <si>
    <t>2024-08-27T13:43:39+01:00</t>
  </si>
  <si>
    <t>2024-08-27T13:43:44+01:00</t>
  </si>
  <si>
    <t>2024-08-27T13:43:49+01:00</t>
  </si>
  <si>
    <t>2024-08-27T13:43:54+01:00</t>
  </si>
  <si>
    <t>2024-08-27T13:43:59+01:00</t>
  </si>
  <si>
    <t>2024-08-27T13:44:04+01:00</t>
  </si>
  <si>
    <t>2024-08-27T13:44:09+01:00</t>
  </si>
  <si>
    <t>2024-08-27T13:44:14+01:00</t>
  </si>
  <si>
    <t>2024-08-27T13:44:19+01:00</t>
  </si>
  <si>
    <t>2024-08-27T13:44:24+01:00</t>
  </si>
  <si>
    <t>2024-08-27T13:44:29+01:00</t>
  </si>
  <si>
    <t>2024-08-27T13:44:34+01:00</t>
  </si>
  <si>
    <t>2024-08-27T13:44:39+01:00</t>
  </si>
  <si>
    <t>2024-08-27T13:44:44+01:00</t>
  </si>
  <si>
    <t>2024-08-27T13:44:49+01:00</t>
  </si>
  <si>
    <t>2024-08-27T13:44:54+01:00</t>
  </si>
  <si>
    <t>2024-08-27T13:44:59+01:00</t>
  </si>
  <si>
    <t>2024-08-27T13:45:04+01:00</t>
  </si>
  <si>
    <t>2024-08-27T13:45:09+01:00</t>
  </si>
  <si>
    <t>2024-08-27T13:45:14+01:00</t>
  </si>
  <si>
    <t>2024-08-27T13:45:19+01:00</t>
  </si>
  <si>
    <t>2024-08-27T13:45:24+01:00</t>
  </si>
  <si>
    <t>2024-08-27T13:45:29+01:00</t>
  </si>
  <si>
    <t>2024-08-27T13:45:34+01:00</t>
  </si>
  <si>
    <t>2024-08-27T13:45:39+01:00</t>
  </si>
  <si>
    <t>2024-08-27T13:45:44+01:00</t>
  </si>
  <si>
    <t>2024-08-27T13:45:49+01:00</t>
  </si>
  <si>
    <t>2024-08-27T13:45:54+01:00</t>
  </si>
  <si>
    <t>2024-08-27T13:45:59+01:00</t>
  </si>
  <si>
    <t>2024-08-27T13:46:04+01:00</t>
  </si>
  <si>
    <t>2024-08-27T13:46:09+01:00</t>
  </si>
  <si>
    <t>2024-08-27T13:46:14+01:00</t>
  </si>
  <si>
    <t>2024-08-27T13:46:19+01:00</t>
  </si>
  <si>
    <t>2024-08-27T13:46:24+01:00</t>
  </si>
  <si>
    <t>2024-08-27T13:46:29+01:00</t>
  </si>
  <si>
    <t>2024-08-27T13:46:34+01:00</t>
  </si>
  <si>
    <t>2024-08-27T13:46:39+01:00</t>
  </si>
  <si>
    <t>2024-08-27T13:46:44+01:00</t>
  </si>
  <si>
    <t>2024-08-27T13:46:49+01:00</t>
  </si>
  <si>
    <t>2024-08-27T13:46:54+01:00</t>
  </si>
  <si>
    <t>2024-08-27T13:46:59+01:00</t>
  </si>
  <si>
    <t>2024-08-27T13:47:04+01:00</t>
  </si>
  <si>
    <t>2024-08-27T13:47:09+01:00</t>
  </si>
  <si>
    <t>2024-08-27T13:47:14+01:00</t>
  </si>
  <si>
    <t>2024-08-27T13:47:19+01:00</t>
  </si>
  <si>
    <t>2024-08-27T13:47:24+01:00</t>
  </si>
  <si>
    <t>2024-08-27T13:47:29+01:00</t>
  </si>
  <si>
    <t>2024-08-27T13:47:34+01:00</t>
  </si>
  <si>
    <t>2024-08-27T13:47:39+01:00</t>
  </si>
  <si>
    <t>2024-08-27T13:47:44+01:00</t>
  </si>
  <si>
    <t>2024-08-27T13:47:49+01:00</t>
  </si>
  <si>
    <t>2024-08-27T13:47:54+01:00</t>
  </si>
  <si>
    <t>2024-08-27T13:47:59+01:00</t>
  </si>
  <si>
    <t>2024-08-27T13:48:04+01:00</t>
  </si>
  <si>
    <t>2024-08-27T13:48:09+01:00</t>
  </si>
  <si>
    <t>2024-08-27T13:48:14+01:00</t>
  </si>
  <si>
    <t>2024-08-27T13:48:19+01:00</t>
  </si>
  <si>
    <t>2024-08-27T13:48:24+01:00</t>
  </si>
  <si>
    <t>2024-08-27T13:48:29+01:00</t>
  </si>
  <si>
    <t>2024-08-27T13:48:34+01:00</t>
  </si>
  <si>
    <t>2024-08-27T13:48:39+01:00</t>
  </si>
  <si>
    <t>2024-08-27T13:48:44+01:00</t>
  </si>
  <si>
    <t>2024-08-27T13:48:49+01:00</t>
  </si>
  <si>
    <t>2024-08-27T13:48:54+01:00</t>
  </si>
  <si>
    <t>2024-08-27T13:48:59+01:00</t>
  </si>
  <si>
    <t>2024-08-27T13:49:04+01:00</t>
  </si>
  <si>
    <t>2024-08-27T13:49:09+01:00</t>
  </si>
  <si>
    <t>2024-08-27T13:49:14+01:00</t>
  </si>
  <si>
    <t>2024-08-27T13:49:19+01:00</t>
  </si>
  <si>
    <t>2024-08-27T13:49:24+01:00</t>
  </si>
  <si>
    <t>2024-08-27T13:49:29+01:00</t>
  </si>
  <si>
    <t>2024-08-27T13:49:34+01:00</t>
  </si>
  <si>
    <t>2024-08-27T13:49:39+01:00</t>
  </si>
  <si>
    <t>2024-08-27T13:49:44+01:00</t>
  </si>
  <si>
    <t>2024-08-27T13:49:49+01:00</t>
  </si>
  <si>
    <t>2024-08-27T13:49:54+01:00</t>
  </si>
  <si>
    <t>2024-08-27T13:49:59+01:00</t>
  </si>
  <si>
    <t>2024-08-27T13:50:04+01:00</t>
  </si>
  <si>
    <t>2024-08-27T13:50:09+01:00</t>
  </si>
  <si>
    <t>2024-08-27T13:50:14+01:00</t>
  </si>
  <si>
    <t>2024-08-27T13:50:19+01:00</t>
  </si>
  <si>
    <t>2024-08-27T13:50:24+01:00</t>
  </si>
  <si>
    <t>2024-08-27T13:50:29+01:00</t>
  </si>
  <si>
    <t>2024-08-27T13:50:34+01:00</t>
  </si>
  <si>
    <t>2024-08-27T13:50:39+01:00</t>
  </si>
  <si>
    <t>2024-08-27T13:50:44+01:00</t>
  </si>
  <si>
    <t>2024-08-27T13:50:49+01:00</t>
  </si>
  <si>
    <t>2024-08-27T13:50:54+01:00</t>
  </si>
  <si>
    <t>2024-08-27T13:50:59+01:00</t>
  </si>
  <si>
    <t>2024-08-27T13:51:04+01:00</t>
  </si>
  <si>
    <t>2024-08-27T13:51:09+01:00</t>
  </si>
  <si>
    <t>2024-08-27T13:51:14+01:00</t>
  </si>
  <si>
    <t>2024-08-27T13:51:19+01:00</t>
  </si>
  <si>
    <t>2024-08-27T13:51:24+01:00</t>
  </si>
  <si>
    <t>2024-08-27T13:51:29+01:00</t>
  </si>
  <si>
    <t>2024-08-27T13:51:34+01:00</t>
  </si>
  <si>
    <t>2024-08-27T13:51:39+01:00</t>
  </si>
  <si>
    <t>2024-08-27T13:51:44+01:00</t>
  </si>
  <si>
    <t>2024-08-27T13:51:49+01:00</t>
  </si>
  <si>
    <t>2024-08-27T13:51:54+01:00</t>
  </si>
  <si>
    <t>2024-08-27T13:51:59+01:00</t>
  </si>
  <si>
    <t>2024-08-27T13:52:04+01:00</t>
  </si>
  <si>
    <t>2024-08-27T13:52:09+01:00</t>
  </si>
  <si>
    <t>2024-08-27T13:52:14+01:00</t>
  </si>
  <si>
    <t>2024-08-27T13:52:19+01:00</t>
  </si>
  <si>
    <t>2024-08-27T13:52:24+01:00</t>
  </si>
  <si>
    <t>2024-08-27T13:52:29+01:00</t>
  </si>
  <si>
    <t>2024-08-27T13:52:34+01:00</t>
  </si>
  <si>
    <t>2024-08-27T13:52:39+01:00</t>
  </si>
  <si>
    <t>2024-08-27T13:52:44+01:00</t>
  </si>
  <si>
    <t>2024-08-27T13:52:49+01:00</t>
  </si>
  <si>
    <t>2024-08-27T13:52:54+01:00</t>
  </si>
  <si>
    <t>2024-08-27T13:52:59+01:00</t>
  </si>
  <si>
    <t>2024-08-27T13:53:04+01:00</t>
  </si>
  <si>
    <t>2024-08-27T13:53:09+01:00</t>
  </si>
  <si>
    <t>2024-08-27T13:53:14+01:00</t>
  </si>
  <si>
    <t>2024-08-27T13:53:19+01:00</t>
  </si>
  <si>
    <t>2024-08-27T13:53:24+01:00</t>
  </si>
  <si>
    <t>2024-08-27T13:53:29+01:00</t>
  </si>
  <si>
    <t>2024-08-27T13:53:34+01:00</t>
  </si>
  <si>
    <t>2024-08-27T13:53:39+01:00</t>
  </si>
  <si>
    <t>2024-08-27T13:53:44+01:00</t>
  </si>
  <si>
    <t>2024-08-27T13:53:49+01:00</t>
  </si>
  <si>
    <t>2024-08-27T13:53:54+01:00</t>
  </si>
  <si>
    <t>2024-08-27T13:53:59+01:00</t>
  </si>
  <si>
    <t>2024-08-27T13:54:04+01:00</t>
  </si>
  <si>
    <t>2024-08-27T13:54:09+01:00</t>
  </si>
  <si>
    <t>2024-08-27T13:54:14+01:00</t>
  </si>
  <si>
    <t>2024-08-27T13:54:19+01:00</t>
  </si>
  <si>
    <t>2024-08-27T13:54:24+01:00</t>
  </si>
  <si>
    <t>2024-08-27T13:54:29+01:00</t>
  </si>
  <si>
    <t>2024-08-27T13:54:34+01:00</t>
  </si>
  <si>
    <t>2024-08-27T13:54:39+01:00</t>
  </si>
  <si>
    <t>2024-08-27T13:54:44+01:00</t>
  </si>
  <si>
    <t>2024-08-27T13:54:49+01:00</t>
  </si>
  <si>
    <t>2024-08-27T13:54:54+01:00</t>
  </si>
  <si>
    <t>2024-08-27T13:54:59+01:00</t>
  </si>
  <si>
    <t>2024-08-27T13:55:04+01:00</t>
  </si>
  <si>
    <t>2024-08-27T13:55:09+01:00</t>
  </si>
  <si>
    <t>2024-08-27T13:55:14+01:00</t>
  </si>
  <si>
    <t>2024-08-27T13:55:19+01:00</t>
  </si>
  <si>
    <t>2024-08-27T13:55:24+01:00</t>
  </si>
  <si>
    <t>2024-08-27T13:55:29+01:00</t>
  </si>
  <si>
    <t>2024-08-27T13:55:34+01:00</t>
  </si>
  <si>
    <t>2024-08-27T13:55:39+01:00</t>
  </si>
  <si>
    <t>2024-08-27T13:55:44+01:00</t>
  </si>
  <si>
    <t>2024-08-27T13:55:49+01:00</t>
  </si>
  <si>
    <t>2024-08-27T13:55:54+01:00</t>
  </si>
  <si>
    <t>2024-08-27T13:55:59+01:00</t>
  </si>
  <si>
    <t>2024-08-27T13:56:04+01:00</t>
  </si>
  <si>
    <t>2024-08-27T13:56:09+01:00</t>
  </si>
  <si>
    <t>2024-08-27T13:56:14+01:00</t>
  </si>
  <si>
    <t>2024-08-27T13:56:19+01:00</t>
  </si>
  <si>
    <t>2024-08-27T13:56:24+01:00</t>
  </si>
  <si>
    <t>2024-08-27T13:56:29+01:00</t>
  </si>
  <si>
    <t>2024-08-27T13:56:34+01:00</t>
  </si>
  <si>
    <t>2024-08-27T13:56:39+01:00</t>
  </si>
  <si>
    <t>2024-08-27T13:56:44+01:00</t>
  </si>
  <si>
    <t>2024-08-27T13:56:49+01:00</t>
  </si>
  <si>
    <t>2024-08-27T13:56:54+01:00</t>
  </si>
  <si>
    <t>2024-08-27T13:56:59+01:00</t>
  </si>
  <si>
    <t>2024-08-27T13:57:04+01:00</t>
  </si>
  <si>
    <t>2024-08-27T13:57:09+01:00</t>
  </si>
  <si>
    <t>2024-08-27T13:57:14+01:00</t>
  </si>
  <si>
    <t>2024-08-27T13:57:19+01:00</t>
  </si>
  <si>
    <t>2024-08-27T13:57:24+01:00</t>
  </si>
  <si>
    <t>2024-08-27T13:57:29+01:00</t>
  </si>
  <si>
    <t>2024-08-27T13:57:34+01:00</t>
  </si>
  <si>
    <t>2024-08-27T13:57:39+01:00</t>
  </si>
  <si>
    <t>2024-08-27T13:57:44+01:00</t>
  </si>
  <si>
    <t>2024-08-27T13:57:49+01:00</t>
  </si>
  <si>
    <t>2024-08-27T13:57:54+01:00</t>
  </si>
  <si>
    <t>2024-08-27T13:57:59+01:00</t>
  </si>
  <si>
    <t>2024-08-27T13:58:04+01:00</t>
  </si>
  <si>
    <t>2024-08-27T13:58:09+01:00</t>
  </si>
  <si>
    <t>2024-08-27T13:58:14+01:00</t>
  </si>
  <si>
    <t>2024-08-27T13:58:19+01:00</t>
  </si>
  <si>
    <t>2024-08-27T13:58:24+01:00</t>
  </si>
  <si>
    <t>2024-08-27T13:58:29+01:00</t>
  </si>
  <si>
    <t>2024-08-27T13:58:34+01:00</t>
  </si>
  <si>
    <t>2024-08-27T13:58:39+01:00</t>
  </si>
  <si>
    <t>2024-08-27T13:58:44+01:00</t>
  </si>
  <si>
    <t>2024-08-27T13:58:49+01:00</t>
  </si>
  <si>
    <t>2024-08-27T13:58:54+01:00</t>
  </si>
  <si>
    <t>2024-08-27T13:58:59+01:00</t>
  </si>
  <si>
    <t>2024-08-27T13:59:04+01:00</t>
  </si>
  <si>
    <t>2024-08-27T13:59:09+01:00</t>
  </si>
  <si>
    <t>2024-08-27T13:59:14+01:00</t>
  </si>
  <si>
    <t>2024-08-27T13:59:19+01:00</t>
  </si>
  <si>
    <t>2024-08-27T13:59:24+01:00</t>
  </si>
  <si>
    <t>2024-08-27T13:59:29+01:00</t>
  </si>
  <si>
    <t>2024-08-27T13:59:34+01:00</t>
  </si>
  <si>
    <t>2024-08-27T13:59:39+01:00</t>
  </si>
  <si>
    <t>2024-08-27T13:59:44+01:00</t>
  </si>
  <si>
    <t>2024-08-27T13:59:49+01:00</t>
  </si>
  <si>
    <t>2024-08-27T13:59:54+01:00</t>
  </si>
  <si>
    <t>2024-08-27T13:59:59+01:00</t>
  </si>
  <si>
    <t>2024-08-27T14:00:04+01:00</t>
  </si>
  <si>
    <t>2024-08-27T14:00:09+01:00</t>
  </si>
  <si>
    <t>2024-08-27T14:00:14+01:00</t>
  </si>
  <si>
    <t>2024-08-27T14:00:19+01:00</t>
  </si>
  <si>
    <t>2024-08-27T14:00:24+01:00</t>
  </si>
  <si>
    <t>2024-08-27T14:00:29+01:00</t>
  </si>
  <si>
    <t>2024-08-27T14:00:34+01:00</t>
  </si>
  <si>
    <t>2024-08-27T14:00:39+01:00</t>
  </si>
  <si>
    <t>2024-08-27T14:00:44+01:00</t>
  </si>
  <si>
    <t>2024-08-27T14:00:49+01:00</t>
  </si>
  <si>
    <t>2024-08-27T14:00:54+01:00</t>
  </si>
  <si>
    <t>2024-08-27T14:00:59+01:00</t>
  </si>
  <si>
    <t>2024-08-27T14:01:04+01:00</t>
  </si>
  <si>
    <t>2024-08-27T14:01:09+01:00</t>
  </si>
  <si>
    <t>2024-08-27T14:01:14+01:00</t>
  </si>
  <si>
    <t>2024-08-27T14:01:19+01:00</t>
  </si>
  <si>
    <t>2024-08-27T14:01:24+01:00</t>
  </si>
  <si>
    <t>2024-08-27T14:01:29+01:00</t>
  </si>
  <si>
    <t>2024-08-27T14:01:34+01:00</t>
  </si>
  <si>
    <t>2024-08-27T14:01:39+01:00</t>
  </si>
  <si>
    <t>2024-08-27T14:01:44+01:00</t>
  </si>
  <si>
    <t>2024-08-27T14:01:49+01:00</t>
  </si>
  <si>
    <t>2024-08-27T14:01:54+01:00</t>
  </si>
  <si>
    <t>2024-08-27T14:01:59+01:00</t>
  </si>
  <si>
    <t>2024-08-27T14:02:04+01:00</t>
  </si>
  <si>
    <t>2024-08-27T14:02:09+01:00</t>
  </si>
  <si>
    <t>2024-08-27T14:02:14+01:00</t>
  </si>
  <si>
    <t>2024-08-27T14:02:19+01:00</t>
  </si>
  <si>
    <t>2024-08-27T14:02:24+01:00</t>
  </si>
  <si>
    <t>2024-08-27T14:02:29+01:00</t>
  </si>
  <si>
    <t>2024-08-27T14:02:34+01:00</t>
  </si>
  <si>
    <t>2024-08-27T14:02:39+01:00</t>
  </si>
  <si>
    <t>2024-08-27T14:02:44+01:00</t>
  </si>
  <si>
    <t>2024-08-27T14:02:49+01:00</t>
  </si>
  <si>
    <t>2024-08-27T14:02:54+01:00</t>
  </si>
  <si>
    <t>2024-08-27T14:02:59+01:00</t>
  </si>
  <si>
    <t>2024-08-27T14:03:04+01:00</t>
  </si>
  <si>
    <t>2024-08-27T14:03:09+01:00</t>
  </si>
  <si>
    <t>2024-08-27T14:03:14+01:00</t>
  </si>
  <si>
    <t>2024-08-27T14:03:19+01:00</t>
  </si>
  <si>
    <t>2024-08-27T14:03:24+01:00</t>
  </si>
  <si>
    <t>2024-08-27T14:03:29+01:00</t>
  </si>
  <si>
    <t>2024-08-27T14:03:34+01:00</t>
  </si>
  <si>
    <t>2024-08-27T14:03:39+01:00</t>
  </si>
  <si>
    <t>2024-08-27T14:03:44+01:00</t>
  </si>
  <si>
    <t>2024-08-27T14:03:49+01:00</t>
  </si>
  <si>
    <t>2024-08-27T14:03:54+01:00</t>
  </si>
  <si>
    <t>2024-08-27T14:03:59+01:00</t>
  </si>
  <si>
    <t>2024-08-27T14:04:04+01:00</t>
  </si>
  <si>
    <t>2024-08-27T14:04:09+01:00</t>
  </si>
  <si>
    <t>2024-08-27T14:04:14+01:00</t>
  </si>
  <si>
    <t>2024-08-27T14:04:19+01:00</t>
  </si>
  <si>
    <t>2024-08-27T14:04:24+01:00</t>
  </si>
  <si>
    <t>2024-08-27T14:04:29+01:00</t>
  </si>
  <si>
    <t>2024-08-27T14:04:34+01:00</t>
  </si>
  <si>
    <t>2024-08-27T14:04:39+01:00</t>
  </si>
  <si>
    <t>2024-08-27T14:04:44+01:00</t>
  </si>
  <si>
    <t>2024-08-27T14:04:49+01:00</t>
  </si>
  <si>
    <t>2024-08-27T14:04:54+01:00</t>
  </si>
  <si>
    <t>2024-08-27T14:04:59+01:00</t>
  </si>
  <si>
    <t>2024-08-27T14:05:04+01:00</t>
  </si>
  <si>
    <t>2024-08-27T14:05:09+01:00</t>
  </si>
  <si>
    <t>2024-08-27T14:05:14+01:00</t>
  </si>
  <si>
    <t>2024-08-27T14:05:19+01:00</t>
  </si>
  <si>
    <t>2024-08-27T14:05:24+01:00</t>
  </si>
  <si>
    <t>2024-08-27T14:05:29+01:00</t>
  </si>
  <si>
    <t>2024-08-27T14:05:34+01:00</t>
  </si>
  <si>
    <t>2024-08-27T14:05:39+01:00</t>
  </si>
  <si>
    <t>2024-08-27T14:05:44+01:00</t>
  </si>
  <si>
    <t>2024-08-27T14:05:49+01:00</t>
  </si>
  <si>
    <t>2024-08-27T14:05:54+01:00</t>
  </si>
  <si>
    <t>2024-08-27T14:05:59+01:00</t>
  </si>
  <si>
    <t>2024-08-27T14:06:04+01:00</t>
  </si>
  <si>
    <t>2024-08-27T14:06:09+01:00</t>
  </si>
  <si>
    <t>2024-08-27T14:06:14+01:00</t>
  </si>
  <si>
    <t>2024-08-27T14:06:19+01:00</t>
  </si>
  <si>
    <t>2024-08-27T14:06:24+01:00</t>
  </si>
  <si>
    <t>2024-08-27T14:06:29+01:00</t>
  </si>
  <si>
    <t>2024-08-27T14:06:34+01:00</t>
  </si>
  <si>
    <t>2024-08-27T14:06:39+01:00</t>
  </si>
  <si>
    <t>2024-08-27T14:06:44+01:00</t>
  </si>
  <si>
    <t>2024-08-27T14:06:49+01:00</t>
  </si>
  <si>
    <t>2024-08-27T14:06:54+01:00</t>
  </si>
  <si>
    <t>2024-08-27T14:06:59+01:00</t>
  </si>
  <si>
    <t>2024-08-27T14:07:04+01:00</t>
  </si>
  <si>
    <t>2024-08-27T14:07:09+01:00</t>
  </si>
  <si>
    <t>2024-08-27T14:07:14+01:00</t>
  </si>
  <si>
    <t>2024-08-27T14:07:19+01:00</t>
  </si>
  <si>
    <t>2024-08-27T14:07:24+01:00</t>
  </si>
  <si>
    <t>2024-08-27T14:07:29+01:00</t>
  </si>
  <si>
    <t>2024-08-27T14:07:34+01:00</t>
  </si>
  <si>
    <t>2024-08-27T14:07:39+01:00</t>
  </si>
  <si>
    <t>2024-08-27T14:07:44+01:00</t>
  </si>
  <si>
    <t>2024-08-27T14:07:49+01:00</t>
  </si>
  <si>
    <t>2024-08-27T14:07:54+01:00</t>
  </si>
  <si>
    <t>2024-08-27T14:07:59+01:00</t>
  </si>
  <si>
    <t>2024-08-27T14:08:04+01:00</t>
  </si>
  <si>
    <t>2024-08-27T14:08:09+01:00</t>
  </si>
  <si>
    <t>2024-08-27T14:08:14+01:00</t>
  </si>
  <si>
    <t>2024-08-27T14:08:19+01:00</t>
  </si>
  <si>
    <t>2024-08-27T14:08:24+01:00</t>
  </si>
  <si>
    <t>2024-08-27T14:08:29+01:00</t>
  </si>
  <si>
    <t>2024-08-27T14:08:34+01:00</t>
  </si>
  <si>
    <t>2024-08-27T14:08:39+01:00</t>
  </si>
  <si>
    <t>2024-08-27T14:08:44+01:00</t>
  </si>
  <si>
    <t>2024-08-27T14:08:49+01:00</t>
  </si>
  <si>
    <t>2024-08-27T14:08:54+01:00</t>
  </si>
  <si>
    <t>2024-08-27T14:08:59+01:00</t>
  </si>
  <si>
    <t>2024-08-27T14:09:04+01:00</t>
  </si>
  <si>
    <t>2024-08-27T14:09:09+01:00</t>
  </si>
  <si>
    <t>2024-08-27T14:09:14+01:00</t>
  </si>
  <si>
    <t>2024-08-27T14:09:19+01:00</t>
  </si>
  <si>
    <t>2024-08-27T14:09:24+01:00</t>
  </si>
  <si>
    <t>2024-08-27T14:09:29+01:00</t>
  </si>
  <si>
    <t>2024-08-27T14:09:34+01:00</t>
  </si>
  <si>
    <t>2024-08-27T14:09:39+01:00</t>
  </si>
  <si>
    <t>2024-08-27T14:09:44+01:00</t>
  </si>
  <si>
    <t>2024-08-27T14:09:49+01:00</t>
  </si>
  <si>
    <t>2024-08-27T14:09:54+01:00</t>
  </si>
  <si>
    <t>2024-08-27T14:09:59+01:00</t>
  </si>
  <si>
    <t>2024-08-27T14:10:04+01:00</t>
  </si>
  <si>
    <t>2024-08-27T14:10:09+01:00</t>
  </si>
  <si>
    <t>2024-08-27T14:10:14+01:00</t>
  </si>
  <si>
    <t>2024-08-27T14:10:19+01:00</t>
  </si>
  <si>
    <t>2024-08-27T14:10:24+01:00</t>
  </si>
  <si>
    <t>2024-08-27T14:10:29+01:00</t>
  </si>
  <si>
    <t>2024-08-27T14:10:34+01:00</t>
  </si>
  <si>
    <t>2024-08-27T14:10:39+01:00</t>
  </si>
  <si>
    <t>2024-08-27T14:10:44+01:00</t>
  </si>
  <si>
    <t>2024-08-27T14:10:49+01:00</t>
  </si>
  <si>
    <t>2024-08-27T14:10:54+01:00</t>
  </si>
  <si>
    <t>2024-08-27T14:10:59+01:00</t>
  </si>
  <si>
    <t>2024-08-27T14:11:04+01:00</t>
  </si>
  <si>
    <t>2024-08-27T14:11:09+01:00</t>
  </si>
  <si>
    <t>2024-08-27T14:11:14+01:00</t>
  </si>
  <si>
    <t>2024-08-27T14:11:19+01:00</t>
  </si>
  <si>
    <t>2024-08-27T14:11:24+01:00</t>
  </si>
  <si>
    <t>2024-08-27T14:11:29+01:00</t>
  </si>
  <si>
    <t>2024-08-27T14:11:34+01:00</t>
  </si>
  <si>
    <t>2024-08-27T14:11:39+01:00</t>
  </si>
  <si>
    <t>2024-08-27T14:11:44+01:00</t>
  </si>
  <si>
    <t>2024-08-27T14:11:49+01:00</t>
  </si>
  <si>
    <t>2024-08-27T14:11:54+01:00</t>
  </si>
  <si>
    <t>2024-08-27T14:11:59+01:00</t>
  </si>
  <si>
    <t>2024-08-27T14:12:04+01:00</t>
  </si>
  <si>
    <t>2024-08-27T14:12:09+01:00</t>
  </si>
  <si>
    <t>2024-08-27T14:12:14+01:00</t>
  </si>
  <si>
    <t>2024-08-27T14:12:19+01:00</t>
  </si>
  <si>
    <t>2024-08-27T14:12:24+01:00</t>
  </si>
  <si>
    <t>2024-08-27T14:12:29+01:00</t>
  </si>
  <si>
    <t>2024-08-27T14:12:34+01:00</t>
  </si>
  <si>
    <t>2024-08-27T14:12:39+01:00</t>
  </si>
  <si>
    <t>2024-08-27T14:12:44+01:00</t>
  </si>
  <si>
    <t>2024-08-27T14:12:49+01:00</t>
  </si>
  <si>
    <t>2024-08-27T14:12:54+01:00</t>
  </si>
  <si>
    <t>2024-08-27T14:12:59+01:00</t>
  </si>
  <si>
    <t>2024-08-27T14:13:04+01:00</t>
  </si>
  <si>
    <t>2024-08-27T14:13:09+01:00</t>
  </si>
  <si>
    <t>2024-08-27T14:13:14+01:00</t>
  </si>
  <si>
    <t>2024-08-27T14:13:19+01:00</t>
  </si>
  <si>
    <t>2024-08-27T14:13:24+01:00</t>
  </si>
  <si>
    <t>2024-08-27T14:13:29+01:00</t>
  </si>
  <si>
    <t>2024-08-27T14:13:34+01:00</t>
  </si>
  <si>
    <t>2024-08-27T14:13:39+01:00</t>
  </si>
  <si>
    <t>2024-08-27T14:13:44+01:00</t>
  </si>
  <si>
    <t>2024-08-27T14:13:49+01:00</t>
  </si>
  <si>
    <t>2024-08-27T14:13:54+01:00</t>
  </si>
  <si>
    <t>2024-08-27T14:13:59+01:00</t>
  </si>
  <si>
    <t>2024-08-27T14:14:04+01:00</t>
  </si>
  <si>
    <t>2024-08-27T14:14:09+01:00</t>
  </si>
  <si>
    <t>2024-08-27T14:14:14+01:00</t>
  </si>
  <si>
    <t>2024-08-27T14:14:19+01:00</t>
  </si>
  <si>
    <t>2024-08-27T14:14:24+01:00</t>
  </si>
  <si>
    <t>2024-08-27T14:14:29+01:00</t>
  </si>
  <si>
    <t>2024-08-27T14:14:34+01:00</t>
  </si>
  <si>
    <t>2024-08-27T14:14:39+01:00</t>
  </si>
  <si>
    <t>2024-08-27T14:14:44+01:00</t>
  </si>
  <si>
    <t>2024-08-27T14:14:49+01:00</t>
  </si>
  <si>
    <t>2024-08-27T14:14:54+01:00</t>
  </si>
  <si>
    <t>2024-08-27T14:14:59+01:00</t>
  </si>
  <si>
    <t>2024-08-27T14:15:04+01:00</t>
  </si>
  <si>
    <t>2024-08-27T14:15:09+01:00</t>
  </si>
  <si>
    <t>2024-08-27T14:15:14+01:00</t>
  </si>
  <si>
    <t>2024-08-27T14:15:19+01:00</t>
  </si>
  <si>
    <t>2024-08-27T14:15:24+01:00</t>
  </si>
  <si>
    <t>2024-08-27T14:15:29+01:00</t>
  </si>
  <si>
    <t>2024-08-27T14:15:34+01:00</t>
  </si>
  <si>
    <t>2024-08-27T14:15:39+01:00</t>
  </si>
  <si>
    <t>2024-08-27T14:15:44+01:00</t>
  </si>
  <si>
    <t>2024-08-27T14:15:49+01:00</t>
  </si>
  <si>
    <t>2024-08-27T14:15:54+01:00</t>
  </si>
  <si>
    <t>2024-08-27T14:15:59+01:00</t>
  </si>
  <si>
    <t>2024-08-27T14:16:04+01:00</t>
  </si>
  <si>
    <t>2024-08-27T14:16:09+01:00</t>
  </si>
  <si>
    <t>2024-08-27T14:16:14+01:00</t>
  </si>
  <si>
    <t>2024-08-27T14:16:19+01:00</t>
  </si>
  <si>
    <t>2024-08-27T14:16:24+01:00</t>
  </si>
  <si>
    <t>2024-08-27T14:16:29+01:00</t>
  </si>
  <si>
    <t>2024-08-27T14:16:34+01:00</t>
  </si>
  <si>
    <t>2024-08-27T14:16:39+01:00</t>
  </si>
  <si>
    <t>2024-08-27T14:16:44+01:00</t>
  </si>
  <si>
    <t>2024-08-27T14:16:49+01:00</t>
  </si>
  <si>
    <t>2024-08-27T14:16:54+01:00</t>
  </si>
  <si>
    <t>2024-08-27T14:16:59+01:00</t>
  </si>
  <si>
    <t>2024-08-27T14:17:04+01:00</t>
  </si>
  <si>
    <t>2024-08-27T14:17:09+01:00</t>
  </si>
  <si>
    <t>2024-08-27T14:17:14+01:00</t>
  </si>
  <si>
    <t>2024-08-27T14:17:19+01:00</t>
  </si>
  <si>
    <t>2024-08-27T14:17:24+01:00</t>
  </si>
  <si>
    <t>2024-08-27T14:17:29+01:00</t>
  </si>
  <si>
    <t>2024-08-27T14:17:34+01:00</t>
  </si>
  <si>
    <t>2024-08-27T14:17:39+01:00</t>
  </si>
  <si>
    <t>2024-08-27T14:17:44+01:00</t>
  </si>
  <si>
    <t>2024-08-27T14:17:49+01:00</t>
  </si>
  <si>
    <t>2024-08-27T14:17:54+01:00</t>
  </si>
  <si>
    <t>2024-08-27T14:17:59+01:00</t>
  </si>
  <si>
    <t>2024-08-27T14:18:04+01:00</t>
  </si>
  <si>
    <t>2024-08-27T14:18:09+01:00</t>
  </si>
  <si>
    <t>2024-08-27T14:18:14+01:00</t>
  </si>
  <si>
    <t>2024-08-27T14:18:19+01:00</t>
  </si>
  <si>
    <t>2024-08-27T14:18:24+01:00</t>
  </si>
  <si>
    <t>2024-08-27T14:18:29+01:00</t>
  </si>
  <si>
    <t>2024-08-27T14:18:34+01:00</t>
  </si>
  <si>
    <t>2024-08-27T14:18:39+01:00</t>
  </si>
  <si>
    <t>2024-08-27T14:18:44+01:00</t>
  </si>
  <si>
    <t>2024-08-27T14:18:49+01:00</t>
  </si>
  <si>
    <t>2024-08-27T14:18:54+01:00</t>
  </si>
  <si>
    <t>2024-08-27T14:18:59+01:00</t>
  </si>
  <si>
    <t>2024-08-27T14:19:04+01:00</t>
  </si>
  <si>
    <t>2024-08-27T14:19:09+01:00</t>
  </si>
  <si>
    <t>2024-08-27T14:19:14+01:00</t>
  </si>
  <si>
    <t>2024-08-27T14:19:19+01:00</t>
  </si>
  <si>
    <t>2024-08-27T14:19:24+01:00</t>
  </si>
  <si>
    <t>2024-08-27T14:19:29+01:00</t>
  </si>
  <si>
    <t>2024-08-27T14:19:34+01:00</t>
  </si>
  <si>
    <t>2024-08-27T14:19:39+01:00</t>
  </si>
  <si>
    <t>2024-08-27T14:19:44+01:00</t>
  </si>
  <si>
    <t>2024-08-27T14:19:49+01:00</t>
  </si>
  <si>
    <t>2024-08-27T14:19:54+01:00</t>
  </si>
  <si>
    <t>2024-08-27T14:19:59+01:00</t>
  </si>
  <si>
    <t>2024-08-27T14:20:04+01:00</t>
  </si>
  <si>
    <t>2024-08-27T14:20:09+01:00</t>
  </si>
  <si>
    <t>2024-08-27T14:20:14+01:00</t>
  </si>
  <si>
    <t>2024-08-27T14:20:19+01:00</t>
  </si>
  <si>
    <t>2024-08-27T14:20:24+01:00</t>
  </si>
  <si>
    <t>2024-08-27T14:20:29+01:00</t>
  </si>
  <si>
    <t>2024-08-27T14:20:34+01:00</t>
  </si>
  <si>
    <t>2024-08-27T14:20:39+01:00</t>
  </si>
  <si>
    <t>2024-08-27T14:20:44+01:00</t>
  </si>
  <si>
    <t>2024-08-27T14:20:49+01:00</t>
  </si>
  <si>
    <t>2024-08-27T14:20:54+01:00</t>
  </si>
  <si>
    <t>2024-08-27T14:20:59+01:00</t>
  </si>
  <si>
    <t>2024-08-27T14:21:04+01:00</t>
  </si>
  <si>
    <t>2024-08-27T14:21:09+01:00</t>
  </si>
  <si>
    <t>2024-08-27T14:21:14+01:00</t>
  </si>
  <si>
    <t>2024-08-27T14:21:19+01:00</t>
  </si>
  <si>
    <t>2024-08-27T14:21:24+01:00</t>
  </si>
  <si>
    <t>2024-08-27T14:21:29+01:00</t>
  </si>
  <si>
    <t>2024-08-27T14:21:34+01:00</t>
  </si>
  <si>
    <t>2024-08-27T14:21:39+01:00</t>
  </si>
  <si>
    <t>2024-08-27T14:21:44+01:00</t>
  </si>
  <si>
    <t>2024-08-27T14:21:49+01:00</t>
  </si>
  <si>
    <t>2024-08-27T14:21:54+01:00</t>
  </si>
  <si>
    <t>2024-08-27T14:21:59+01:00</t>
  </si>
  <si>
    <t>2024-08-27T14:22:04+01:00</t>
  </si>
  <si>
    <t>2024-08-27T14:22:09+01:00</t>
  </si>
  <si>
    <t>2024-08-27T14:22:14+01:00</t>
  </si>
  <si>
    <t>2024-08-27T14:22:19+01:00</t>
  </si>
  <si>
    <t>2024-08-27T14:22:24+01:00</t>
  </si>
  <si>
    <t>2024-08-27T14:22:29+01:00</t>
  </si>
  <si>
    <t>2024-08-27T14:22:34+01:00</t>
  </si>
  <si>
    <t>2024-08-27T14:22:39+01:00</t>
  </si>
  <si>
    <t>2024-08-27T14:22:44+01:00</t>
  </si>
  <si>
    <t>2024-08-27T14:22:49+01:00</t>
  </si>
  <si>
    <t>2024-08-27T14:22:54+01:00</t>
  </si>
  <si>
    <t>2024-08-27T14:22:59+01:00</t>
  </si>
  <si>
    <t>2024-08-27T14:23:04+01:00</t>
  </si>
  <si>
    <t>2024-08-27T14:23:09+01:00</t>
  </si>
  <si>
    <t>2024-08-27T14:23:14+01:00</t>
  </si>
  <si>
    <t>2024-08-27T14:23:19+01:00</t>
  </si>
  <si>
    <t>2024-08-27T14:23:24+01:00</t>
  </si>
  <si>
    <t>2024-08-27T14:23:29+01:00</t>
  </si>
  <si>
    <t>2024-08-27T14:23:34+01:00</t>
  </si>
  <si>
    <t>2024-08-27T14:23:39+01:00</t>
  </si>
  <si>
    <t>2024-08-27T14:23:44+01:00</t>
  </si>
  <si>
    <t>2024-08-27T14:23:49+01:00</t>
  </si>
  <si>
    <t>2024-08-27T14:23:54+01:00</t>
  </si>
  <si>
    <t>2024-08-27T14:23:59+01:00</t>
  </si>
  <si>
    <t>2024-08-27T14:24:04+01:00</t>
  </si>
  <si>
    <t>2024-08-27T14:24:09+01:00</t>
  </si>
  <si>
    <t>2024-08-27T14:24:14+01:00</t>
  </si>
  <si>
    <t>2024-08-27T14:24:19+01:00</t>
  </si>
  <si>
    <t>2024-08-27T14:24:24+01:00</t>
  </si>
  <si>
    <t>2024-08-27T14:24:29+01:00</t>
  </si>
  <si>
    <t>2024-08-27T14:24:34+01:00</t>
  </si>
  <si>
    <t>2024-08-27T14:24:39+01:00</t>
  </si>
  <si>
    <t>2024-08-27T14:24:44+01:00</t>
  </si>
  <si>
    <t>2024-08-27T14:24:49+01:00</t>
  </si>
  <si>
    <t>2024-08-27T14:24:54+01:00</t>
  </si>
  <si>
    <t>2024-08-27T14:24:59+01:00</t>
  </si>
  <si>
    <t>2024-08-27T14:25:04+01:00</t>
  </si>
  <si>
    <t>2024-08-27T14:25:09+01:00</t>
  </si>
  <si>
    <t>2024-08-27T14:25:14+01:00</t>
  </si>
  <si>
    <t>2024-08-27T14:25:19+01:00</t>
  </si>
  <si>
    <t>2024-08-27T14:25:24+01:00</t>
  </si>
  <si>
    <t>2024-08-27T14:25:29+01:00</t>
  </si>
  <si>
    <t>2024-08-27T14:25:34+01:00</t>
  </si>
  <si>
    <t>2024-08-27T14:25:39+01:00</t>
  </si>
  <si>
    <t>2024-08-27T14:25:44+01:00</t>
  </si>
  <si>
    <t>2024-08-27T14:25:49+01:00</t>
  </si>
  <si>
    <t>2024-08-27T14:25:54+01:00</t>
  </si>
  <si>
    <t>2024-08-27T14:25:59+01:00</t>
  </si>
  <si>
    <t>2024-08-27T14:26:04+01:00</t>
  </si>
  <si>
    <t>2024-08-27T14:26:09+01:00</t>
  </si>
  <si>
    <t>2024-08-27T14:26:14+01:00</t>
  </si>
  <si>
    <t>2024-08-27T14:26:19+01:00</t>
  </si>
  <si>
    <t>2024-08-27T14:26:24+01:00</t>
  </si>
  <si>
    <t>2024-08-27T14:26:29+01:00</t>
  </si>
  <si>
    <t>2024-08-27T14:26:34+01:00</t>
  </si>
  <si>
    <t>2024-08-27T14:26:39+01:00</t>
  </si>
  <si>
    <t>2024-08-27T14:26:44+01:00</t>
  </si>
  <si>
    <t>2024-08-27T14:26:49+01:00</t>
  </si>
  <si>
    <t>2024-08-27T14:26:54+01:00</t>
  </si>
  <si>
    <t>2024-08-27T14:26:59+01:00</t>
  </si>
  <si>
    <t>2024-08-27T14:27:04+01:00</t>
  </si>
  <si>
    <t>2024-08-27T14:27:09+01:00</t>
  </si>
  <si>
    <t>2024-08-27T14:27:14+01:00</t>
  </si>
  <si>
    <t>2024-08-27T14:27:19+01:00</t>
  </si>
  <si>
    <t>2024-08-27T14:27:24+01:00</t>
  </si>
  <si>
    <t>2024-08-27T14:27:29+01:00</t>
  </si>
  <si>
    <t>2024-08-27T14:27:34+01:00</t>
  </si>
  <si>
    <t>2024-08-27T14:27:39+01:00</t>
  </si>
  <si>
    <t>2024-08-27T14:27:44+01:00</t>
  </si>
  <si>
    <t>2024-08-27T14:27:49+01:00</t>
  </si>
  <si>
    <t>2024-08-27T14:27:54+01:00</t>
  </si>
  <si>
    <t>2024-08-27T14:27:59+01:00</t>
  </si>
  <si>
    <t>2024-08-27T14:28:04+01:00</t>
  </si>
  <si>
    <t>2024-08-27T14:28:09+01:00</t>
  </si>
  <si>
    <t>2024-08-27T14:28:14+01:00</t>
  </si>
  <si>
    <t>2024-08-27T14:28:19+01:00</t>
  </si>
  <si>
    <t>2024-08-27T14:28:24+01:00</t>
  </si>
  <si>
    <t>2024-08-27T14:28:29+01:00</t>
  </si>
  <si>
    <t>2024-08-27T14:28:34+01:00</t>
  </si>
  <si>
    <t>2024-08-27T14:28:39+01:00</t>
  </si>
  <si>
    <t>2024-08-27T14:28:44+01:00</t>
  </si>
  <si>
    <t>2024-08-27T14:28:49+01:00</t>
  </si>
  <si>
    <t>2024-08-27T14:28:54+01:00</t>
  </si>
  <si>
    <t>2024-08-27T14:28:59+01:00</t>
  </si>
  <si>
    <t>2024-08-27T14:29:04+01:00</t>
  </si>
  <si>
    <t>2024-08-27T14:29:09+01:00</t>
  </si>
  <si>
    <t>2024-08-27T14:29:14+01:00</t>
  </si>
  <si>
    <t>2024-08-27T14:29:19+01:00</t>
  </si>
  <si>
    <t>2024-08-27T14:29:24+01:00</t>
  </si>
  <si>
    <t>2024-08-27T14:29:29+01:00</t>
  </si>
  <si>
    <t>2024-08-27T14:29:34+01:00</t>
  </si>
  <si>
    <t>2024-08-27T14:29:39+01:00</t>
  </si>
  <si>
    <t>2024-08-27T14:29:44+01:00</t>
  </si>
  <si>
    <t>2024-08-27T14:29:49+01:00</t>
  </si>
  <si>
    <t>2024-08-27T14:29:54+01:00</t>
  </si>
  <si>
    <t>2024-08-27T14:29:59+01:00</t>
  </si>
  <si>
    <t>2024-08-27T14:30:04+01:00</t>
  </si>
  <si>
    <t>2024-08-27T14:30:09+01:00</t>
  </si>
  <si>
    <t>2024-08-27T14:30:14+01:00</t>
  </si>
  <si>
    <t>2024-08-27T14:30:19+01:00</t>
  </si>
  <si>
    <t>2024-08-27T14:30:24+01:00</t>
  </si>
  <si>
    <t>2024-08-27T14:30:29+01:00</t>
  </si>
  <si>
    <t>2024-08-27T14:30:34+01:00</t>
  </si>
  <si>
    <t>2024-08-27T14:30:39+01:00</t>
  </si>
  <si>
    <t>2024-08-27T14:30:44+01:00</t>
  </si>
  <si>
    <t>2024-08-27T14:30:49+01:00</t>
  </si>
  <si>
    <t>2024-08-27T14:30:54+01:00</t>
  </si>
  <si>
    <t>2024-08-27T14:30:59+01:00</t>
  </si>
  <si>
    <t>2024-08-27T14:31:04+01:00</t>
  </si>
  <si>
    <t>2024-08-27T14:31:09+01:00</t>
  </si>
  <si>
    <t>2024-08-27T14:31:14+01:00</t>
  </si>
  <si>
    <t>2024-08-27T14:31:19+01:00</t>
  </si>
  <si>
    <t>2024-08-27T14:31:24+01:00</t>
  </si>
  <si>
    <t>2024-08-27T14:31:29+01:00</t>
  </si>
  <si>
    <t>2024-08-27T14:31:34+01:00</t>
  </si>
  <si>
    <t>2024-08-27T14:31:39+01:00</t>
  </si>
  <si>
    <t>2024-08-27T14:31:44+01:00</t>
  </si>
  <si>
    <t>2024-08-27T14:31:49+01:00</t>
  </si>
  <si>
    <t>2024-08-27T14:31:54+01:00</t>
  </si>
  <si>
    <t>2024-08-27T14:31:59+01:00</t>
  </si>
  <si>
    <t>2024-08-27T14:32:04+01:00</t>
  </si>
  <si>
    <t>2024-08-27T14:32:09+01:00</t>
  </si>
  <si>
    <t>2024-08-27T14:32:14+01:00</t>
  </si>
  <si>
    <t>2024-08-27T14:32:19+01:00</t>
  </si>
  <si>
    <t>2024-08-27T14:32:24+01:00</t>
  </si>
  <si>
    <t>2024-08-27T14:32:29+01:00</t>
  </si>
  <si>
    <t>2024-08-27T14:32:34+01:00</t>
  </si>
  <si>
    <t>2024-08-27T14:32:39+01:00</t>
  </si>
  <si>
    <t>2024-08-27T14:32:44+01:00</t>
  </si>
  <si>
    <t>2024-08-27T14:32:49+01:00</t>
  </si>
  <si>
    <t>2024-08-27T14:32:54+01:00</t>
  </si>
  <si>
    <t>2024-08-27T14:32:59+01:00</t>
  </si>
  <si>
    <t>2024-08-27T14:33:04+01:00</t>
  </si>
  <si>
    <t>2024-08-27T14:33:09+01:00</t>
  </si>
  <si>
    <t>2024-08-27T14:33:14+01:00</t>
  </si>
  <si>
    <t>2024-08-27T14:33:19+01:00</t>
  </si>
  <si>
    <t>2024-08-27T14:33:24+01:00</t>
  </si>
  <si>
    <t>2024-08-27T14:33:29+01:00</t>
  </si>
  <si>
    <t>2024-08-27T14:33:34+01:00</t>
  </si>
  <si>
    <t>2024-08-27T14:33:39+01:00</t>
  </si>
  <si>
    <t>2024-08-27T14:33:44+01:00</t>
  </si>
  <si>
    <t>2024-08-27T14:33:49+01:00</t>
  </si>
  <si>
    <t>2024-08-27T14:33:54+01:00</t>
  </si>
  <si>
    <t>2024-08-27T14:33:59+01:00</t>
  </si>
  <si>
    <t>2024-08-27T14:34:04+01:00</t>
  </si>
  <si>
    <t>2024-08-27T14:34:09+01:00</t>
  </si>
  <si>
    <t>2024-08-27T14:34:14+01:00</t>
  </si>
  <si>
    <t>2024-08-27T14:34:19+01:00</t>
  </si>
  <si>
    <t>2024-08-27T14:34:24+01:00</t>
  </si>
  <si>
    <t>2024-08-27T14:34:29+01:00</t>
  </si>
  <si>
    <t>2024-08-27T14:34:34+01:00</t>
  </si>
  <si>
    <t>2024-08-27T14:34:39+01:00</t>
  </si>
  <si>
    <t>2024-08-27T14:34:44+01:00</t>
  </si>
  <si>
    <t>2024-08-27T14:34:49+01:00</t>
  </si>
  <si>
    <t>2024-08-27T14:34:54+01:00</t>
  </si>
  <si>
    <t>2024-08-27T14:34:59+01:00</t>
  </si>
  <si>
    <t>2024-08-27T14:35:04+01:00</t>
  </si>
  <si>
    <t>2024-08-27T14:35:09+01:00</t>
  </si>
  <si>
    <t>2024-08-27T14:35:14+01:00</t>
  </si>
  <si>
    <t>2024-08-27T14:35:19+01:00</t>
  </si>
  <si>
    <t>2024-08-27T14:35:24+01:00</t>
  </si>
  <si>
    <t>2024-08-27T14:35:29+01:00</t>
  </si>
  <si>
    <t>2024-08-27T14:35:34+01:00</t>
  </si>
  <si>
    <t>2024-08-27T14:35:39+01:00</t>
  </si>
  <si>
    <t>2024-08-27T14:35:44+01:00</t>
  </si>
  <si>
    <t>2024-08-27T14:35:49+01:00</t>
  </si>
  <si>
    <t>2024-08-27T14:35:54+01:00</t>
  </si>
  <si>
    <t>2024-08-27T14:35:59+01:00</t>
  </si>
  <si>
    <t>2024-08-27T14:36:04+01:00</t>
  </si>
  <si>
    <t>2024-08-27T14:36:09+01:00</t>
  </si>
  <si>
    <t>2024-08-27T14:36:14+01:00</t>
  </si>
  <si>
    <t>2024-08-27T14:36:19+01:00</t>
  </si>
  <si>
    <t>2024-08-27T14:36:24+01:00</t>
  </si>
  <si>
    <t>2024-08-27T14:36:29+01:00</t>
  </si>
  <si>
    <t>2024-08-27T14:36:34+01:00</t>
  </si>
  <si>
    <t>2024-08-27T14:36:39+01:00</t>
  </si>
  <si>
    <t>2024-08-27T14:36:44+01:00</t>
  </si>
  <si>
    <t>2024-08-27T14:36:49+01:00</t>
  </si>
  <si>
    <t>2024-08-27T14:36:54+01:00</t>
  </si>
  <si>
    <t>2024-08-27T14:36:59+01:00</t>
  </si>
  <si>
    <t>2024-08-27T14:37:04+01:00</t>
  </si>
  <si>
    <t>2024-08-27T14:37:09+01:00</t>
  </si>
  <si>
    <t>2024-08-27T14:37:14+01:00</t>
  </si>
  <si>
    <t>2024-08-27T14:37:19+01:00</t>
  </si>
  <si>
    <t>2024-08-27T14:37:24+01:00</t>
  </si>
  <si>
    <t>2024-08-27T14:37:29+01:00</t>
  </si>
  <si>
    <t>2024-08-27T14:37:34+01:00</t>
  </si>
  <si>
    <t>2024-08-27T14:37:39+01:00</t>
  </si>
  <si>
    <t>2024-08-27T14:37:44+01:00</t>
  </si>
  <si>
    <t>2024-08-27T14:37:49+01:00</t>
  </si>
  <si>
    <t>2024-08-27T14:37:54+01:00</t>
  </si>
  <si>
    <t>2024-08-27T14:37:59+01:00</t>
  </si>
  <si>
    <t>2024-08-27T14:38:04+01:00</t>
  </si>
  <si>
    <t>2024-08-27T14:38:09+01:00</t>
  </si>
  <si>
    <t>2024-08-27T14:38:14+01:00</t>
  </si>
  <si>
    <t>2024-08-27T14:38:19+01:00</t>
  </si>
  <si>
    <t>2024-08-27T14:38:24+01:00</t>
  </si>
  <si>
    <t>2024-08-27T14:38:29+01:00</t>
  </si>
  <si>
    <t>2024-08-27T14:38:34+01:00</t>
  </si>
  <si>
    <t>2024-08-27T14:38:39+01:00</t>
  </si>
  <si>
    <t>2024-08-27T14:38:44+01:00</t>
  </si>
  <si>
    <t>2024-08-27T14:38:49+01:00</t>
  </si>
  <si>
    <t>2024-08-27T14:38:54+01:00</t>
  </si>
  <si>
    <t>2024-08-27T14:38:59+01:00</t>
  </si>
  <si>
    <t>2024-08-27T14:39:04+01:00</t>
  </si>
  <si>
    <t>2024-08-27T14:39:09+01:00</t>
  </si>
  <si>
    <t>2024-08-27T14:39:14+01:00</t>
  </si>
  <si>
    <t>2024-08-27T14:39:19+01:00</t>
  </si>
  <si>
    <t>2024-08-27T14:39:24+01:00</t>
  </si>
  <si>
    <t>2024-08-27T14:39:29+01:00</t>
  </si>
  <si>
    <t>2024-08-27T14:39:34+01:00</t>
  </si>
  <si>
    <t>2024-08-27T14:39:39+01:00</t>
  </si>
  <si>
    <t>2024-08-27T14:39:44+01:00</t>
  </si>
  <si>
    <t>2024-08-27T14:39:49+01:00</t>
  </si>
  <si>
    <t>2024-08-27T14:39:54+01:00</t>
  </si>
  <si>
    <t>2024-08-27T14:39:59+01:00</t>
  </si>
  <si>
    <t>2024-08-27T14:40:04+01:00</t>
  </si>
  <si>
    <t>2024-08-27T14:40:09+01:00</t>
  </si>
  <si>
    <t>2024-08-27T14:40:14+01:00</t>
  </si>
  <si>
    <t>2024-08-27T14:40:19+01:00</t>
  </si>
  <si>
    <t>2024-08-27T14:40:24+01:00</t>
  </si>
  <si>
    <t>2024-08-27T14:40:29+01:00</t>
  </si>
  <si>
    <t>2024-08-27T14:40:34+01:00</t>
  </si>
  <si>
    <t>2024-08-27T14:40:39+01:00</t>
  </si>
  <si>
    <t>2024-08-27T14:40:44+01:00</t>
  </si>
  <si>
    <t>2024-08-27T14:40:49+01:00</t>
  </si>
  <si>
    <t>2024-08-27T14:40:54+01:00</t>
  </si>
  <si>
    <t>2024-08-27T14:40:59+01:00</t>
  </si>
  <si>
    <t>2024-08-27T14:41:04+01:00</t>
  </si>
  <si>
    <t>2024-08-27T14:41:09+01:00</t>
  </si>
  <si>
    <t>2024-08-27T14:41:14+01:00</t>
  </si>
  <si>
    <t>2024-08-27T14:41:19+01:00</t>
  </si>
  <si>
    <t>2024-08-27T14:41:24+01:00</t>
  </si>
  <si>
    <t>2024-08-27T14:41:29+01:00</t>
  </si>
  <si>
    <t>2024-08-27T14:41:34+01:00</t>
  </si>
  <si>
    <t>2024-08-27T14:41:39+01:00</t>
  </si>
  <si>
    <t>2024-08-27T14:41:44+01:00</t>
  </si>
  <si>
    <t>2024-08-27T14:41:49+01:00</t>
  </si>
  <si>
    <t>2024-08-27T14:41:54+01:00</t>
  </si>
  <si>
    <t>2024-08-27T14:41:59+01:00</t>
  </si>
  <si>
    <t>2024-08-27T14:42:04+01:00</t>
  </si>
  <si>
    <t>2024-08-27T14:42:09+01:00</t>
  </si>
  <si>
    <t>2024-08-27T14:42:14+01:00</t>
  </si>
  <si>
    <t>2024-08-27T14:42:19+01:00</t>
  </si>
  <si>
    <t>2024-08-27T14:42:24+01:00</t>
  </si>
  <si>
    <t>2024-08-27T14:42:29+01:00</t>
  </si>
  <si>
    <t>2024-08-27T14:42:34+01:00</t>
  </si>
  <si>
    <t>2024-08-27T14:42:39+01:00</t>
  </si>
  <si>
    <t>2024-08-27T14:42:44+01:00</t>
  </si>
  <si>
    <t>2024-08-27T14:42:49+01:00</t>
  </si>
  <si>
    <t>2024-08-27T14:42:54+01:00</t>
  </si>
  <si>
    <t>2024-08-27T14:42:59+01:00</t>
  </si>
  <si>
    <t>2024-08-27T14:43:04+01:00</t>
  </si>
  <si>
    <t>2024-08-27T14:43:09+01:00</t>
  </si>
  <si>
    <t>2024-08-27T14:43:14+01:00</t>
  </si>
  <si>
    <t>2024-08-27T14:43:19+01:00</t>
  </si>
  <si>
    <t>2024-08-27T14:43:24+01:00</t>
  </si>
  <si>
    <t>2024-08-27T14:43:29+01:00</t>
  </si>
  <si>
    <t>2024-08-27T14:43:34+01:00</t>
  </si>
  <si>
    <t>2024-08-27T14:43:39+01:00</t>
  </si>
  <si>
    <t>2024-08-27T14:43:44+01:00</t>
  </si>
  <si>
    <t>2024-08-27T14:43:49+01:00</t>
  </si>
  <si>
    <t>2024-08-27T14:43:54+01:00</t>
  </si>
  <si>
    <t>2024-08-27T14:43:59+01:00</t>
  </si>
  <si>
    <t>2024-08-27T14:44:04+01:00</t>
  </si>
  <si>
    <t>2024-08-27T14:44:09+01:00</t>
  </si>
  <si>
    <t>2024-08-27T14:44:14+01:00</t>
  </si>
  <si>
    <t>2024-08-27T14:44:19+01:00</t>
  </si>
  <si>
    <t>2024-08-27T14:44:24+01:00</t>
  </si>
  <si>
    <t>2024-08-27T14:44:29+01:00</t>
  </si>
  <si>
    <t>2024-08-27T14:44:34+01:00</t>
  </si>
  <si>
    <t>2024-08-27T14:44:39+01:00</t>
  </si>
  <si>
    <t>2024-08-27T14:44:44+01:00</t>
  </si>
  <si>
    <t>2024-08-27T14:44:49+01:00</t>
  </si>
  <si>
    <t>2024-08-27T14:44:54+01:00</t>
  </si>
  <si>
    <t>2024-08-27T14:44:59+01:00</t>
  </si>
  <si>
    <t>2024-08-27T14:45:04+01:00</t>
  </si>
  <si>
    <t>2024-08-27T14:45:09+01:00</t>
  </si>
  <si>
    <t>2024-08-27T14:45:14+01:00</t>
  </si>
  <si>
    <t>2024-08-27T14:45:19+01:00</t>
  </si>
  <si>
    <t>2024-08-27T14:45:24+01:00</t>
  </si>
  <si>
    <t>2024-08-27T14:45:29+01:00</t>
  </si>
  <si>
    <t>2024-08-27T14:45:34+01:00</t>
  </si>
  <si>
    <t>2024-08-27T14:45:39+01:00</t>
  </si>
  <si>
    <t>2024-08-27T14:45:44+01:00</t>
  </si>
  <si>
    <t>2024-08-27T14:45:49+01:00</t>
  </si>
  <si>
    <t>2024-08-27T14:45:54+01:00</t>
  </si>
  <si>
    <t>2024-08-27T14:45:59+01:00</t>
  </si>
  <si>
    <t>2024-08-27T14:46:04+01:00</t>
  </si>
  <si>
    <t>2024-08-27T14:46:09+01:00</t>
  </si>
  <si>
    <t>2024-08-27T14:46:14+01:00</t>
  </si>
  <si>
    <t>2024-08-27T14:46:19+01:00</t>
  </si>
  <si>
    <t>2024-08-27T14:46:24+01:00</t>
  </si>
  <si>
    <t>2024-08-27T14:46:29+01:00</t>
  </si>
  <si>
    <t>2024-08-27T14:46:34+01:00</t>
  </si>
  <si>
    <t>2024-08-27T14:46:39+01:00</t>
  </si>
  <si>
    <t>2024-08-27T14:46:44+01:00</t>
  </si>
  <si>
    <t>2024-08-27T14:46:49+01:00</t>
  </si>
  <si>
    <t>2024-08-27T14:46:54+01:00</t>
  </si>
  <si>
    <t>2024-08-27T14:46:59+01:00</t>
  </si>
  <si>
    <t>2024-08-27T14:47:04+01:00</t>
  </si>
  <si>
    <t>2024-08-27T14:47:09+01:00</t>
  </si>
  <si>
    <t>2024-08-27T14:47:14+01:00</t>
  </si>
  <si>
    <t>2024-08-27T14:47:19+01:00</t>
  </si>
  <si>
    <t>2024-08-27T14:47:24+01:00</t>
  </si>
  <si>
    <t>2024-08-27T14:47:29+01:00</t>
  </si>
  <si>
    <t>2024-08-27T14:47:34+01:00</t>
  </si>
  <si>
    <t>2024-08-27T14:47:39+01:00</t>
  </si>
  <si>
    <t>2024-08-27T14:47:44+01:00</t>
  </si>
  <si>
    <t>2024-08-27T14:47:49+01:00</t>
  </si>
  <si>
    <t>2024-08-27T14:47:54+01:00</t>
  </si>
  <si>
    <t>2024-08-27T14:47:59+01:00</t>
  </si>
  <si>
    <t>2024-08-27T14:48:04+01:00</t>
  </si>
  <si>
    <t>2024-08-27T14:48:09+01:00</t>
  </si>
  <si>
    <t>2024-08-27T14:48:14+01:00</t>
  </si>
  <si>
    <t>2024-08-27T14:48:19+01:00</t>
  </si>
  <si>
    <t>2024-08-27T14:48:24+01:00</t>
  </si>
  <si>
    <t>2024-08-27T14:48:29+01:00</t>
  </si>
  <si>
    <t>2024-08-27T14:48:34+01:00</t>
  </si>
  <si>
    <t>2024-08-27T14:48:39+01:00</t>
  </si>
  <si>
    <t>2024-08-27T14:48:44+01:00</t>
  </si>
  <si>
    <t>2024-08-27T14:48:49+01:00</t>
  </si>
  <si>
    <t>2024-08-27T14:48:54+01:00</t>
  </si>
  <si>
    <t>2024-08-27T14:48:59+01:00</t>
  </si>
  <si>
    <t>2024-08-27T14:49:04+01:00</t>
  </si>
  <si>
    <t>2024-08-27T14:49:09+01:00</t>
  </si>
  <si>
    <t>2024-08-27T14:49:14+01:00</t>
  </si>
  <si>
    <t>2024-08-27T14:49:19+01:00</t>
  </si>
  <si>
    <t>2024-08-27T14:49:24+01:00</t>
  </si>
  <si>
    <t>2024-08-27T14:49:29+01:00</t>
  </si>
  <si>
    <t>2024-08-27T14:49:34+01:00</t>
  </si>
  <si>
    <t>2024-08-27T14:49:39+01:00</t>
  </si>
  <si>
    <t>2024-08-27T14:49:44+01:00</t>
  </si>
  <si>
    <t>Evaporation Temperature</t>
  </si>
  <si>
    <t>Refrigerant flow rate (g/s)</t>
  </si>
  <si>
    <t>Pump RPM</t>
  </si>
  <si>
    <t>Pump Power</t>
  </si>
  <si>
    <t>Ref flow</t>
  </si>
  <si>
    <t>Time</t>
  </si>
  <si>
    <t>h1</t>
  </si>
  <si>
    <t>h2</t>
  </si>
  <si>
    <t>h3</t>
  </si>
  <si>
    <t>h4</t>
  </si>
  <si>
    <t>h5</t>
  </si>
  <si>
    <t>s1</t>
  </si>
  <si>
    <t>s2</t>
  </si>
  <si>
    <t>s3</t>
  </si>
  <si>
    <t>s4</t>
  </si>
  <si>
    <t>s5</t>
  </si>
  <si>
    <t>WIN h</t>
  </si>
  <si>
    <t>W in s</t>
  </si>
  <si>
    <t>WOUTs</t>
  </si>
  <si>
    <t>WOUTh</t>
  </si>
  <si>
    <t>NitrogenIN h</t>
  </si>
  <si>
    <t>NitrogenIN s</t>
  </si>
  <si>
    <t>NitrogenOUT h</t>
  </si>
  <si>
    <t>NitrogenOUT s</t>
  </si>
  <si>
    <t>Water flow</t>
  </si>
  <si>
    <t>Power</t>
  </si>
  <si>
    <t>Temp</t>
  </si>
  <si>
    <t>Flow rate</t>
  </si>
  <si>
    <t>Thermal efficiency</t>
  </si>
  <si>
    <t>Cryogenic energy efficiency</t>
  </si>
  <si>
    <t>Enthalpy Power</t>
  </si>
  <si>
    <t>Torque sensor power</t>
  </si>
  <si>
    <t>Pump pressure ratio</t>
  </si>
  <si>
    <t>Expander pressure ratio</t>
  </si>
  <si>
    <t>Cold energy efficiency</t>
  </si>
  <si>
    <t>Net work</t>
  </si>
  <si>
    <t>Evaporator heat load</t>
  </si>
  <si>
    <t>Condenser heat</t>
  </si>
  <si>
    <t>e1</t>
  </si>
  <si>
    <t>e2</t>
  </si>
  <si>
    <t>e3</t>
  </si>
  <si>
    <t>e4</t>
  </si>
  <si>
    <t>e5</t>
  </si>
  <si>
    <t>Nitrogen outlet</t>
  </si>
  <si>
    <t>Exergy efficiency</t>
  </si>
  <si>
    <t>Error 80 C</t>
  </si>
  <si>
    <t>Errors 70 C</t>
  </si>
  <si>
    <t>P1</t>
  </si>
  <si>
    <t>P2</t>
  </si>
  <si>
    <t>P3</t>
  </si>
  <si>
    <t>P4</t>
  </si>
  <si>
    <t>P5</t>
  </si>
  <si>
    <t>Errors 60 C</t>
  </si>
  <si>
    <t>Evaporator pressure drop</t>
  </si>
  <si>
    <t>Condenser pressure drop</t>
  </si>
  <si>
    <t>Nitrogen inlet h</t>
  </si>
  <si>
    <t>Mass flow</t>
  </si>
  <si>
    <t>We1</t>
  </si>
  <si>
    <t>We2</t>
  </si>
  <si>
    <t>Ne1</t>
  </si>
  <si>
    <t>Ne2</t>
  </si>
  <si>
    <t>Evaporator</t>
  </si>
  <si>
    <t>Pump</t>
  </si>
  <si>
    <t>Expander</t>
  </si>
  <si>
    <t>Condenser</t>
  </si>
  <si>
    <t>Pump power</t>
  </si>
  <si>
    <t>Expander power</t>
  </si>
  <si>
    <t>Net-power</t>
  </si>
  <si>
    <t>Cond</t>
  </si>
  <si>
    <t>Evap</t>
  </si>
  <si>
    <t>Evaporator exergy destruction</t>
  </si>
  <si>
    <t>Expander exergy destruction</t>
  </si>
  <si>
    <t>Condenser exergy destruction</t>
  </si>
  <si>
    <t>Turbine power</t>
  </si>
  <si>
    <t>Pump exergy ratio</t>
  </si>
  <si>
    <t>Expander exergy ratio</t>
  </si>
  <si>
    <t>Condenser exergy ratio</t>
  </si>
  <si>
    <t>Evaporator exergy ratio</t>
  </si>
  <si>
    <t>10 g/s exergy destruction</t>
  </si>
  <si>
    <t>12 g/s exergy destruction</t>
  </si>
  <si>
    <t>14 g/s exergy destruction</t>
  </si>
  <si>
    <t>16 g/s exergy destruction</t>
  </si>
  <si>
    <t>12 g/s exergy destruction ratio</t>
  </si>
  <si>
    <t>14 g/s exergy destruction ratio</t>
  </si>
  <si>
    <t>16 g/s exergy destruction ratio</t>
  </si>
  <si>
    <t>Evaporator Pressure drop</t>
  </si>
  <si>
    <t>Exp</t>
  </si>
  <si>
    <t>evap effectiveness</t>
  </si>
  <si>
    <t>cond effectiveness</t>
  </si>
  <si>
    <t>DOD %</t>
  </si>
  <si>
    <t>0.5 WATER</t>
  </si>
  <si>
    <t>1C WATER</t>
  </si>
  <si>
    <t>0.5 CELL</t>
  </si>
  <si>
    <t>1 CELL</t>
  </si>
  <si>
    <t>2 WATER</t>
  </si>
  <si>
    <t>3C WATER</t>
  </si>
  <si>
    <t>2 CELL</t>
  </si>
  <si>
    <t>3 CELL</t>
  </si>
  <si>
    <t>T1</t>
  </si>
  <si>
    <t>T2</t>
  </si>
  <si>
    <t>T3</t>
  </si>
  <si>
    <t>T4</t>
  </si>
  <si>
    <t>T5</t>
  </si>
  <si>
    <t>T6</t>
  </si>
  <si>
    <t>P6</t>
  </si>
  <si>
    <t>T7</t>
  </si>
  <si>
    <t>P7</t>
  </si>
  <si>
    <t>T8</t>
  </si>
  <si>
    <t>P8</t>
  </si>
  <si>
    <t>T9</t>
  </si>
  <si>
    <t>P9</t>
  </si>
  <si>
    <t>ṁ1</t>
  </si>
  <si>
    <t>ṁ2</t>
  </si>
  <si>
    <t>ṁ3</t>
  </si>
  <si>
    <t>RPM1</t>
  </si>
  <si>
    <t>RPM2</t>
  </si>
  <si>
    <t>Torque</t>
  </si>
  <si>
    <t>T10</t>
  </si>
  <si>
    <t>Charging</t>
  </si>
  <si>
    <t>Efficiency</t>
  </si>
  <si>
    <t>Heat Flow</t>
  </si>
  <si>
    <t>Pump Inlet</t>
  </si>
  <si>
    <t>Pump Outlet</t>
  </si>
  <si>
    <t>Evaporator Outlet</t>
  </si>
  <si>
    <t>Expander Outlet</t>
  </si>
  <si>
    <t>Condenser Outlet</t>
  </si>
  <si>
    <t>Heater Inlet</t>
  </si>
  <si>
    <t>Heater Outlet</t>
  </si>
  <si>
    <t>Cooling Inlet</t>
  </si>
  <si>
    <t>Cooling Outlet</t>
  </si>
  <si>
    <t>Mass Flow Rate</t>
  </si>
  <si>
    <t>Rotation Speed</t>
  </si>
  <si>
    <t>Temperature</t>
  </si>
  <si>
    <t>Refrigerant</t>
  </si>
  <si>
    <t>Heater</t>
  </si>
  <si>
    <t>Tap</t>
  </si>
  <si>
    <t>Cycle</t>
  </si>
  <si>
    <t>Liquid Receiver Outlet</t>
  </si>
  <si>
    <t>Evaporator Inlet</t>
  </si>
  <si>
    <t>Expander Inlet</t>
  </si>
  <si>
    <t>Condenser Inlet</t>
  </si>
  <si>
    <t>Liquid Receiver Inlet</t>
  </si>
  <si>
    <t>Heater Water</t>
  </si>
  <si>
    <t>R245fa</t>
  </si>
  <si>
    <t>Ambient</t>
  </si>
  <si>
    <t>Shaft</t>
  </si>
  <si>
    <t>Electrical</t>
  </si>
  <si>
    <t>Inlet</t>
  </si>
  <si>
    <t>Outlet</t>
  </si>
  <si>
    <t>Isentropic</t>
  </si>
  <si>
    <t>Thermal</t>
  </si>
  <si>
    <t>(℃)</t>
  </si>
  <si>
    <t>(Bar)</t>
  </si>
  <si>
    <t>(kg/s)</t>
  </si>
  <si>
    <t>(l/min)</t>
  </si>
  <si>
    <t>(RPM)</t>
  </si>
  <si>
    <t>(N.m)</t>
  </si>
  <si>
    <t>(kg)</t>
  </si>
  <si>
    <t>(W)</t>
  </si>
  <si>
    <t>(%)</t>
  </si>
  <si>
    <t>Nitrogen Inlet</t>
  </si>
  <si>
    <t>Nitrogen Outlet</t>
  </si>
  <si>
    <t>Cooling Nitrogen</t>
  </si>
  <si>
    <t>Entralpy</t>
  </si>
  <si>
    <t>(kJ/kg·K)</t>
  </si>
  <si>
    <t>Cooling</t>
  </si>
  <si>
    <t>temperature</t>
  </si>
  <si>
    <t>kW - 30A</t>
  </si>
  <si>
    <t>kW - 60A</t>
  </si>
  <si>
    <t>kW - 120A</t>
  </si>
  <si>
    <t>kW - 200A</t>
  </si>
  <si>
    <t>kW - 240A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</si>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</sst>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"/>
    <numFmt numFmtId="165" formatCode="0.0000"/>
    <numFmt numFmtId="166" formatCode="0.000"/>
    <numFmt numFmtId="167" formatCode="0.0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38385"/>
        <bgColor indexed="64"/>
      </patternFill>
    </fill>
    <fill>
      <patternFill patternType="solid">
        <fgColor rgb="FF33CC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04">
    <xf numFmtId="0" fontId="0" fillId="0" borderId="0" xfId="0"/>
    <xf numFmtId="22" fontId="0" fillId="0" borderId="0" xfId="0" applyNumberFormat="1"/>
    <xf numFmtId="20" fontId="0" fillId="0" borderId="0" xfId="0" applyNumberFormat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4" fontId="3" fillId="3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2" fontId="4" fillId="2" borderId="0" xfId="0" applyNumberFormat="1" applyFont="1" applyFill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2" borderId="0" xfId="0" applyFill="1"/>
    <xf numFmtId="0" fontId="0" fillId="4" borderId="0" xfId="0" applyFill="1"/>
    <xf numFmtId="22" fontId="5" fillId="0" borderId="0" xfId="0" applyNumberFormat="1" applyFont="1"/>
    <xf numFmtId="0" fontId="5" fillId="0" borderId="0" xfId="0" applyFont="1"/>
    <xf numFmtId="22" fontId="0" fillId="3" borderId="0" xfId="0" applyNumberFormat="1" applyFill="1"/>
    <xf numFmtId="0" fontId="0" fillId="3" borderId="0" xfId="0" applyFill="1"/>
    <xf numFmtId="0" fontId="0" fillId="3" borderId="1" xfId="0" applyFill="1" applyBorder="1"/>
    <xf numFmtId="22" fontId="0" fillId="4" borderId="0" xfId="0" applyNumberFormat="1" applyFill="1"/>
    <xf numFmtId="0" fontId="0" fillId="4" borderId="1" xfId="0" applyFill="1" applyBorder="1"/>
    <xf numFmtId="0" fontId="2" fillId="5" borderId="0" xfId="0" applyFont="1" applyFill="1" applyAlignment="1">
      <alignment horizontal="center"/>
    </xf>
    <xf numFmtId="164" fontId="3" fillId="5" borderId="0" xfId="0" applyNumberFormat="1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5" borderId="1" xfId="0" applyFill="1" applyBorder="1"/>
    <xf numFmtId="0" fontId="0" fillId="5" borderId="0" xfId="0" applyFill="1"/>
    <xf numFmtId="22" fontId="0" fillId="5" borderId="0" xfId="0" applyNumberFormat="1" applyFill="1"/>
    <xf numFmtId="22" fontId="0" fillId="6" borderId="0" xfId="0" applyNumberFormat="1" applyFill="1"/>
    <xf numFmtId="0" fontId="0" fillId="6" borderId="0" xfId="0" applyFill="1"/>
    <xf numFmtId="0" fontId="0" fillId="6" borderId="1" xfId="0" applyFill="1" applyBorder="1"/>
    <xf numFmtId="22" fontId="0" fillId="7" borderId="0" xfId="0" applyNumberFormat="1" applyFill="1"/>
    <xf numFmtId="0" fontId="0" fillId="7" borderId="0" xfId="0" applyFill="1"/>
    <xf numFmtId="0" fontId="0" fillId="7" borderId="1" xfId="0" applyFill="1" applyBorder="1"/>
    <xf numFmtId="22" fontId="0" fillId="8" borderId="0" xfId="0" applyNumberFormat="1" applyFill="1"/>
    <xf numFmtId="0" fontId="0" fillId="8" borderId="0" xfId="0" applyFill="1"/>
    <xf numFmtId="0" fontId="0" fillId="8" borderId="1" xfId="0" applyFill="1" applyBorder="1"/>
    <xf numFmtId="22" fontId="0" fillId="9" borderId="0" xfId="0" applyNumberFormat="1" applyFill="1"/>
    <xf numFmtId="0" fontId="0" fillId="9" borderId="0" xfId="0" applyFill="1"/>
    <xf numFmtId="0" fontId="0" fillId="9" borderId="1" xfId="0" applyFill="1" applyBorder="1"/>
    <xf numFmtId="165" fontId="0" fillId="4" borderId="1" xfId="0" applyNumberFormat="1" applyFill="1" applyBorder="1"/>
    <xf numFmtId="165" fontId="0" fillId="3" borderId="1" xfId="0" applyNumberFormat="1" applyFill="1" applyBorder="1"/>
    <xf numFmtId="165" fontId="0" fillId="5" borderId="1" xfId="0" applyNumberFormat="1" applyFill="1" applyBorder="1"/>
    <xf numFmtId="165" fontId="0" fillId="6" borderId="1" xfId="0" applyNumberFormat="1" applyFill="1" applyBorder="1"/>
    <xf numFmtId="165" fontId="0" fillId="7" borderId="1" xfId="0" applyNumberFormat="1" applyFill="1" applyBorder="1"/>
    <xf numFmtId="165" fontId="0" fillId="0" borderId="0" xfId="0" applyNumberFormat="1"/>
    <xf numFmtId="165" fontId="0" fillId="9" borderId="1" xfId="0" applyNumberFormat="1" applyFill="1" applyBorder="1"/>
    <xf numFmtId="166" fontId="0" fillId="4" borderId="1" xfId="0" applyNumberFormat="1" applyFill="1" applyBorder="1"/>
    <xf numFmtId="166" fontId="0" fillId="3" borderId="1" xfId="0" applyNumberFormat="1" applyFill="1" applyBorder="1"/>
    <xf numFmtId="166" fontId="0" fillId="5" borderId="1" xfId="0" applyNumberFormat="1" applyFill="1" applyBorder="1"/>
    <xf numFmtId="166" fontId="0" fillId="6" borderId="1" xfId="0" applyNumberFormat="1" applyFill="1" applyBorder="1"/>
    <xf numFmtId="166" fontId="0" fillId="7" borderId="1" xfId="0" applyNumberFormat="1" applyFill="1" applyBorder="1"/>
    <xf numFmtId="166" fontId="0" fillId="8" borderId="1" xfId="0" applyNumberFormat="1" applyFill="1" applyBorder="1"/>
    <xf numFmtId="166" fontId="0" fillId="0" borderId="0" xfId="0" applyNumberFormat="1"/>
    <xf numFmtId="166" fontId="0" fillId="9" borderId="1" xfId="0" applyNumberFormat="1" applyFill="1" applyBorder="1"/>
    <xf numFmtId="2" fontId="0" fillId="4" borderId="1" xfId="0" applyNumberFormat="1" applyFill="1" applyBorder="1"/>
    <xf numFmtId="2" fontId="0" fillId="3" borderId="1" xfId="0" applyNumberFormat="1" applyFill="1" applyBorder="1"/>
    <xf numFmtId="2" fontId="0" fillId="5" borderId="1" xfId="0" applyNumberFormat="1" applyFill="1" applyBorder="1"/>
    <xf numFmtId="2" fontId="0" fillId="6" borderId="1" xfId="0" applyNumberFormat="1" applyFill="1" applyBorder="1"/>
    <xf numFmtId="2" fontId="0" fillId="7" borderId="1" xfId="0" applyNumberFormat="1" applyFill="1" applyBorder="1"/>
    <xf numFmtId="2" fontId="0" fillId="8" borderId="1" xfId="0" applyNumberFormat="1" applyFill="1" applyBorder="1"/>
    <xf numFmtId="2" fontId="0" fillId="0" borderId="0" xfId="0" applyNumberFormat="1"/>
    <xf numFmtId="2" fontId="0" fillId="9" borderId="1" xfId="0" applyNumberFormat="1" applyFill="1" applyBorder="1"/>
    <xf numFmtId="167" fontId="0" fillId="0" borderId="0" xfId="0" applyNumberFormat="1"/>
    <xf numFmtId="1" fontId="0" fillId="4" borderId="1" xfId="0" applyNumberFormat="1" applyFill="1" applyBorder="1"/>
    <xf numFmtId="1" fontId="0" fillId="3" borderId="1" xfId="0" applyNumberFormat="1" applyFill="1" applyBorder="1"/>
    <xf numFmtId="1" fontId="0" fillId="5" borderId="1" xfId="0" applyNumberFormat="1" applyFill="1" applyBorder="1"/>
    <xf numFmtId="1" fontId="0" fillId="6" borderId="1" xfId="0" applyNumberFormat="1" applyFill="1" applyBorder="1"/>
    <xf numFmtId="1" fontId="0" fillId="7" borderId="1" xfId="0" applyNumberFormat="1" applyFill="1" applyBorder="1"/>
    <xf numFmtId="1" fontId="0" fillId="8" borderId="1" xfId="0" applyNumberFormat="1" applyFill="1" applyBorder="1"/>
    <xf numFmtId="1" fontId="0" fillId="0" borderId="0" xfId="0" applyNumberFormat="1"/>
    <xf numFmtId="1" fontId="0" fillId="9" borderId="1" xfId="0" applyNumberFormat="1" applyFill="1" applyBorder="1"/>
    <xf numFmtId="165" fontId="0" fillId="8" borderId="2" xfId="0" applyNumberFormat="1" applyFill="1" applyBorder="1"/>
    <xf numFmtId="22" fontId="0" fillId="10" borderId="0" xfId="0" applyNumberFormat="1" applyFill="1"/>
    <xf numFmtId="0" fontId="0" fillId="10" borderId="0" xfId="0" applyFill="1"/>
    <xf numFmtId="0" fontId="0" fillId="10" borderId="1" xfId="0" applyFill="1" applyBorder="1"/>
    <xf numFmtId="165" fontId="0" fillId="10" borderId="1" xfId="0" applyNumberFormat="1" applyFill="1" applyBorder="1"/>
    <xf numFmtId="166" fontId="0" fillId="10" borderId="1" xfId="0" applyNumberFormat="1" applyFill="1" applyBorder="1"/>
    <xf numFmtId="2" fontId="0" fillId="10" borderId="1" xfId="0" applyNumberFormat="1" applyFill="1" applyBorder="1"/>
    <xf numFmtId="1" fontId="0" fillId="10" borderId="1" xfId="0" applyNumberFormat="1" applyFill="1" applyBorder="1"/>
    <xf numFmtId="22" fontId="0" fillId="11" borderId="0" xfId="0" applyNumberFormat="1" applyFill="1"/>
    <xf numFmtId="0" fontId="0" fillId="11" borderId="0" xfId="0" applyFill="1"/>
    <xf numFmtId="0" fontId="0" fillId="11" borderId="1" xfId="0" applyFill="1" applyBorder="1"/>
    <xf numFmtId="165" fontId="0" fillId="11" borderId="1" xfId="0" applyNumberFormat="1" applyFill="1" applyBorder="1"/>
    <xf numFmtId="166" fontId="0" fillId="11" borderId="1" xfId="0" applyNumberFormat="1" applyFill="1" applyBorder="1"/>
    <xf numFmtId="2" fontId="0" fillId="11" borderId="1" xfId="0" applyNumberFormat="1" applyFill="1" applyBorder="1"/>
    <xf numFmtId="1" fontId="0" fillId="11" borderId="1" xfId="0" applyNumberFormat="1" applyFill="1" applyBorder="1"/>
    <xf numFmtId="22" fontId="0" fillId="12" borderId="0" xfId="0" applyNumberFormat="1" applyFill="1"/>
    <xf numFmtId="0" fontId="0" fillId="12" borderId="0" xfId="0" applyFill="1"/>
    <xf numFmtId="0" fontId="0" fillId="12" borderId="1" xfId="0" applyFill="1" applyBorder="1"/>
    <xf numFmtId="165" fontId="0" fillId="12" borderId="1" xfId="0" applyNumberFormat="1" applyFill="1" applyBorder="1"/>
    <xf numFmtId="166" fontId="0" fillId="12" borderId="1" xfId="0" applyNumberFormat="1" applyFill="1" applyBorder="1"/>
    <xf numFmtId="2" fontId="0" fillId="12" borderId="1" xfId="0" applyNumberFormat="1" applyFill="1" applyBorder="1"/>
    <xf numFmtId="1" fontId="0" fillId="12" borderId="1" xfId="0" applyNumberFormat="1" applyFill="1" applyBorder="1"/>
    <xf numFmtId="22" fontId="0" fillId="13" borderId="0" xfId="0" applyNumberFormat="1" applyFill="1"/>
    <xf numFmtId="0" fontId="0" fillId="13" borderId="0" xfId="0" applyFill="1"/>
    <xf numFmtId="0" fontId="0" fillId="13" borderId="1" xfId="0" applyFill="1" applyBorder="1"/>
    <xf numFmtId="165" fontId="0" fillId="13" borderId="1" xfId="0" applyNumberFormat="1" applyFill="1" applyBorder="1"/>
    <xf numFmtId="166" fontId="0" fillId="13" borderId="1" xfId="0" applyNumberFormat="1" applyFill="1" applyBorder="1"/>
    <xf numFmtId="2" fontId="0" fillId="13" borderId="1" xfId="0" applyNumberFormat="1" applyFill="1" applyBorder="1"/>
    <xf numFmtId="1" fontId="0" fillId="13" borderId="1" xfId="0" applyNumberFormat="1" applyFill="1" applyBorder="1"/>
    <xf numFmtId="0" fontId="6" fillId="2" borderId="0" xfId="0" applyFont="1" applyFill="1" applyAlignment="1">
      <alignment horizont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  <dxf>
      <numFmt numFmtId="168" formatCode="m/d/yyyy\ h:mm"/>
    </dxf>
  </dxfs>
  <tableStyles count="0" defaultTableStyle="TableStyleMedium2" defaultPivotStyle="PivotStyleLight16"/>
  <colors>
    <mruColors>
      <color rgb="FF33CCFF"/>
      <color rgb="FFE38385"/>
      <color rgb="FFD6009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onnections" Target="connection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30A</c:v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PEMFC!$C$2:$C$14</c:f>
              <c:numCache>
                <c:formatCode>General</c:formatCode>
                <c:ptCount val="13"/>
                <c:pt idx="0">
                  <c:v>60.2</c:v>
                </c:pt>
                <c:pt idx="1">
                  <c:v>61.25</c:v>
                </c:pt>
                <c:pt idx="2">
                  <c:v>62.19</c:v>
                </c:pt>
                <c:pt idx="3">
                  <c:v>63.26</c:v>
                </c:pt>
                <c:pt idx="4">
                  <c:v>64.209999999999994</c:v>
                </c:pt>
                <c:pt idx="5">
                  <c:v>65.319999999999993</c:v>
                </c:pt>
                <c:pt idx="6">
                  <c:v>66.31</c:v>
                </c:pt>
                <c:pt idx="7">
                  <c:v>67.3</c:v>
                </c:pt>
                <c:pt idx="8">
                  <c:v>68.22</c:v>
                </c:pt>
                <c:pt idx="9">
                  <c:v>69.290000000000006</c:v>
                </c:pt>
                <c:pt idx="10">
                  <c:v>69.989999999999995</c:v>
                </c:pt>
                <c:pt idx="11">
                  <c:v>71.209999999999994</c:v>
                </c:pt>
                <c:pt idx="12">
                  <c:v>72.239999999999995</c:v>
                </c:pt>
              </c:numCache>
            </c:numRef>
          </c:xVal>
          <c:yVal>
            <c:numRef>
              <c:f>PEMFC!$D$2:$D$14</c:f>
              <c:numCache>
                <c:formatCode>General</c:formatCode>
                <c:ptCount val="13"/>
                <c:pt idx="0">
                  <c:v>1.02</c:v>
                </c:pt>
                <c:pt idx="1">
                  <c:v>1.05</c:v>
                </c:pt>
                <c:pt idx="2">
                  <c:v>1.05</c:v>
                </c:pt>
                <c:pt idx="3">
                  <c:v>1.08</c:v>
                </c:pt>
                <c:pt idx="4">
                  <c:v>1.1000000000000001</c:v>
                </c:pt>
                <c:pt idx="5">
                  <c:v>1.19</c:v>
                </c:pt>
                <c:pt idx="6">
                  <c:v>1.28</c:v>
                </c:pt>
                <c:pt idx="7">
                  <c:v>1.35</c:v>
                </c:pt>
                <c:pt idx="8">
                  <c:v>1.34</c:v>
                </c:pt>
                <c:pt idx="9">
                  <c:v>1.37</c:v>
                </c:pt>
                <c:pt idx="10">
                  <c:v>1.44</c:v>
                </c:pt>
                <c:pt idx="11">
                  <c:v>1.34</c:v>
                </c:pt>
                <c:pt idx="12">
                  <c:v>1.31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94A-412E-92D5-2F3F88195CE1}"/>
            </c:ext>
          </c:extLst>
        </c:ser>
        <c:ser>
          <c:idx val="1"/>
          <c:order val="1"/>
          <c:tx>
            <c:v>60A</c:v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</c:marker>
          <c:xVal>
            <c:numRef>
              <c:f>PEMFC!$E$2:$E$17</c:f>
              <c:numCache>
                <c:formatCode>General</c:formatCode>
                <c:ptCount val="16"/>
                <c:pt idx="0">
                  <c:v>60.24</c:v>
                </c:pt>
                <c:pt idx="1">
                  <c:v>61.2</c:v>
                </c:pt>
                <c:pt idx="2">
                  <c:v>62.15</c:v>
                </c:pt>
                <c:pt idx="3">
                  <c:v>63.07</c:v>
                </c:pt>
                <c:pt idx="4">
                  <c:v>64.209999999999994</c:v>
                </c:pt>
                <c:pt idx="5">
                  <c:v>65.239999999999995</c:v>
                </c:pt>
                <c:pt idx="6">
                  <c:v>66.16</c:v>
                </c:pt>
                <c:pt idx="7">
                  <c:v>67.08</c:v>
                </c:pt>
                <c:pt idx="8">
                  <c:v>68.22</c:v>
                </c:pt>
                <c:pt idx="9">
                  <c:v>69.22</c:v>
                </c:pt>
                <c:pt idx="10">
                  <c:v>70.06</c:v>
                </c:pt>
                <c:pt idx="11">
                  <c:v>71.09</c:v>
                </c:pt>
                <c:pt idx="12">
                  <c:v>71.650000000000006</c:v>
                </c:pt>
                <c:pt idx="13">
                  <c:v>72.53</c:v>
                </c:pt>
                <c:pt idx="14">
                  <c:v>73.27</c:v>
                </c:pt>
                <c:pt idx="15">
                  <c:v>74.11</c:v>
                </c:pt>
              </c:numCache>
            </c:numRef>
          </c:xVal>
          <c:yVal>
            <c:numRef>
              <c:f>PEMFC!$F$2:$F$17</c:f>
              <c:numCache>
                <c:formatCode>General</c:formatCode>
                <c:ptCount val="16"/>
                <c:pt idx="0">
                  <c:v>2.7</c:v>
                </c:pt>
                <c:pt idx="1">
                  <c:v>2.76</c:v>
                </c:pt>
                <c:pt idx="2">
                  <c:v>2.83</c:v>
                </c:pt>
                <c:pt idx="3">
                  <c:v>2.82</c:v>
                </c:pt>
                <c:pt idx="4">
                  <c:v>2.92</c:v>
                </c:pt>
                <c:pt idx="5">
                  <c:v>3.07</c:v>
                </c:pt>
                <c:pt idx="6">
                  <c:v>3.2</c:v>
                </c:pt>
                <c:pt idx="7">
                  <c:v>3.32</c:v>
                </c:pt>
                <c:pt idx="8">
                  <c:v>3.48</c:v>
                </c:pt>
                <c:pt idx="9">
                  <c:v>3.57</c:v>
                </c:pt>
                <c:pt idx="10">
                  <c:v>3.76</c:v>
                </c:pt>
                <c:pt idx="11">
                  <c:v>4.01</c:v>
                </c:pt>
                <c:pt idx="12">
                  <c:v>4.07</c:v>
                </c:pt>
                <c:pt idx="13">
                  <c:v>3.98</c:v>
                </c:pt>
                <c:pt idx="14">
                  <c:v>3.95</c:v>
                </c:pt>
                <c:pt idx="15">
                  <c:v>3.88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94A-412E-92D5-2F3F88195CE1}"/>
            </c:ext>
          </c:extLst>
        </c:ser>
        <c:ser>
          <c:idx val="2"/>
          <c:order val="2"/>
          <c:tx>
            <c:v>120A</c:v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PEMFC!$G$2:$G$18</c:f>
              <c:numCache>
                <c:formatCode>General</c:formatCode>
                <c:ptCount val="17"/>
                <c:pt idx="0">
                  <c:v>60.2</c:v>
                </c:pt>
                <c:pt idx="1">
                  <c:v>61.16</c:v>
                </c:pt>
                <c:pt idx="2">
                  <c:v>62.04</c:v>
                </c:pt>
                <c:pt idx="3">
                  <c:v>63.22</c:v>
                </c:pt>
                <c:pt idx="4">
                  <c:v>64.14</c:v>
                </c:pt>
                <c:pt idx="5">
                  <c:v>65.17</c:v>
                </c:pt>
                <c:pt idx="6">
                  <c:v>66.16</c:v>
                </c:pt>
                <c:pt idx="7">
                  <c:v>67.12</c:v>
                </c:pt>
                <c:pt idx="8">
                  <c:v>68.08</c:v>
                </c:pt>
                <c:pt idx="9">
                  <c:v>69</c:v>
                </c:pt>
                <c:pt idx="10">
                  <c:v>69.88</c:v>
                </c:pt>
                <c:pt idx="11">
                  <c:v>70.91</c:v>
                </c:pt>
                <c:pt idx="12">
                  <c:v>71.790000000000006</c:v>
                </c:pt>
                <c:pt idx="13">
                  <c:v>72.599999999999994</c:v>
                </c:pt>
                <c:pt idx="14">
                  <c:v>73.12</c:v>
                </c:pt>
                <c:pt idx="15">
                  <c:v>73.849999999999994</c:v>
                </c:pt>
                <c:pt idx="16">
                  <c:v>74.77</c:v>
                </c:pt>
              </c:numCache>
            </c:numRef>
          </c:xVal>
          <c:yVal>
            <c:numRef>
              <c:f>PEMFC!$H$2:$H$18</c:f>
              <c:numCache>
                <c:formatCode>General</c:formatCode>
                <c:ptCount val="17"/>
                <c:pt idx="0">
                  <c:v>3.93</c:v>
                </c:pt>
                <c:pt idx="1">
                  <c:v>4.0199999999999996</c:v>
                </c:pt>
                <c:pt idx="2">
                  <c:v>4.0199999999999996</c:v>
                </c:pt>
                <c:pt idx="3">
                  <c:v>4.08</c:v>
                </c:pt>
                <c:pt idx="4">
                  <c:v>4.21</c:v>
                </c:pt>
                <c:pt idx="5">
                  <c:v>4.33</c:v>
                </c:pt>
                <c:pt idx="6">
                  <c:v>4.6100000000000003</c:v>
                </c:pt>
                <c:pt idx="7">
                  <c:v>4.8899999999999997</c:v>
                </c:pt>
                <c:pt idx="8">
                  <c:v>5.18</c:v>
                </c:pt>
                <c:pt idx="9">
                  <c:v>5.27</c:v>
                </c:pt>
                <c:pt idx="10">
                  <c:v>5.46</c:v>
                </c:pt>
                <c:pt idx="11">
                  <c:v>5.93</c:v>
                </c:pt>
                <c:pt idx="12">
                  <c:v>6.08</c:v>
                </c:pt>
                <c:pt idx="13">
                  <c:v>6.3</c:v>
                </c:pt>
                <c:pt idx="14">
                  <c:v>6.43</c:v>
                </c:pt>
                <c:pt idx="15">
                  <c:v>6.37</c:v>
                </c:pt>
                <c:pt idx="16">
                  <c:v>6.33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94A-412E-92D5-2F3F88195CE1}"/>
            </c:ext>
          </c:extLst>
        </c:ser>
        <c:ser>
          <c:idx val="3"/>
          <c:order val="3"/>
          <c:tx>
            <c:v>200A</c:v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xVal>
            <c:numRef>
              <c:f>PEMFC!$I$2:$I$17</c:f>
              <c:numCache>
                <c:formatCode>General</c:formatCode>
                <c:ptCount val="16"/>
                <c:pt idx="0">
                  <c:v>60.17</c:v>
                </c:pt>
                <c:pt idx="1">
                  <c:v>61.2</c:v>
                </c:pt>
                <c:pt idx="2">
                  <c:v>62.23</c:v>
                </c:pt>
                <c:pt idx="3">
                  <c:v>63.4</c:v>
                </c:pt>
                <c:pt idx="4">
                  <c:v>64.209999999999994</c:v>
                </c:pt>
                <c:pt idx="5">
                  <c:v>65.02</c:v>
                </c:pt>
                <c:pt idx="6">
                  <c:v>66.13</c:v>
                </c:pt>
                <c:pt idx="7">
                  <c:v>66.94</c:v>
                </c:pt>
                <c:pt idx="8">
                  <c:v>67.819999999999993</c:v>
                </c:pt>
                <c:pt idx="9">
                  <c:v>68.78</c:v>
                </c:pt>
                <c:pt idx="10">
                  <c:v>69.95</c:v>
                </c:pt>
                <c:pt idx="11">
                  <c:v>70.73</c:v>
                </c:pt>
                <c:pt idx="12">
                  <c:v>71.569999999999993</c:v>
                </c:pt>
                <c:pt idx="13">
                  <c:v>72.53</c:v>
                </c:pt>
                <c:pt idx="14">
                  <c:v>73.23</c:v>
                </c:pt>
                <c:pt idx="15">
                  <c:v>74.040000000000006</c:v>
                </c:pt>
              </c:numCache>
            </c:numRef>
          </c:xVal>
          <c:yVal>
            <c:numRef>
              <c:f>PEMFC!$J$2:$J$17</c:f>
              <c:numCache>
                <c:formatCode>General</c:formatCode>
                <c:ptCount val="16"/>
                <c:pt idx="0">
                  <c:v>4.43</c:v>
                </c:pt>
                <c:pt idx="1">
                  <c:v>4.5199999999999996</c:v>
                </c:pt>
                <c:pt idx="2">
                  <c:v>4.6500000000000004</c:v>
                </c:pt>
                <c:pt idx="3">
                  <c:v>4.84</c:v>
                </c:pt>
                <c:pt idx="4">
                  <c:v>4.96</c:v>
                </c:pt>
                <c:pt idx="5">
                  <c:v>5.21</c:v>
                </c:pt>
                <c:pt idx="6">
                  <c:v>5.56</c:v>
                </c:pt>
                <c:pt idx="7">
                  <c:v>5.99</c:v>
                </c:pt>
                <c:pt idx="8">
                  <c:v>6.25</c:v>
                </c:pt>
                <c:pt idx="9">
                  <c:v>6.46</c:v>
                </c:pt>
                <c:pt idx="10">
                  <c:v>6.81</c:v>
                </c:pt>
                <c:pt idx="11">
                  <c:v>7.19</c:v>
                </c:pt>
                <c:pt idx="12">
                  <c:v>7.72</c:v>
                </c:pt>
                <c:pt idx="13">
                  <c:v>7.91</c:v>
                </c:pt>
                <c:pt idx="14">
                  <c:v>8.31</c:v>
                </c:pt>
                <c:pt idx="15">
                  <c:v>8.6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94A-412E-92D5-2F3F88195CE1}"/>
            </c:ext>
          </c:extLst>
        </c:ser>
        <c:ser>
          <c:idx val="4"/>
          <c:order val="4"/>
          <c:tx>
            <c:v>240A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PEMFC!$K$2:$K$20</c:f>
              <c:numCache>
                <c:formatCode>General</c:formatCode>
                <c:ptCount val="19"/>
                <c:pt idx="0">
                  <c:v>60.17</c:v>
                </c:pt>
                <c:pt idx="1">
                  <c:v>61.12</c:v>
                </c:pt>
                <c:pt idx="2">
                  <c:v>62.23</c:v>
                </c:pt>
                <c:pt idx="3">
                  <c:v>63.26</c:v>
                </c:pt>
                <c:pt idx="4">
                  <c:v>63.99</c:v>
                </c:pt>
                <c:pt idx="5">
                  <c:v>64.95</c:v>
                </c:pt>
                <c:pt idx="6">
                  <c:v>65.94</c:v>
                </c:pt>
                <c:pt idx="7">
                  <c:v>66.94</c:v>
                </c:pt>
                <c:pt idx="8">
                  <c:v>67.89</c:v>
                </c:pt>
                <c:pt idx="9">
                  <c:v>68.89</c:v>
                </c:pt>
                <c:pt idx="10">
                  <c:v>69.62</c:v>
                </c:pt>
                <c:pt idx="11">
                  <c:v>70.47</c:v>
                </c:pt>
                <c:pt idx="12">
                  <c:v>71.349999999999994</c:v>
                </c:pt>
                <c:pt idx="13">
                  <c:v>72.010000000000005</c:v>
                </c:pt>
                <c:pt idx="14">
                  <c:v>72.86</c:v>
                </c:pt>
                <c:pt idx="15">
                  <c:v>73.67</c:v>
                </c:pt>
                <c:pt idx="16">
                  <c:v>74.52</c:v>
                </c:pt>
                <c:pt idx="17">
                  <c:v>75.22</c:v>
                </c:pt>
                <c:pt idx="18">
                  <c:v>75.77</c:v>
                </c:pt>
              </c:numCache>
            </c:numRef>
          </c:xVal>
          <c:yVal>
            <c:numRef>
              <c:f>PEMFC!$L$2:$L$20</c:f>
              <c:numCache>
                <c:formatCode>General</c:formatCode>
                <c:ptCount val="19"/>
                <c:pt idx="0">
                  <c:v>4.84</c:v>
                </c:pt>
                <c:pt idx="1">
                  <c:v>4.93</c:v>
                </c:pt>
                <c:pt idx="2">
                  <c:v>4.96</c:v>
                </c:pt>
                <c:pt idx="3">
                  <c:v>5.18</c:v>
                </c:pt>
                <c:pt idx="4">
                  <c:v>5.34</c:v>
                </c:pt>
                <c:pt idx="5">
                  <c:v>5.68</c:v>
                </c:pt>
                <c:pt idx="6">
                  <c:v>6.06</c:v>
                </c:pt>
                <c:pt idx="7">
                  <c:v>6.47</c:v>
                </c:pt>
                <c:pt idx="8">
                  <c:v>6.72</c:v>
                </c:pt>
                <c:pt idx="9">
                  <c:v>7.09</c:v>
                </c:pt>
                <c:pt idx="10">
                  <c:v>7.37</c:v>
                </c:pt>
                <c:pt idx="11">
                  <c:v>7.85</c:v>
                </c:pt>
                <c:pt idx="12">
                  <c:v>8.4700000000000006</c:v>
                </c:pt>
                <c:pt idx="13">
                  <c:v>8.6300000000000008</c:v>
                </c:pt>
                <c:pt idx="14">
                  <c:v>9.26</c:v>
                </c:pt>
                <c:pt idx="15">
                  <c:v>9.76</c:v>
                </c:pt>
                <c:pt idx="16">
                  <c:v>10.36</c:v>
                </c:pt>
                <c:pt idx="17">
                  <c:v>10.7</c:v>
                </c:pt>
                <c:pt idx="18">
                  <c:v>10.86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94A-412E-92D5-2F3F88195CE1}"/>
            </c:ext>
          </c:extLst>
        </c:ser>
        <c:ser>
          <c:idx val="5"/>
          <c:order val="5"/>
          <c:tx>
            <c:v>270A</c:v>
          </c:tx>
          <c:spPr>
            <a:ln>
              <a:solidFill>
                <a:schemeClr val="accent4"/>
              </a:solidFill>
            </a:ln>
          </c:spPr>
          <c:marker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</c:spPr>
          </c:marker>
          <c:xVal>
            <c:numRef>
              <c:f>PEMFC!$M$2:$M$22</c:f>
              <c:numCache>
                <c:formatCode>General</c:formatCode>
                <c:ptCount val="21"/>
                <c:pt idx="0">
                  <c:v>60.17</c:v>
                </c:pt>
                <c:pt idx="1">
                  <c:v>61.2</c:v>
                </c:pt>
                <c:pt idx="2">
                  <c:v>62.23</c:v>
                </c:pt>
                <c:pt idx="3">
                  <c:v>63.26</c:v>
                </c:pt>
                <c:pt idx="4">
                  <c:v>64.099999999999994</c:v>
                </c:pt>
                <c:pt idx="5">
                  <c:v>65.13</c:v>
                </c:pt>
                <c:pt idx="6">
                  <c:v>65.98</c:v>
                </c:pt>
                <c:pt idx="7">
                  <c:v>66.86</c:v>
                </c:pt>
                <c:pt idx="8">
                  <c:v>67.75</c:v>
                </c:pt>
                <c:pt idx="9">
                  <c:v>68.7</c:v>
                </c:pt>
                <c:pt idx="10">
                  <c:v>69.66</c:v>
                </c:pt>
                <c:pt idx="11">
                  <c:v>70.36</c:v>
                </c:pt>
                <c:pt idx="12">
                  <c:v>71.06</c:v>
                </c:pt>
                <c:pt idx="13">
                  <c:v>72.09</c:v>
                </c:pt>
                <c:pt idx="14">
                  <c:v>72.900000000000006</c:v>
                </c:pt>
                <c:pt idx="15">
                  <c:v>73.739999999999995</c:v>
                </c:pt>
                <c:pt idx="16">
                  <c:v>74.37</c:v>
                </c:pt>
                <c:pt idx="17">
                  <c:v>75</c:v>
                </c:pt>
                <c:pt idx="18">
                  <c:v>75.77</c:v>
                </c:pt>
                <c:pt idx="19">
                  <c:v>76.28</c:v>
                </c:pt>
                <c:pt idx="20">
                  <c:v>76.650000000000006</c:v>
                </c:pt>
              </c:numCache>
            </c:numRef>
          </c:xVal>
          <c:yVal>
            <c:numRef>
              <c:f>PEMFC!$N$2:$N$22</c:f>
              <c:numCache>
                <c:formatCode>General</c:formatCode>
                <c:ptCount val="21"/>
                <c:pt idx="0">
                  <c:v>5.4</c:v>
                </c:pt>
                <c:pt idx="1">
                  <c:v>5.47</c:v>
                </c:pt>
                <c:pt idx="2">
                  <c:v>5.53</c:v>
                </c:pt>
                <c:pt idx="3">
                  <c:v>5.59</c:v>
                </c:pt>
                <c:pt idx="4">
                  <c:v>5.9</c:v>
                </c:pt>
                <c:pt idx="5">
                  <c:v>6.22</c:v>
                </c:pt>
                <c:pt idx="6">
                  <c:v>6.53</c:v>
                </c:pt>
                <c:pt idx="7">
                  <c:v>7</c:v>
                </c:pt>
                <c:pt idx="8">
                  <c:v>7.38</c:v>
                </c:pt>
                <c:pt idx="9">
                  <c:v>7.69</c:v>
                </c:pt>
                <c:pt idx="10">
                  <c:v>8.1</c:v>
                </c:pt>
                <c:pt idx="11">
                  <c:v>8.6</c:v>
                </c:pt>
                <c:pt idx="12">
                  <c:v>9.16</c:v>
                </c:pt>
                <c:pt idx="13">
                  <c:v>9.48</c:v>
                </c:pt>
                <c:pt idx="14">
                  <c:v>10.11</c:v>
                </c:pt>
                <c:pt idx="15">
                  <c:v>10.64</c:v>
                </c:pt>
                <c:pt idx="16">
                  <c:v>11.14</c:v>
                </c:pt>
                <c:pt idx="17">
                  <c:v>11.58</c:v>
                </c:pt>
                <c:pt idx="18">
                  <c:v>12.24</c:v>
                </c:pt>
                <c:pt idx="19">
                  <c:v>12.71</c:v>
                </c:pt>
                <c:pt idx="20">
                  <c:v>12.87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94A-412E-92D5-2F3F88195CE1}"/>
            </c:ext>
          </c:extLst>
        </c:ser>
        <c:ser>
          <c:idx val="6"/>
          <c:order val="6"/>
          <c:tx>
            <c:v>310A</c:v>
          </c:tx>
          <c:spPr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marker>
            <c:spPr>
              <a:solidFill>
                <a:schemeClr val="tx1">
                  <a:lumMod val="95000"/>
                  <a:lumOff val="5000"/>
                </a:schemeClr>
              </a:solidFill>
              <a:ln>
                <a:solidFill>
                  <a:schemeClr val="tx1">
                    <a:lumMod val="95000"/>
                    <a:lumOff val="5000"/>
                  </a:schemeClr>
                </a:solidFill>
              </a:ln>
            </c:spPr>
          </c:marker>
          <c:xVal>
            <c:numRef>
              <c:f>PEMFC!$O$2:$O$23</c:f>
              <c:numCache>
                <c:formatCode>General</c:formatCode>
                <c:ptCount val="22"/>
                <c:pt idx="0">
                  <c:v>60.17</c:v>
                </c:pt>
                <c:pt idx="1">
                  <c:v>61.12</c:v>
                </c:pt>
                <c:pt idx="2">
                  <c:v>62.23</c:v>
                </c:pt>
                <c:pt idx="3">
                  <c:v>63.26</c:v>
                </c:pt>
                <c:pt idx="4">
                  <c:v>64.099999999999994</c:v>
                </c:pt>
                <c:pt idx="5">
                  <c:v>65.06</c:v>
                </c:pt>
                <c:pt idx="6">
                  <c:v>66.02</c:v>
                </c:pt>
                <c:pt idx="7">
                  <c:v>66.75</c:v>
                </c:pt>
                <c:pt idx="8">
                  <c:v>67.819999999999993</c:v>
                </c:pt>
                <c:pt idx="9">
                  <c:v>68.56</c:v>
                </c:pt>
                <c:pt idx="10">
                  <c:v>69.66</c:v>
                </c:pt>
                <c:pt idx="11">
                  <c:v>70.540000000000006</c:v>
                </c:pt>
                <c:pt idx="12">
                  <c:v>71.06</c:v>
                </c:pt>
                <c:pt idx="13">
                  <c:v>71.98</c:v>
                </c:pt>
                <c:pt idx="14">
                  <c:v>72.86</c:v>
                </c:pt>
                <c:pt idx="15">
                  <c:v>73.599999999999994</c:v>
                </c:pt>
                <c:pt idx="16">
                  <c:v>74.41</c:v>
                </c:pt>
                <c:pt idx="17">
                  <c:v>75.069999999999993</c:v>
                </c:pt>
                <c:pt idx="18">
                  <c:v>75.77</c:v>
                </c:pt>
                <c:pt idx="19">
                  <c:v>76.5</c:v>
                </c:pt>
                <c:pt idx="20">
                  <c:v>77.28</c:v>
                </c:pt>
                <c:pt idx="21">
                  <c:v>78.09</c:v>
                </c:pt>
              </c:numCache>
            </c:numRef>
          </c:xVal>
          <c:yVal>
            <c:numRef>
              <c:f>PEMFC!$P$2:$P$23</c:f>
              <c:numCache>
                <c:formatCode>General</c:formatCode>
                <c:ptCount val="22"/>
                <c:pt idx="0">
                  <c:v>6</c:v>
                </c:pt>
                <c:pt idx="1">
                  <c:v>6.16</c:v>
                </c:pt>
                <c:pt idx="2">
                  <c:v>6.16</c:v>
                </c:pt>
                <c:pt idx="3">
                  <c:v>6.28</c:v>
                </c:pt>
                <c:pt idx="4">
                  <c:v>6.59</c:v>
                </c:pt>
                <c:pt idx="5">
                  <c:v>6.84</c:v>
                </c:pt>
                <c:pt idx="6">
                  <c:v>7.19</c:v>
                </c:pt>
                <c:pt idx="7">
                  <c:v>7.63</c:v>
                </c:pt>
                <c:pt idx="8">
                  <c:v>8.1300000000000008</c:v>
                </c:pt>
                <c:pt idx="9">
                  <c:v>8.35</c:v>
                </c:pt>
                <c:pt idx="10">
                  <c:v>8.66</c:v>
                </c:pt>
                <c:pt idx="11">
                  <c:v>9.2899999999999991</c:v>
                </c:pt>
                <c:pt idx="12">
                  <c:v>9.73</c:v>
                </c:pt>
                <c:pt idx="13">
                  <c:v>10.039999999999999</c:v>
                </c:pt>
                <c:pt idx="14">
                  <c:v>10.61</c:v>
                </c:pt>
                <c:pt idx="15">
                  <c:v>11.11</c:v>
                </c:pt>
                <c:pt idx="16">
                  <c:v>11.74</c:v>
                </c:pt>
                <c:pt idx="17">
                  <c:v>12.49</c:v>
                </c:pt>
                <c:pt idx="18">
                  <c:v>13.12</c:v>
                </c:pt>
                <c:pt idx="19">
                  <c:v>13.43</c:v>
                </c:pt>
                <c:pt idx="20">
                  <c:v>14.19</c:v>
                </c:pt>
                <c:pt idx="21">
                  <c:v>14.56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294A-412E-92D5-2F3F88195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4762720"/>
        <c:axId val="1964763968"/>
        <c:extLst/>
      </c:scatterChart>
      <c:valAx>
        <c:axId val="1964762720"/>
        <c:scaling>
          <c:orientation val="minMax"/>
          <c:max val="81"/>
          <c:min val="5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vert="horz"/>
              <a:lstStyle/>
              <a:p>
                <a:pPr algn="ctr" rtl="0">
                  <a:defRPr/>
                </a:pPr>
                <a:r>
                  <a:rPr lang="en-GB" sz="1200" b="1" i="0" u="none" strike="noStrike" kern="1200" baseline="0">
                    <a:solidFill>
                      <a:sysClr val="windowText" lastClr="000000"/>
                    </a:solidFill>
                  </a:rPr>
                  <a:t>Temperature (°C)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64763968"/>
        <c:crosses val="autoZero"/>
        <c:crossBetween val="midCat"/>
        <c:majorUnit val="1"/>
        <c:minorUnit val="0.5"/>
      </c:valAx>
      <c:valAx>
        <c:axId val="1964763968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 sz="1200" baseline="0"/>
                  <a:t>Output Power (kW)</a:t>
                </a:r>
                <a:endParaRPr lang="en-GB" sz="1200"/>
              </a:p>
            </c:rich>
          </c:tx>
          <c:layout>
            <c:manualLayout>
              <c:xMode val="edge"/>
              <c:yMode val="edge"/>
              <c:x val="1.5092712632255836E-2"/>
              <c:y val="0.233998584911718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64762720"/>
        <c:crosses val="autoZero"/>
        <c:crossBetween val="midCat"/>
        <c:majorUnit val="1"/>
        <c:minorUnit val="0.5"/>
      </c:valAx>
      <c:spPr>
        <a:ln w="19050">
          <a:solidFill>
            <a:sysClr val="windowText" lastClr="000000"/>
          </a:solidFill>
        </a:ln>
      </c:spPr>
    </c:plotArea>
    <c:legend>
      <c:legendPos val="t"/>
      <c:layout>
        <c:manualLayout>
          <c:xMode val="edge"/>
          <c:yMode val="edge"/>
          <c:x val="0.11599070526582365"/>
          <c:y val="3.7297359816016423E-2"/>
          <c:w val="0.60151493977175008"/>
          <c:h val="7.3364550492628189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 baseline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Outlet Temperature 2C</c:v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Battery!$B$2:$B$12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Battery!$AG$2:$AG$12</c:f>
              <c:numCache>
                <c:formatCode>General</c:formatCode>
                <c:ptCount val="11"/>
                <c:pt idx="0">
                  <c:v>15</c:v>
                </c:pt>
                <c:pt idx="1">
                  <c:v>19.64</c:v>
                </c:pt>
                <c:pt idx="2">
                  <c:v>20.92</c:v>
                </c:pt>
                <c:pt idx="3">
                  <c:v>22</c:v>
                </c:pt>
                <c:pt idx="4">
                  <c:v>22.52</c:v>
                </c:pt>
                <c:pt idx="5">
                  <c:v>22.4</c:v>
                </c:pt>
                <c:pt idx="6">
                  <c:v>22</c:v>
                </c:pt>
                <c:pt idx="7">
                  <c:v>20.96</c:v>
                </c:pt>
                <c:pt idx="8">
                  <c:v>20.52</c:v>
                </c:pt>
                <c:pt idx="9">
                  <c:v>20.64</c:v>
                </c:pt>
                <c:pt idx="10">
                  <c:v>25.68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67B-423D-8E02-865A2F4FB742}"/>
            </c:ext>
          </c:extLst>
        </c:ser>
        <c:ser>
          <c:idx val="1"/>
          <c:order val="1"/>
          <c:tx>
            <c:v>Outlet Temperature 3C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Battery!$B$2:$B$12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Battery!$AH$2:$AH$12</c:f>
              <c:numCache>
                <c:formatCode>General</c:formatCode>
                <c:ptCount val="11"/>
                <c:pt idx="0">
                  <c:v>15</c:v>
                </c:pt>
                <c:pt idx="1">
                  <c:v>25.44</c:v>
                </c:pt>
                <c:pt idx="2">
                  <c:v>28.32</c:v>
                </c:pt>
                <c:pt idx="3">
                  <c:v>30.75</c:v>
                </c:pt>
                <c:pt idx="4">
                  <c:v>31.92</c:v>
                </c:pt>
                <c:pt idx="5">
                  <c:v>31.65</c:v>
                </c:pt>
                <c:pt idx="6">
                  <c:v>30.75</c:v>
                </c:pt>
                <c:pt idx="7">
                  <c:v>28.41</c:v>
                </c:pt>
                <c:pt idx="8">
                  <c:v>27.42</c:v>
                </c:pt>
                <c:pt idx="9">
                  <c:v>27.69</c:v>
                </c:pt>
                <c:pt idx="10">
                  <c:v>39.03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67B-423D-8E02-865A2F4FB742}"/>
            </c:ext>
          </c:extLst>
        </c:ser>
        <c:ser>
          <c:idx val="2"/>
          <c:order val="2"/>
          <c:tx>
            <c:v>Cell Temperature 2C</c:v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xVal>
            <c:numRef>
              <c:f>Battery!$B$2:$B$12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Battery!$AI$2:$AI$12</c:f>
              <c:numCache>
                <c:formatCode>General</c:formatCode>
                <c:ptCount val="11"/>
                <c:pt idx="0">
                  <c:v>15</c:v>
                </c:pt>
                <c:pt idx="1">
                  <c:v>32.159999999999997</c:v>
                </c:pt>
                <c:pt idx="2">
                  <c:v>32.200000000000003</c:v>
                </c:pt>
                <c:pt idx="3">
                  <c:v>33.520000000000003</c:v>
                </c:pt>
                <c:pt idx="4">
                  <c:v>35.08</c:v>
                </c:pt>
                <c:pt idx="5">
                  <c:v>35.200000000000003</c:v>
                </c:pt>
                <c:pt idx="6">
                  <c:v>35.72</c:v>
                </c:pt>
                <c:pt idx="7">
                  <c:v>34.6</c:v>
                </c:pt>
                <c:pt idx="8">
                  <c:v>33.6</c:v>
                </c:pt>
                <c:pt idx="9">
                  <c:v>33.08</c:v>
                </c:pt>
                <c:pt idx="10">
                  <c:v>33.4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67B-423D-8E02-865A2F4FB742}"/>
            </c:ext>
          </c:extLst>
        </c:ser>
        <c:ser>
          <c:idx val="3"/>
          <c:order val="3"/>
          <c:tx>
            <c:v>Cell Temperature 3C</c:v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xVal>
            <c:numRef>
              <c:f>Battery!$B$2:$B$12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Battery!$AJ$2:$AJ$12</c:f>
              <c:numCache>
                <c:formatCode>General</c:formatCode>
                <c:ptCount val="11"/>
                <c:pt idx="0">
                  <c:v>15</c:v>
                </c:pt>
                <c:pt idx="1">
                  <c:v>53.61</c:v>
                </c:pt>
                <c:pt idx="2">
                  <c:v>53.7</c:v>
                </c:pt>
                <c:pt idx="3">
                  <c:v>56.67</c:v>
                </c:pt>
                <c:pt idx="4">
                  <c:v>60.18</c:v>
                </c:pt>
                <c:pt idx="5">
                  <c:v>60.45</c:v>
                </c:pt>
                <c:pt idx="6">
                  <c:v>61.62</c:v>
                </c:pt>
                <c:pt idx="7">
                  <c:v>59.1</c:v>
                </c:pt>
                <c:pt idx="8">
                  <c:v>56.85</c:v>
                </c:pt>
                <c:pt idx="9">
                  <c:v>55.68</c:v>
                </c:pt>
                <c:pt idx="10">
                  <c:v>56.4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67B-423D-8E02-865A2F4FB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4762720"/>
        <c:axId val="1964763968"/>
        <c:extLst/>
      </c:scatterChart>
      <c:valAx>
        <c:axId val="1964762720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vert="horz"/>
              <a:lstStyle/>
              <a:p>
                <a:pPr algn="ctr" rtl="0">
                  <a:defRPr/>
                </a:pPr>
                <a:r>
                  <a:rPr lang="en-GB" sz="1200"/>
                  <a:t>Depth of Discharge </a:t>
                </a:r>
                <a:r>
                  <a:rPr lang="en-GB" sz="1200" b="1" i="0" u="none" strike="noStrike" kern="1200" baseline="0">
                    <a:solidFill>
                      <a:sysClr val="windowText" lastClr="000000"/>
                    </a:solidFill>
                  </a:rPr>
                  <a:t>(%)</a:t>
                </a:r>
                <a:endParaRPr lang="en-GB" sz="1200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64763968"/>
        <c:crosses val="autoZero"/>
        <c:crossBetween val="midCat"/>
        <c:majorUnit val="10"/>
        <c:minorUnit val="5"/>
      </c:valAx>
      <c:valAx>
        <c:axId val="1964763968"/>
        <c:scaling>
          <c:orientation val="minMax"/>
          <c:max val="65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 sz="1200" baseline="0"/>
                  <a:t>Temperature (°C)</a:t>
                </a:r>
                <a:endParaRPr lang="en-GB" sz="1200"/>
              </a:p>
            </c:rich>
          </c:tx>
          <c:layout>
            <c:manualLayout>
              <c:xMode val="edge"/>
              <c:yMode val="edge"/>
              <c:x val="1.5092712632255836E-2"/>
              <c:y val="0.233998584911718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64762720"/>
        <c:crosses val="autoZero"/>
        <c:crossBetween val="midCat"/>
        <c:majorUnit val="5"/>
        <c:minorUnit val="2.5"/>
      </c:valAx>
      <c:spPr>
        <a:ln w="19050">
          <a:solidFill>
            <a:sysClr val="windowText" lastClr="000000"/>
          </a:solidFill>
        </a:ln>
      </c:spPr>
    </c:plotArea>
    <c:legend>
      <c:legendPos val="t"/>
      <c:layout>
        <c:manualLayout>
          <c:xMode val="edge"/>
          <c:yMode val="edge"/>
          <c:x val="0.11599070526582365"/>
          <c:y val="3.7297359816016423E-2"/>
          <c:w val="0.88400933712763075"/>
          <c:h val="7.5699917902967359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 baseline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Outlet Temperature 2C</c:v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Battery!$B$2:$B$12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Battery!$AN$2:$AN$12</c:f>
              <c:numCache>
                <c:formatCode>General</c:formatCode>
                <c:ptCount val="11"/>
                <c:pt idx="0">
                  <c:v>15</c:v>
                </c:pt>
                <c:pt idx="1">
                  <c:v>16.36</c:v>
                </c:pt>
                <c:pt idx="2">
                  <c:v>17.8</c:v>
                </c:pt>
                <c:pt idx="3">
                  <c:v>18.600000000000001</c:v>
                </c:pt>
                <c:pt idx="4">
                  <c:v>18.88</c:v>
                </c:pt>
                <c:pt idx="5">
                  <c:v>19</c:v>
                </c:pt>
                <c:pt idx="6">
                  <c:v>18.48</c:v>
                </c:pt>
                <c:pt idx="7">
                  <c:v>17.36</c:v>
                </c:pt>
                <c:pt idx="8">
                  <c:v>17.04</c:v>
                </c:pt>
                <c:pt idx="9">
                  <c:v>17.36</c:v>
                </c:pt>
                <c:pt idx="10">
                  <c:v>21.44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B24-4DCA-935E-A02072D569C5}"/>
            </c:ext>
          </c:extLst>
        </c:ser>
        <c:ser>
          <c:idx val="1"/>
          <c:order val="1"/>
          <c:tx>
            <c:v>Outlet Temperature 3C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Battery!$B$2:$B$12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Battery!$AO$2:$AO$12</c:f>
              <c:numCache>
                <c:formatCode>General</c:formatCode>
                <c:ptCount val="11"/>
                <c:pt idx="0">
                  <c:v>15</c:v>
                </c:pt>
                <c:pt idx="1">
                  <c:v>18.059999999999999</c:v>
                </c:pt>
                <c:pt idx="2">
                  <c:v>21.3</c:v>
                </c:pt>
                <c:pt idx="3">
                  <c:v>23.1</c:v>
                </c:pt>
                <c:pt idx="4">
                  <c:v>23.73</c:v>
                </c:pt>
                <c:pt idx="5">
                  <c:v>24</c:v>
                </c:pt>
                <c:pt idx="6">
                  <c:v>22.83</c:v>
                </c:pt>
                <c:pt idx="7">
                  <c:v>20.309999999999999</c:v>
                </c:pt>
                <c:pt idx="8">
                  <c:v>19.59</c:v>
                </c:pt>
                <c:pt idx="9">
                  <c:v>20.309999999999999</c:v>
                </c:pt>
                <c:pt idx="10">
                  <c:v>29.49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B24-4DCA-935E-A02072D569C5}"/>
            </c:ext>
          </c:extLst>
        </c:ser>
        <c:ser>
          <c:idx val="2"/>
          <c:order val="2"/>
          <c:tx>
            <c:v>Cell Temperature 2C</c:v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xVal>
            <c:numRef>
              <c:f>Battery!$B$2:$B$12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Battery!$AP$2:$AP$12</c:f>
              <c:numCache>
                <c:formatCode>General</c:formatCode>
                <c:ptCount val="11"/>
                <c:pt idx="0">
                  <c:v>15</c:v>
                </c:pt>
                <c:pt idx="1">
                  <c:v>24.36</c:v>
                </c:pt>
                <c:pt idx="2">
                  <c:v>24.04</c:v>
                </c:pt>
                <c:pt idx="3">
                  <c:v>25.6</c:v>
                </c:pt>
                <c:pt idx="4">
                  <c:v>27.56</c:v>
                </c:pt>
                <c:pt idx="5">
                  <c:v>27.24</c:v>
                </c:pt>
                <c:pt idx="6">
                  <c:v>29.34</c:v>
                </c:pt>
                <c:pt idx="7">
                  <c:v>26.92</c:v>
                </c:pt>
                <c:pt idx="8">
                  <c:v>25.72</c:v>
                </c:pt>
                <c:pt idx="9">
                  <c:v>24.59</c:v>
                </c:pt>
                <c:pt idx="10">
                  <c:v>25.11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B24-4DCA-935E-A02072D569C5}"/>
            </c:ext>
          </c:extLst>
        </c:ser>
        <c:ser>
          <c:idx val="3"/>
          <c:order val="3"/>
          <c:tx>
            <c:v>Cell Temperature 3C</c:v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xVal>
            <c:numRef>
              <c:f>Battery!$B$2:$B$12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Battery!$AQ$2:$AQ$12</c:f>
              <c:numCache>
                <c:formatCode>General</c:formatCode>
                <c:ptCount val="11"/>
                <c:pt idx="0">
                  <c:v>15</c:v>
                </c:pt>
                <c:pt idx="1">
                  <c:v>36.06</c:v>
                </c:pt>
                <c:pt idx="2">
                  <c:v>35.340000000000003</c:v>
                </c:pt>
                <c:pt idx="3">
                  <c:v>38.85</c:v>
                </c:pt>
                <c:pt idx="4">
                  <c:v>43.26</c:v>
                </c:pt>
                <c:pt idx="5">
                  <c:v>42.54</c:v>
                </c:pt>
                <c:pt idx="6">
                  <c:v>47.27</c:v>
                </c:pt>
                <c:pt idx="7">
                  <c:v>41.82</c:v>
                </c:pt>
                <c:pt idx="8">
                  <c:v>39.119999999999997</c:v>
                </c:pt>
                <c:pt idx="9">
                  <c:v>36.58</c:v>
                </c:pt>
                <c:pt idx="10">
                  <c:v>37.76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B24-4DCA-935E-A02072D56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4762720"/>
        <c:axId val="1964763968"/>
        <c:extLst/>
      </c:scatterChart>
      <c:valAx>
        <c:axId val="1964762720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vert="horz"/>
              <a:lstStyle/>
              <a:p>
                <a:pPr algn="ctr" rtl="0">
                  <a:defRPr/>
                </a:pPr>
                <a:r>
                  <a:rPr lang="en-GB" sz="1200"/>
                  <a:t>Depth of Discharge </a:t>
                </a:r>
                <a:r>
                  <a:rPr lang="en-GB" sz="1200" b="1" i="0" u="none" strike="noStrike" kern="1200" baseline="0">
                    <a:solidFill>
                      <a:sysClr val="windowText" lastClr="000000"/>
                    </a:solidFill>
                  </a:rPr>
                  <a:t>(%)</a:t>
                </a:r>
                <a:endParaRPr lang="en-GB" sz="1200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64763968"/>
        <c:crosses val="autoZero"/>
        <c:crossBetween val="midCat"/>
        <c:majorUnit val="10"/>
        <c:minorUnit val="5"/>
      </c:valAx>
      <c:valAx>
        <c:axId val="1964763968"/>
        <c:scaling>
          <c:orientation val="minMax"/>
          <c:max val="65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 sz="1200" baseline="0"/>
                  <a:t>Temperature (°C)</a:t>
                </a:r>
                <a:endParaRPr lang="en-GB" sz="1200"/>
              </a:p>
            </c:rich>
          </c:tx>
          <c:layout>
            <c:manualLayout>
              <c:xMode val="edge"/>
              <c:yMode val="edge"/>
              <c:x val="1.5092712632255836E-2"/>
              <c:y val="0.233998584911718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64762720"/>
        <c:crosses val="autoZero"/>
        <c:crossBetween val="midCat"/>
        <c:majorUnit val="5"/>
        <c:minorUnit val="2.5"/>
      </c:valAx>
      <c:spPr>
        <a:ln w="19050">
          <a:solidFill>
            <a:sysClr val="windowText" lastClr="000000"/>
          </a:solidFill>
        </a:ln>
      </c:spPr>
    </c:plotArea>
    <c:legend>
      <c:legendPos val="t"/>
      <c:layout>
        <c:manualLayout>
          <c:xMode val="edge"/>
          <c:yMode val="edge"/>
          <c:x val="0.11599070526582365"/>
          <c:y val="3.7297359816016423E-2"/>
          <c:w val="0.88400933712763075"/>
          <c:h val="7.5699917902967359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 baseline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Outlet Temperature 0.5C</c:v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Battery!$B$2:$B$12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Battery!$C$2:$C$12</c:f>
              <c:numCache>
                <c:formatCode>General</c:formatCode>
                <c:ptCount val="11"/>
                <c:pt idx="0">
                  <c:v>15</c:v>
                </c:pt>
                <c:pt idx="1">
                  <c:v>15.67</c:v>
                </c:pt>
                <c:pt idx="2">
                  <c:v>15.85</c:v>
                </c:pt>
                <c:pt idx="3">
                  <c:v>15.94</c:v>
                </c:pt>
                <c:pt idx="4">
                  <c:v>15.94</c:v>
                </c:pt>
                <c:pt idx="5">
                  <c:v>15.85</c:v>
                </c:pt>
                <c:pt idx="6">
                  <c:v>15.85</c:v>
                </c:pt>
                <c:pt idx="7">
                  <c:v>15.55</c:v>
                </c:pt>
                <c:pt idx="8">
                  <c:v>15.7</c:v>
                </c:pt>
                <c:pt idx="9">
                  <c:v>15.73</c:v>
                </c:pt>
                <c:pt idx="10">
                  <c:v>16.579999999999998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72F-49B6-A61C-29BA31309F7E}"/>
            </c:ext>
          </c:extLst>
        </c:ser>
        <c:ser>
          <c:idx val="1"/>
          <c:order val="1"/>
          <c:tx>
            <c:v>Outlet Temperature 1C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Battery!$B$2:$B$12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Battery!$D$2:$D$12</c:f>
              <c:numCache>
                <c:formatCode>General</c:formatCode>
                <c:ptCount val="11"/>
                <c:pt idx="0">
                  <c:v>15</c:v>
                </c:pt>
                <c:pt idx="1">
                  <c:v>16.73</c:v>
                </c:pt>
                <c:pt idx="2">
                  <c:v>17.11</c:v>
                </c:pt>
                <c:pt idx="3">
                  <c:v>17.350000000000001</c:v>
                </c:pt>
                <c:pt idx="4">
                  <c:v>17.32</c:v>
                </c:pt>
                <c:pt idx="5">
                  <c:v>17.38</c:v>
                </c:pt>
                <c:pt idx="6">
                  <c:v>17.23</c:v>
                </c:pt>
                <c:pt idx="7">
                  <c:v>17.02</c:v>
                </c:pt>
                <c:pt idx="8">
                  <c:v>16.96</c:v>
                </c:pt>
                <c:pt idx="9">
                  <c:v>17.02</c:v>
                </c:pt>
                <c:pt idx="10">
                  <c:v>18.2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72F-49B6-A61C-29BA31309F7E}"/>
            </c:ext>
          </c:extLst>
        </c:ser>
        <c:ser>
          <c:idx val="2"/>
          <c:order val="2"/>
          <c:tx>
            <c:v>Cell Temperature 0.5C</c:v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xVal>
            <c:numRef>
              <c:f>Battery!$B$2:$B$12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Battery!$E$2:$E$12</c:f>
              <c:numCache>
                <c:formatCode>General</c:formatCode>
                <c:ptCount val="11"/>
                <c:pt idx="0">
                  <c:v>15</c:v>
                </c:pt>
                <c:pt idx="1">
                  <c:v>20.079999999999998</c:v>
                </c:pt>
                <c:pt idx="2">
                  <c:v>20.14</c:v>
                </c:pt>
                <c:pt idx="3">
                  <c:v>20.23</c:v>
                </c:pt>
                <c:pt idx="4">
                  <c:v>20.350000000000001</c:v>
                </c:pt>
                <c:pt idx="5">
                  <c:v>20.73</c:v>
                </c:pt>
                <c:pt idx="6">
                  <c:v>20.46</c:v>
                </c:pt>
                <c:pt idx="7">
                  <c:v>20.350000000000001</c:v>
                </c:pt>
                <c:pt idx="8">
                  <c:v>20.29</c:v>
                </c:pt>
                <c:pt idx="9">
                  <c:v>20.29</c:v>
                </c:pt>
                <c:pt idx="10">
                  <c:v>20.79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72F-49B6-A61C-29BA31309F7E}"/>
            </c:ext>
          </c:extLst>
        </c:ser>
        <c:ser>
          <c:idx val="3"/>
          <c:order val="3"/>
          <c:tx>
            <c:v>Cell Temperature 1C</c:v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xVal>
            <c:numRef>
              <c:f>Battery!$B$2:$B$12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Battery!$F$2:$F$12</c:f>
              <c:numCache>
                <c:formatCode>General</c:formatCode>
                <c:ptCount val="11"/>
                <c:pt idx="0">
                  <c:v>15</c:v>
                </c:pt>
                <c:pt idx="1">
                  <c:v>21.05</c:v>
                </c:pt>
                <c:pt idx="2">
                  <c:v>21.32</c:v>
                </c:pt>
                <c:pt idx="3">
                  <c:v>21.61</c:v>
                </c:pt>
                <c:pt idx="4">
                  <c:v>21.9</c:v>
                </c:pt>
                <c:pt idx="5">
                  <c:v>21.96</c:v>
                </c:pt>
                <c:pt idx="6">
                  <c:v>22.05</c:v>
                </c:pt>
                <c:pt idx="7">
                  <c:v>21.82</c:v>
                </c:pt>
                <c:pt idx="8">
                  <c:v>21.64</c:v>
                </c:pt>
                <c:pt idx="9">
                  <c:v>21.46</c:v>
                </c:pt>
                <c:pt idx="10">
                  <c:v>22.29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72F-49B6-A61C-29BA31309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4762720"/>
        <c:axId val="1964763968"/>
        <c:extLst/>
      </c:scatterChart>
      <c:valAx>
        <c:axId val="1964762720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vert="horz"/>
              <a:lstStyle/>
              <a:p>
                <a:pPr algn="ctr" rtl="0">
                  <a:defRPr/>
                </a:pPr>
                <a:r>
                  <a:rPr lang="en-GB" sz="1200"/>
                  <a:t>Depth of Discharge </a:t>
                </a:r>
                <a:r>
                  <a:rPr lang="en-GB" sz="1200" b="1" i="0" u="none" strike="noStrike" kern="1200" baseline="0">
                    <a:solidFill>
                      <a:sysClr val="windowText" lastClr="000000"/>
                    </a:solidFill>
                  </a:rPr>
                  <a:t>(%)</a:t>
                </a:r>
                <a:endParaRPr lang="en-GB" sz="1200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64763968"/>
        <c:crosses val="autoZero"/>
        <c:crossBetween val="midCat"/>
        <c:majorUnit val="10"/>
        <c:minorUnit val="5"/>
      </c:valAx>
      <c:valAx>
        <c:axId val="1964763968"/>
        <c:scaling>
          <c:orientation val="minMax"/>
          <c:max val="2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 sz="1200" baseline="0"/>
                  <a:t>Temperature (°C)</a:t>
                </a:r>
                <a:endParaRPr lang="en-GB" sz="1200"/>
              </a:p>
            </c:rich>
          </c:tx>
          <c:layout>
            <c:manualLayout>
              <c:xMode val="edge"/>
              <c:yMode val="edge"/>
              <c:x val="1.5092712632255836E-2"/>
              <c:y val="0.233998584911718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64762720"/>
        <c:crosses val="autoZero"/>
        <c:crossBetween val="midCat"/>
        <c:majorUnit val="1"/>
        <c:minorUnit val="0.5"/>
      </c:valAx>
      <c:spPr>
        <a:ln w="19050">
          <a:solidFill>
            <a:sysClr val="windowText" lastClr="000000"/>
          </a:solidFill>
        </a:ln>
      </c:spPr>
    </c:plotArea>
    <c:legend>
      <c:legendPos val="t"/>
      <c:layout>
        <c:manualLayout>
          <c:xMode val="edge"/>
          <c:yMode val="edge"/>
          <c:x val="0.11599070526582365"/>
          <c:y val="3.7297359816016423E-2"/>
          <c:w val="0.88400937871647323"/>
          <c:h val="7.3364550492628189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 baseline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3"/>
          <c:order val="0"/>
          <c:tx>
            <c:v>Mass Flow Rate 16g/s</c:v>
          </c:tx>
          <c:spPr>
            <a:ln w="19050">
              <a:noFill/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xVal>
            <c:numRef>
              <c:f>Expander!$BP$52:$BP$64</c:f>
              <c:numCache>
                <c:formatCode>General</c:formatCode>
                <c:ptCount val="13"/>
                <c:pt idx="0">
                  <c:v>1.7440270627039902</c:v>
                </c:pt>
                <c:pt idx="1">
                  <c:v>2.0584045801453903</c:v>
                </c:pt>
                <c:pt idx="2">
                  <c:v>2.3491499746998974</c:v>
                </c:pt>
                <c:pt idx="3">
                  <c:v>2.5466813354540072</c:v>
                </c:pt>
                <c:pt idx="4">
                  <c:v>2.5679189102264828</c:v>
                </c:pt>
                <c:pt idx="5">
                  <c:v>2.5744256723034655</c:v>
                </c:pt>
                <c:pt idx="6">
                  <c:v>2.8175840112049944</c:v>
                </c:pt>
                <c:pt idx="7">
                  <c:v>3.0491584928700863</c:v>
                </c:pt>
                <c:pt idx="8">
                  <c:v>3.3638979365037454</c:v>
                </c:pt>
                <c:pt idx="9">
                  <c:v>3.6842581417923239</c:v>
                </c:pt>
                <c:pt idx="10">
                  <c:v>3.6978388732774703</c:v>
                </c:pt>
                <c:pt idx="11">
                  <c:v>3.814039726279105</c:v>
                </c:pt>
                <c:pt idx="12">
                  <c:v>4.1948658985750047</c:v>
                </c:pt>
              </c:numCache>
            </c:numRef>
          </c:xVal>
          <c:yVal>
            <c:numRef>
              <c:f>Expander!$BH$49:$BH$61</c:f>
              <c:numCache>
                <c:formatCode>General</c:formatCode>
                <c:ptCount val="13"/>
                <c:pt idx="0">
                  <c:v>74.5767208251212</c:v>
                </c:pt>
                <c:pt idx="1">
                  <c:v>75.791771975442472</c:v>
                </c:pt>
                <c:pt idx="2">
                  <c:v>76.791771975442472</c:v>
                </c:pt>
                <c:pt idx="3">
                  <c:v>77.722573587378633</c:v>
                </c:pt>
                <c:pt idx="4">
                  <c:v>78.688942849260613</c:v>
                </c:pt>
                <c:pt idx="5">
                  <c:v>81.293926599540157</c:v>
                </c:pt>
                <c:pt idx="6">
                  <c:v>82.293926599540157</c:v>
                </c:pt>
                <c:pt idx="7">
                  <c:v>83.293926599540157</c:v>
                </c:pt>
                <c:pt idx="8">
                  <c:v>84.293926599540157</c:v>
                </c:pt>
                <c:pt idx="9">
                  <c:v>85.293926599540157</c:v>
                </c:pt>
                <c:pt idx="10">
                  <c:v>86.293926599540157</c:v>
                </c:pt>
                <c:pt idx="11">
                  <c:v>87.293926599540157</c:v>
                </c:pt>
                <c:pt idx="12">
                  <c:v>88.293926599540157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478-4582-9297-0D8E4E491DDD}"/>
            </c:ext>
          </c:extLst>
        </c:ser>
        <c:ser>
          <c:idx val="0"/>
          <c:order val="1"/>
          <c:tx>
            <c:v>Mass Flow Rate 10g/s</c:v>
          </c:tx>
          <c:spPr>
            <a:ln w="19050">
              <a:noFill/>
            </a:ln>
          </c:spPr>
          <c:xVal>
            <c:numRef>
              <c:f>Expander!$BM$52:$BM$64</c:f>
              <c:numCache>
                <c:formatCode>General</c:formatCode>
                <c:ptCount val="13"/>
                <c:pt idx="0">
                  <c:v>1.7534132073546387</c:v>
                </c:pt>
                <c:pt idx="1">
                  <c:v>1.8714926666653957</c:v>
                </c:pt>
                <c:pt idx="2">
                  <c:v>2.1135619250778768</c:v>
                </c:pt>
                <c:pt idx="3">
                  <c:v>2.2014608432918492</c:v>
                </c:pt>
                <c:pt idx="4">
                  <c:v>2.4618250730008051</c:v>
                </c:pt>
                <c:pt idx="5">
                  <c:v>2.4812303149228208</c:v>
                </c:pt>
                <c:pt idx="6">
                  <c:v>2.5221140610942756</c:v>
                </c:pt>
                <c:pt idx="7">
                  <c:v>3.1737776077199209</c:v>
                </c:pt>
                <c:pt idx="8">
                  <c:v>3.3315444631234108</c:v>
                </c:pt>
                <c:pt idx="9">
                  <c:v>3.500789189539312</c:v>
                </c:pt>
                <c:pt idx="10">
                  <c:v>3.5940451079835327</c:v>
                </c:pt>
                <c:pt idx="11">
                  <c:v>3.6788885179103152</c:v>
                </c:pt>
                <c:pt idx="12">
                  <c:v>3.7937353901923068</c:v>
                </c:pt>
              </c:numCache>
            </c:numRef>
          </c:xVal>
          <c:yVal>
            <c:numRef>
              <c:f>Expander!$BE$49:$BE$61</c:f>
              <c:numCache>
                <c:formatCode>General</c:formatCode>
                <c:ptCount val="13"/>
                <c:pt idx="0">
                  <c:v>46.802076637780914</c:v>
                </c:pt>
                <c:pt idx="1">
                  <c:v>52.174946278987342</c:v>
                </c:pt>
                <c:pt idx="2">
                  <c:v>53.188629329128005</c:v>
                </c:pt>
                <c:pt idx="3">
                  <c:v>55.013123220216492</c:v>
                </c:pt>
                <c:pt idx="4">
                  <c:v>56.293898951031018</c:v>
                </c:pt>
                <c:pt idx="5">
                  <c:v>60.54310040159212</c:v>
                </c:pt>
                <c:pt idx="6">
                  <c:v>61.063409642033605</c:v>
                </c:pt>
                <c:pt idx="7">
                  <c:v>62.363714365661174</c:v>
                </c:pt>
                <c:pt idx="8">
                  <c:v>65.586801352789251</c:v>
                </c:pt>
                <c:pt idx="9">
                  <c:v>69.584137508332617</c:v>
                </c:pt>
                <c:pt idx="10">
                  <c:v>72.643250779672641</c:v>
                </c:pt>
                <c:pt idx="11">
                  <c:v>73.50071669537013</c:v>
                </c:pt>
                <c:pt idx="12">
                  <c:v>74.125142564520402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478-4582-9297-0D8E4E491DDD}"/>
            </c:ext>
          </c:extLst>
        </c:ser>
        <c:ser>
          <c:idx val="1"/>
          <c:order val="2"/>
          <c:tx>
            <c:v>Mass Flow Rate 12g/s</c:v>
          </c:tx>
          <c:spPr>
            <a:ln w="19050">
              <a:noFill/>
            </a:ln>
          </c:spPr>
          <c:xVal>
            <c:numRef>
              <c:f>Expander!$BN$52:$BN$65</c:f>
              <c:numCache>
                <c:formatCode>General</c:formatCode>
                <c:ptCount val="14"/>
                <c:pt idx="0">
                  <c:v>1.7079560417662849</c:v>
                </c:pt>
                <c:pt idx="1">
                  <c:v>1.9448976073862609</c:v>
                </c:pt>
                <c:pt idx="2">
                  <c:v>2.1617150437738468</c:v>
                </c:pt>
                <c:pt idx="3">
                  <c:v>2.3376079816497533</c:v>
                </c:pt>
                <c:pt idx="4">
                  <c:v>2.5015826645586756</c:v>
                </c:pt>
                <c:pt idx="5">
                  <c:v>2.5025911226554607</c:v>
                </c:pt>
                <c:pt idx="6">
                  <c:v>2.5769492882558978</c:v>
                </c:pt>
                <c:pt idx="7">
                  <c:v>3.3675306069505928</c:v>
                </c:pt>
                <c:pt idx="8">
                  <c:v>3.4505036901425901</c:v>
                </c:pt>
                <c:pt idx="9">
                  <c:v>3.6114559890106195</c:v>
                </c:pt>
                <c:pt idx="10">
                  <c:v>3.7378909087321599</c:v>
                </c:pt>
                <c:pt idx="11">
                  <c:v>3.7540943696439784</c:v>
                </c:pt>
                <c:pt idx="12">
                  <c:v>3.7791570662427643</c:v>
                </c:pt>
              </c:numCache>
            </c:numRef>
          </c:xVal>
          <c:yVal>
            <c:numRef>
              <c:f>Expander!$BF$49:$BF$61</c:f>
              <c:numCache>
                <c:formatCode>General</c:formatCode>
                <c:ptCount val="13"/>
                <c:pt idx="0">
                  <c:v>60.855176403524979</c:v>
                </c:pt>
                <c:pt idx="1">
                  <c:v>60.99263366063591</c:v>
                </c:pt>
                <c:pt idx="2">
                  <c:v>62.610820977605918</c:v>
                </c:pt>
                <c:pt idx="3">
                  <c:v>65.847887322199284</c:v>
                </c:pt>
                <c:pt idx="4">
                  <c:v>66.188798092461795</c:v>
                </c:pt>
                <c:pt idx="5">
                  <c:v>66.64878746595555</c:v>
                </c:pt>
                <c:pt idx="6">
                  <c:v>67.385005731365965</c:v>
                </c:pt>
                <c:pt idx="7">
                  <c:v>69.707026373359881</c:v>
                </c:pt>
                <c:pt idx="8">
                  <c:v>76.179371496307454</c:v>
                </c:pt>
                <c:pt idx="9">
                  <c:v>76.567715788603735</c:v>
                </c:pt>
                <c:pt idx="10">
                  <c:v>77.722573587378633</c:v>
                </c:pt>
                <c:pt idx="11">
                  <c:v>78.688942849260613</c:v>
                </c:pt>
                <c:pt idx="12">
                  <c:v>81.293926599540157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2478-4582-9297-0D8E4E491DDD}"/>
            </c:ext>
          </c:extLst>
        </c:ser>
        <c:ser>
          <c:idx val="2"/>
          <c:order val="3"/>
          <c:tx>
            <c:v>Mass Flow Rate 14g/s</c:v>
          </c:tx>
          <c:spPr>
            <a:ln w="19050">
              <a:noFill/>
            </a:ln>
          </c:spPr>
          <c:xVal>
            <c:numRef>
              <c:f>Expander!$BO$52:$BO$64</c:f>
              <c:numCache>
                <c:formatCode>General</c:formatCode>
                <c:ptCount val="13"/>
                <c:pt idx="0">
                  <c:v>1.7101329958981595</c:v>
                </c:pt>
                <c:pt idx="1">
                  <c:v>2.0110020040723042</c:v>
                </c:pt>
                <c:pt idx="2">
                  <c:v>2.2041755506746195</c:v>
                </c:pt>
                <c:pt idx="3">
                  <c:v>2.4511681147985933</c:v>
                </c:pt>
                <c:pt idx="4">
                  <c:v>2.4822011350132578</c:v>
                </c:pt>
                <c:pt idx="5">
                  <c:v>2.5810179522349217</c:v>
                </c:pt>
                <c:pt idx="6">
                  <c:v>2.7081340854831946</c:v>
                </c:pt>
                <c:pt idx="7">
                  <c:v>3.2402519947101722</c:v>
                </c:pt>
                <c:pt idx="8">
                  <c:v>3.3995817097991901</c:v>
                </c:pt>
                <c:pt idx="9">
                  <c:v>3.6522143589038887</c:v>
                </c:pt>
                <c:pt idx="10">
                  <c:v>3.6584085967692239</c:v>
                </c:pt>
                <c:pt idx="11">
                  <c:v>3.714823126845558</c:v>
                </c:pt>
                <c:pt idx="12">
                  <c:v>3.9240567898699146</c:v>
                </c:pt>
              </c:numCache>
            </c:numRef>
          </c:xVal>
          <c:yVal>
            <c:numRef>
              <c:f>Expander!$BG$49:$BG$61</c:f>
              <c:numCache>
                <c:formatCode>General</c:formatCode>
                <c:ptCount val="13"/>
                <c:pt idx="0">
                  <c:v>70.476157661158595</c:v>
                </c:pt>
                <c:pt idx="1">
                  <c:v>71.757614808414289</c:v>
                </c:pt>
                <c:pt idx="2">
                  <c:v>74.650645150545316</c:v>
                </c:pt>
                <c:pt idx="3">
                  <c:v>75.103258862426131</c:v>
                </c:pt>
                <c:pt idx="4">
                  <c:v>75.293035627308953</c:v>
                </c:pt>
                <c:pt idx="5">
                  <c:v>79.675266521594551</c:v>
                </c:pt>
                <c:pt idx="6">
                  <c:v>81.391407236333208</c:v>
                </c:pt>
                <c:pt idx="7">
                  <c:v>81.779544292296279</c:v>
                </c:pt>
                <c:pt idx="8">
                  <c:v>82.546057798774896</c:v>
                </c:pt>
                <c:pt idx="9">
                  <c:v>82.357569261881977</c:v>
                </c:pt>
                <c:pt idx="10">
                  <c:v>83.996183750279542</c:v>
                </c:pt>
                <c:pt idx="11">
                  <c:v>84.196369261881983</c:v>
                </c:pt>
                <c:pt idx="12">
                  <c:v>85.834983750279548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2478-4582-9297-0D8E4E491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4762720"/>
        <c:axId val="1964763968"/>
        <c:extLst/>
      </c:scatterChart>
      <c:valAx>
        <c:axId val="1964762720"/>
        <c:scaling>
          <c:orientation val="minMax"/>
          <c:max val="4.25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vert="horz"/>
              <a:lstStyle/>
              <a:p>
                <a:pPr algn="ctr" rtl="0">
                  <a:defRPr/>
                </a:pPr>
                <a:r>
                  <a:rPr lang="en-GB" sz="1200"/>
                  <a:t>Pressure Ratio </a:t>
                </a:r>
                <a:r>
                  <a:rPr lang="en-GB" sz="1200" b="1" i="0" u="none" strike="noStrike" kern="1200" baseline="0">
                    <a:solidFill>
                      <a:sysClr val="windowText" lastClr="000000"/>
                    </a:solidFill>
                  </a:rPr>
                  <a:t>(-)</a:t>
                </a:r>
                <a:endParaRPr lang="en-GB" sz="1200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64763968"/>
        <c:crosses val="autoZero"/>
        <c:crossBetween val="midCat"/>
        <c:majorUnit val="0.25"/>
      </c:valAx>
      <c:valAx>
        <c:axId val="1964763968"/>
        <c:scaling>
          <c:orientation val="minMax"/>
          <c:max val="9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 sz="1200" baseline="0"/>
                  <a:t>Expander  Isentropic Efficiency  (%)</a:t>
                </a:r>
                <a:endParaRPr lang="en-GB" sz="1200"/>
              </a:p>
            </c:rich>
          </c:tx>
          <c:layout>
            <c:manualLayout>
              <c:xMode val="edge"/>
              <c:yMode val="edge"/>
              <c:x val="1.5092741481249455E-2"/>
              <c:y val="0.1687238246376999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64762720"/>
        <c:crosses val="autoZero"/>
        <c:crossBetween val="midCat"/>
        <c:majorUnit val="5"/>
        <c:minorUnit val="2.5"/>
      </c:valAx>
      <c:spPr>
        <a:ln w="19050">
          <a:solidFill>
            <a:sysClr val="windowText" lastClr="000000"/>
          </a:solidFill>
        </a:ln>
      </c:spPr>
    </c:plotArea>
    <c:legend>
      <c:legendPos val="t"/>
      <c:layout>
        <c:manualLayout>
          <c:xMode val="edge"/>
          <c:yMode val="edge"/>
          <c:x val="0.11599070526582365"/>
          <c:y val="3.7297359816016423E-2"/>
          <c:w val="0.86422842500376695"/>
          <c:h val="7.347725067905683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 baseline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3"/>
          <c:order val="3"/>
          <c:tx>
            <c:v>Mass Flow Rate 16g/s</c:v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xVal>
            <c:numRef>
              <c:f>'Cryo-ORC'!$D$5:$D$17</c:f>
              <c:numCache>
                <c:formatCode>General</c:formatCode>
                <c:ptCount val="13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  <c:pt idx="4">
                  <c:v>35</c:v>
                </c:pt>
                <c:pt idx="5">
                  <c:v>40</c:v>
                </c:pt>
                <c:pt idx="6">
                  <c:v>45</c:v>
                </c:pt>
                <c:pt idx="7">
                  <c:v>50</c:v>
                </c:pt>
                <c:pt idx="8">
                  <c:v>55</c:v>
                </c:pt>
                <c:pt idx="9">
                  <c:v>60</c:v>
                </c:pt>
                <c:pt idx="10">
                  <c:v>65</c:v>
                </c:pt>
                <c:pt idx="11">
                  <c:v>70</c:v>
                </c:pt>
                <c:pt idx="12">
                  <c:v>75</c:v>
                </c:pt>
              </c:numCache>
            </c:numRef>
          </c:xVal>
          <c:yVal>
            <c:numRef>
              <c:f>Expander!$BB$20:$BB$32</c:f>
              <c:numCache>
                <c:formatCode>0.0</c:formatCode>
                <c:ptCount val="13"/>
                <c:pt idx="0">
                  <c:v>7.8495479999999986</c:v>
                </c:pt>
                <c:pt idx="1">
                  <c:v>13.195892000000001</c:v>
                </c:pt>
                <c:pt idx="2">
                  <c:v>17.593615999999997</c:v>
                </c:pt>
                <c:pt idx="3">
                  <c:v>21.665779999999998</c:v>
                </c:pt>
                <c:pt idx="4">
                  <c:v>29</c:v>
                </c:pt>
                <c:pt idx="5">
                  <c:v>31.530472000000003</c:v>
                </c:pt>
                <c:pt idx="6">
                  <c:v>37.986863999999997</c:v>
                </c:pt>
                <c:pt idx="7">
                  <c:v>42.210576000000003</c:v>
                </c:pt>
                <c:pt idx="8">
                  <c:v>47.427464000000001</c:v>
                </c:pt>
                <c:pt idx="9">
                  <c:v>53</c:v>
                </c:pt>
                <c:pt idx="10">
                  <c:v>58</c:v>
                </c:pt>
                <c:pt idx="11">
                  <c:v>63.139808000000002</c:v>
                </c:pt>
                <c:pt idx="12">
                  <c:v>67.997624000000002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E5E-46B4-96CA-BAA147ABF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4762720"/>
        <c:axId val="1964763968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Mass Flow Rate 10g/s</c:v>
                </c:tx>
                <c:spPr>
                  <a:ln>
                    <a:solidFill>
                      <a:srgbClr val="FF0000"/>
                    </a:solidFill>
                  </a:ln>
                </c:spPr>
                <c:marker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</a:ln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'Cryo-ORC'!$D$5:$D$17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15</c:v>
                      </c:pt>
                      <c:pt idx="1">
                        <c:v>20</c:v>
                      </c:pt>
                      <c:pt idx="2">
                        <c:v>25</c:v>
                      </c:pt>
                      <c:pt idx="3">
                        <c:v>30</c:v>
                      </c:pt>
                      <c:pt idx="4">
                        <c:v>35</c:v>
                      </c:pt>
                      <c:pt idx="5">
                        <c:v>40</c:v>
                      </c:pt>
                      <c:pt idx="6">
                        <c:v>45</c:v>
                      </c:pt>
                      <c:pt idx="7">
                        <c:v>50</c:v>
                      </c:pt>
                      <c:pt idx="8">
                        <c:v>55</c:v>
                      </c:pt>
                      <c:pt idx="9">
                        <c:v>60</c:v>
                      </c:pt>
                      <c:pt idx="10">
                        <c:v>65</c:v>
                      </c:pt>
                      <c:pt idx="11">
                        <c:v>70</c:v>
                      </c:pt>
                      <c:pt idx="12">
                        <c:v>75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Expander!$AY$20:$AY$32</c15:sqref>
                        </c15:formulaRef>
                      </c:ext>
                    </c:extLst>
                    <c:numCache>
                      <c:formatCode>0.0</c:formatCode>
                      <c:ptCount val="13"/>
                      <c:pt idx="0">
                        <c:v>7.6926879999999969</c:v>
                      </c:pt>
                      <c:pt idx="1">
                        <c:v>13.229551999999998</c:v>
                      </c:pt>
                      <c:pt idx="2">
                        <c:v>17.303531999999997</c:v>
                      </c:pt>
                      <c:pt idx="3">
                        <c:v>22.017676000000002</c:v>
                      </c:pt>
                      <c:pt idx="4">
                        <c:v>28.335439999999998</c:v>
                      </c:pt>
                      <c:pt idx="5">
                        <c:v>31.847603999999997</c:v>
                      </c:pt>
                      <c:pt idx="6">
                        <c:v>37.712783999999999</c:v>
                      </c:pt>
                      <c:pt idx="7">
                        <c:v>42.555040000000005</c:v>
                      </c:pt>
                      <c:pt idx="8">
                        <c:v>47.008455999999995</c:v>
                      </c:pt>
                      <c:pt idx="9">
                        <c:v>52.694535999999999</c:v>
                      </c:pt>
                      <c:pt idx="10">
                        <c:v>57.387591999999998</c:v>
                      </c:pt>
                      <c:pt idx="11">
                        <c:v>63.247727999999995</c:v>
                      </c:pt>
                      <c:pt idx="12">
                        <c:v>67.592048000000005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0-7E5E-46B4-96CA-BAA147ABFCE7}"/>
                  </c:ext>
                </c:extLst>
              </c15:ser>
            </c15:filteredScatterSeries>
            <c15:filteredScatterSeries>
              <c15:ser>
                <c:idx val="1"/>
                <c:order val="1"/>
                <c:tx>
                  <c:v>Mass Flow Rate 12g/s</c:v>
                </c:tx>
                <c:spPr>
                  <a:ln>
                    <a:solidFill>
                      <a:srgbClr val="0070C0"/>
                    </a:solidFill>
                  </a:ln>
                </c:spPr>
                <c:marker>
                  <c:spPr>
                    <a:solidFill>
                      <a:srgbClr val="0070C0"/>
                    </a:solidFill>
                    <a:ln>
                      <a:solidFill>
                        <a:srgbClr val="0070C0"/>
                      </a:solidFill>
                    </a:ln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'Cryo-ORC'!$D$5:$D$17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15</c:v>
                      </c:pt>
                      <c:pt idx="1">
                        <c:v>20</c:v>
                      </c:pt>
                      <c:pt idx="2">
                        <c:v>25</c:v>
                      </c:pt>
                      <c:pt idx="3">
                        <c:v>30</c:v>
                      </c:pt>
                      <c:pt idx="4">
                        <c:v>35</c:v>
                      </c:pt>
                      <c:pt idx="5">
                        <c:v>40</c:v>
                      </c:pt>
                      <c:pt idx="6">
                        <c:v>45</c:v>
                      </c:pt>
                      <c:pt idx="7">
                        <c:v>50</c:v>
                      </c:pt>
                      <c:pt idx="8">
                        <c:v>55</c:v>
                      </c:pt>
                      <c:pt idx="9">
                        <c:v>60</c:v>
                      </c:pt>
                      <c:pt idx="10">
                        <c:v>65</c:v>
                      </c:pt>
                      <c:pt idx="11">
                        <c:v>70</c:v>
                      </c:pt>
                      <c:pt idx="12">
                        <c:v>75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Expander!$AZ$20:$AZ$32</c15:sqref>
                        </c15:formulaRef>
                      </c:ext>
                    </c:extLst>
                    <c:numCache>
                      <c:formatCode>0.0</c:formatCode>
                      <c:ptCount val="13"/>
                      <c:pt idx="0">
                        <c:v>8.3983040000000031</c:v>
                      </c:pt>
                      <c:pt idx="1">
                        <c:v>12.855420000000002</c:v>
                      </c:pt>
                      <c:pt idx="2">
                        <c:v>17.0441</c:v>
                      </c:pt>
                      <c:pt idx="3">
                        <c:v>21.886367999999997</c:v>
                      </c:pt>
                      <c:pt idx="4">
                        <c:v>28.038392000000002</c:v>
                      </c:pt>
                      <c:pt idx="5">
                        <c:v>31.847603999999997</c:v>
                      </c:pt>
                      <c:pt idx="6">
                        <c:v>37.411951999999999</c:v>
                      </c:pt>
                      <c:pt idx="7">
                        <c:v>42.290655999999998</c:v>
                      </c:pt>
                      <c:pt idx="8">
                        <c:v>46.737992000000006</c:v>
                      </c:pt>
                      <c:pt idx="9">
                        <c:v>52.464984000000001</c:v>
                      </c:pt>
                      <c:pt idx="10">
                        <c:v>57.293807999999999</c:v>
                      </c:pt>
                      <c:pt idx="11">
                        <c:v>63.031655999999998</c:v>
                      </c:pt>
                      <c:pt idx="12">
                        <c:v>67.389359999999996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E5E-46B4-96CA-BAA147ABFCE7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v>Mass Flow Rate 14g/s</c:v>
                </c:tx>
                <c:spPr>
                  <a:ln>
                    <a:solidFill>
                      <a:srgbClr val="00B050"/>
                    </a:solidFill>
                  </a:ln>
                </c:spPr>
                <c:marker>
                  <c:spPr>
                    <a:solidFill>
                      <a:srgbClr val="00B050"/>
                    </a:solidFill>
                    <a:ln>
                      <a:solidFill>
                        <a:srgbClr val="00B050"/>
                      </a:solidFill>
                    </a:ln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'Cryo-ORC'!$D$5:$D$17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15</c:v>
                      </c:pt>
                      <c:pt idx="1">
                        <c:v>20</c:v>
                      </c:pt>
                      <c:pt idx="2">
                        <c:v>25</c:v>
                      </c:pt>
                      <c:pt idx="3">
                        <c:v>30</c:v>
                      </c:pt>
                      <c:pt idx="4">
                        <c:v>35</c:v>
                      </c:pt>
                      <c:pt idx="5">
                        <c:v>40</c:v>
                      </c:pt>
                      <c:pt idx="6">
                        <c:v>45</c:v>
                      </c:pt>
                      <c:pt idx="7">
                        <c:v>50</c:v>
                      </c:pt>
                      <c:pt idx="8">
                        <c:v>55</c:v>
                      </c:pt>
                      <c:pt idx="9">
                        <c:v>60</c:v>
                      </c:pt>
                      <c:pt idx="10">
                        <c:v>65</c:v>
                      </c:pt>
                      <c:pt idx="11">
                        <c:v>70</c:v>
                      </c:pt>
                      <c:pt idx="12">
                        <c:v>75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Expander!$BA$20:$BA$32</c15:sqref>
                        </c15:formulaRef>
                      </c:ext>
                    </c:extLst>
                    <c:numCache>
                      <c:formatCode>0.0</c:formatCode>
                      <c:ptCount val="13"/>
                      <c:pt idx="0">
                        <c:v>7.2995280000000022</c:v>
                      </c:pt>
                      <c:pt idx="1">
                        <c:v>13.541716000000001</c:v>
                      </c:pt>
                      <c:pt idx="2">
                        <c:v>16.764532000000003</c:v>
                      </c:pt>
                      <c:pt idx="3">
                        <c:v>21.754323999999997</c:v>
                      </c:pt>
                      <c:pt idx="4">
                        <c:v>28.535316000000002</c:v>
                      </c:pt>
                      <c:pt idx="5">
                        <c:v>31.683608</c:v>
                      </c:pt>
                      <c:pt idx="6">
                        <c:v>37.169528</c:v>
                      </c:pt>
                      <c:pt idx="7">
                        <c:v>43.073552000000007</c:v>
                      </c:pt>
                      <c:pt idx="8">
                        <c:v>47.533664000000002</c:v>
                      </c:pt>
                      <c:pt idx="9">
                        <c:v>52.233936</c:v>
                      </c:pt>
                      <c:pt idx="10">
                        <c:v>57.21472</c:v>
                      </c:pt>
                      <c:pt idx="11">
                        <c:v>63.139808000000002</c:v>
                      </c:pt>
                      <c:pt idx="12">
                        <c:v>67.201744000000005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E5E-46B4-96CA-BAA147ABFCE7}"/>
                  </c:ext>
                </c:extLst>
              </c15:ser>
            </c15:filteredScatterSeries>
          </c:ext>
        </c:extLst>
      </c:scatterChart>
      <c:valAx>
        <c:axId val="1964762720"/>
        <c:scaling>
          <c:orientation val="minMax"/>
          <c:max val="80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vert="horz"/>
              <a:lstStyle/>
              <a:p>
                <a:pPr algn="ctr" rtl="0">
                  <a:defRPr/>
                </a:pPr>
                <a:r>
                  <a:rPr lang="en-GB" sz="1200"/>
                  <a:t>Water Inlet Temperature </a:t>
                </a:r>
                <a:r>
                  <a:rPr lang="en-GB" sz="1200" b="1" i="0" u="none" strike="noStrike" kern="1200" baseline="0">
                    <a:solidFill>
                      <a:sysClr val="windowText" lastClr="000000"/>
                    </a:solidFill>
                  </a:rPr>
                  <a:t>(°C)</a:t>
                </a:r>
                <a:endParaRPr lang="en-GB" sz="1200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64763968"/>
        <c:crosses val="autoZero"/>
        <c:crossBetween val="midCat"/>
        <c:majorUnit val="5"/>
        <c:minorUnit val="2.5"/>
      </c:valAx>
      <c:valAx>
        <c:axId val="1964763968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 sz="1200" baseline="0"/>
                  <a:t>Water Outlet Temperature  (</a:t>
                </a:r>
                <a:r>
                  <a:rPr lang="en-GB" sz="1200" b="1" i="0" u="none" strike="noStrike" kern="1200" baseline="0">
                    <a:solidFill>
                      <a:sysClr val="windowText" lastClr="000000"/>
                    </a:solidFill>
                  </a:rPr>
                  <a:t>°C</a:t>
                </a:r>
                <a:r>
                  <a:rPr lang="en-GB" sz="1200" baseline="0"/>
                  <a:t>)</a:t>
                </a:r>
                <a:endParaRPr lang="en-GB" sz="1200"/>
              </a:p>
            </c:rich>
          </c:tx>
          <c:layout>
            <c:manualLayout>
              <c:xMode val="edge"/>
              <c:yMode val="edge"/>
              <c:x val="1.5092712632255836E-2"/>
              <c:y val="0.233998584911718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64762720"/>
        <c:crosses val="autoZero"/>
        <c:crossBetween val="midCat"/>
        <c:majorUnit val="5"/>
        <c:minorUnit val="2.5"/>
      </c:valAx>
      <c:spPr>
        <a:ln w="19050">
          <a:solidFill>
            <a:sysClr val="windowText" lastClr="000000"/>
          </a:solidFill>
        </a:ln>
      </c:spPr>
    </c:plotArea>
    <c:legend>
      <c:legendPos val="t"/>
      <c:layout>
        <c:manualLayout>
          <c:xMode val="edge"/>
          <c:yMode val="edge"/>
          <c:x val="0.11599070526582365"/>
          <c:y val="3.7297359816016423E-2"/>
          <c:w val="0.88400937871647323"/>
          <c:h val="7.3364550492628189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 baseline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Mass Flow Rate 10g/s</c:v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'Cryo-ORC'!$D$5:$D$17</c:f>
              <c:numCache>
                <c:formatCode>General</c:formatCode>
                <c:ptCount val="13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  <c:pt idx="4">
                  <c:v>35</c:v>
                </c:pt>
                <c:pt idx="5">
                  <c:v>40</c:v>
                </c:pt>
                <c:pt idx="6">
                  <c:v>45</c:v>
                </c:pt>
                <c:pt idx="7">
                  <c:v>50</c:v>
                </c:pt>
                <c:pt idx="8">
                  <c:v>55</c:v>
                </c:pt>
                <c:pt idx="9">
                  <c:v>60</c:v>
                </c:pt>
                <c:pt idx="10">
                  <c:v>65</c:v>
                </c:pt>
                <c:pt idx="11">
                  <c:v>70</c:v>
                </c:pt>
                <c:pt idx="12">
                  <c:v>75</c:v>
                </c:pt>
              </c:numCache>
            </c:numRef>
          </c:xVal>
          <c:yVal>
            <c:numRef>
              <c:f>Expander!$BE$49:$BE$61</c:f>
              <c:numCache>
                <c:formatCode>General</c:formatCode>
                <c:ptCount val="13"/>
                <c:pt idx="0">
                  <c:v>46.802076637780914</c:v>
                </c:pt>
                <c:pt idx="1">
                  <c:v>52.174946278987342</c:v>
                </c:pt>
                <c:pt idx="2">
                  <c:v>53.188629329128005</c:v>
                </c:pt>
                <c:pt idx="3">
                  <c:v>55.013123220216492</c:v>
                </c:pt>
                <c:pt idx="4">
                  <c:v>56.293898951031018</c:v>
                </c:pt>
                <c:pt idx="5">
                  <c:v>60.54310040159212</c:v>
                </c:pt>
                <c:pt idx="6">
                  <c:v>61.063409642033605</c:v>
                </c:pt>
                <c:pt idx="7">
                  <c:v>62.363714365661174</c:v>
                </c:pt>
                <c:pt idx="8">
                  <c:v>65.586801352789251</c:v>
                </c:pt>
                <c:pt idx="9">
                  <c:v>69.584137508332617</c:v>
                </c:pt>
                <c:pt idx="10">
                  <c:v>72.643250779672641</c:v>
                </c:pt>
                <c:pt idx="11">
                  <c:v>73.50071669537013</c:v>
                </c:pt>
                <c:pt idx="12">
                  <c:v>74.125142564520402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718-4A93-811C-D9B36AC5954E}"/>
            </c:ext>
          </c:extLst>
        </c:ser>
        <c:ser>
          <c:idx val="1"/>
          <c:order val="1"/>
          <c:tx>
            <c:v>Mass Flow Rate 12g/s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'Cryo-ORC'!$D$5:$D$17</c:f>
              <c:numCache>
                <c:formatCode>General</c:formatCode>
                <c:ptCount val="13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  <c:pt idx="4">
                  <c:v>35</c:v>
                </c:pt>
                <c:pt idx="5">
                  <c:v>40</c:v>
                </c:pt>
                <c:pt idx="6">
                  <c:v>45</c:v>
                </c:pt>
                <c:pt idx="7">
                  <c:v>50</c:v>
                </c:pt>
                <c:pt idx="8">
                  <c:v>55</c:v>
                </c:pt>
                <c:pt idx="9">
                  <c:v>60</c:v>
                </c:pt>
                <c:pt idx="10">
                  <c:v>65</c:v>
                </c:pt>
                <c:pt idx="11">
                  <c:v>70</c:v>
                </c:pt>
                <c:pt idx="12">
                  <c:v>75</c:v>
                </c:pt>
              </c:numCache>
            </c:numRef>
          </c:xVal>
          <c:yVal>
            <c:numRef>
              <c:f>Expander!$BF$49:$BF$61</c:f>
              <c:numCache>
                <c:formatCode>General</c:formatCode>
                <c:ptCount val="13"/>
                <c:pt idx="0">
                  <c:v>60.855176403524979</c:v>
                </c:pt>
                <c:pt idx="1">
                  <c:v>60.99263366063591</c:v>
                </c:pt>
                <c:pt idx="2">
                  <c:v>62.610820977605918</c:v>
                </c:pt>
                <c:pt idx="3">
                  <c:v>65.847887322199284</c:v>
                </c:pt>
                <c:pt idx="4">
                  <c:v>66.188798092461795</c:v>
                </c:pt>
                <c:pt idx="5">
                  <c:v>66.64878746595555</c:v>
                </c:pt>
                <c:pt idx="6">
                  <c:v>67.385005731365965</c:v>
                </c:pt>
                <c:pt idx="7">
                  <c:v>69.707026373359881</c:v>
                </c:pt>
                <c:pt idx="8">
                  <c:v>76.179371496307454</c:v>
                </c:pt>
                <c:pt idx="9">
                  <c:v>76.567715788603735</c:v>
                </c:pt>
                <c:pt idx="10">
                  <c:v>77.722573587378633</c:v>
                </c:pt>
                <c:pt idx="11">
                  <c:v>78.688942849260613</c:v>
                </c:pt>
                <c:pt idx="12">
                  <c:v>81.293926599540157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718-4A93-811C-D9B36AC5954E}"/>
            </c:ext>
          </c:extLst>
        </c:ser>
        <c:ser>
          <c:idx val="2"/>
          <c:order val="2"/>
          <c:tx>
            <c:v>Mass Flow Rate 14g/s</c:v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xVal>
            <c:numRef>
              <c:f>'Cryo-ORC'!$D$5:$D$17</c:f>
              <c:numCache>
                <c:formatCode>General</c:formatCode>
                <c:ptCount val="13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  <c:pt idx="4">
                  <c:v>35</c:v>
                </c:pt>
                <c:pt idx="5">
                  <c:v>40</c:v>
                </c:pt>
                <c:pt idx="6">
                  <c:v>45</c:v>
                </c:pt>
                <c:pt idx="7">
                  <c:v>50</c:v>
                </c:pt>
                <c:pt idx="8">
                  <c:v>55</c:v>
                </c:pt>
                <c:pt idx="9">
                  <c:v>60</c:v>
                </c:pt>
                <c:pt idx="10">
                  <c:v>65</c:v>
                </c:pt>
                <c:pt idx="11">
                  <c:v>70</c:v>
                </c:pt>
                <c:pt idx="12">
                  <c:v>75</c:v>
                </c:pt>
              </c:numCache>
            </c:numRef>
          </c:xVal>
          <c:yVal>
            <c:numRef>
              <c:f>Expander!$BG$49:$BG$61</c:f>
              <c:numCache>
                <c:formatCode>General</c:formatCode>
                <c:ptCount val="13"/>
                <c:pt idx="0">
                  <c:v>70.476157661158595</c:v>
                </c:pt>
                <c:pt idx="1">
                  <c:v>71.757614808414289</c:v>
                </c:pt>
                <c:pt idx="2">
                  <c:v>74.650645150545316</c:v>
                </c:pt>
                <c:pt idx="3">
                  <c:v>75.103258862426131</c:v>
                </c:pt>
                <c:pt idx="4">
                  <c:v>75.293035627308953</c:v>
                </c:pt>
                <c:pt idx="5">
                  <c:v>79.675266521594551</c:v>
                </c:pt>
                <c:pt idx="6">
                  <c:v>81.391407236333208</c:v>
                </c:pt>
                <c:pt idx="7">
                  <c:v>81.779544292296279</c:v>
                </c:pt>
                <c:pt idx="8">
                  <c:v>82.546057798774896</c:v>
                </c:pt>
                <c:pt idx="9">
                  <c:v>82.357569261881977</c:v>
                </c:pt>
                <c:pt idx="10">
                  <c:v>83.996183750279542</c:v>
                </c:pt>
                <c:pt idx="11">
                  <c:v>84.196369261881983</c:v>
                </c:pt>
                <c:pt idx="12">
                  <c:v>85.834983750279548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718-4A93-811C-D9B36AC5954E}"/>
            </c:ext>
          </c:extLst>
        </c:ser>
        <c:ser>
          <c:idx val="3"/>
          <c:order val="3"/>
          <c:tx>
            <c:v>Mass Flow Rate 16g/s</c:v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xVal>
            <c:numRef>
              <c:f>'Cryo-ORC'!$D$5:$D$17</c:f>
              <c:numCache>
                <c:formatCode>General</c:formatCode>
                <c:ptCount val="13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  <c:pt idx="4">
                  <c:v>35</c:v>
                </c:pt>
                <c:pt idx="5">
                  <c:v>40</c:v>
                </c:pt>
                <c:pt idx="6">
                  <c:v>45</c:v>
                </c:pt>
                <c:pt idx="7">
                  <c:v>50</c:v>
                </c:pt>
                <c:pt idx="8">
                  <c:v>55</c:v>
                </c:pt>
                <c:pt idx="9">
                  <c:v>60</c:v>
                </c:pt>
                <c:pt idx="10">
                  <c:v>65</c:v>
                </c:pt>
                <c:pt idx="11">
                  <c:v>70</c:v>
                </c:pt>
                <c:pt idx="12">
                  <c:v>75</c:v>
                </c:pt>
              </c:numCache>
            </c:numRef>
          </c:xVal>
          <c:yVal>
            <c:numRef>
              <c:f>Expander!$BH$49:$BH$61</c:f>
              <c:numCache>
                <c:formatCode>General</c:formatCode>
                <c:ptCount val="13"/>
                <c:pt idx="0">
                  <c:v>74.5767208251212</c:v>
                </c:pt>
                <c:pt idx="1">
                  <c:v>75.791771975442472</c:v>
                </c:pt>
                <c:pt idx="2">
                  <c:v>76.791771975442472</c:v>
                </c:pt>
                <c:pt idx="3">
                  <c:v>77.722573587378633</c:v>
                </c:pt>
                <c:pt idx="4">
                  <c:v>78.688942849260613</c:v>
                </c:pt>
                <c:pt idx="5">
                  <c:v>81.293926599540157</c:v>
                </c:pt>
                <c:pt idx="6">
                  <c:v>82.293926599540157</c:v>
                </c:pt>
                <c:pt idx="7">
                  <c:v>83.293926599540157</c:v>
                </c:pt>
                <c:pt idx="8">
                  <c:v>84.293926599540157</c:v>
                </c:pt>
                <c:pt idx="9">
                  <c:v>85.293926599540157</c:v>
                </c:pt>
                <c:pt idx="10">
                  <c:v>86.293926599540157</c:v>
                </c:pt>
                <c:pt idx="11">
                  <c:v>87.293926599540157</c:v>
                </c:pt>
                <c:pt idx="12">
                  <c:v>88.293926599540157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718-4A93-811C-D9B36AC59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4762720"/>
        <c:axId val="1964763968"/>
        <c:extLst/>
      </c:scatterChart>
      <c:valAx>
        <c:axId val="1964762720"/>
        <c:scaling>
          <c:orientation val="minMax"/>
          <c:max val="80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vert="horz"/>
              <a:lstStyle/>
              <a:p>
                <a:pPr algn="ctr" rtl="0">
                  <a:defRPr/>
                </a:pPr>
                <a:r>
                  <a:rPr lang="en-GB" sz="1200"/>
                  <a:t>Water Inlet Temperature </a:t>
                </a:r>
                <a:r>
                  <a:rPr lang="en-GB" sz="1200" b="1" i="0" u="none" strike="noStrike" kern="1200" baseline="0">
                    <a:solidFill>
                      <a:sysClr val="windowText" lastClr="000000"/>
                    </a:solidFill>
                  </a:rPr>
                  <a:t>(°C)</a:t>
                </a:r>
                <a:endParaRPr lang="en-GB" sz="1200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64763968"/>
        <c:crosses val="autoZero"/>
        <c:crossBetween val="midCat"/>
        <c:majorUnit val="5"/>
        <c:minorUnit val="2.5"/>
      </c:valAx>
      <c:valAx>
        <c:axId val="1964763968"/>
        <c:scaling>
          <c:orientation val="minMax"/>
          <c:max val="9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 sz="1200" baseline="0"/>
                  <a:t>Expander  Pressure Ratio (-)</a:t>
                </a:r>
                <a:endParaRPr lang="en-GB" sz="1200"/>
              </a:p>
            </c:rich>
          </c:tx>
          <c:layout>
            <c:manualLayout>
              <c:xMode val="edge"/>
              <c:yMode val="edge"/>
              <c:x val="1.5092741481249455E-2"/>
              <c:y val="0.147222046847254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64762720"/>
        <c:crosses val="autoZero"/>
        <c:crossBetween val="midCat"/>
        <c:majorUnit val="5"/>
        <c:minorUnit val="2.5"/>
      </c:valAx>
      <c:spPr>
        <a:ln w="19050">
          <a:solidFill>
            <a:sysClr val="windowText" lastClr="000000"/>
          </a:solidFill>
        </a:ln>
      </c:spPr>
    </c:plotArea>
    <c:legend>
      <c:legendPos val="t"/>
      <c:layout>
        <c:manualLayout>
          <c:xMode val="edge"/>
          <c:yMode val="edge"/>
          <c:x val="0.11599070526582365"/>
          <c:y val="3.7297359816016423E-2"/>
          <c:w val="0.88400937871647323"/>
          <c:h val="7.3364550492628189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 baseline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Mass Flow Rate 10g/s</c:v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'Cryo-ORC'!$D$5:$D$17</c:f>
              <c:numCache>
                <c:formatCode>General</c:formatCode>
                <c:ptCount val="13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  <c:pt idx="4">
                  <c:v>35</c:v>
                </c:pt>
                <c:pt idx="5">
                  <c:v>40</c:v>
                </c:pt>
                <c:pt idx="6">
                  <c:v>45</c:v>
                </c:pt>
                <c:pt idx="7">
                  <c:v>50</c:v>
                </c:pt>
                <c:pt idx="8">
                  <c:v>55</c:v>
                </c:pt>
                <c:pt idx="9">
                  <c:v>60</c:v>
                </c:pt>
                <c:pt idx="10">
                  <c:v>65</c:v>
                </c:pt>
                <c:pt idx="11">
                  <c:v>70</c:v>
                </c:pt>
                <c:pt idx="12">
                  <c:v>75</c:v>
                </c:pt>
              </c:numCache>
            </c:numRef>
          </c:xVal>
          <c:yVal>
            <c:numRef>
              <c:f>'Cryo-ORC'!$K$5:$K$17</c:f>
              <c:numCache>
                <c:formatCode>General</c:formatCode>
                <c:ptCount val="13"/>
                <c:pt idx="0">
                  <c:v>-45.300000000000296</c:v>
                </c:pt>
                <c:pt idx="1">
                  <c:v>-3.3999999999997499</c:v>
                </c:pt>
                <c:pt idx="2">
                  <c:v>41.200000000000045</c:v>
                </c:pt>
                <c:pt idx="3">
                  <c:v>76.800000000000068</c:v>
                </c:pt>
                <c:pt idx="4">
                  <c:v>91.300000000000523</c:v>
                </c:pt>
                <c:pt idx="5">
                  <c:v>120.3000000000003</c:v>
                </c:pt>
                <c:pt idx="6">
                  <c:v>118.29999999999984</c:v>
                </c:pt>
                <c:pt idx="7">
                  <c:v>156.39999999999986</c:v>
                </c:pt>
                <c:pt idx="8">
                  <c:v>172.0999999999998</c:v>
                </c:pt>
                <c:pt idx="9">
                  <c:v>207.20000000000027</c:v>
                </c:pt>
                <c:pt idx="10">
                  <c:v>229.49999999999989</c:v>
                </c:pt>
                <c:pt idx="11">
                  <c:v>230.3000000000003</c:v>
                </c:pt>
                <c:pt idx="12">
                  <c:v>266.69999999999959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36E-497B-B39D-A1982D9CDC3B}"/>
            </c:ext>
          </c:extLst>
        </c:ser>
        <c:ser>
          <c:idx val="1"/>
          <c:order val="1"/>
          <c:tx>
            <c:v>Mass Flow Rate 12g/s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'Cryo-ORC'!$D$5:$D$17</c:f>
              <c:numCache>
                <c:formatCode>General</c:formatCode>
                <c:ptCount val="13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  <c:pt idx="4">
                  <c:v>35</c:v>
                </c:pt>
                <c:pt idx="5">
                  <c:v>40</c:v>
                </c:pt>
                <c:pt idx="6">
                  <c:v>45</c:v>
                </c:pt>
                <c:pt idx="7">
                  <c:v>50</c:v>
                </c:pt>
                <c:pt idx="8">
                  <c:v>55</c:v>
                </c:pt>
                <c:pt idx="9">
                  <c:v>60</c:v>
                </c:pt>
                <c:pt idx="10">
                  <c:v>65</c:v>
                </c:pt>
                <c:pt idx="11">
                  <c:v>70</c:v>
                </c:pt>
                <c:pt idx="12">
                  <c:v>75</c:v>
                </c:pt>
              </c:numCache>
            </c:numRef>
          </c:xVal>
          <c:yVal>
            <c:numRef>
              <c:f>'Cryo-ORC'!$L$5:$L$17</c:f>
              <c:numCache>
                <c:formatCode>General</c:formatCode>
                <c:ptCount val="13"/>
                <c:pt idx="0">
                  <c:v>-44.480000000000246</c:v>
                </c:pt>
                <c:pt idx="1">
                  <c:v>25.359999999999673</c:v>
                </c:pt>
                <c:pt idx="2">
                  <c:v>57.640000000000356</c:v>
                </c:pt>
                <c:pt idx="3">
                  <c:v>90.160000000000082</c:v>
                </c:pt>
                <c:pt idx="4">
                  <c:v>130.11999999999989</c:v>
                </c:pt>
                <c:pt idx="5">
                  <c:v>143.72</c:v>
                </c:pt>
                <c:pt idx="6">
                  <c:v>168.16000000000008</c:v>
                </c:pt>
                <c:pt idx="7">
                  <c:v>194.08000000000038</c:v>
                </c:pt>
                <c:pt idx="8">
                  <c:v>225.27999999999997</c:v>
                </c:pt>
                <c:pt idx="9">
                  <c:v>265.83999999999997</c:v>
                </c:pt>
                <c:pt idx="10">
                  <c:v>278.04000000000002</c:v>
                </c:pt>
                <c:pt idx="11">
                  <c:v>285.88000000000011</c:v>
                </c:pt>
                <c:pt idx="12">
                  <c:v>340.23999999999978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36E-497B-B39D-A1982D9CDC3B}"/>
            </c:ext>
          </c:extLst>
        </c:ser>
        <c:ser>
          <c:idx val="2"/>
          <c:order val="2"/>
          <c:tx>
            <c:v>Mass Flow Rate 14g/s</c:v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xVal>
            <c:numRef>
              <c:f>'Cryo-ORC'!$D$5:$D$17</c:f>
              <c:numCache>
                <c:formatCode>General</c:formatCode>
                <c:ptCount val="13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  <c:pt idx="4">
                  <c:v>35</c:v>
                </c:pt>
                <c:pt idx="5">
                  <c:v>40</c:v>
                </c:pt>
                <c:pt idx="6">
                  <c:v>45</c:v>
                </c:pt>
                <c:pt idx="7">
                  <c:v>50</c:v>
                </c:pt>
                <c:pt idx="8">
                  <c:v>55</c:v>
                </c:pt>
                <c:pt idx="9">
                  <c:v>60</c:v>
                </c:pt>
                <c:pt idx="10">
                  <c:v>65</c:v>
                </c:pt>
                <c:pt idx="11">
                  <c:v>70</c:v>
                </c:pt>
                <c:pt idx="12">
                  <c:v>75</c:v>
                </c:pt>
              </c:numCache>
            </c:numRef>
          </c:xVal>
          <c:yVal>
            <c:numRef>
              <c:f>'Cryo-ORC'!$M$5:$M$18</c:f>
              <c:numCache>
                <c:formatCode>General</c:formatCode>
                <c:ptCount val="14"/>
                <c:pt idx="0">
                  <c:v>-43.979999999999905</c:v>
                </c:pt>
                <c:pt idx="1">
                  <c:v>48.979999999999905</c:v>
                </c:pt>
                <c:pt idx="2">
                  <c:v>75.860000000000156</c:v>
                </c:pt>
                <c:pt idx="3">
                  <c:v>113.79999999999984</c:v>
                </c:pt>
                <c:pt idx="4">
                  <c:v>188.55999999999949</c:v>
                </c:pt>
                <c:pt idx="5">
                  <c:v>200.92</c:v>
                </c:pt>
                <c:pt idx="6">
                  <c:v>214.88000000000022</c:v>
                </c:pt>
                <c:pt idx="7">
                  <c:v>257.86000000000013</c:v>
                </c:pt>
                <c:pt idx="8">
                  <c:v>295.65999999999997</c:v>
                </c:pt>
                <c:pt idx="9">
                  <c:v>320.57999999999959</c:v>
                </c:pt>
                <c:pt idx="10">
                  <c:v>336.68</c:v>
                </c:pt>
                <c:pt idx="11">
                  <c:v>341.43999999999971</c:v>
                </c:pt>
                <c:pt idx="12">
                  <c:v>419.63999999999987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36E-497B-B39D-A1982D9CDC3B}"/>
            </c:ext>
          </c:extLst>
        </c:ser>
        <c:ser>
          <c:idx val="3"/>
          <c:order val="3"/>
          <c:tx>
            <c:v>Mass Flow Rate 16g/s</c:v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xVal>
            <c:numRef>
              <c:f>'Cryo-ORC'!$D$5:$D$17</c:f>
              <c:numCache>
                <c:formatCode>General</c:formatCode>
                <c:ptCount val="13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  <c:pt idx="4">
                  <c:v>35</c:v>
                </c:pt>
                <c:pt idx="5">
                  <c:v>40</c:v>
                </c:pt>
                <c:pt idx="6">
                  <c:v>45</c:v>
                </c:pt>
                <c:pt idx="7">
                  <c:v>50</c:v>
                </c:pt>
                <c:pt idx="8">
                  <c:v>55</c:v>
                </c:pt>
                <c:pt idx="9">
                  <c:v>60</c:v>
                </c:pt>
                <c:pt idx="10">
                  <c:v>65</c:v>
                </c:pt>
                <c:pt idx="11">
                  <c:v>70</c:v>
                </c:pt>
                <c:pt idx="12">
                  <c:v>75</c:v>
                </c:pt>
              </c:numCache>
            </c:numRef>
          </c:xVal>
          <c:yVal>
            <c:numRef>
              <c:f>'Cryo-ORC'!$N$5:$N$17</c:f>
              <c:numCache>
                <c:formatCode>General</c:formatCode>
                <c:ptCount val="13"/>
                <c:pt idx="0">
                  <c:v>-43.280000000000641</c:v>
                </c:pt>
                <c:pt idx="1">
                  <c:v>75.760000000000218</c:v>
                </c:pt>
                <c:pt idx="2">
                  <c:v>96.5600000000004</c:v>
                </c:pt>
                <c:pt idx="3">
                  <c:v>156.07999999999993</c:v>
                </c:pt>
                <c:pt idx="4">
                  <c:v>225.51999999999958</c:v>
                </c:pt>
                <c:pt idx="5">
                  <c:v>225.12</c:v>
                </c:pt>
                <c:pt idx="6">
                  <c:v>256.64000000000033</c:v>
                </c:pt>
                <c:pt idx="7">
                  <c:v>281.60000000000002</c:v>
                </c:pt>
                <c:pt idx="8">
                  <c:v>305.04000000000087</c:v>
                </c:pt>
                <c:pt idx="9">
                  <c:v>376.55999999999943</c:v>
                </c:pt>
                <c:pt idx="10">
                  <c:v>379.44000000000102</c:v>
                </c:pt>
                <c:pt idx="11">
                  <c:v>399.19999999999982</c:v>
                </c:pt>
                <c:pt idx="12">
                  <c:v>501.44000000000051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36E-497B-B39D-A1982D9CD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4762720"/>
        <c:axId val="1964763968"/>
        <c:extLst/>
      </c:scatterChart>
      <c:valAx>
        <c:axId val="1964762720"/>
        <c:scaling>
          <c:orientation val="minMax"/>
          <c:max val="80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vert="horz"/>
              <a:lstStyle/>
              <a:p>
                <a:pPr algn="ctr" rtl="0">
                  <a:defRPr/>
                </a:pPr>
                <a:r>
                  <a:rPr lang="en-GB" sz="1200"/>
                  <a:t>Water Inlet Temperature </a:t>
                </a:r>
                <a:r>
                  <a:rPr lang="en-GB" sz="1200" b="1" i="0" u="none" strike="noStrike" kern="1200" baseline="0">
                    <a:solidFill>
                      <a:sysClr val="windowText" lastClr="000000"/>
                    </a:solidFill>
                  </a:rPr>
                  <a:t>(°C)</a:t>
                </a:r>
                <a:endParaRPr lang="en-GB" sz="1200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 anchor="b" anchorCtr="1"/>
          <a:lstStyle/>
          <a:p>
            <a:pPr>
              <a:defRPr/>
            </a:pPr>
            <a:endParaRPr lang="en-US"/>
          </a:p>
        </c:txPr>
        <c:crossAx val="1964763968"/>
        <c:crosses val="autoZero"/>
        <c:crossBetween val="midCat"/>
        <c:majorUnit val="5"/>
        <c:minorUnit val="2.5"/>
      </c:valAx>
      <c:valAx>
        <c:axId val="1964763968"/>
        <c:scaling>
          <c:orientation val="minMax"/>
          <c:max val="700"/>
          <c:min val="-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 sz="1200" baseline="0"/>
                  <a:t>Net  Power (W)</a:t>
                </a:r>
                <a:endParaRPr lang="en-GB" sz="1200"/>
              </a:p>
            </c:rich>
          </c:tx>
          <c:layout>
            <c:manualLayout>
              <c:xMode val="edge"/>
              <c:yMode val="edge"/>
              <c:x val="1.5092712632255836E-2"/>
              <c:y val="0.233998584911718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64762720"/>
        <c:crosses val="autoZero"/>
        <c:crossBetween val="midCat"/>
        <c:majorUnit val="50"/>
        <c:minorUnit val="25"/>
      </c:valAx>
      <c:spPr>
        <a:ln w="19050">
          <a:solidFill>
            <a:sysClr val="windowText" lastClr="000000"/>
          </a:solidFill>
        </a:ln>
      </c:spPr>
    </c:plotArea>
    <c:legend>
      <c:legendPos val="t"/>
      <c:layout>
        <c:manualLayout>
          <c:xMode val="edge"/>
          <c:yMode val="edge"/>
          <c:x val="0.11599070526582365"/>
          <c:y val="3.7297359816016423E-2"/>
          <c:w val="0.88400937871647323"/>
          <c:h val="7.3364550492628189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 baseline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Mass Flow Rate 10g/s</c:v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'Cryo-ORC'!$D$5:$D$17</c:f>
              <c:numCache>
                <c:formatCode>General</c:formatCode>
                <c:ptCount val="13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  <c:pt idx="4">
                  <c:v>35</c:v>
                </c:pt>
                <c:pt idx="5">
                  <c:v>40</c:v>
                </c:pt>
                <c:pt idx="6">
                  <c:v>45</c:v>
                </c:pt>
                <c:pt idx="7">
                  <c:v>50</c:v>
                </c:pt>
                <c:pt idx="8">
                  <c:v>55</c:v>
                </c:pt>
                <c:pt idx="9">
                  <c:v>60</c:v>
                </c:pt>
                <c:pt idx="10">
                  <c:v>65</c:v>
                </c:pt>
                <c:pt idx="11">
                  <c:v>70</c:v>
                </c:pt>
                <c:pt idx="12">
                  <c:v>75</c:v>
                </c:pt>
              </c:numCache>
            </c:numRef>
          </c:xVal>
          <c:yVal>
            <c:numRef>
              <c:f>'Cryo-ORC'!$E$5:$E$17</c:f>
              <c:numCache>
                <c:formatCode>General</c:formatCode>
                <c:ptCount val="13"/>
                <c:pt idx="0">
                  <c:v>54.699999999999704</c:v>
                </c:pt>
                <c:pt idx="1">
                  <c:v>96.60000000000025</c:v>
                </c:pt>
                <c:pt idx="2">
                  <c:v>141.20000000000005</c:v>
                </c:pt>
                <c:pt idx="3">
                  <c:v>166.80000000000007</c:v>
                </c:pt>
                <c:pt idx="4">
                  <c:v>191.30000000000052</c:v>
                </c:pt>
                <c:pt idx="5">
                  <c:v>210.3000000000003</c:v>
                </c:pt>
                <c:pt idx="6">
                  <c:v>208.29999999999984</c:v>
                </c:pt>
                <c:pt idx="7">
                  <c:v>246.39999999999986</c:v>
                </c:pt>
                <c:pt idx="8">
                  <c:v>262.0999999999998</c:v>
                </c:pt>
                <c:pt idx="9">
                  <c:v>297.20000000000027</c:v>
                </c:pt>
                <c:pt idx="10">
                  <c:v>319.49999999999989</c:v>
                </c:pt>
                <c:pt idx="11">
                  <c:v>330.3000000000003</c:v>
                </c:pt>
                <c:pt idx="12">
                  <c:v>366.69999999999959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73F-46E6-88B0-821EFF809E9B}"/>
            </c:ext>
          </c:extLst>
        </c:ser>
        <c:ser>
          <c:idx val="1"/>
          <c:order val="1"/>
          <c:tx>
            <c:v>Mass Flow Rate 12g/s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'Cryo-ORC'!$D$5:$D$17</c:f>
              <c:numCache>
                <c:formatCode>General</c:formatCode>
                <c:ptCount val="13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  <c:pt idx="4">
                  <c:v>35</c:v>
                </c:pt>
                <c:pt idx="5">
                  <c:v>40</c:v>
                </c:pt>
                <c:pt idx="6">
                  <c:v>45</c:v>
                </c:pt>
                <c:pt idx="7">
                  <c:v>50</c:v>
                </c:pt>
                <c:pt idx="8">
                  <c:v>55</c:v>
                </c:pt>
                <c:pt idx="9">
                  <c:v>60</c:v>
                </c:pt>
                <c:pt idx="10">
                  <c:v>65</c:v>
                </c:pt>
                <c:pt idx="11">
                  <c:v>70</c:v>
                </c:pt>
                <c:pt idx="12">
                  <c:v>75</c:v>
                </c:pt>
              </c:numCache>
            </c:numRef>
          </c:xVal>
          <c:yVal>
            <c:numRef>
              <c:f>'Cryo-ORC'!$F$5:$F$17</c:f>
              <c:numCache>
                <c:formatCode>General</c:formatCode>
                <c:ptCount val="13"/>
                <c:pt idx="0">
                  <c:v>65.519999999999754</c:v>
                </c:pt>
                <c:pt idx="1">
                  <c:v>135.35999999999967</c:v>
                </c:pt>
                <c:pt idx="2">
                  <c:v>167.64000000000036</c:v>
                </c:pt>
                <c:pt idx="3">
                  <c:v>200.16000000000008</c:v>
                </c:pt>
                <c:pt idx="4">
                  <c:v>240.11999999999989</c:v>
                </c:pt>
                <c:pt idx="5">
                  <c:v>253.72</c:v>
                </c:pt>
                <c:pt idx="6">
                  <c:v>278.16000000000008</c:v>
                </c:pt>
                <c:pt idx="7">
                  <c:v>304.08000000000038</c:v>
                </c:pt>
                <c:pt idx="8">
                  <c:v>335.28</c:v>
                </c:pt>
                <c:pt idx="9">
                  <c:v>375.84</c:v>
                </c:pt>
                <c:pt idx="10">
                  <c:v>368.04000000000019</c:v>
                </c:pt>
                <c:pt idx="11">
                  <c:v>395.88000000000011</c:v>
                </c:pt>
                <c:pt idx="12">
                  <c:v>450.23999999999978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73F-46E6-88B0-821EFF809E9B}"/>
            </c:ext>
          </c:extLst>
        </c:ser>
        <c:ser>
          <c:idx val="2"/>
          <c:order val="2"/>
          <c:tx>
            <c:v>Mass Flow Rate 14g/s</c:v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xVal>
            <c:numRef>
              <c:f>'Cryo-ORC'!$D$5:$D$17</c:f>
              <c:numCache>
                <c:formatCode>General</c:formatCode>
                <c:ptCount val="13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  <c:pt idx="4">
                  <c:v>35</c:v>
                </c:pt>
                <c:pt idx="5">
                  <c:v>40</c:v>
                </c:pt>
                <c:pt idx="6">
                  <c:v>45</c:v>
                </c:pt>
                <c:pt idx="7">
                  <c:v>50</c:v>
                </c:pt>
                <c:pt idx="8">
                  <c:v>55</c:v>
                </c:pt>
                <c:pt idx="9">
                  <c:v>60</c:v>
                </c:pt>
                <c:pt idx="10">
                  <c:v>65</c:v>
                </c:pt>
                <c:pt idx="11">
                  <c:v>70</c:v>
                </c:pt>
                <c:pt idx="12">
                  <c:v>75</c:v>
                </c:pt>
              </c:numCache>
            </c:numRef>
          </c:xVal>
          <c:yVal>
            <c:numRef>
              <c:f>'Cryo-ORC'!$G$5:$G$17</c:f>
              <c:numCache>
                <c:formatCode>General</c:formatCode>
                <c:ptCount val="13"/>
                <c:pt idx="0">
                  <c:v>76.020000000000095</c:v>
                </c:pt>
                <c:pt idx="1">
                  <c:v>168.9799999999999</c:v>
                </c:pt>
                <c:pt idx="2">
                  <c:v>195.86000000000016</c:v>
                </c:pt>
                <c:pt idx="3">
                  <c:v>233.79999999999984</c:v>
                </c:pt>
                <c:pt idx="4">
                  <c:v>308.55999999999898</c:v>
                </c:pt>
                <c:pt idx="5">
                  <c:v>319.92</c:v>
                </c:pt>
                <c:pt idx="6">
                  <c:v>334.88000000000022</c:v>
                </c:pt>
                <c:pt idx="7">
                  <c:v>377.86000000000013</c:v>
                </c:pt>
                <c:pt idx="8">
                  <c:v>415.65999999999997</c:v>
                </c:pt>
                <c:pt idx="9">
                  <c:v>440.57999999999959</c:v>
                </c:pt>
                <c:pt idx="10">
                  <c:v>446.68</c:v>
                </c:pt>
                <c:pt idx="11">
                  <c:v>461.43999999999971</c:v>
                </c:pt>
                <c:pt idx="12">
                  <c:v>549.63999999999987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73F-46E6-88B0-821EFF809E9B}"/>
            </c:ext>
          </c:extLst>
        </c:ser>
        <c:ser>
          <c:idx val="3"/>
          <c:order val="3"/>
          <c:tx>
            <c:v>Mass Flow Rate 16g/s</c:v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xVal>
            <c:numRef>
              <c:f>'Cryo-ORC'!$D$5:$D$17</c:f>
              <c:numCache>
                <c:formatCode>General</c:formatCode>
                <c:ptCount val="13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  <c:pt idx="4">
                  <c:v>35</c:v>
                </c:pt>
                <c:pt idx="5">
                  <c:v>40</c:v>
                </c:pt>
                <c:pt idx="6">
                  <c:v>45</c:v>
                </c:pt>
                <c:pt idx="7">
                  <c:v>50</c:v>
                </c:pt>
                <c:pt idx="8">
                  <c:v>55</c:v>
                </c:pt>
                <c:pt idx="9">
                  <c:v>60</c:v>
                </c:pt>
                <c:pt idx="10">
                  <c:v>65</c:v>
                </c:pt>
                <c:pt idx="11">
                  <c:v>70</c:v>
                </c:pt>
                <c:pt idx="12">
                  <c:v>75</c:v>
                </c:pt>
              </c:numCache>
            </c:numRef>
          </c:xVal>
          <c:yVal>
            <c:numRef>
              <c:f>'Cryo-ORC'!$H$5:$H$17</c:f>
              <c:numCache>
                <c:formatCode>General</c:formatCode>
                <c:ptCount val="13"/>
                <c:pt idx="0">
                  <c:v>86.719999999999359</c:v>
                </c:pt>
                <c:pt idx="1">
                  <c:v>205.76000000000022</c:v>
                </c:pt>
                <c:pt idx="2">
                  <c:v>226.5600000000004</c:v>
                </c:pt>
                <c:pt idx="3">
                  <c:v>266.07999999999993</c:v>
                </c:pt>
                <c:pt idx="4">
                  <c:v>355.51999999999958</c:v>
                </c:pt>
                <c:pt idx="5">
                  <c:v>365.12</c:v>
                </c:pt>
                <c:pt idx="6">
                  <c:v>396.64000000000033</c:v>
                </c:pt>
                <c:pt idx="7">
                  <c:v>411.6</c:v>
                </c:pt>
                <c:pt idx="8">
                  <c:v>455.04000000000099</c:v>
                </c:pt>
                <c:pt idx="9">
                  <c:v>506.55999999999943</c:v>
                </c:pt>
                <c:pt idx="10">
                  <c:v>509.44000000000102</c:v>
                </c:pt>
                <c:pt idx="11">
                  <c:v>539.19999999999982</c:v>
                </c:pt>
                <c:pt idx="12">
                  <c:v>641.44000000000051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73F-46E6-88B0-821EFF809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4762720"/>
        <c:axId val="1964763968"/>
        <c:extLst/>
      </c:scatterChart>
      <c:valAx>
        <c:axId val="1964762720"/>
        <c:scaling>
          <c:orientation val="minMax"/>
          <c:max val="80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vert="horz"/>
              <a:lstStyle/>
              <a:p>
                <a:pPr algn="ctr" rtl="0">
                  <a:defRPr/>
                </a:pPr>
                <a:r>
                  <a:rPr lang="en-GB" sz="1200"/>
                  <a:t>Water Inlet Temperature </a:t>
                </a:r>
                <a:r>
                  <a:rPr lang="en-GB" sz="1200" b="1" i="0" u="none" strike="noStrike" kern="1200" baseline="0">
                    <a:solidFill>
                      <a:sysClr val="windowText" lastClr="000000"/>
                    </a:solidFill>
                  </a:rPr>
                  <a:t>(°C)</a:t>
                </a:r>
                <a:endParaRPr lang="en-GB" sz="1200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64763968"/>
        <c:crosses val="autoZero"/>
        <c:crossBetween val="midCat"/>
        <c:majorUnit val="5"/>
        <c:minorUnit val="2.5"/>
      </c:valAx>
      <c:valAx>
        <c:axId val="1964763968"/>
        <c:scaling>
          <c:orientation val="minMax"/>
          <c:max val="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 sz="1200" baseline="0"/>
                  <a:t>Expander Power (W)</a:t>
                </a:r>
                <a:endParaRPr lang="en-GB" sz="1200"/>
              </a:p>
            </c:rich>
          </c:tx>
          <c:layout>
            <c:manualLayout>
              <c:xMode val="edge"/>
              <c:yMode val="edge"/>
              <c:x val="1.5092712632255836E-2"/>
              <c:y val="0.233998584911718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64762720"/>
        <c:crosses val="autoZero"/>
        <c:crossBetween val="midCat"/>
        <c:majorUnit val="50"/>
        <c:minorUnit val="25"/>
      </c:valAx>
      <c:spPr>
        <a:ln w="19050">
          <a:solidFill>
            <a:sysClr val="windowText" lastClr="000000"/>
          </a:solidFill>
        </a:ln>
      </c:spPr>
    </c:plotArea>
    <c:legend>
      <c:legendPos val="t"/>
      <c:layout>
        <c:manualLayout>
          <c:xMode val="edge"/>
          <c:yMode val="edge"/>
          <c:x val="0.11599070526582365"/>
          <c:y val="3.7297359816016423E-2"/>
          <c:w val="0.88400937871647323"/>
          <c:h val="7.3364550492628189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 baseline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Mass Flow Rate 10g/s</c:v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'Cryo-ORC'!$D$5:$D$17</c:f>
              <c:numCache>
                <c:formatCode>General</c:formatCode>
                <c:ptCount val="13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  <c:pt idx="4">
                  <c:v>35</c:v>
                </c:pt>
                <c:pt idx="5">
                  <c:v>40</c:v>
                </c:pt>
                <c:pt idx="6">
                  <c:v>45</c:v>
                </c:pt>
                <c:pt idx="7">
                  <c:v>50</c:v>
                </c:pt>
                <c:pt idx="8">
                  <c:v>55</c:v>
                </c:pt>
                <c:pt idx="9">
                  <c:v>60</c:v>
                </c:pt>
                <c:pt idx="10">
                  <c:v>65</c:v>
                </c:pt>
                <c:pt idx="11">
                  <c:v>70</c:v>
                </c:pt>
                <c:pt idx="12">
                  <c:v>75</c:v>
                </c:pt>
              </c:numCache>
            </c:numRef>
          </c:xVal>
          <c:yVal>
            <c:numRef>
              <c:f>'Cryo-ORC'!$Q$5:$Q$17</c:f>
              <c:numCache>
                <c:formatCode>General</c:formatCode>
                <c:ptCount val="13"/>
                <c:pt idx="0">
                  <c:v>-1.2889347935570417</c:v>
                </c:pt>
                <c:pt idx="1">
                  <c:v>-9.4788315388597236E-2</c:v>
                </c:pt>
                <c:pt idx="2">
                  <c:v>1.120606650746075</c:v>
                </c:pt>
                <c:pt idx="3">
                  <c:v>2.019511425491074</c:v>
                </c:pt>
                <c:pt idx="4">
                  <c:v>2.3721248054623953</c:v>
                </c:pt>
                <c:pt idx="5">
                  <c:v>3.1192227612511192</c:v>
                </c:pt>
                <c:pt idx="6">
                  <c:v>2.977366477823272</c:v>
                </c:pt>
                <c:pt idx="7">
                  <c:v>3.8658137488506337</c:v>
                </c:pt>
                <c:pt idx="8">
                  <c:v>4.2143464089899467</c:v>
                </c:pt>
                <c:pt idx="9">
                  <c:v>5.0093078355051679</c:v>
                </c:pt>
                <c:pt idx="10">
                  <c:v>5.4683088272085865</c:v>
                </c:pt>
                <c:pt idx="11">
                  <c:v>5.4436465577149518</c:v>
                </c:pt>
                <c:pt idx="12">
                  <c:v>6.249297041952528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CE-4F05-80BB-8FFD46EB2A74}"/>
            </c:ext>
          </c:extLst>
        </c:ser>
        <c:ser>
          <c:idx val="1"/>
          <c:order val="1"/>
          <c:tx>
            <c:v>Mass Flow Rate 12g/s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'Cryo-ORC'!$D$5:$D$17</c:f>
              <c:numCache>
                <c:formatCode>General</c:formatCode>
                <c:ptCount val="13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  <c:pt idx="4">
                  <c:v>35</c:v>
                </c:pt>
                <c:pt idx="5">
                  <c:v>40</c:v>
                </c:pt>
                <c:pt idx="6">
                  <c:v>45</c:v>
                </c:pt>
                <c:pt idx="7">
                  <c:v>50</c:v>
                </c:pt>
                <c:pt idx="8">
                  <c:v>55</c:v>
                </c:pt>
                <c:pt idx="9">
                  <c:v>60</c:v>
                </c:pt>
                <c:pt idx="10">
                  <c:v>65</c:v>
                </c:pt>
                <c:pt idx="11">
                  <c:v>70</c:v>
                </c:pt>
                <c:pt idx="12">
                  <c:v>75</c:v>
                </c:pt>
              </c:numCache>
            </c:numRef>
          </c:xVal>
          <c:yVal>
            <c:numRef>
              <c:f>'Cryo-ORC'!$R$5:$R$17</c:f>
              <c:numCache>
                <c:formatCode>General</c:formatCode>
                <c:ptCount val="13"/>
                <c:pt idx="0">
                  <c:v>-1.0549814192346318</c:v>
                </c:pt>
                <c:pt idx="1">
                  <c:v>0.58565424229826957</c:v>
                </c:pt>
                <c:pt idx="2">
                  <c:v>1.3076272509156195</c:v>
                </c:pt>
                <c:pt idx="3">
                  <c:v>1.976158099661846</c:v>
                </c:pt>
                <c:pt idx="4">
                  <c:v>2.8092847162130163</c:v>
                </c:pt>
                <c:pt idx="5">
                  <c:v>3.2926367123448901</c:v>
                </c:pt>
                <c:pt idx="6">
                  <c:v>3.5111720248788774</c:v>
                </c:pt>
                <c:pt idx="7">
                  <c:v>4.0050153489819564</c:v>
                </c:pt>
                <c:pt idx="8">
                  <c:v>4.5762276673264495</c:v>
                </c:pt>
                <c:pt idx="9">
                  <c:v>5.3330893882274015</c:v>
                </c:pt>
                <c:pt idx="10">
                  <c:v>5.53534512130273</c:v>
                </c:pt>
                <c:pt idx="11">
                  <c:v>5.6306226458648005</c:v>
                </c:pt>
                <c:pt idx="12">
                  <c:v>6.6468184197982323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ACE-4F05-80BB-8FFD46EB2A74}"/>
            </c:ext>
          </c:extLst>
        </c:ser>
        <c:ser>
          <c:idx val="2"/>
          <c:order val="2"/>
          <c:tx>
            <c:v>Mass Flow Rate 14g/s</c:v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xVal>
            <c:numRef>
              <c:f>'Cryo-ORC'!$D$5:$D$17</c:f>
              <c:numCache>
                <c:formatCode>General</c:formatCode>
                <c:ptCount val="13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  <c:pt idx="4">
                  <c:v>35</c:v>
                </c:pt>
                <c:pt idx="5">
                  <c:v>40</c:v>
                </c:pt>
                <c:pt idx="6">
                  <c:v>45</c:v>
                </c:pt>
                <c:pt idx="7">
                  <c:v>50</c:v>
                </c:pt>
                <c:pt idx="8">
                  <c:v>55</c:v>
                </c:pt>
                <c:pt idx="9">
                  <c:v>60</c:v>
                </c:pt>
                <c:pt idx="10">
                  <c:v>65</c:v>
                </c:pt>
                <c:pt idx="11">
                  <c:v>70</c:v>
                </c:pt>
                <c:pt idx="12">
                  <c:v>75</c:v>
                </c:pt>
              </c:numCache>
            </c:numRef>
          </c:xVal>
          <c:yVal>
            <c:numRef>
              <c:f>'Cryo-ORC'!$S$5:$S$17</c:f>
              <c:numCache>
                <c:formatCode>General</c:formatCode>
                <c:ptCount val="13"/>
                <c:pt idx="0">
                  <c:v>-0.8944358281951047</c:v>
                </c:pt>
                <c:pt idx="1">
                  <c:v>0.96633340199074746</c:v>
                </c:pt>
                <c:pt idx="2">
                  <c:v>1.4712544878498381</c:v>
                </c:pt>
                <c:pt idx="3">
                  <c:v>2.1385012150745895</c:v>
                </c:pt>
                <c:pt idx="4">
                  <c:v>3.4713439233623777</c:v>
                </c:pt>
                <c:pt idx="5">
                  <c:v>3.7881386570812698</c:v>
                </c:pt>
                <c:pt idx="6">
                  <c:v>3.8381599695347877</c:v>
                </c:pt>
                <c:pt idx="7">
                  <c:v>4.5263594701073533</c:v>
                </c:pt>
                <c:pt idx="8">
                  <c:v>5.1245235298929961</c:v>
                </c:pt>
                <c:pt idx="9">
                  <c:v>5.5081849587272647</c:v>
                </c:pt>
                <c:pt idx="10">
                  <c:v>5.6692738096380397</c:v>
                </c:pt>
                <c:pt idx="11">
                  <c:v>5.7626770794514872</c:v>
                </c:pt>
                <c:pt idx="12">
                  <c:v>6.9934195461776651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ACE-4F05-80BB-8FFD46EB2A74}"/>
            </c:ext>
          </c:extLst>
        </c:ser>
        <c:ser>
          <c:idx val="3"/>
          <c:order val="3"/>
          <c:tx>
            <c:v>Mass Flow Rate 16g/s</c:v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xVal>
            <c:numRef>
              <c:f>'Cryo-ORC'!$D$5:$D$17</c:f>
              <c:numCache>
                <c:formatCode>General</c:formatCode>
                <c:ptCount val="13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  <c:pt idx="4">
                  <c:v>35</c:v>
                </c:pt>
                <c:pt idx="5">
                  <c:v>40</c:v>
                </c:pt>
                <c:pt idx="6">
                  <c:v>45</c:v>
                </c:pt>
                <c:pt idx="7">
                  <c:v>50</c:v>
                </c:pt>
                <c:pt idx="8">
                  <c:v>55</c:v>
                </c:pt>
                <c:pt idx="9">
                  <c:v>60</c:v>
                </c:pt>
                <c:pt idx="10">
                  <c:v>65</c:v>
                </c:pt>
                <c:pt idx="11">
                  <c:v>70</c:v>
                </c:pt>
                <c:pt idx="12">
                  <c:v>75</c:v>
                </c:pt>
              </c:numCache>
            </c:numRef>
          </c:xVal>
          <c:yVal>
            <c:numRef>
              <c:f>'Cryo-ORC'!$T$5:$T$17</c:f>
              <c:numCache>
                <c:formatCode>General</c:formatCode>
                <c:ptCount val="13"/>
                <c:pt idx="0">
                  <c:v>-0.76877604033446456</c:v>
                </c:pt>
                <c:pt idx="1">
                  <c:v>1.3036858378693925</c:v>
                </c:pt>
                <c:pt idx="2">
                  <c:v>1.6394377828607507</c:v>
                </c:pt>
                <c:pt idx="3">
                  <c:v>2.5666797346755659</c:v>
                </c:pt>
                <c:pt idx="4">
                  <c:v>3.6344180289825112</c:v>
                </c:pt>
                <c:pt idx="5">
                  <c:v>3.8488582442495698</c:v>
                </c:pt>
                <c:pt idx="6">
                  <c:v>4.0031645964515636</c:v>
                </c:pt>
                <c:pt idx="7">
                  <c:v>4.1837962004475919</c:v>
                </c:pt>
                <c:pt idx="8">
                  <c:v>4.6326557886935626</c:v>
                </c:pt>
                <c:pt idx="9">
                  <c:v>5.6496836081157555</c:v>
                </c:pt>
                <c:pt idx="10">
                  <c:v>5.7068118315830096</c:v>
                </c:pt>
                <c:pt idx="11">
                  <c:v>5.8831851729585667</c:v>
                </c:pt>
                <c:pt idx="12">
                  <c:v>7.2939528150608322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ACE-4F05-80BB-8FFD46EB2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4762720"/>
        <c:axId val="1964763968"/>
        <c:extLst/>
      </c:scatterChart>
      <c:valAx>
        <c:axId val="1964762720"/>
        <c:scaling>
          <c:orientation val="minMax"/>
          <c:max val="80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vert="horz"/>
              <a:lstStyle/>
              <a:p>
                <a:pPr algn="ctr" rtl="0">
                  <a:defRPr/>
                </a:pPr>
                <a:r>
                  <a:rPr lang="en-GB" sz="1200"/>
                  <a:t>Water Inlet Temperature </a:t>
                </a:r>
                <a:r>
                  <a:rPr lang="en-GB" sz="1200" b="1" i="0" u="none" strike="noStrike" kern="1200" baseline="0">
                    <a:solidFill>
                      <a:sysClr val="windowText" lastClr="000000"/>
                    </a:solidFill>
                  </a:rPr>
                  <a:t>(°C)</a:t>
                </a:r>
                <a:endParaRPr lang="en-GB" sz="1200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64763968"/>
        <c:crosses val="autoZero"/>
        <c:crossBetween val="midCat"/>
        <c:majorUnit val="5"/>
        <c:minorUnit val="2.5"/>
      </c:valAx>
      <c:valAx>
        <c:axId val="1964763968"/>
        <c:scaling>
          <c:orientation val="minMax"/>
          <c:max val="8"/>
          <c:min val="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 sz="1200" baseline="0"/>
                  <a:t>Cycle  Isentropic Efficiency  (%)</a:t>
                </a:r>
                <a:endParaRPr lang="en-GB" sz="1200"/>
              </a:p>
            </c:rich>
          </c:tx>
          <c:layout>
            <c:manualLayout>
              <c:xMode val="edge"/>
              <c:yMode val="edge"/>
              <c:x val="1.5092712632255836E-2"/>
              <c:y val="0.233998584911718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64762720"/>
        <c:crosses val="autoZero"/>
        <c:crossBetween val="midCat"/>
        <c:majorUnit val="1"/>
        <c:minorUnit val="0.5"/>
      </c:valAx>
      <c:spPr>
        <a:ln w="19050">
          <a:solidFill>
            <a:sysClr val="windowText" lastClr="000000"/>
          </a:solidFill>
        </a:ln>
      </c:spPr>
    </c:plotArea>
    <c:legend>
      <c:legendPos val="t"/>
      <c:layout>
        <c:manualLayout>
          <c:xMode val="edge"/>
          <c:yMode val="edge"/>
          <c:x val="0.11599070526582365"/>
          <c:y val="3.7297359816016423E-2"/>
          <c:w val="0.88400937871647323"/>
          <c:h val="7.3364550492628189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 baseline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Mass Flow Rate 10g/s</c:v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'Cryo-ORC'!$D$5:$D$17</c:f>
              <c:numCache>
                <c:formatCode>General</c:formatCode>
                <c:ptCount val="13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  <c:pt idx="4">
                  <c:v>35</c:v>
                </c:pt>
                <c:pt idx="5">
                  <c:v>40</c:v>
                </c:pt>
                <c:pt idx="6">
                  <c:v>45</c:v>
                </c:pt>
                <c:pt idx="7">
                  <c:v>50</c:v>
                </c:pt>
                <c:pt idx="8">
                  <c:v>55</c:v>
                </c:pt>
                <c:pt idx="9">
                  <c:v>60</c:v>
                </c:pt>
                <c:pt idx="10">
                  <c:v>65</c:v>
                </c:pt>
                <c:pt idx="11">
                  <c:v>70</c:v>
                </c:pt>
                <c:pt idx="12">
                  <c:v>75</c:v>
                </c:pt>
              </c:numCache>
            </c:numRef>
          </c:xVal>
          <c:yVal>
            <c:numRef>
              <c:f>'Cryo-ORC'!$W$5:$W$17</c:f>
              <c:numCache>
                <c:formatCode>General</c:formatCode>
                <c:ptCount val="13"/>
                <c:pt idx="0">
                  <c:v>-1.245771801006526</c:v>
                </c:pt>
                <c:pt idx="1">
                  <c:v>-9.0081019929094314E-2</c:v>
                </c:pt>
                <c:pt idx="2">
                  <c:v>1.074752702533496</c:v>
                </c:pt>
                <c:pt idx="3">
                  <c:v>1.9859483808573213</c:v>
                </c:pt>
                <c:pt idx="4">
                  <c:v>2.3560864706960269</c:v>
                </c:pt>
                <c:pt idx="5">
                  <c:v>3.2030459555886974</c:v>
                </c:pt>
                <c:pt idx="6">
                  <c:v>2.9399777327130265</c:v>
                </c:pt>
                <c:pt idx="7">
                  <c:v>3.9598746208495976</c:v>
                </c:pt>
                <c:pt idx="8">
                  <c:v>4.485345092704077</c:v>
                </c:pt>
                <c:pt idx="9">
                  <c:v>5.123817342835812</c:v>
                </c:pt>
                <c:pt idx="10">
                  <c:v>5.8347952101288962</c:v>
                </c:pt>
                <c:pt idx="11">
                  <c:v>5.5551267331127105</c:v>
                </c:pt>
                <c:pt idx="12">
                  <c:v>6.5828933630513706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239-4B50-9E44-FCC52BF3F618}"/>
            </c:ext>
          </c:extLst>
        </c:ser>
        <c:ser>
          <c:idx val="1"/>
          <c:order val="1"/>
          <c:tx>
            <c:v>Mass Flow Rate 12g/s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'Cryo-ORC'!$D$5:$D$17</c:f>
              <c:numCache>
                <c:formatCode>General</c:formatCode>
                <c:ptCount val="13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  <c:pt idx="4">
                  <c:v>35</c:v>
                </c:pt>
                <c:pt idx="5">
                  <c:v>40</c:v>
                </c:pt>
                <c:pt idx="6">
                  <c:v>45</c:v>
                </c:pt>
                <c:pt idx="7">
                  <c:v>50</c:v>
                </c:pt>
                <c:pt idx="8">
                  <c:v>55</c:v>
                </c:pt>
                <c:pt idx="9">
                  <c:v>60</c:v>
                </c:pt>
                <c:pt idx="10">
                  <c:v>65</c:v>
                </c:pt>
                <c:pt idx="11">
                  <c:v>70</c:v>
                </c:pt>
                <c:pt idx="12">
                  <c:v>75</c:v>
                </c:pt>
              </c:numCache>
            </c:numRef>
          </c:xVal>
          <c:yVal>
            <c:numRef>
              <c:f>'Cryo-ORC'!$X$5:$X$17</c:f>
              <c:numCache>
                <c:formatCode>General</c:formatCode>
                <c:ptCount val="13"/>
                <c:pt idx="0">
                  <c:v>-1.0272042861761637</c:v>
                </c:pt>
                <c:pt idx="1">
                  <c:v>0.55712558348798547</c:v>
                </c:pt>
                <c:pt idx="2">
                  <c:v>1.2580197668865878</c:v>
                </c:pt>
                <c:pt idx="3">
                  <c:v>1.9433078306511566</c:v>
                </c:pt>
                <c:pt idx="4">
                  <c:v>2.7869591217437617</c:v>
                </c:pt>
                <c:pt idx="5">
                  <c:v>2.9541927798574075</c:v>
                </c:pt>
                <c:pt idx="6">
                  <c:v>3.4756756443930774</c:v>
                </c:pt>
                <c:pt idx="7">
                  <c:v>4.0818661497873343</c:v>
                </c:pt>
                <c:pt idx="8">
                  <c:v>4.873861150342</c:v>
                </c:pt>
                <c:pt idx="9">
                  <c:v>5.4760568765052762</c:v>
                </c:pt>
                <c:pt idx="10">
                  <c:v>5.4252574285070372</c:v>
                </c:pt>
                <c:pt idx="11">
                  <c:v>5.7265288037107478</c:v>
                </c:pt>
                <c:pt idx="12">
                  <c:v>6.9699830216261178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239-4B50-9E44-FCC52BF3F618}"/>
            </c:ext>
          </c:extLst>
        </c:ser>
        <c:ser>
          <c:idx val="2"/>
          <c:order val="2"/>
          <c:tx>
            <c:v>Mass Flow Rate 14g/s</c:v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xVal>
            <c:numRef>
              <c:f>'Cryo-ORC'!$D$5:$D$17</c:f>
              <c:numCache>
                <c:formatCode>General</c:formatCode>
                <c:ptCount val="13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  <c:pt idx="4">
                  <c:v>35</c:v>
                </c:pt>
                <c:pt idx="5">
                  <c:v>40</c:v>
                </c:pt>
                <c:pt idx="6">
                  <c:v>45</c:v>
                </c:pt>
                <c:pt idx="7">
                  <c:v>50</c:v>
                </c:pt>
                <c:pt idx="8">
                  <c:v>55</c:v>
                </c:pt>
                <c:pt idx="9">
                  <c:v>60</c:v>
                </c:pt>
                <c:pt idx="10">
                  <c:v>65</c:v>
                </c:pt>
                <c:pt idx="11">
                  <c:v>70</c:v>
                </c:pt>
                <c:pt idx="12">
                  <c:v>75</c:v>
                </c:pt>
              </c:numCache>
            </c:numRef>
          </c:xVal>
          <c:yVal>
            <c:numRef>
              <c:f>'Cryo-ORC'!$Y$5:$Y$17</c:f>
              <c:numCache>
                <c:formatCode>General</c:formatCode>
                <c:ptCount val="13"/>
                <c:pt idx="0">
                  <c:v>-0.87406611262772949</c:v>
                </c:pt>
                <c:pt idx="1">
                  <c:v>0.91804817484975165</c:v>
                </c:pt>
                <c:pt idx="2">
                  <c:v>1.4256809759731626</c:v>
                </c:pt>
                <c:pt idx="3">
                  <c:v>2.103041648725513</c:v>
                </c:pt>
                <c:pt idx="4">
                  <c:v>3.4618860228738479</c:v>
                </c:pt>
                <c:pt idx="5">
                  <c:v>2.8398446571633986</c:v>
                </c:pt>
                <c:pt idx="6">
                  <c:v>3.7935080310160982</c:v>
                </c:pt>
                <c:pt idx="7">
                  <c:v>4.6473168440634716</c:v>
                </c:pt>
                <c:pt idx="8">
                  <c:v>5.4429027243600352</c:v>
                </c:pt>
                <c:pt idx="9">
                  <c:v>5.6578239562198922</c:v>
                </c:pt>
                <c:pt idx="10">
                  <c:v>4.7751072733901117</c:v>
                </c:pt>
                <c:pt idx="11">
                  <c:v>5.8603833690338822</c:v>
                </c:pt>
                <c:pt idx="12">
                  <c:v>7.3630611693447898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239-4B50-9E44-FCC52BF3F618}"/>
            </c:ext>
          </c:extLst>
        </c:ser>
        <c:ser>
          <c:idx val="3"/>
          <c:order val="3"/>
          <c:tx>
            <c:v>Mass Flow Rate 16g/s</c:v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xVal>
            <c:numRef>
              <c:f>'Cryo-ORC'!$D$5:$D$17</c:f>
              <c:numCache>
                <c:formatCode>General</c:formatCode>
                <c:ptCount val="13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  <c:pt idx="4">
                  <c:v>35</c:v>
                </c:pt>
                <c:pt idx="5">
                  <c:v>40</c:v>
                </c:pt>
                <c:pt idx="6">
                  <c:v>45</c:v>
                </c:pt>
                <c:pt idx="7">
                  <c:v>50</c:v>
                </c:pt>
                <c:pt idx="8">
                  <c:v>55</c:v>
                </c:pt>
                <c:pt idx="9">
                  <c:v>60</c:v>
                </c:pt>
                <c:pt idx="10">
                  <c:v>65</c:v>
                </c:pt>
                <c:pt idx="11">
                  <c:v>70</c:v>
                </c:pt>
                <c:pt idx="12">
                  <c:v>75</c:v>
                </c:pt>
              </c:numCache>
            </c:numRef>
          </c:xVal>
          <c:yVal>
            <c:numRef>
              <c:f>'Cryo-ORC'!$Z$5:$Z$17</c:f>
              <c:numCache>
                <c:formatCode>General</c:formatCode>
                <c:ptCount val="13"/>
                <c:pt idx="0">
                  <c:v>-0.75408894625479561</c:v>
                </c:pt>
                <c:pt idx="1">
                  <c:v>1.236912499216321</c:v>
                </c:pt>
                <c:pt idx="2">
                  <c:v>1.600744803878928</c:v>
                </c:pt>
                <c:pt idx="3">
                  <c:v>2.5236454323440531</c:v>
                </c:pt>
                <c:pt idx="4">
                  <c:v>3.6136207480028237</c:v>
                </c:pt>
                <c:pt idx="5">
                  <c:v>2.9000291460215664</c:v>
                </c:pt>
                <c:pt idx="6">
                  <c:v>3.9518388122802701</c:v>
                </c:pt>
                <c:pt idx="7">
                  <c:v>4.2754632486468447</c:v>
                </c:pt>
                <c:pt idx="8">
                  <c:v>4.7895391340392797</c:v>
                </c:pt>
                <c:pt idx="9">
                  <c:v>5.8051053354677427</c:v>
                </c:pt>
                <c:pt idx="10">
                  <c:v>4.3747260316864001</c:v>
                </c:pt>
                <c:pt idx="11">
                  <c:v>5.9737728625505468</c:v>
                </c:pt>
                <c:pt idx="12">
                  <c:v>7.668554034677336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239-4B50-9E44-FCC52BF3F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4762720"/>
        <c:axId val="1964763968"/>
        <c:extLst/>
      </c:scatterChart>
      <c:valAx>
        <c:axId val="1964762720"/>
        <c:scaling>
          <c:orientation val="minMax"/>
          <c:max val="80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vert="horz"/>
              <a:lstStyle/>
              <a:p>
                <a:pPr algn="ctr" rtl="0">
                  <a:defRPr/>
                </a:pPr>
                <a:r>
                  <a:rPr lang="en-GB" sz="1200"/>
                  <a:t>Water Inlet Temperature </a:t>
                </a:r>
                <a:r>
                  <a:rPr lang="en-GB" sz="1200" b="1" i="0" u="none" strike="noStrike" kern="1200" baseline="0">
                    <a:solidFill>
                      <a:sysClr val="windowText" lastClr="000000"/>
                    </a:solidFill>
                  </a:rPr>
                  <a:t>(°C)</a:t>
                </a:r>
                <a:endParaRPr lang="en-GB" sz="1200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64763968"/>
        <c:crosses val="autoZero"/>
        <c:crossBetween val="midCat"/>
        <c:majorUnit val="5"/>
        <c:minorUnit val="2.5"/>
      </c:valAx>
      <c:valAx>
        <c:axId val="1964763968"/>
        <c:scaling>
          <c:orientation val="minMax"/>
          <c:max val="8"/>
          <c:min val="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 sz="1200" baseline="0"/>
                  <a:t>Cryogenic Efficiency  (%)</a:t>
                </a:r>
                <a:endParaRPr lang="en-GB" sz="1200"/>
              </a:p>
            </c:rich>
          </c:tx>
          <c:layout>
            <c:manualLayout>
              <c:xMode val="edge"/>
              <c:yMode val="edge"/>
              <c:x val="1.5092712632255836E-2"/>
              <c:y val="0.233998584911718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64762720"/>
        <c:crosses val="autoZero"/>
        <c:crossBetween val="midCat"/>
        <c:majorUnit val="1"/>
        <c:minorUnit val="0.5"/>
      </c:valAx>
      <c:spPr>
        <a:ln w="19050">
          <a:solidFill>
            <a:sysClr val="windowText" lastClr="000000"/>
          </a:solidFill>
        </a:ln>
      </c:spPr>
    </c:plotArea>
    <c:legend>
      <c:legendPos val="t"/>
      <c:layout>
        <c:manualLayout>
          <c:xMode val="edge"/>
          <c:yMode val="edge"/>
          <c:x val="0.11599070526582365"/>
          <c:y val="3.7297359816016423E-2"/>
          <c:w val="0.88400937871647323"/>
          <c:h val="7.3364550492628189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 baseline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Outlet Temperature 0.5C</c:v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Battery!$B$2:$B$12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Battery!$C$2:$C$12</c:f>
              <c:numCache>
                <c:formatCode>General</c:formatCode>
                <c:ptCount val="11"/>
                <c:pt idx="0">
                  <c:v>15</c:v>
                </c:pt>
                <c:pt idx="1">
                  <c:v>15.67</c:v>
                </c:pt>
                <c:pt idx="2">
                  <c:v>15.85</c:v>
                </c:pt>
                <c:pt idx="3">
                  <c:v>15.94</c:v>
                </c:pt>
                <c:pt idx="4">
                  <c:v>15.94</c:v>
                </c:pt>
                <c:pt idx="5">
                  <c:v>15.85</c:v>
                </c:pt>
                <c:pt idx="6">
                  <c:v>15.85</c:v>
                </c:pt>
                <c:pt idx="7">
                  <c:v>15.55</c:v>
                </c:pt>
                <c:pt idx="8">
                  <c:v>15.7</c:v>
                </c:pt>
                <c:pt idx="9">
                  <c:v>15.73</c:v>
                </c:pt>
                <c:pt idx="10">
                  <c:v>16.579999999999998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4A1-4237-AF1B-4D605557D328}"/>
            </c:ext>
          </c:extLst>
        </c:ser>
        <c:ser>
          <c:idx val="1"/>
          <c:order val="1"/>
          <c:tx>
            <c:v>Outlet Temperature 1C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Battery!$B$2:$B$12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Battery!$D$2:$D$12</c:f>
              <c:numCache>
                <c:formatCode>General</c:formatCode>
                <c:ptCount val="11"/>
                <c:pt idx="0">
                  <c:v>15</c:v>
                </c:pt>
                <c:pt idx="1">
                  <c:v>16.73</c:v>
                </c:pt>
                <c:pt idx="2">
                  <c:v>17.11</c:v>
                </c:pt>
                <c:pt idx="3">
                  <c:v>17.350000000000001</c:v>
                </c:pt>
                <c:pt idx="4">
                  <c:v>17.32</c:v>
                </c:pt>
                <c:pt idx="5">
                  <c:v>17.38</c:v>
                </c:pt>
                <c:pt idx="6">
                  <c:v>17.23</c:v>
                </c:pt>
                <c:pt idx="7">
                  <c:v>17.02</c:v>
                </c:pt>
                <c:pt idx="8">
                  <c:v>16.96</c:v>
                </c:pt>
                <c:pt idx="9">
                  <c:v>17.02</c:v>
                </c:pt>
                <c:pt idx="10">
                  <c:v>18.2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4A1-4237-AF1B-4D605557D328}"/>
            </c:ext>
          </c:extLst>
        </c:ser>
        <c:ser>
          <c:idx val="2"/>
          <c:order val="2"/>
          <c:tx>
            <c:v>Cell Temperature 0.5C</c:v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xVal>
            <c:numRef>
              <c:f>Battery!$B$2:$B$12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Battery!$E$2:$E$12</c:f>
              <c:numCache>
                <c:formatCode>General</c:formatCode>
                <c:ptCount val="11"/>
                <c:pt idx="0">
                  <c:v>15</c:v>
                </c:pt>
                <c:pt idx="1">
                  <c:v>20.079999999999998</c:v>
                </c:pt>
                <c:pt idx="2">
                  <c:v>20.14</c:v>
                </c:pt>
                <c:pt idx="3">
                  <c:v>20.23</c:v>
                </c:pt>
                <c:pt idx="4">
                  <c:v>20.350000000000001</c:v>
                </c:pt>
                <c:pt idx="5">
                  <c:v>20.73</c:v>
                </c:pt>
                <c:pt idx="6">
                  <c:v>20.46</c:v>
                </c:pt>
                <c:pt idx="7">
                  <c:v>20.350000000000001</c:v>
                </c:pt>
                <c:pt idx="8">
                  <c:v>20.29</c:v>
                </c:pt>
                <c:pt idx="9">
                  <c:v>20.29</c:v>
                </c:pt>
                <c:pt idx="10">
                  <c:v>20.79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852-4E51-ACD4-535EAAD9615D}"/>
            </c:ext>
          </c:extLst>
        </c:ser>
        <c:ser>
          <c:idx val="3"/>
          <c:order val="3"/>
          <c:tx>
            <c:v>Cell Temperature 1C</c:v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xVal>
            <c:numRef>
              <c:f>Battery!$B$2:$B$12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Battery!$F$2:$F$12</c:f>
              <c:numCache>
                <c:formatCode>General</c:formatCode>
                <c:ptCount val="11"/>
                <c:pt idx="0">
                  <c:v>15</c:v>
                </c:pt>
                <c:pt idx="1">
                  <c:v>21.05</c:v>
                </c:pt>
                <c:pt idx="2">
                  <c:v>21.32</c:v>
                </c:pt>
                <c:pt idx="3">
                  <c:v>21.61</c:v>
                </c:pt>
                <c:pt idx="4">
                  <c:v>21.9</c:v>
                </c:pt>
                <c:pt idx="5">
                  <c:v>21.96</c:v>
                </c:pt>
                <c:pt idx="6">
                  <c:v>22.05</c:v>
                </c:pt>
                <c:pt idx="7">
                  <c:v>21.82</c:v>
                </c:pt>
                <c:pt idx="8">
                  <c:v>21.64</c:v>
                </c:pt>
                <c:pt idx="9">
                  <c:v>21.46</c:v>
                </c:pt>
                <c:pt idx="10">
                  <c:v>22.29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852-4E51-ACD4-535EAAD96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4762720"/>
        <c:axId val="1964763968"/>
        <c:extLst/>
      </c:scatterChart>
      <c:valAx>
        <c:axId val="1964762720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vert="horz"/>
              <a:lstStyle/>
              <a:p>
                <a:pPr algn="ctr" rtl="0">
                  <a:defRPr/>
                </a:pPr>
                <a:r>
                  <a:rPr lang="en-GB" sz="1200"/>
                  <a:t>Depth of Discharge </a:t>
                </a:r>
                <a:r>
                  <a:rPr lang="en-GB" sz="1200" b="1" i="0" u="none" strike="noStrike" kern="1200" baseline="0">
                    <a:solidFill>
                      <a:sysClr val="windowText" lastClr="000000"/>
                    </a:solidFill>
                  </a:rPr>
                  <a:t>(%)</a:t>
                </a:r>
                <a:endParaRPr lang="en-GB" sz="1200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64763968"/>
        <c:crosses val="autoZero"/>
        <c:crossBetween val="midCat"/>
        <c:majorUnit val="10"/>
        <c:minorUnit val="5"/>
      </c:valAx>
      <c:valAx>
        <c:axId val="1964763968"/>
        <c:scaling>
          <c:orientation val="minMax"/>
          <c:max val="2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 sz="1200" baseline="0"/>
                  <a:t>Temperature (°C)</a:t>
                </a:r>
                <a:endParaRPr lang="en-GB" sz="1200"/>
              </a:p>
            </c:rich>
          </c:tx>
          <c:layout>
            <c:manualLayout>
              <c:xMode val="edge"/>
              <c:yMode val="edge"/>
              <c:x val="1.5092712632255836E-2"/>
              <c:y val="0.233998584911718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64762720"/>
        <c:crosses val="autoZero"/>
        <c:crossBetween val="midCat"/>
        <c:majorUnit val="1"/>
        <c:minorUnit val="0.5"/>
      </c:valAx>
      <c:spPr>
        <a:ln w="19050">
          <a:solidFill>
            <a:sysClr val="windowText" lastClr="000000"/>
          </a:solidFill>
        </a:ln>
      </c:spPr>
    </c:plotArea>
    <c:legend>
      <c:legendPos val="t"/>
      <c:layout>
        <c:manualLayout>
          <c:xMode val="edge"/>
          <c:yMode val="edge"/>
          <c:x val="0.11599070526582365"/>
          <c:y val="3.7297359816016423E-2"/>
          <c:w val="0.88400937871647323"/>
          <c:h val="7.3364550492628189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 baseline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Outlet Temperature 0.5C</c:v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Battery!$B$2:$B$12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Battery!$J$2:$J$12</c:f>
              <c:numCache>
                <c:formatCode>General</c:formatCode>
                <c:ptCount val="11"/>
                <c:pt idx="0">
                  <c:v>15</c:v>
                </c:pt>
                <c:pt idx="1">
                  <c:v>15.37</c:v>
                </c:pt>
                <c:pt idx="2">
                  <c:v>15.51</c:v>
                </c:pt>
                <c:pt idx="3">
                  <c:v>15.61</c:v>
                </c:pt>
                <c:pt idx="4">
                  <c:v>15.72</c:v>
                </c:pt>
                <c:pt idx="5">
                  <c:v>15.64</c:v>
                </c:pt>
                <c:pt idx="6">
                  <c:v>15.58</c:v>
                </c:pt>
                <c:pt idx="7">
                  <c:v>15.42</c:v>
                </c:pt>
                <c:pt idx="8">
                  <c:v>15.39</c:v>
                </c:pt>
                <c:pt idx="9">
                  <c:v>15.4</c:v>
                </c:pt>
                <c:pt idx="10">
                  <c:v>16.239999999999998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C7C-4FEC-BB3C-36B5FEFAD210}"/>
            </c:ext>
          </c:extLst>
        </c:ser>
        <c:ser>
          <c:idx val="1"/>
          <c:order val="1"/>
          <c:tx>
            <c:v>Outlet Temperature 1C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Battery!$B$2:$B$12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Battery!$K$2:$K$12</c:f>
              <c:numCache>
                <c:formatCode>General</c:formatCode>
                <c:ptCount val="11"/>
                <c:pt idx="0">
                  <c:v>15</c:v>
                </c:pt>
                <c:pt idx="1">
                  <c:v>16.16</c:v>
                </c:pt>
                <c:pt idx="2">
                  <c:v>16.48</c:v>
                </c:pt>
                <c:pt idx="3">
                  <c:v>16.75</c:v>
                </c:pt>
                <c:pt idx="4">
                  <c:v>16.88</c:v>
                </c:pt>
                <c:pt idx="5">
                  <c:v>16.850000000000001</c:v>
                </c:pt>
                <c:pt idx="6">
                  <c:v>16.75</c:v>
                </c:pt>
                <c:pt idx="7">
                  <c:v>16.489999999999998</c:v>
                </c:pt>
                <c:pt idx="8">
                  <c:v>16.38</c:v>
                </c:pt>
                <c:pt idx="9">
                  <c:v>16.41</c:v>
                </c:pt>
                <c:pt idx="10">
                  <c:v>17.670000000000002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C7C-4FEC-BB3C-36B5FEFAD210}"/>
            </c:ext>
          </c:extLst>
        </c:ser>
        <c:ser>
          <c:idx val="2"/>
          <c:order val="2"/>
          <c:tx>
            <c:v>Cell Temperature 0.5C</c:v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xVal>
            <c:numRef>
              <c:f>Battery!$B$2:$B$12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Battery!$L$2:$L$12</c:f>
              <c:numCache>
                <c:formatCode>General</c:formatCode>
                <c:ptCount val="11"/>
                <c:pt idx="0">
                  <c:v>15</c:v>
                </c:pt>
                <c:pt idx="1">
                  <c:v>18</c:v>
                </c:pt>
                <c:pt idx="2">
                  <c:v>17.989999999999998</c:v>
                </c:pt>
                <c:pt idx="3">
                  <c:v>18.149999999999999</c:v>
                </c:pt>
                <c:pt idx="4">
                  <c:v>18.399999999999999</c:v>
                </c:pt>
                <c:pt idx="5">
                  <c:v>18.63</c:v>
                </c:pt>
                <c:pt idx="6">
                  <c:v>18.670000000000002</c:v>
                </c:pt>
                <c:pt idx="7">
                  <c:v>18.420000000000002</c:v>
                </c:pt>
                <c:pt idx="8">
                  <c:v>18.149999999999999</c:v>
                </c:pt>
                <c:pt idx="9">
                  <c:v>18.12</c:v>
                </c:pt>
                <c:pt idx="10">
                  <c:v>18.57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C7C-4FEC-BB3C-36B5FEFAD210}"/>
            </c:ext>
          </c:extLst>
        </c:ser>
        <c:ser>
          <c:idx val="3"/>
          <c:order val="3"/>
          <c:tx>
            <c:v>Cell Temperature 1C</c:v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xVal>
            <c:numRef>
              <c:f>Battery!$B$2:$B$12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Battery!$M$2:$M$12</c:f>
              <c:numCache>
                <c:formatCode>General</c:formatCode>
                <c:ptCount val="11"/>
                <c:pt idx="0">
                  <c:v>15</c:v>
                </c:pt>
                <c:pt idx="1">
                  <c:v>19.29</c:v>
                </c:pt>
                <c:pt idx="2">
                  <c:v>19.3</c:v>
                </c:pt>
                <c:pt idx="3">
                  <c:v>19.63</c:v>
                </c:pt>
                <c:pt idx="4">
                  <c:v>20.02</c:v>
                </c:pt>
                <c:pt idx="5">
                  <c:v>20.05</c:v>
                </c:pt>
                <c:pt idx="6">
                  <c:v>20.18</c:v>
                </c:pt>
                <c:pt idx="7">
                  <c:v>19.899999999999999</c:v>
                </c:pt>
                <c:pt idx="8">
                  <c:v>19.649999999999999</c:v>
                </c:pt>
                <c:pt idx="9">
                  <c:v>19.52</c:v>
                </c:pt>
                <c:pt idx="10">
                  <c:v>19.600000000000001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C7C-4FEC-BB3C-36B5FEFAD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4762720"/>
        <c:axId val="1964763968"/>
        <c:extLst/>
      </c:scatterChart>
      <c:valAx>
        <c:axId val="1964762720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vert="horz"/>
              <a:lstStyle/>
              <a:p>
                <a:pPr algn="ctr" rtl="0">
                  <a:defRPr/>
                </a:pPr>
                <a:r>
                  <a:rPr lang="en-GB" sz="1200"/>
                  <a:t>Depth of Discharge </a:t>
                </a:r>
                <a:r>
                  <a:rPr lang="en-GB" sz="1200" b="1" i="0" u="none" strike="noStrike" kern="1200" baseline="0">
                    <a:solidFill>
                      <a:sysClr val="windowText" lastClr="000000"/>
                    </a:solidFill>
                  </a:rPr>
                  <a:t>(%)</a:t>
                </a:r>
                <a:endParaRPr lang="en-GB" sz="1200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64763968"/>
        <c:crosses val="autoZero"/>
        <c:crossBetween val="midCat"/>
        <c:majorUnit val="10"/>
        <c:minorUnit val="5"/>
      </c:valAx>
      <c:valAx>
        <c:axId val="1964763968"/>
        <c:scaling>
          <c:orientation val="minMax"/>
          <c:max val="2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 sz="1200" baseline="0"/>
                  <a:t>Temperature (°C)</a:t>
                </a:r>
                <a:endParaRPr lang="en-GB" sz="1200"/>
              </a:p>
            </c:rich>
          </c:tx>
          <c:layout>
            <c:manualLayout>
              <c:xMode val="edge"/>
              <c:yMode val="edge"/>
              <c:x val="1.5092712632255836E-2"/>
              <c:y val="0.233998584911718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64762720"/>
        <c:crosses val="autoZero"/>
        <c:crossBetween val="midCat"/>
        <c:majorUnit val="1"/>
        <c:minorUnit val="0.5"/>
      </c:valAx>
      <c:spPr>
        <a:ln w="19050">
          <a:solidFill>
            <a:sysClr val="windowText" lastClr="000000"/>
          </a:solidFill>
        </a:ln>
      </c:spPr>
    </c:plotArea>
    <c:legend>
      <c:legendPos val="t"/>
      <c:layout>
        <c:manualLayout>
          <c:xMode val="edge"/>
          <c:yMode val="edge"/>
          <c:x val="0.11599070526582365"/>
          <c:y val="3.7297359816016423E-2"/>
          <c:w val="0.88400934142746257"/>
          <c:h val="7.422966712315178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 baseline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Outlet Temperature 0.5C</c:v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Battery!$B$2:$B$12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Battery!$Q$2:$Q$12</c:f>
              <c:numCache>
                <c:formatCode>General</c:formatCode>
                <c:ptCount val="11"/>
                <c:pt idx="0">
                  <c:v>15</c:v>
                </c:pt>
                <c:pt idx="1">
                  <c:v>15.02</c:v>
                </c:pt>
                <c:pt idx="2">
                  <c:v>15.21</c:v>
                </c:pt>
                <c:pt idx="3">
                  <c:v>15.29</c:v>
                </c:pt>
                <c:pt idx="4">
                  <c:v>15.29</c:v>
                </c:pt>
                <c:pt idx="5">
                  <c:v>15.31</c:v>
                </c:pt>
                <c:pt idx="6">
                  <c:v>15.15</c:v>
                </c:pt>
                <c:pt idx="7">
                  <c:v>15.01</c:v>
                </c:pt>
                <c:pt idx="8">
                  <c:v>15.04</c:v>
                </c:pt>
                <c:pt idx="9">
                  <c:v>15.09</c:v>
                </c:pt>
                <c:pt idx="10">
                  <c:v>15.98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F59-402B-AA8F-4B31614F2123}"/>
            </c:ext>
          </c:extLst>
        </c:ser>
        <c:ser>
          <c:idx val="1"/>
          <c:order val="1"/>
          <c:tx>
            <c:v>Outlet Temperature 1C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Battery!$B$2:$B$12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Battery!$R$2:$R$12</c:f>
              <c:numCache>
                <c:formatCode>General</c:formatCode>
                <c:ptCount val="11"/>
                <c:pt idx="0">
                  <c:v>15</c:v>
                </c:pt>
                <c:pt idx="1">
                  <c:v>15.34</c:v>
                </c:pt>
                <c:pt idx="2">
                  <c:v>15.7</c:v>
                </c:pt>
                <c:pt idx="3">
                  <c:v>15.9</c:v>
                </c:pt>
                <c:pt idx="4">
                  <c:v>15.97</c:v>
                </c:pt>
                <c:pt idx="5">
                  <c:v>16</c:v>
                </c:pt>
                <c:pt idx="6">
                  <c:v>15.87</c:v>
                </c:pt>
                <c:pt idx="7">
                  <c:v>15.59</c:v>
                </c:pt>
                <c:pt idx="8">
                  <c:v>15.51</c:v>
                </c:pt>
                <c:pt idx="9">
                  <c:v>15.59</c:v>
                </c:pt>
                <c:pt idx="10">
                  <c:v>16.61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F59-402B-AA8F-4B31614F2123}"/>
            </c:ext>
          </c:extLst>
        </c:ser>
        <c:ser>
          <c:idx val="2"/>
          <c:order val="2"/>
          <c:tx>
            <c:v>Cell Temperature 0.5C</c:v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xVal>
            <c:numRef>
              <c:f>Battery!$B$2:$B$12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Battery!$S$2:$S$12</c:f>
              <c:numCache>
                <c:formatCode>General</c:formatCode>
                <c:ptCount val="11"/>
                <c:pt idx="0">
                  <c:v>15</c:v>
                </c:pt>
                <c:pt idx="1">
                  <c:v>16.440000000000001</c:v>
                </c:pt>
                <c:pt idx="2">
                  <c:v>16.38</c:v>
                </c:pt>
                <c:pt idx="3">
                  <c:v>16.600000000000001</c:v>
                </c:pt>
                <c:pt idx="4">
                  <c:v>17.010000000000002</c:v>
                </c:pt>
                <c:pt idx="5">
                  <c:v>17.07</c:v>
                </c:pt>
                <c:pt idx="6">
                  <c:v>17.350000000000001</c:v>
                </c:pt>
                <c:pt idx="7">
                  <c:v>16.899999999999999</c:v>
                </c:pt>
                <c:pt idx="8">
                  <c:v>16.600000000000001</c:v>
                </c:pt>
                <c:pt idx="9">
                  <c:v>16.5</c:v>
                </c:pt>
                <c:pt idx="10">
                  <c:v>16.78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F59-402B-AA8F-4B31614F2123}"/>
            </c:ext>
          </c:extLst>
        </c:ser>
        <c:ser>
          <c:idx val="3"/>
          <c:order val="3"/>
          <c:tx>
            <c:v>Cell Temperature 1C</c:v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xVal>
            <c:numRef>
              <c:f>Battery!$B$2:$B$12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Battery!$T$2:$T$13</c:f>
              <c:numCache>
                <c:formatCode>General</c:formatCode>
                <c:ptCount val="12"/>
                <c:pt idx="0">
                  <c:v>15</c:v>
                </c:pt>
                <c:pt idx="1">
                  <c:v>17.34</c:v>
                </c:pt>
                <c:pt idx="2">
                  <c:v>17.260000000000002</c:v>
                </c:pt>
                <c:pt idx="3">
                  <c:v>17.649999999999999</c:v>
                </c:pt>
                <c:pt idx="4">
                  <c:v>18.14</c:v>
                </c:pt>
                <c:pt idx="5">
                  <c:v>18.059999999999999</c:v>
                </c:pt>
                <c:pt idx="6">
                  <c:v>18.260000000000002</c:v>
                </c:pt>
                <c:pt idx="7">
                  <c:v>17.98</c:v>
                </c:pt>
                <c:pt idx="8">
                  <c:v>17.68</c:v>
                </c:pt>
                <c:pt idx="9">
                  <c:v>17.510000000000002</c:v>
                </c:pt>
                <c:pt idx="10">
                  <c:v>17.59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F59-402B-AA8F-4B31614F2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4762720"/>
        <c:axId val="1964763968"/>
        <c:extLst/>
      </c:scatterChart>
      <c:valAx>
        <c:axId val="1964762720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vert="horz"/>
              <a:lstStyle/>
              <a:p>
                <a:pPr algn="ctr" rtl="0">
                  <a:defRPr/>
                </a:pPr>
                <a:r>
                  <a:rPr lang="en-GB" sz="1200"/>
                  <a:t>Depth of Discharge </a:t>
                </a:r>
                <a:r>
                  <a:rPr lang="en-GB" sz="1200" b="1" i="0" u="none" strike="noStrike" kern="1200" baseline="0">
                    <a:solidFill>
                      <a:sysClr val="windowText" lastClr="000000"/>
                    </a:solidFill>
                  </a:rPr>
                  <a:t>(%)</a:t>
                </a:r>
                <a:endParaRPr lang="en-GB" sz="1200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64763968"/>
        <c:crosses val="autoZero"/>
        <c:crossBetween val="midCat"/>
        <c:majorUnit val="10"/>
        <c:minorUnit val="5"/>
      </c:valAx>
      <c:valAx>
        <c:axId val="1964763968"/>
        <c:scaling>
          <c:orientation val="minMax"/>
          <c:max val="2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 sz="1200" baseline="0"/>
                  <a:t>Temperature (°C)</a:t>
                </a:r>
                <a:endParaRPr lang="en-GB" sz="1200"/>
              </a:p>
            </c:rich>
          </c:tx>
          <c:layout>
            <c:manualLayout>
              <c:xMode val="edge"/>
              <c:yMode val="edge"/>
              <c:x val="1.5092712632255836E-2"/>
              <c:y val="0.233998584911718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64762720"/>
        <c:crosses val="autoZero"/>
        <c:crossBetween val="midCat"/>
        <c:majorUnit val="1"/>
        <c:minorUnit val="0.5"/>
      </c:valAx>
      <c:spPr>
        <a:ln w="19050">
          <a:solidFill>
            <a:sysClr val="windowText" lastClr="000000"/>
          </a:solidFill>
        </a:ln>
      </c:spPr>
    </c:plotArea>
    <c:legend>
      <c:legendPos val="t"/>
      <c:layout>
        <c:manualLayout>
          <c:xMode val="edge"/>
          <c:yMode val="edge"/>
          <c:x val="0.11599070526582365"/>
          <c:y val="3.7297359816016423E-2"/>
          <c:w val="0.88400934142746257"/>
          <c:h val="7.422966712315178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 baseline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Outlet Temperature 2C</c:v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Battery!$B$2:$B$12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Battery!$Z$2:$Z$12</c:f>
              <c:numCache>
                <c:formatCode>General</c:formatCode>
                <c:ptCount val="11"/>
                <c:pt idx="0">
                  <c:v>15</c:v>
                </c:pt>
                <c:pt idx="1">
                  <c:v>21.92</c:v>
                </c:pt>
                <c:pt idx="2">
                  <c:v>23.44</c:v>
                </c:pt>
                <c:pt idx="3">
                  <c:v>24.4</c:v>
                </c:pt>
                <c:pt idx="4">
                  <c:v>24.28</c:v>
                </c:pt>
                <c:pt idx="5">
                  <c:v>24.52</c:v>
                </c:pt>
                <c:pt idx="6">
                  <c:v>23.92</c:v>
                </c:pt>
                <c:pt idx="7">
                  <c:v>23.08</c:v>
                </c:pt>
                <c:pt idx="8">
                  <c:v>22.84</c:v>
                </c:pt>
                <c:pt idx="9">
                  <c:v>23.08</c:v>
                </c:pt>
                <c:pt idx="10">
                  <c:v>27.8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E1C-4FD2-AA29-D539546164FC}"/>
            </c:ext>
          </c:extLst>
        </c:ser>
        <c:ser>
          <c:idx val="1"/>
          <c:order val="1"/>
          <c:tx>
            <c:v>Outlet Temperature 3C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Battery!$B$2:$B$12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Battery!$AA$2:$AA$13</c:f>
              <c:numCache>
                <c:formatCode>General</c:formatCode>
                <c:ptCount val="12"/>
                <c:pt idx="0">
                  <c:v>15</c:v>
                </c:pt>
                <c:pt idx="1">
                  <c:v>30.57</c:v>
                </c:pt>
                <c:pt idx="2">
                  <c:v>33.99</c:v>
                </c:pt>
                <c:pt idx="3">
                  <c:v>36.15</c:v>
                </c:pt>
                <c:pt idx="4">
                  <c:v>35.880000000000003</c:v>
                </c:pt>
                <c:pt idx="5">
                  <c:v>36.42</c:v>
                </c:pt>
                <c:pt idx="6">
                  <c:v>35.07</c:v>
                </c:pt>
                <c:pt idx="7">
                  <c:v>33.18</c:v>
                </c:pt>
                <c:pt idx="8">
                  <c:v>32.64</c:v>
                </c:pt>
                <c:pt idx="9">
                  <c:v>33.18</c:v>
                </c:pt>
                <c:pt idx="10">
                  <c:v>43.8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E1C-4FD2-AA29-D539546164FC}"/>
            </c:ext>
          </c:extLst>
        </c:ser>
        <c:ser>
          <c:idx val="2"/>
          <c:order val="2"/>
          <c:tx>
            <c:v>Cell Temperature 2C</c:v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xVal>
            <c:numRef>
              <c:f>Battery!$B$2:$B$12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Battery!$AB$2:$AB$12</c:f>
              <c:numCache>
                <c:formatCode>General</c:formatCode>
                <c:ptCount val="11"/>
                <c:pt idx="0">
                  <c:v>15</c:v>
                </c:pt>
                <c:pt idx="1">
                  <c:v>39.200000000000003</c:v>
                </c:pt>
                <c:pt idx="2">
                  <c:v>40.28</c:v>
                </c:pt>
                <c:pt idx="3">
                  <c:v>41.44</c:v>
                </c:pt>
                <c:pt idx="4">
                  <c:v>42.6</c:v>
                </c:pt>
                <c:pt idx="5">
                  <c:v>42.84</c:v>
                </c:pt>
                <c:pt idx="6">
                  <c:v>43.2</c:v>
                </c:pt>
                <c:pt idx="7">
                  <c:v>42.28</c:v>
                </c:pt>
                <c:pt idx="8">
                  <c:v>41.56</c:v>
                </c:pt>
                <c:pt idx="9">
                  <c:v>40.840000000000003</c:v>
                </c:pt>
                <c:pt idx="10">
                  <c:v>44.16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E1C-4FD2-AA29-D539546164FC}"/>
            </c:ext>
          </c:extLst>
        </c:ser>
        <c:ser>
          <c:idx val="3"/>
          <c:order val="3"/>
          <c:tx>
            <c:v>Cell Temperature 3C</c:v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xVal>
            <c:numRef>
              <c:f>Battery!$B$2:$B$12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Battery!$AC$2:$AC$12</c:f>
              <c:numCache>
                <c:formatCode>General</c:formatCode>
                <c:ptCount val="11"/>
                <c:pt idx="0">
                  <c:v>15</c:v>
                </c:pt>
                <c:pt idx="1">
                  <c:v>59.45</c:v>
                </c:pt>
                <c:pt idx="2">
                  <c:v>71.88</c:v>
                </c:pt>
                <c:pt idx="3">
                  <c:v>74.489999999999995</c:v>
                </c:pt>
                <c:pt idx="4">
                  <c:v>77.099999999999994</c:v>
                </c:pt>
                <c:pt idx="5">
                  <c:v>77.64</c:v>
                </c:pt>
                <c:pt idx="6">
                  <c:v>78.45</c:v>
                </c:pt>
                <c:pt idx="7">
                  <c:v>76.38</c:v>
                </c:pt>
                <c:pt idx="8">
                  <c:v>74.760000000000005</c:v>
                </c:pt>
                <c:pt idx="9">
                  <c:v>73.14</c:v>
                </c:pt>
                <c:pt idx="10">
                  <c:v>80.61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E1C-4FD2-AA29-D53954616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4762720"/>
        <c:axId val="1964763968"/>
        <c:extLst/>
      </c:scatterChart>
      <c:valAx>
        <c:axId val="1964762720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vert="horz"/>
              <a:lstStyle/>
              <a:p>
                <a:pPr algn="ctr" rtl="0">
                  <a:defRPr/>
                </a:pPr>
                <a:r>
                  <a:rPr lang="en-GB" sz="1200"/>
                  <a:t>Depth of Discharge </a:t>
                </a:r>
                <a:r>
                  <a:rPr lang="en-GB" sz="1200" b="1" i="0" u="none" strike="noStrike" kern="1200" baseline="0">
                    <a:solidFill>
                      <a:sysClr val="windowText" lastClr="000000"/>
                    </a:solidFill>
                  </a:rPr>
                  <a:t>(%)</a:t>
                </a:r>
                <a:endParaRPr lang="en-GB" sz="1200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64763968"/>
        <c:crosses val="autoZero"/>
        <c:crossBetween val="midCat"/>
        <c:majorUnit val="10"/>
        <c:minorUnit val="5"/>
      </c:valAx>
      <c:valAx>
        <c:axId val="1964763968"/>
        <c:scaling>
          <c:orientation val="minMax"/>
          <c:max val="60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 sz="1200" baseline="0"/>
                  <a:t>Temperature (°C)</a:t>
                </a:r>
                <a:endParaRPr lang="en-GB" sz="1200"/>
              </a:p>
            </c:rich>
          </c:tx>
          <c:layout>
            <c:manualLayout>
              <c:xMode val="edge"/>
              <c:yMode val="edge"/>
              <c:x val="1.5092712632255836E-2"/>
              <c:y val="0.233998584911718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64762720"/>
        <c:crosses val="autoZero"/>
        <c:crossBetween val="midCat"/>
        <c:majorUnit val="5"/>
        <c:minorUnit val="2.5"/>
      </c:valAx>
      <c:spPr>
        <a:ln w="19050">
          <a:solidFill>
            <a:sysClr val="windowText" lastClr="000000"/>
          </a:solidFill>
        </a:ln>
      </c:spPr>
    </c:plotArea>
    <c:legend>
      <c:legendPos val="t"/>
      <c:layout>
        <c:manualLayout>
          <c:xMode val="edge"/>
          <c:yMode val="edge"/>
          <c:x val="0.11599070526582365"/>
          <c:y val="3.7297359816016423E-2"/>
          <c:w val="0.88400933712763075"/>
          <c:h val="7.5699917902967359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 baseline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137148</xdr:colOff>
      <xdr:row>1</xdr:row>
      <xdr:rowOff>20199</xdr:rowOff>
    </xdr:from>
    <xdr:to>
      <xdr:col>30</xdr:col>
      <xdr:colOff>17736</xdr:colOff>
      <xdr:row>20</xdr:row>
      <xdr:rowOff>167889</xdr:rowOff>
    </xdr:to>
    <xdr:graphicFrame macro="">
      <xdr:nvGraphicFramePr>
        <xdr:cNvPr id="2" name="Grafik 2" descr="Massflow  vs Rounds">
          <a:extLst>
            <a:ext uri="{FF2B5EF4-FFF2-40B4-BE49-F238E27FC236}">
              <a16:creationId xmlns:a16="http://schemas.microsoft.com/office/drawing/2014/main" id="{D1199A3F-ADC1-4459-B6AB-F11DAFD764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266729</xdr:colOff>
      <xdr:row>31</xdr:row>
      <xdr:rowOff>151876</xdr:rowOff>
    </xdr:from>
    <xdr:to>
      <xdr:col>26</xdr:col>
      <xdr:colOff>147765</xdr:colOff>
      <xdr:row>51</xdr:row>
      <xdr:rowOff>5011</xdr:rowOff>
    </xdr:to>
    <xdr:graphicFrame macro="">
      <xdr:nvGraphicFramePr>
        <xdr:cNvPr id="8" name="Grafik 2" descr="Massflow  vs Rounds">
          <a:extLst>
            <a:ext uri="{FF2B5EF4-FFF2-40B4-BE49-F238E27FC236}">
              <a16:creationId xmlns:a16="http://schemas.microsoft.com/office/drawing/2014/main" id="{E911C016-163F-486A-B341-37B6228703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391886</xdr:colOff>
      <xdr:row>19</xdr:row>
      <xdr:rowOff>108857</xdr:rowOff>
    </xdr:from>
    <xdr:to>
      <xdr:col>16</xdr:col>
      <xdr:colOff>272922</xdr:colOff>
      <xdr:row>38</xdr:row>
      <xdr:rowOff>142101</xdr:rowOff>
    </xdr:to>
    <xdr:graphicFrame macro="">
      <xdr:nvGraphicFramePr>
        <xdr:cNvPr id="9" name="Grafik 2" descr="Massflow  vs Rounds">
          <a:extLst>
            <a:ext uri="{FF2B5EF4-FFF2-40B4-BE49-F238E27FC236}">
              <a16:creationId xmlns:a16="http://schemas.microsoft.com/office/drawing/2014/main" id="{A0506581-275D-40DC-A5C6-98379B3E1C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291718</xdr:colOff>
      <xdr:row>3</xdr:row>
      <xdr:rowOff>112583</xdr:rowOff>
    </xdr:from>
    <xdr:to>
      <xdr:col>31</xdr:col>
      <xdr:colOff>172754</xdr:colOff>
      <xdr:row>23</xdr:row>
      <xdr:rowOff>81451</xdr:rowOff>
    </xdr:to>
    <xdr:graphicFrame macro="">
      <xdr:nvGraphicFramePr>
        <xdr:cNvPr id="14" name="Grafik 2" descr="Massflow  vs Rounds">
          <a:extLst>
            <a:ext uri="{FF2B5EF4-FFF2-40B4-BE49-F238E27FC236}">
              <a16:creationId xmlns:a16="http://schemas.microsoft.com/office/drawing/2014/main" id="{A98FD40B-A62C-4C22-B831-8FB4CC1DAB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0</xdr:colOff>
      <xdr:row>10</xdr:row>
      <xdr:rowOff>0</xdr:rowOff>
    </xdr:from>
    <xdr:to>
      <xdr:col>45</xdr:col>
      <xdr:colOff>490636</xdr:colOff>
      <xdr:row>29</xdr:row>
      <xdr:rowOff>148977</xdr:rowOff>
    </xdr:to>
    <xdr:graphicFrame macro="">
      <xdr:nvGraphicFramePr>
        <xdr:cNvPr id="3" name="Grafik 2" descr="Massflow  vs Rounds">
          <a:extLst>
            <a:ext uri="{FF2B5EF4-FFF2-40B4-BE49-F238E27FC236}">
              <a16:creationId xmlns:a16="http://schemas.microsoft.com/office/drawing/2014/main" id="{FD1D8DE0-3280-4FA4-8E5B-D4F71892B6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14</xdr:col>
      <xdr:colOff>132048</xdr:colOff>
      <xdr:row>33</xdr:row>
      <xdr:rowOff>33244</xdr:rowOff>
    </xdr:to>
    <xdr:graphicFrame macro="">
      <xdr:nvGraphicFramePr>
        <xdr:cNvPr id="5" name="Grafik 2" descr="Massflow  vs Rounds">
          <a:extLst>
            <a:ext uri="{FF2B5EF4-FFF2-40B4-BE49-F238E27FC236}">
              <a16:creationId xmlns:a16="http://schemas.microsoft.com/office/drawing/2014/main" id="{1F9BB973-5994-4002-A305-CBEB08CE5B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14</xdr:row>
      <xdr:rowOff>0</xdr:rowOff>
    </xdr:from>
    <xdr:to>
      <xdr:col>28</xdr:col>
      <xdr:colOff>490188</xdr:colOff>
      <xdr:row>33</xdr:row>
      <xdr:rowOff>33244</xdr:rowOff>
    </xdr:to>
    <xdr:graphicFrame macro="">
      <xdr:nvGraphicFramePr>
        <xdr:cNvPr id="2" name="Grafik 2" descr="Massflow  vs Rounds">
          <a:extLst>
            <a:ext uri="{FF2B5EF4-FFF2-40B4-BE49-F238E27FC236}">
              <a16:creationId xmlns:a16="http://schemas.microsoft.com/office/drawing/2014/main" id="{20186C19-BFEB-4CC6-ABD5-C6A23A4F02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30</xdr:col>
      <xdr:colOff>0</xdr:colOff>
      <xdr:row>14</xdr:row>
      <xdr:rowOff>0</xdr:rowOff>
    </xdr:from>
    <xdr:to>
      <xdr:col>43</xdr:col>
      <xdr:colOff>490188</xdr:colOff>
      <xdr:row>33</xdr:row>
      <xdr:rowOff>33244</xdr:rowOff>
    </xdr:to>
    <xdr:graphicFrame macro="">
      <xdr:nvGraphicFramePr>
        <xdr:cNvPr id="3" name="Grafik 2" descr="Massflow  vs Rounds">
          <a:extLst>
            <a:ext uri="{FF2B5EF4-FFF2-40B4-BE49-F238E27FC236}">
              <a16:creationId xmlns:a16="http://schemas.microsoft.com/office/drawing/2014/main" id="{3B14ACA1-05B5-4F50-97C7-51F34A9B51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14</xdr:col>
      <xdr:colOff>132048</xdr:colOff>
      <xdr:row>55</xdr:row>
      <xdr:rowOff>33244</xdr:rowOff>
    </xdr:to>
    <xdr:graphicFrame macro="">
      <xdr:nvGraphicFramePr>
        <xdr:cNvPr id="6" name="Grafik 2" descr="Massflow  vs Rounds">
          <a:extLst>
            <a:ext uri="{FF2B5EF4-FFF2-40B4-BE49-F238E27FC236}">
              <a16:creationId xmlns:a16="http://schemas.microsoft.com/office/drawing/2014/main" id="{77A5EB0D-B287-4696-9AF0-C3978627D9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0</xdr:colOff>
      <xdr:row>36</xdr:row>
      <xdr:rowOff>0</xdr:rowOff>
    </xdr:from>
    <xdr:to>
      <xdr:col>29</xdr:col>
      <xdr:colOff>490636</xdr:colOff>
      <xdr:row>55</xdr:row>
      <xdr:rowOff>33244</xdr:rowOff>
    </xdr:to>
    <xdr:graphicFrame macro="">
      <xdr:nvGraphicFramePr>
        <xdr:cNvPr id="7" name="Grafik 2" descr="Massflow  vs Rounds">
          <a:extLst>
            <a:ext uri="{FF2B5EF4-FFF2-40B4-BE49-F238E27FC236}">
              <a16:creationId xmlns:a16="http://schemas.microsoft.com/office/drawing/2014/main" id="{A67A9DDD-2D5E-42E5-A5DF-FA9C3BD2D4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30</xdr:col>
      <xdr:colOff>489857</xdr:colOff>
      <xdr:row>34</xdr:row>
      <xdr:rowOff>163286</xdr:rowOff>
    </xdr:from>
    <xdr:to>
      <xdr:col>44</xdr:col>
      <xdr:colOff>370893</xdr:colOff>
      <xdr:row>54</xdr:row>
      <xdr:rowOff>11473</xdr:rowOff>
    </xdr:to>
    <xdr:graphicFrame macro="">
      <xdr:nvGraphicFramePr>
        <xdr:cNvPr id="8" name="Grafik 2" descr="Massflow  vs Rounds">
          <a:extLst>
            <a:ext uri="{FF2B5EF4-FFF2-40B4-BE49-F238E27FC236}">
              <a16:creationId xmlns:a16="http://schemas.microsoft.com/office/drawing/2014/main" id="{33F41CF4-E98E-466C-A675-521E6A5404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487680</xdr:colOff>
      <xdr:row>68</xdr:row>
      <xdr:rowOff>152400</xdr:rowOff>
    </xdr:from>
    <xdr:to>
      <xdr:col>23</xdr:col>
      <xdr:colOff>218109</xdr:colOff>
      <xdr:row>88</xdr:row>
      <xdr:rowOff>2763</xdr:rowOff>
    </xdr:to>
    <xdr:graphicFrame macro="">
      <xdr:nvGraphicFramePr>
        <xdr:cNvPr id="2" name="Grafik 2" descr="Massflow  vs Rounds">
          <a:extLst>
            <a:ext uri="{FF2B5EF4-FFF2-40B4-BE49-F238E27FC236}">
              <a16:creationId xmlns:a16="http://schemas.microsoft.com/office/drawing/2014/main" id="{804B4875-8473-440D-91E3-94904EF785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69</xdr:col>
      <xdr:colOff>231322</xdr:colOff>
      <xdr:row>43</xdr:row>
      <xdr:rowOff>10886</xdr:rowOff>
    </xdr:from>
    <xdr:to>
      <xdr:col>83</xdr:col>
      <xdr:colOff>112358</xdr:colOff>
      <xdr:row>62</xdr:row>
      <xdr:rowOff>148184</xdr:rowOff>
    </xdr:to>
    <xdr:graphicFrame macro="">
      <xdr:nvGraphicFramePr>
        <xdr:cNvPr id="4" name="Grafik 2" descr="Massflow  vs Rounds">
          <a:extLst>
            <a:ext uri="{FF2B5EF4-FFF2-40B4-BE49-F238E27FC236}">
              <a16:creationId xmlns:a16="http://schemas.microsoft.com/office/drawing/2014/main" id="{0CB05002-1A5C-4AD2-95B8-C3039C7F7E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75</xdr:col>
      <xdr:colOff>180109</xdr:colOff>
      <xdr:row>0</xdr:row>
      <xdr:rowOff>0</xdr:rowOff>
    </xdr:from>
    <xdr:to>
      <xdr:col>89</xdr:col>
      <xdr:colOff>61145</xdr:colOff>
      <xdr:row>19</xdr:row>
      <xdr:rowOff>142741</xdr:rowOff>
    </xdr:to>
    <xdr:graphicFrame macro="">
      <xdr:nvGraphicFramePr>
        <xdr:cNvPr id="6" name="Grafik 2" descr="Massflow  vs Rounds">
          <a:extLst>
            <a:ext uri="{FF2B5EF4-FFF2-40B4-BE49-F238E27FC236}">
              <a16:creationId xmlns:a16="http://schemas.microsoft.com/office/drawing/2014/main" id="{05DEE9D9-27DF-47B2-A2B8-CD8DF94DB7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72</xdr:col>
      <xdr:colOff>0</xdr:colOff>
      <xdr:row>23</xdr:row>
      <xdr:rowOff>0</xdr:rowOff>
    </xdr:from>
    <xdr:to>
      <xdr:col>85</xdr:col>
      <xdr:colOff>490636</xdr:colOff>
      <xdr:row>42</xdr:row>
      <xdr:rowOff>142741</xdr:rowOff>
    </xdr:to>
    <xdr:graphicFrame macro="">
      <xdr:nvGraphicFramePr>
        <xdr:cNvPr id="7" name="Grafik 2" descr="Massflow  vs Rounds">
          <a:extLst>
            <a:ext uri="{FF2B5EF4-FFF2-40B4-BE49-F238E27FC236}">
              <a16:creationId xmlns:a16="http://schemas.microsoft.com/office/drawing/2014/main" id="{A8B19D44-8F0C-4A26-B595-0919E9F91F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EE01D539-0748-4104-BDFD-D969D9DCBF03}" autoFormatId="16" applyNumberFormats="0" applyBorderFormats="0" applyFontFormats="0" applyPatternFormats="0" applyAlignmentFormats="0" applyWidthHeightFormats="0">
  <queryTableRefresh nextId="21">
    <queryTableFields count="17">
      <queryTableField id="1" name="Timestamp" tableColumnId="1"/>
      <queryTableField id="2" name="TZ" tableColumnId="2"/>
      <queryTableField id="3" name="P1 (bar)" tableColumnId="3"/>
      <queryTableField id="4" name="P2 (bar)" tableColumnId="4"/>
      <queryTableField id="5" name="P3 (bar)" tableColumnId="5"/>
      <queryTableField id="6" name="P4 (bar)" tableColumnId="6"/>
      <queryTableField id="7" name="P5 (bar)" tableColumnId="7"/>
      <queryTableField id="8" name="P6 (bar)" tableColumnId="8"/>
      <queryTableField id="9" name="P Water In (bar)" tableColumnId="9"/>
      <queryTableField id="10" name="P Water Out (bar)" tableColumnId="10"/>
      <queryTableField id="11" name="Torque Voltage (N.m)" tableColumnId="11"/>
      <queryTableField id="12" name="RPM" tableColumnId="12"/>
      <queryTableField id="13" name="Refrigerant flow" tableColumnId="13"/>
      <queryTableField id="14" name="Water flow rate (LPM)" tableColumnId="14"/>
      <queryTableField id="15" name="Water Inlet Temp (degC)" tableColumnId="15"/>
      <queryTableField id="16" name="Nitrogen flow" tableColumnId="16"/>
      <queryTableField id="17" name="Torque current" tableColumnId="17"/>
    </queryTableFields>
    <queryTableDeletedFields count="3">
      <deletedField name="1 (degC)"/>
      <deletedField name="2 (degC)"/>
      <deletedField name="3 (degC)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6150081-2EB9-45EF-B4FD-AB99B3F37661}" name="test_1_datataker_27_aug" displayName="test_1_datataker_27_aug" ref="A1:Q2990" tableType="queryTable" totalsRowShown="0">
  <autoFilter ref="A1:Q2990" xr:uid="{C6150081-2EB9-45EF-B4FD-AB99B3F37661}"/>
  <tableColumns count="17">
    <tableColumn id="1" xr3:uid="{4B9B394B-5B91-4EDE-8A96-3C27C27A9D2E}" uniqueName="1" name="Timestamp" queryTableFieldId="1" dataDxfId="6"/>
    <tableColumn id="2" xr3:uid="{F2A79B66-3404-4A55-AD45-2604AD1BA295}" uniqueName="2" name="TZ" queryTableFieldId="2" dataDxfId="5"/>
    <tableColumn id="3" xr3:uid="{ED10CAEE-CB54-42F2-80C3-40DC69D0F2A0}" uniqueName="3" name="P1 (bar)" queryTableFieldId="3"/>
    <tableColumn id="4" xr3:uid="{076936E5-0839-49EF-8C52-0B16EC084652}" uniqueName="4" name="P2 (bar)" queryTableFieldId="4"/>
    <tableColumn id="5" xr3:uid="{9D8F0FAC-6FC3-400E-93D7-2B83BA6BAC2E}" uniqueName="5" name="P3 (bar)" queryTableFieldId="5"/>
    <tableColumn id="6" xr3:uid="{D629EB5B-F056-4002-BE99-CEB2477D3B63}" uniqueName="6" name="P4 (bar)" queryTableFieldId="6"/>
    <tableColumn id="7" xr3:uid="{45B8D784-42EA-4969-8EBD-C3A5DAB5A6DA}" uniqueName="7" name="P5 (bar)" queryTableFieldId="7"/>
    <tableColumn id="8" xr3:uid="{F7248AB3-780D-406C-B5C1-2FCFB0E9713A}" uniqueName="8" name="P6 (bar)" queryTableFieldId="8"/>
    <tableColumn id="9" xr3:uid="{C2F0B864-869A-417C-9CE1-6812664E9D5E}" uniqueName="9" name="P Water In (bar)" queryTableFieldId="9"/>
    <tableColumn id="10" xr3:uid="{0268DAC2-2AC0-4E5F-9C76-2A9599D83359}" uniqueName="10" name="P Water Out (bar)" queryTableFieldId="10"/>
    <tableColumn id="11" xr3:uid="{346164DF-687F-4C30-B87A-27F4027EE6F2}" uniqueName="11" name="Torque Voltage (N.m)" queryTableFieldId="11"/>
    <tableColumn id="12" xr3:uid="{349929F7-5153-47E4-B8D6-7FA0DD10F0ED}" uniqueName="12" name="RPM" queryTableFieldId="12"/>
    <tableColumn id="13" xr3:uid="{28271AF2-EA33-4BC4-838B-B484B2541FC4}" uniqueName="13" name="Refrigerant flow" queryTableFieldId="13"/>
    <tableColumn id="14" xr3:uid="{908AA19A-39E8-4686-97AE-C2343021CDEE}" uniqueName="14" name="Water flow rate (LPM)" queryTableFieldId="14" dataDxfId="4"/>
    <tableColumn id="15" xr3:uid="{F6BE9EA9-7D1D-42EF-9AED-26EDAB2E84F7}" uniqueName="15" name="Water Inlet Temp (degC)" queryTableFieldId="15"/>
    <tableColumn id="16" xr3:uid="{5C53E969-CFA6-4117-AFA4-83BD7956B787}" uniqueName="16" name="Nitrogen flow" queryTableFieldId="16"/>
    <tableColumn id="17" xr3:uid="{B4DA46FF-AF5F-4A6B-A94A-A3E077CD0AF1}" uniqueName="17" name="Torque current" queryTableFieldId="17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E1E17-6903-4259-8C08-73B5AC88FB42}">
  <dimension ref="C1:P23"/>
  <sheetViews>
    <sheetView zoomScale="70" zoomScaleNormal="70" workbookViewId="0">
      <selection activeCell="S26" sqref="S26"/>
    </sheetView>
  </sheetViews>
  <sheetFormatPr defaultRowHeight="15" x14ac:dyDescent="0.25"/>
  <sheetData>
    <row r="1" spans="3:16" x14ac:dyDescent="0.25">
      <c r="C1" t="s">
        <v>2624</v>
      </c>
      <c r="D1" t="s">
        <v>2625</v>
      </c>
      <c r="E1" t="s">
        <v>2624</v>
      </c>
      <c r="F1" t="s">
        <v>2626</v>
      </c>
      <c r="G1" t="s">
        <v>2624</v>
      </c>
      <c r="H1" t="s">
        <v>2627</v>
      </c>
      <c r="I1" t="s">
        <v>2624</v>
      </c>
      <c r="J1" t="s">
        <v>2628</v>
      </c>
      <c r="K1" t="s">
        <v>2624</v>
      </c>
      <c r="L1" t="s">
        <v>2629</v>
      </c>
    </row>
    <row r="2" spans="3:16" x14ac:dyDescent="0.25">
      <c r="C2">
        <v>60.2</v>
      </c>
      <c r="D2">
        <v>1.02</v>
      </c>
      <c r="E2">
        <v>60.24</v>
      </c>
      <c r="F2">
        <v>2.7</v>
      </c>
      <c r="G2">
        <v>60.2</v>
      </c>
      <c r="H2">
        <v>3.93</v>
      </c>
      <c r="I2">
        <v>60.17</v>
      </c>
      <c r="J2">
        <v>4.43</v>
      </c>
      <c r="K2">
        <v>60.17</v>
      </c>
      <c r="L2">
        <v>4.84</v>
      </c>
      <c r="M2">
        <v>60.17</v>
      </c>
      <c r="N2">
        <v>5.4</v>
      </c>
      <c r="O2">
        <v>60.17</v>
      </c>
      <c r="P2">
        <v>6</v>
      </c>
    </row>
    <row r="3" spans="3:16" x14ac:dyDescent="0.25">
      <c r="C3">
        <v>61.25</v>
      </c>
      <c r="D3">
        <v>1.05</v>
      </c>
      <c r="E3">
        <v>61.2</v>
      </c>
      <c r="F3">
        <v>2.76</v>
      </c>
      <c r="G3">
        <v>61.16</v>
      </c>
      <c r="H3">
        <v>4.0199999999999996</v>
      </c>
      <c r="I3">
        <v>61.2</v>
      </c>
      <c r="J3">
        <v>4.5199999999999996</v>
      </c>
      <c r="K3">
        <v>61.12</v>
      </c>
      <c r="L3">
        <v>4.93</v>
      </c>
      <c r="M3">
        <v>61.2</v>
      </c>
      <c r="N3">
        <v>5.47</v>
      </c>
      <c r="O3">
        <v>61.12</v>
      </c>
      <c r="P3">
        <v>6.16</v>
      </c>
    </row>
    <row r="4" spans="3:16" x14ac:dyDescent="0.25">
      <c r="C4">
        <v>62.19</v>
      </c>
      <c r="D4">
        <v>1.05</v>
      </c>
      <c r="E4">
        <v>62.15</v>
      </c>
      <c r="F4">
        <v>2.83</v>
      </c>
      <c r="G4">
        <v>62.04</v>
      </c>
      <c r="H4">
        <v>4.0199999999999996</v>
      </c>
      <c r="I4">
        <v>62.23</v>
      </c>
      <c r="J4">
        <v>4.6500000000000004</v>
      </c>
      <c r="K4">
        <v>62.23</v>
      </c>
      <c r="L4">
        <v>4.96</v>
      </c>
      <c r="M4">
        <v>62.23</v>
      </c>
      <c r="N4">
        <v>5.53</v>
      </c>
      <c r="O4">
        <v>62.23</v>
      </c>
      <c r="P4">
        <v>6.16</v>
      </c>
    </row>
    <row r="5" spans="3:16" x14ac:dyDescent="0.25">
      <c r="C5">
        <v>63.26</v>
      </c>
      <c r="D5">
        <v>1.08</v>
      </c>
      <c r="E5">
        <v>63.07</v>
      </c>
      <c r="F5">
        <v>2.82</v>
      </c>
      <c r="G5">
        <v>63.22</v>
      </c>
      <c r="H5">
        <v>4.08</v>
      </c>
      <c r="I5">
        <v>63.4</v>
      </c>
      <c r="J5">
        <v>4.84</v>
      </c>
      <c r="K5">
        <v>63.26</v>
      </c>
      <c r="L5">
        <v>5.18</v>
      </c>
      <c r="M5">
        <v>63.26</v>
      </c>
      <c r="N5">
        <v>5.59</v>
      </c>
      <c r="O5">
        <v>63.26</v>
      </c>
      <c r="P5">
        <v>6.28</v>
      </c>
    </row>
    <row r="6" spans="3:16" x14ac:dyDescent="0.25">
      <c r="C6">
        <v>64.209999999999994</v>
      </c>
      <c r="D6">
        <v>1.1000000000000001</v>
      </c>
      <c r="E6">
        <v>64.209999999999994</v>
      </c>
      <c r="F6">
        <v>2.92</v>
      </c>
      <c r="G6">
        <v>64.14</v>
      </c>
      <c r="H6">
        <v>4.21</v>
      </c>
      <c r="I6">
        <v>64.209999999999994</v>
      </c>
      <c r="J6">
        <v>4.96</v>
      </c>
      <c r="K6">
        <v>63.99</v>
      </c>
      <c r="L6">
        <v>5.34</v>
      </c>
      <c r="M6">
        <v>64.099999999999994</v>
      </c>
      <c r="N6">
        <v>5.9</v>
      </c>
      <c r="O6">
        <v>64.099999999999994</v>
      </c>
      <c r="P6">
        <v>6.59</v>
      </c>
    </row>
    <row r="7" spans="3:16" x14ac:dyDescent="0.25">
      <c r="C7">
        <v>65.319999999999993</v>
      </c>
      <c r="D7">
        <v>1.19</v>
      </c>
      <c r="E7">
        <v>65.239999999999995</v>
      </c>
      <c r="F7">
        <v>3.07</v>
      </c>
      <c r="G7">
        <v>65.17</v>
      </c>
      <c r="H7">
        <v>4.33</v>
      </c>
      <c r="I7">
        <v>65.02</v>
      </c>
      <c r="J7">
        <v>5.21</v>
      </c>
      <c r="K7">
        <v>64.95</v>
      </c>
      <c r="L7">
        <v>5.68</v>
      </c>
      <c r="M7">
        <v>65.13</v>
      </c>
      <c r="N7">
        <v>6.22</v>
      </c>
      <c r="O7">
        <v>65.06</v>
      </c>
      <c r="P7">
        <v>6.84</v>
      </c>
    </row>
    <row r="8" spans="3:16" x14ac:dyDescent="0.25">
      <c r="C8">
        <v>66.31</v>
      </c>
      <c r="D8">
        <v>1.28</v>
      </c>
      <c r="E8">
        <v>66.16</v>
      </c>
      <c r="F8">
        <v>3.2</v>
      </c>
      <c r="G8">
        <v>66.16</v>
      </c>
      <c r="H8">
        <v>4.6100000000000003</v>
      </c>
      <c r="I8">
        <v>66.13</v>
      </c>
      <c r="J8">
        <v>5.56</v>
      </c>
      <c r="K8">
        <v>65.94</v>
      </c>
      <c r="L8">
        <v>6.06</v>
      </c>
      <c r="M8">
        <v>65.98</v>
      </c>
      <c r="N8">
        <v>6.53</v>
      </c>
      <c r="O8">
        <v>66.02</v>
      </c>
      <c r="P8">
        <v>7.19</v>
      </c>
    </row>
    <row r="9" spans="3:16" x14ac:dyDescent="0.25">
      <c r="C9">
        <v>67.3</v>
      </c>
      <c r="D9">
        <v>1.35</v>
      </c>
      <c r="E9">
        <v>67.08</v>
      </c>
      <c r="F9">
        <v>3.32</v>
      </c>
      <c r="G9">
        <v>67.12</v>
      </c>
      <c r="H9">
        <v>4.8899999999999997</v>
      </c>
      <c r="I9">
        <v>66.94</v>
      </c>
      <c r="J9">
        <v>5.99</v>
      </c>
      <c r="K9">
        <v>66.94</v>
      </c>
      <c r="L9">
        <v>6.47</v>
      </c>
      <c r="M9">
        <v>66.86</v>
      </c>
      <c r="N9">
        <v>7</v>
      </c>
      <c r="O9">
        <v>66.75</v>
      </c>
      <c r="P9">
        <v>7.63</v>
      </c>
    </row>
    <row r="10" spans="3:16" x14ac:dyDescent="0.25">
      <c r="C10">
        <v>68.22</v>
      </c>
      <c r="D10">
        <v>1.34</v>
      </c>
      <c r="E10">
        <v>68.22</v>
      </c>
      <c r="F10">
        <v>3.48</v>
      </c>
      <c r="G10">
        <v>68.08</v>
      </c>
      <c r="H10">
        <v>5.18</v>
      </c>
      <c r="I10">
        <v>67.819999999999993</v>
      </c>
      <c r="J10">
        <v>6.25</v>
      </c>
      <c r="K10">
        <v>67.89</v>
      </c>
      <c r="L10">
        <v>6.72</v>
      </c>
      <c r="M10">
        <v>67.75</v>
      </c>
      <c r="N10">
        <v>7.38</v>
      </c>
      <c r="O10">
        <v>67.819999999999993</v>
      </c>
      <c r="P10">
        <v>8.1300000000000008</v>
      </c>
    </row>
    <row r="11" spans="3:16" x14ac:dyDescent="0.25">
      <c r="C11">
        <v>69.290000000000006</v>
      </c>
      <c r="D11">
        <v>1.37</v>
      </c>
      <c r="E11">
        <v>69.22</v>
      </c>
      <c r="F11">
        <v>3.57</v>
      </c>
      <c r="G11">
        <v>69</v>
      </c>
      <c r="H11">
        <v>5.27</v>
      </c>
      <c r="I11">
        <v>68.78</v>
      </c>
      <c r="J11">
        <v>6.46</v>
      </c>
      <c r="K11">
        <v>68.89</v>
      </c>
      <c r="L11">
        <v>7.09</v>
      </c>
      <c r="M11">
        <v>68.7</v>
      </c>
      <c r="N11">
        <v>7.69</v>
      </c>
      <c r="O11">
        <v>68.56</v>
      </c>
      <c r="P11">
        <v>8.35</v>
      </c>
    </row>
    <row r="12" spans="3:16" x14ac:dyDescent="0.25">
      <c r="C12">
        <v>69.989999999999995</v>
      </c>
      <c r="D12">
        <v>1.44</v>
      </c>
      <c r="E12">
        <v>70.06</v>
      </c>
      <c r="F12">
        <v>3.76</v>
      </c>
      <c r="G12">
        <v>69.88</v>
      </c>
      <c r="H12">
        <v>5.46</v>
      </c>
      <c r="I12">
        <v>69.95</v>
      </c>
      <c r="J12">
        <v>6.81</v>
      </c>
      <c r="K12">
        <v>69.62</v>
      </c>
      <c r="L12">
        <v>7.37</v>
      </c>
      <c r="M12">
        <v>69.66</v>
      </c>
      <c r="N12">
        <v>8.1</v>
      </c>
      <c r="O12">
        <v>69.66</v>
      </c>
      <c r="P12">
        <v>8.66</v>
      </c>
    </row>
    <row r="13" spans="3:16" x14ac:dyDescent="0.25">
      <c r="C13">
        <v>71.209999999999994</v>
      </c>
      <c r="D13">
        <v>1.34</v>
      </c>
      <c r="E13">
        <v>71.09</v>
      </c>
      <c r="F13">
        <v>4.01</v>
      </c>
      <c r="G13">
        <v>70.91</v>
      </c>
      <c r="H13">
        <v>5.93</v>
      </c>
      <c r="I13">
        <v>70.73</v>
      </c>
      <c r="J13">
        <v>7.19</v>
      </c>
      <c r="K13">
        <v>70.47</v>
      </c>
      <c r="L13">
        <v>7.85</v>
      </c>
      <c r="M13">
        <v>70.36</v>
      </c>
      <c r="N13">
        <v>8.6</v>
      </c>
      <c r="O13">
        <v>70.540000000000006</v>
      </c>
      <c r="P13">
        <v>9.2899999999999991</v>
      </c>
    </row>
    <row r="14" spans="3:16" x14ac:dyDescent="0.25">
      <c r="C14">
        <v>72.239999999999995</v>
      </c>
      <c r="D14">
        <v>1.31</v>
      </c>
      <c r="E14">
        <v>71.650000000000006</v>
      </c>
      <c r="F14">
        <v>4.07</v>
      </c>
      <c r="G14">
        <v>71.790000000000006</v>
      </c>
      <c r="H14">
        <v>6.08</v>
      </c>
      <c r="I14">
        <v>71.569999999999993</v>
      </c>
      <c r="J14">
        <v>7.72</v>
      </c>
      <c r="K14">
        <v>71.349999999999994</v>
      </c>
      <c r="L14">
        <v>8.4700000000000006</v>
      </c>
      <c r="M14">
        <v>71.06</v>
      </c>
      <c r="N14">
        <v>9.16</v>
      </c>
      <c r="O14">
        <v>71.06</v>
      </c>
      <c r="P14">
        <v>9.73</v>
      </c>
    </row>
    <row r="15" spans="3:16" x14ac:dyDescent="0.25">
      <c r="E15">
        <v>72.53</v>
      </c>
      <c r="F15">
        <v>3.98</v>
      </c>
      <c r="G15">
        <v>72.599999999999994</v>
      </c>
      <c r="H15">
        <v>6.3</v>
      </c>
      <c r="I15">
        <v>72.53</v>
      </c>
      <c r="J15">
        <v>7.91</v>
      </c>
      <c r="K15">
        <v>72.010000000000005</v>
      </c>
      <c r="L15">
        <v>8.6300000000000008</v>
      </c>
      <c r="M15">
        <v>72.09</v>
      </c>
      <c r="N15">
        <v>9.48</v>
      </c>
      <c r="O15">
        <v>71.98</v>
      </c>
      <c r="P15">
        <v>10.039999999999999</v>
      </c>
    </row>
    <row r="16" spans="3:16" x14ac:dyDescent="0.25">
      <c r="E16">
        <v>73.27</v>
      </c>
      <c r="F16">
        <v>3.95</v>
      </c>
      <c r="G16">
        <v>73.12</v>
      </c>
      <c r="H16">
        <v>6.43</v>
      </c>
      <c r="I16">
        <v>73.23</v>
      </c>
      <c r="J16">
        <v>8.31</v>
      </c>
      <c r="K16">
        <v>72.86</v>
      </c>
      <c r="L16">
        <v>9.26</v>
      </c>
      <c r="M16">
        <v>72.900000000000006</v>
      </c>
      <c r="N16">
        <v>10.11</v>
      </c>
      <c r="O16">
        <v>72.86</v>
      </c>
      <c r="P16">
        <v>10.61</v>
      </c>
    </row>
    <row r="17" spans="5:16" x14ac:dyDescent="0.25">
      <c r="E17">
        <v>74.11</v>
      </c>
      <c r="F17">
        <v>3.88</v>
      </c>
      <c r="G17">
        <v>73.849999999999994</v>
      </c>
      <c r="H17">
        <v>6.37</v>
      </c>
      <c r="I17">
        <v>74.040000000000006</v>
      </c>
      <c r="J17">
        <v>8.6</v>
      </c>
      <c r="K17">
        <v>73.67</v>
      </c>
      <c r="L17">
        <v>9.76</v>
      </c>
      <c r="M17">
        <v>73.739999999999995</v>
      </c>
      <c r="N17">
        <v>10.64</v>
      </c>
      <c r="O17">
        <v>73.599999999999994</v>
      </c>
      <c r="P17">
        <v>11.11</v>
      </c>
    </row>
    <row r="18" spans="5:16" x14ac:dyDescent="0.25">
      <c r="G18">
        <v>74.77</v>
      </c>
      <c r="H18">
        <v>6.33</v>
      </c>
      <c r="K18">
        <v>74.52</v>
      </c>
      <c r="L18">
        <v>10.36</v>
      </c>
      <c r="M18">
        <v>74.37</v>
      </c>
      <c r="N18">
        <v>11.14</v>
      </c>
      <c r="O18">
        <v>74.41</v>
      </c>
      <c r="P18">
        <v>11.74</v>
      </c>
    </row>
    <row r="19" spans="5:16" x14ac:dyDescent="0.25">
      <c r="K19">
        <v>75.22</v>
      </c>
      <c r="L19">
        <v>10.7</v>
      </c>
      <c r="M19">
        <v>75</v>
      </c>
      <c r="N19">
        <v>11.58</v>
      </c>
      <c r="O19">
        <v>75.069999999999993</v>
      </c>
      <c r="P19">
        <v>12.49</v>
      </c>
    </row>
    <row r="20" spans="5:16" x14ac:dyDescent="0.25">
      <c r="K20">
        <v>75.77</v>
      </c>
      <c r="L20">
        <v>10.86</v>
      </c>
      <c r="M20">
        <v>75.77</v>
      </c>
      <c r="N20">
        <v>12.24</v>
      </c>
      <c r="O20">
        <v>75.77</v>
      </c>
      <c r="P20">
        <v>13.12</v>
      </c>
    </row>
    <row r="21" spans="5:16" x14ac:dyDescent="0.25">
      <c r="M21">
        <v>76.28</v>
      </c>
      <c r="N21">
        <v>12.71</v>
      </c>
      <c r="O21">
        <v>76.5</v>
      </c>
      <c r="P21">
        <v>13.43</v>
      </c>
    </row>
    <row r="22" spans="5:16" x14ac:dyDescent="0.25">
      <c r="M22">
        <v>76.650000000000006</v>
      </c>
      <c r="N22">
        <v>12.87</v>
      </c>
      <c r="O22">
        <v>77.28</v>
      </c>
      <c r="P22">
        <v>14.19</v>
      </c>
    </row>
    <row r="23" spans="5:16" x14ac:dyDescent="0.25">
      <c r="O23">
        <v>78.09</v>
      </c>
      <c r="P23">
        <v>14.56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A3980-ED79-447E-AEA0-C19E1C14A9D7}">
  <dimension ref="D3:BD35"/>
  <sheetViews>
    <sheetView workbookViewId="0">
      <selection activeCell="O23" sqref="O23"/>
    </sheetView>
  </sheetViews>
  <sheetFormatPr defaultRowHeight="15" x14ac:dyDescent="0.25"/>
  <cols>
    <col min="4" max="4" width="21.5703125" customWidth="1"/>
  </cols>
  <sheetData>
    <row r="3" spans="4:56" x14ac:dyDescent="0.25">
      <c r="D3" t="s">
        <v>2484</v>
      </c>
      <c r="E3">
        <v>15</v>
      </c>
      <c r="F3">
        <v>15</v>
      </c>
      <c r="G3">
        <v>15</v>
      </c>
      <c r="H3">
        <v>15</v>
      </c>
      <c r="I3">
        <v>20</v>
      </c>
      <c r="J3">
        <v>20</v>
      </c>
      <c r="K3">
        <v>20</v>
      </c>
      <c r="L3">
        <v>20</v>
      </c>
      <c r="M3">
        <v>25</v>
      </c>
      <c r="N3">
        <v>25</v>
      </c>
      <c r="O3">
        <v>25</v>
      </c>
      <c r="P3">
        <v>25</v>
      </c>
      <c r="Q3">
        <v>30</v>
      </c>
      <c r="R3">
        <v>30</v>
      </c>
      <c r="S3">
        <v>30</v>
      </c>
      <c r="T3">
        <v>30</v>
      </c>
      <c r="U3">
        <v>35</v>
      </c>
      <c r="V3">
        <v>35</v>
      </c>
      <c r="W3">
        <v>35</v>
      </c>
      <c r="X3">
        <v>35</v>
      </c>
      <c r="Y3">
        <v>40</v>
      </c>
      <c r="Z3">
        <v>40</v>
      </c>
      <c r="AA3">
        <v>40</v>
      </c>
      <c r="AB3">
        <v>40</v>
      </c>
      <c r="AC3">
        <v>45</v>
      </c>
      <c r="AD3">
        <v>45</v>
      </c>
      <c r="AE3">
        <v>45</v>
      </c>
      <c r="AF3">
        <v>45</v>
      </c>
      <c r="AG3">
        <v>50</v>
      </c>
      <c r="AH3">
        <v>50</v>
      </c>
      <c r="AI3">
        <v>50</v>
      </c>
      <c r="AJ3">
        <v>50</v>
      </c>
      <c r="AK3">
        <v>55</v>
      </c>
      <c r="AL3">
        <v>55</v>
      </c>
      <c r="AM3">
        <v>55</v>
      </c>
      <c r="AN3">
        <v>55</v>
      </c>
      <c r="AO3">
        <v>60</v>
      </c>
      <c r="AP3">
        <v>60</v>
      </c>
      <c r="AQ3">
        <v>60</v>
      </c>
      <c r="AR3">
        <v>60</v>
      </c>
      <c r="AS3">
        <v>65</v>
      </c>
      <c r="AT3">
        <v>65</v>
      </c>
      <c r="AU3">
        <v>65</v>
      </c>
      <c r="AV3">
        <v>65</v>
      </c>
      <c r="AW3">
        <v>70</v>
      </c>
      <c r="AX3">
        <v>70</v>
      </c>
      <c r="AY3">
        <v>70</v>
      </c>
      <c r="AZ3">
        <v>70</v>
      </c>
      <c r="BA3">
        <v>75</v>
      </c>
      <c r="BB3">
        <v>75</v>
      </c>
      <c r="BC3">
        <v>75</v>
      </c>
      <c r="BD3">
        <v>75</v>
      </c>
    </row>
    <row r="4" spans="4:56" x14ac:dyDescent="0.25">
      <c r="D4" t="s">
        <v>2485</v>
      </c>
      <c r="E4">
        <v>0.01</v>
      </c>
      <c r="F4">
        <v>1.2E-2</v>
      </c>
      <c r="G4">
        <v>1.4E-2</v>
      </c>
      <c r="H4">
        <v>1.6E-2</v>
      </c>
      <c r="I4">
        <v>0.01</v>
      </c>
      <c r="J4">
        <v>1.2E-2</v>
      </c>
      <c r="K4">
        <v>1.4E-2</v>
      </c>
      <c r="L4">
        <v>1.6E-2</v>
      </c>
      <c r="M4">
        <v>0.01</v>
      </c>
      <c r="N4">
        <v>1.2E-2</v>
      </c>
      <c r="O4">
        <v>1.4E-2</v>
      </c>
      <c r="P4">
        <v>1.6E-2</v>
      </c>
      <c r="Q4">
        <v>0.01</v>
      </c>
      <c r="R4">
        <v>1.2E-2</v>
      </c>
      <c r="S4">
        <v>1.4E-2</v>
      </c>
      <c r="T4">
        <v>1.6E-2</v>
      </c>
      <c r="U4">
        <v>0.01</v>
      </c>
      <c r="V4">
        <v>1.2E-2</v>
      </c>
      <c r="W4">
        <v>1.4E-2</v>
      </c>
      <c r="X4">
        <v>1.6E-2</v>
      </c>
      <c r="Y4">
        <v>0.01</v>
      </c>
      <c r="Z4">
        <v>1.2E-2</v>
      </c>
      <c r="AA4">
        <v>1.4E-2</v>
      </c>
      <c r="AB4">
        <v>1.6E-2</v>
      </c>
      <c r="AC4">
        <v>0.01</v>
      </c>
      <c r="AD4">
        <v>1.2E-2</v>
      </c>
      <c r="AE4">
        <v>1.4E-2</v>
      </c>
      <c r="AF4">
        <v>1.6E-2</v>
      </c>
      <c r="AG4">
        <v>0.01</v>
      </c>
      <c r="AH4">
        <v>1.2E-2</v>
      </c>
      <c r="AI4">
        <v>1.4E-2</v>
      </c>
      <c r="AJ4">
        <v>1.6E-2</v>
      </c>
      <c r="AK4">
        <v>0.01</v>
      </c>
      <c r="AL4">
        <v>1.2E-2</v>
      </c>
      <c r="AM4">
        <v>1.4E-2</v>
      </c>
      <c r="AN4">
        <v>1.6E-2</v>
      </c>
      <c r="AO4">
        <v>0.01</v>
      </c>
      <c r="AP4">
        <v>1.2E-2</v>
      </c>
      <c r="AQ4">
        <v>1.4E-2</v>
      </c>
      <c r="AR4">
        <v>1.6E-2</v>
      </c>
      <c r="AS4">
        <v>0.01</v>
      </c>
      <c r="AT4">
        <v>1.2E-2</v>
      </c>
      <c r="AU4">
        <v>1.4E-2</v>
      </c>
      <c r="AV4">
        <v>1.6E-2</v>
      </c>
      <c r="AW4">
        <v>0.01</v>
      </c>
      <c r="AX4">
        <v>1.2E-2</v>
      </c>
      <c r="AY4">
        <v>1.4E-2</v>
      </c>
      <c r="AZ4">
        <v>1.6E-2</v>
      </c>
      <c r="BA4">
        <v>0.01</v>
      </c>
      <c r="BB4">
        <v>1.2E-2</v>
      </c>
      <c r="BC4">
        <v>1.4E-2</v>
      </c>
      <c r="BD4">
        <v>1.6E-2</v>
      </c>
    </row>
    <row r="5" spans="4:56" x14ac:dyDescent="0.25">
      <c r="D5" t="s">
        <v>2531</v>
      </c>
      <c r="E5">
        <v>54.699999999999704</v>
      </c>
      <c r="F5">
        <v>65.519999999999754</v>
      </c>
      <c r="G5">
        <v>76.020000000000095</v>
      </c>
      <c r="H5">
        <v>86.719999999999359</v>
      </c>
      <c r="I5">
        <v>96.60000000000025</v>
      </c>
      <c r="J5">
        <v>135.35999999999967</v>
      </c>
      <c r="K5">
        <v>168.9799999999999</v>
      </c>
      <c r="L5">
        <v>205.76000000000022</v>
      </c>
      <c r="M5">
        <v>141.20000000000005</v>
      </c>
      <c r="N5">
        <v>167.64000000000036</v>
      </c>
      <c r="O5">
        <v>195.86000000000016</v>
      </c>
      <c r="P5">
        <v>226.5600000000004</v>
      </c>
      <c r="Q5">
        <v>166.80000000000007</v>
      </c>
      <c r="R5">
        <v>200.16000000000008</v>
      </c>
      <c r="S5">
        <v>233.79999999999984</v>
      </c>
      <c r="T5">
        <v>266.07999999999993</v>
      </c>
      <c r="U5">
        <v>191.30000000000052</v>
      </c>
      <c r="V5">
        <v>240.11999999999989</v>
      </c>
      <c r="W5">
        <v>308.55999999999949</v>
      </c>
      <c r="X5">
        <v>355.51999999999958</v>
      </c>
      <c r="Y5">
        <v>210.3000000000003</v>
      </c>
      <c r="Z5">
        <v>243.72000000000003</v>
      </c>
      <c r="AA5">
        <v>269.92000000000041</v>
      </c>
      <c r="AB5">
        <v>305.11999999999989</v>
      </c>
      <c r="AC5">
        <v>208.29999999999984</v>
      </c>
      <c r="AD5">
        <v>278.16000000000008</v>
      </c>
      <c r="AE5">
        <v>334.88000000000022</v>
      </c>
      <c r="AF5">
        <v>396.64000000000033</v>
      </c>
      <c r="AG5">
        <v>246.39999999999986</v>
      </c>
      <c r="AH5">
        <v>304.08000000000038</v>
      </c>
      <c r="AI5">
        <v>377.86000000000013</v>
      </c>
      <c r="AJ5">
        <v>401.60000000000036</v>
      </c>
      <c r="AK5">
        <v>262.0999999999998</v>
      </c>
      <c r="AL5">
        <v>335.28</v>
      </c>
      <c r="AM5">
        <v>415.65999999999997</v>
      </c>
      <c r="AN5">
        <v>435.04000000000087</v>
      </c>
      <c r="AO5">
        <v>297.20000000000027</v>
      </c>
      <c r="AP5">
        <v>375.84</v>
      </c>
      <c r="AQ5">
        <v>440.57999999999959</v>
      </c>
      <c r="AR5">
        <v>506.55999999999943</v>
      </c>
      <c r="AS5">
        <v>319.49999999999989</v>
      </c>
      <c r="AT5">
        <v>368.04000000000019</v>
      </c>
      <c r="AU5">
        <v>386.68000000000006</v>
      </c>
      <c r="AV5">
        <v>409.44000000000051</v>
      </c>
      <c r="AW5">
        <v>330.3000000000003</v>
      </c>
      <c r="AX5">
        <v>395.88000000000011</v>
      </c>
      <c r="AY5">
        <v>461.43999999999971</v>
      </c>
      <c r="AZ5">
        <v>539.19999999999982</v>
      </c>
      <c r="BA5">
        <v>366.69999999999959</v>
      </c>
      <c r="BB5">
        <v>450.23999999999978</v>
      </c>
      <c r="BC5">
        <v>549.63999999999987</v>
      </c>
      <c r="BD5">
        <v>641.44000000000051</v>
      </c>
    </row>
    <row r="6" spans="4:56" x14ac:dyDescent="0.25">
      <c r="D6" t="s">
        <v>2525</v>
      </c>
      <c r="E6">
        <v>-45.300000000000296</v>
      </c>
      <c r="F6">
        <v>-44.480000000000246</v>
      </c>
      <c r="G6">
        <v>-43.979999999999905</v>
      </c>
      <c r="H6">
        <v>-43.280000000000641</v>
      </c>
      <c r="I6">
        <v>-3.3999999999997499</v>
      </c>
      <c r="J6">
        <v>25.359999999999673</v>
      </c>
      <c r="K6">
        <v>48.979999999999905</v>
      </c>
      <c r="L6">
        <v>75.760000000000218</v>
      </c>
      <c r="M6">
        <v>41.200000000000045</v>
      </c>
      <c r="N6">
        <v>57.640000000000356</v>
      </c>
      <c r="O6">
        <v>75.860000000000156</v>
      </c>
      <c r="P6">
        <v>96.5600000000004</v>
      </c>
      <c r="Q6">
        <v>76.800000000000068</v>
      </c>
      <c r="R6">
        <v>90.160000000000082</v>
      </c>
      <c r="S6">
        <v>113.79999999999984</v>
      </c>
      <c r="T6">
        <v>156.07999999999993</v>
      </c>
      <c r="U6">
        <v>91.300000000000523</v>
      </c>
      <c r="V6">
        <v>130.11999999999989</v>
      </c>
      <c r="W6">
        <v>188.55999999999949</v>
      </c>
      <c r="X6">
        <v>225.51999999999958</v>
      </c>
      <c r="Y6">
        <v>120.3000000000003</v>
      </c>
      <c r="Z6">
        <v>133.72000000000003</v>
      </c>
      <c r="AA6">
        <v>149.92000000000041</v>
      </c>
      <c r="AB6">
        <v>175.11999999999989</v>
      </c>
      <c r="AC6">
        <v>118.29999999999984</v>
      </c>
      <c r="AD6">
        <v>168.16000000000008</v>
      </c>
      <c r="AE6">
        <v>214.88000000000022</v>
      </c>
      <c r="AF6">
        <v>256.64000000000033</v>
      </c>
      <c r="AG6">
        <v>156.39999999999986</v>
      </c>
      <c r="AH6">
        <v>194.08000000000038</v>
      </c>
      <c r="AI6">
        <v>257.86000000000013</v>
      </c>
      <c r="AJ6">
        <v>271.60000000000036</v>
      </c>
      <c r="AK6">
        <v>172.0999999999998</v>
      </c>
      <c r="AL6">
        <v>225.27999999999997</v>
      </c>
      <c r="AM6">
        <v>295.65999999999997</v>
      </c>
      <c r="AN6">
        <v>305.04000000000087</v>
      </c>
      <c r="AO6">
        <v>207.20000000000027</v>
      </c>
      <c r="AP6">
        <v>265.83999999999997</v>
      </c>
      <c r="AQ6">
        <v>320.57999999999959</v>
      </c>
      <c r="AR6">
        <v>376.55999999999943</v>
      </c>
      <c r="AS6">
        <v>229.49999999999989</v>
      </c>
      <c r="AT6">
        <v>258.04000000000019</v>
      </c>
      <c r="AU6">
        <v>266.68000000000006</v>
      </c>
      <c r="AV6">
        <v>279.44000000000051</v>
      </c>
      <c r="AW6">
        <v>230.3000000000003</v>
      </c>
      <c r="AX6">
        <v>285.88000000000011</v>
      </c>
      <c r="AY6">
        <v>341.43999999999971</v>
      </c>
      <c r="AZ6">
        <v>399.19999999999982</v>
      </c>
      <c r="BA6">
        <v>266.69999999999959</v>
      </c>
      <c r="BB6">
        <v>340.23999999999978</v>
      </c>
      <c r="BC6">
        <v>419.63999999999987</v>
      </c>
      <c r="BD6">
        <v>501.44000000000051</v>
      </c>
    </row>
    <row r="7" spans="4:56" x14ac:dyDescent="0.25">
      <c r="D7" t="s">
        <v>2486</v>
      </c>
      <c r="E7">
        <v>-1.2889347935570417</v>
      </c>
      <c r="F7">
        <v>-1.0549814192346318</v>
      </c>
      <c r="G7">
        <v>-0.8944358281951047</v>
      </c>
      <c r="H7">
        <v>-0.76877604033446456</v>
      </c>
      <c r="I7">
        <v>-9.4788315388597236E-2</v>
      </c>
      <c r="J7">
        <v>0.58565424229826957</v>
      </c>
      <c r="K7">
        <v>0.96633340199074746</v>
      </c>
      <c r="L7">
        <v>1.3036858378693925</v>
      </c>
      <c r="M7">
        <v>1.120606650746075</v>
      </c>
      <c r="N7">
        <v>1.3076272509156195</v>
      </c>
      <c r="O7">
        <v>1.4712544878498381</v>
      </c>
      <c r="P7">
        <v>1.6394377828607507</v>
      </c>
      <c r="Q7">
        <v>2.019511425491074</v>
      </c>
      <c r="R7">
        <v>1.976158099661846</v>
      </c>
      <c r="S7">
        <v>2.1385012150745895</v>
      </c>
      <c r="T7">
        <v>2.5666797346755659</v>
      </c>
      <c r="U7">
        <v>2.3721248054623953</v>
      </c>
      <c r="V7">
        <v>2.8092847162130163</v>
      </c>
      <c r="W7">
        <v>3.4713439233623777</v>
      </c>
      <c r="X7">
        <v>3.6344180289825112</v>
      </c>
      <c r="Y7">
        <v>3.1192227612511192</v>
      </c>
      <c r="Z7">
        <v>2.892636712344888</v>
      </c>
      <c r="AA7">
        <v>2.7881386570812698</v>
      </c>
      <c r="AB7">
        <v>2.8488582442495738</v>
      </c>
      <c r="AC7">
        <v>2.977366477823272</v>
      </c>
      <c r="AD7">
        <v>3.5111720248788774</v>
      </c>
      <c r="AE7">
        <v>3.8381599695347877</v>
      </c>
      <c r="AF7">
        <v>4.0031645964515636</v>
      </c>
      <c r="AG7">
        <v>3.8658137488506337</v>
      </c>
      <c r="AH7">
        <v>4.0050153489819564</v>
      </c>
      <c r="AI7">
        <v>4.5263594701073533</v>
      </c>
      <c r="AJ7">
        <v>4.1837962004475919</v>
      </c>
      <c r="AK7">
        <v>4.2143464089899467</v>
      </c>
      <c r="AL7">
        <v>4.5762276673264495</v>
      </c>
      <c r="AM7">
        <v>5.1245235298929961</v>
      </c>
      <c r="AN7">
        <v>4.6326557886935626</v>
      </c>
      <c r="AO7">
        <v>5.0093078355051679</v>
      </c>
      <c r="AP7">
        <v>5.3330893882274015</v>
      </c>
      <c r="AQ7">
        <v>5.5081849587272647</v>
      </c>
      <c r="AR7">
        <v>5.6496836081157555</v>
      </c>
      <c r="AS7">
        <v>5.4683088272085865</v>
      </c>
      <c r="AT7">
        <v>5.1353451213027297</v>
      </c>
      <c r="AU7">
        <v>4.5692738096380365</v>
      </c>
      <c r="AV7">
        <v>4.2068118315830114</v>
      </c>
      <c r="AW7">
        <v>5.4436465577149518</v>
      </c>
      <c r="AX7">
        <v>5.6306226458648005</v>
      </c>
      <c r="AY7">
        <v>5.7626770794514872</v>
      </c>
      <c r="AZ7">
        <v>5.8831851729585667</v>
      </c>
      <c r="BA7">
        <v>6.249297041952528</v>
      </c>
      <c r="BB7">
        <v>6.6468184197982323</v>
      </c>
      <c r="BC7">
        <v>6.9934195461776651</v>
      </c>
      <c r="BD7">
        <v>7.2939528150608322</v>
      </c>
    </row>
    <row r="8" spans="4:56" x14ac:dyDescent="0.25">
      <c r="D8" t="s">
        <v>2487</v>
      </c>
      <c r="E8">
        <v>-1.245771801006526</v>
      </c>
      <c r="F8">
        <v>-1.0272042861761637</v>
      </c>
      <c r="G8">
        <v>-0.87406611262772949</v>
      </c>
      <c r="H8">
        <v>-0.75408894625479561</v>
      </c>
      <c r="I8">
        <v>-9.0081019929094314E-2</v>
      </c>
      <c r="J8">
        <v>0.55712558348798547</v>
      </c>
      <c r="K8">
        <v>0.91804817484975165</v>
      </c>
      <c r="L8">
        <v>1.236912499216321</v>
      </c>
      <c r="M8">
        <v>1.074752702533496</v>
      </c>
      <c r="N8">
        <v>1.2580197668865878</v>
      </c>
      <c r="O8">
        <v>1.4256809759731626</v>
      </c>
      <c r="P8">
        <v>1.600744803878928</v>
      </c>
      <c r="Q8">
        <v>1.9859483808573213</v>
      </c>
      <c r="R8">
        <v>1.9433078306511566</v>
      </c>
      <c r="S8">
        <v>2.103041648725513</v>
      </c>
      <c r="T8">
        <v>2.5236454323440531</v>
      </c>
      <c r="U8">
        <v>2.3560864706960269</v>
      </c>
      <c r="V8">
        <v>2.7869591217437617</v>
      </c>
      <c r="W8">
        <v>3.4618860228738479</v>
      </c>
      <c r="X8">
        <v>3.6136207480028237</v>
      </c>
      <c r="Y8">
        <v>3.2030459555886974</v>
      </c>
      <c r="Z8">
        <v>2.9541927798574075</v>
      </c>
      <c r="AA8">
        <v>2.8398446571633986</v>
      </c>
      <c r="AB8">
        <v>2.9000291460215664</v>
      </c>
      <c r="AC8">
        <v>2.9399777327130265</v>
      </c>
      <c r="AD8">
        <v>3.4756756443930774</v>
      </c>
      <c r="AE8">
        <v>3.7935080310160982</v>
      </c>
      <c r="AF8">
        <v>3.9518388122802701</v>
      </c>
      <c r="AG8">
        <v>3.9598746208495976</v>
      </c>
      <c r="AH8">
        <v>4.0818661497873343</v>
      </c>
      <c r="AI8">
        <v>4.6473168440634716</v>
      </c>
      <c r="AJ8">
        <v>4.2754632486468447</v>
      </c>
      <c r="AK8">
        <v>4.485345092704077</v>
      </c>
      <c r="AL8">
        <v>4.873861150342</v>
      </c>
      <c r="AM8">
        <v>5.4429027243600352</v>
      </c>
      <c r="AN8">
        <v>4.7895391340392797</v>
      </c>
      <c r="AO8">
        <v>5.123817342835812</v>
      </c>
      <c r="AP8">
        <v>5.4760568765052762</v>
      </c>
      <c r="AQ8">
        <v>5.6578239562198922</v>
      </c>
      <c r="AR8">
        <v>5.8051053354677427</v>
      </c>
      <c r="AS8">
        <v>5.8347952101288962</v>
      </c>
      <c r="AT8">
        <v>5.4252574285070372</v>
      </c>
      <c r="AU8">
        <v>4.7751072733901117</v>
      </c>
      <c r="AV8">
        <v>4.3747260316864001</v>
      </c>
      <c r="AW8">
        <v>5.5551267331127105</v>
      </c>
      <c r="AX8">
        <v>5.7265288037107478</v>
      </c>
      <c r="AY8">
        <v>5.8603833690338822</v>
      </c>
      <c r="AZ8">
        <v>5.9737728625505468</v>
      </c>
      <c r="BA8">
        <v>6.5828933630513706</v>
      </c>
      <c r="BB8">
        <v>6.9699830216261178</v>
      </c>
      <c r="BC8">
        <v>7.3630611693447898</v>
      </c>
      <c r="BD8">
        <v>7.668554034677336</v>
      </c>
    </row>
    <row r="9" spans="4:56" x14ac:dyDescent="0.25">
      <c r="D9" t="s">
        <v>2502</v>
      </c>
      <c r="E9">
        <v>-0.81097164069767691</v>
      </c>
      <c r="F9">
        <v>-0.8201352043036495</v>
      </c>
      <c r="G9">
        <v>-0.80037736755556055</v>
      </c>
      <c r="H9">
        <v>-0.79306791212046412</v>
      </c>
      <c r="I9">
        <v>-6.8476376455722132E-2</v>
      </c>
      <c r="J9">
        <v>0.52001056425246539</v>
      </c>
      <c r="K9">
        <v>1.0003275878830036</v>
      </c>
      <c r="L9">
        <v>1.5450793627485808</v>
      </c>
      <c r="M9">
        <v>0.75826006553428349</v>
      </c>
      <c r="N9">
        <v>1.0404279545157595</v>
      </c>
      <c r="O9">
        <v>1.3420344435457479</v>
      </c>
      <c r="P9">
        <v>1.6771401078955572</v>
      </c>
      <c r="Q9">
        <v>1.5022486784906179</v>
      </c>
      <c r="R9">
        <v>1.7751735598372909</v>
      </c>
      <c r="S9">
        <v>2.218116043723001</v>
      </c>
      <c r="T9">
        <v>3.0124551354948585</v>
      </c>
      <c r="U9">
        <v>1.7636255040723821</v>
      </c>
      <c r="V9">
        <v>2.5227673353977673</v>
      </c>
      <c r="W9">
        <v>3.3715909489161691</v>
      </c>
      <c r="X9">
        <v>3.7582682902278952</v>
      </c>
      <c r="Y9">
        <v>2.1526086825820205</v>
      </c>
      <c r="Z9">
        <v>2.4187882616053731</v>
      </c>
      <c r="AA9">
        <v>2.8915335465723704</v>
      </c>
      <c r="AB9">
        <v>3.5529802265045181</v>
      </c>
      <c r="AC9">
        <v>2.3747867108300689</v>
      </c>
      <c r="AD9">
        <v>3.3698453350006261</v>
      </c>
      <c r="AE9">
        <v>4.2513958301182813</v>
      </c>
      <c r="AF9">
        <v>5.0663577578208461</v>
      </c>
      <c r="AG9">
        <v>2.9183656256834052</v>
      </c>
      <c r="AH9">
        <v>3.5818163027269714</v>
      </c>
      <c r="AI9">
        <v>4.820898011440339</v>
      </c>
      <c r="AJ9">
        <v>5.0704069692333142</v>
      </c>
      <c r="AK9">
        <v>3.3995786971850435</v>
      </c>
      <c r="AL9">
        <v>4.4169015498368021</v>
      </c>
      <c r="AM9">
        <v>5.8085987536443771</v>
      </c>
      <c r="AN9">
        <v>6.0040909069437003</v>
      </c>
      <c r="AO9">
        <v>4.0672429902873031</v>
      </c>
      <c r="AP9">
        <v>5.2236354176000228</v>
      </c>
      <c r="AQ9">
        <v>6.3250230840258466</v>
      </c>
      <c r="AR9">
        <v>7.4118163910264556</v>
      </c>
      <c r="AS9">
        <v>4.4414048076320203</v>
      </c>
      <c r="AT9">
        <v>5.076317887194163</v>
      </c>
      <c r="AU9">
        <v>5.3493098531768117</v>
      </c>
      <c r="AV9">
        <v>5.615967805857629</v>
      </c>
      <c r="AW9">
        <v>4.4403158312009063</v>
      </c>
      <c r="AX9">
        <v>5.4908920490776811</v>
      </c>
      <c r="AY9">
        <v>6.5579110564106218</v>
      </c>
      <c r="AZ9">
        <v>7.7400521328962189</v>
      </c>
      <c r="BA9">
        <v>5.1429854075743497</v>
      </c>
      <c r="BB9">
        <v>6.6047500467829936</v>
      </c>
      <c r="BC9">
        <v>8.1460654527157779</v>
      </c>
      <c r="BD9">
        <v>9.7733100383027089</v>
      </c>
    </row>
    <row r="10" spans="4:56" x14ac:dyDescent="0.25">
      <c r="D10" t="s">
        <v>2511</v>
      </c>
      <c r="E10">
        <v>0.10715499999999967</v>
      </c>
      <c r="F10">
        <v>0.14563400000000026</v>
      </c>
      <c r="G10">
        <v>9.4865000000000421E-2</v>
      </c>
      <c r="H10">
        <v>0.15398999999999941</v>
      </c>
      <c r="I10">
        <v>0.16518899999999981</v>
      </c>
      <c r="J10">
        <v>0.16920599999999997</v>
      </c>
      <c r="K10">
        <v>0.15886700000000076</v>
      </c>
      <c r="L10">
        <v>0.14849600000000063</v>
      </c>
      <c r="M10">
        <v>0.13445600000000013</v>
      </c>
      <c r="N10">
        <v>8.6442000000000796E-2</v>
      </c>
      <c r="O10">
        <v>0.11363000000000056</v>
      </c>
      <c r="P10">
        <v>7.9030999999999629E-2</v>
      </c>
      <c r="Q10">
        <v>0.1709530000000008</v>
      </c>
      <c r="R10">
        <v>0.1423589999999999</v>
      </c>
      <c r="S10">
        <v>0.16611599999999971</v>
      </c>
      <c r="T10">
        <v>0.21071200000000001</v>
      </c>
      <c r="U10">
        <v>0.14173200000000019</v>
      </c>
      <c r="V10">
        <v>0.14660100000000043</v>
      </c>
      <c r="W10">
        <v>0.2253810000000005</v>
      </c>
      <c r="X10">
        <v>0.20561200000000035</v>
      </c>
      <c r="Y10">
        <v>0.2370580000000011</v>
      </c>
      <c r="Z10">
        <v>0.26520799999999944</v>
      </c>
      <c r="AA10">
        <v>0.27526199999999967</v>
      </c>
      <c r="AB10">
        <v>0.2660600000000013</v>
      </c>
      <c r="AC10">
        <v>0.25645999999999969</v>
      </c>
      <c r="AD10">
        <v>0.31691100000000016</v>
      </c>
      <c r="AE10">
        <v>0.28917500000000018</v>
      </c>
      <c r="AF10">
        <v>0.23165100000000027</v>
      </c>
      <c r="AG10">
        <v>0.2496160000000005</v>
      </c>
      <c r="AH10">
        <v>0.26221300000000003</v>
      </c>
      <c r="AI10">
        <v>0.26410999999999962</v>
      </c>
      <c r="AJ10">
        <v>0.23098899999999922</v>
      </c>
      <c r="AK10">
        <v>0.29215800000000058</v>
      </c>
      <c r="AL10">
        <v>0.30722999999999967</v>
      </c>
      <c r="AM10">
        <v>0.24839500000000037</v>
      </c>
      <c r="AN10">
        <v>0.34591300000000036</v>
      </c>
      <c r="AO10">
        <v>0.35601099999999963</v>
      </c>
      <c r="AP10">
        <v>0.20174500000000073</v>
      </c>
      <c r="AQ10">
        <v>0.32957500000000017</v>
      </c>
      <c r="AR10">
        <v>0.25619899999999962</v>
      </c>
      <c r="AS10">
        <v>0.32668800000000076</v>
      </c>
      <c r="AT10">
        <v>0.31924000000000063</v>
      </c>
      <c r="AU10">
        <v>0.3180720000000008</v>
      </c>
      <c r="AV10">
        <v>0.32933399999999935</v>
      </c>
      <c r="AW10">
        <v>0.38443300000000047</v>
      </c>
      <c r="AX10">
        <v>0.40530600000000039</v>
      </c>
      <c r="AY10">
        <v>0.42562100000000047</v>
      </c>
      <c r="AZ10">
        <v>0.27884099999999989</v>
      </c>
      <c r="BA10">
        <v>0.31546399999999952</v>
      </c>
      <c r="BB10">
        <v>0.35579800000000006</v>
      </c>
      <c r="BC10">
        <v>0.32311300000000021</v>
      </c>
      <c r="BD10">
        <v>0.33560600000000029</v>
      </c>
    </row>
    <row r="11" spans="4:56" x14ac:dyDescent="0.25">
      <c r="D11" t="s">
        <v>2512</v>
      </c>
      <c r="E11">
        <v>0.15843999999999969</v>
      </c>
      <c r="F11">
        <v>0.15556599999999987</v>
      </c>
      <c r="G11">
        <v>0.16210900000000006</v>
      </c>
      <c r="H11">
        <v>0.15148299999999981</v>
      </c>
      <c r="I11">
        <v>0.14993400000000001</v>
      </c>
      <c r="J11">
        <v>0.13878499999999994</v>
      </c>
      <c r="K11">
        <v>0.14248299999999992</v>
      </c>
      <c r="L11">
        <v>0.14921899999999999</v>
      </c>
      <c r="M11">
        <v>0.15855000000000019</v>
      </c>
      <c r="N11">
        <v>0.14396300000000006</v>
      </c>
      <c r="O11">
        <v>0.16916500000000001</v>
      </c>
      <c r="P11">
        <v>0.16910499999999984</v>
      </c>
      <c r="Q11">
        <v>0.17638200000000004</v>
      </c>
      <c r="R11">
        <v>0.18591700000000011</v>
      </c>
      <c r="S11">
        <v>0.20533399999999991</v>
      </c>
      <c r="T11">
        <v>0.17536399999999985</v>
      </c>
      <c r="U11">
        <v>0.1723539999999999</v>
      </c>
      <c r="V11">
        <v>0.15298900000000004</v>
      </c>
      <c r="W11">
        <v>0.14608999999999983</v>
      </c>
      <c r="X11">
        <v>0.16753700000000005</v>
      </c>
      <c r="Y11">
        <v>5.7844000000000229E-2</v>
      </c>
      <c r="Z11">
        <v>5.9531000000000667E-2</v>
      </c>
      <c r="AA11">
        <v>7.7740000000000364E-2</v>
      </c>
      <c r="AB11">
        <v>8.615399999999962E-2</v>
      </c>
      <c r="AC11">
        <v>0.17527099999999995</v>
      </c>
      <c r="AD11">
        <v>0.16808800000000002</v>
      </c>
      <c r="AE11">
        <v>0.17559800000000014</v>
      </c>
      <c r="AF11">
        <v>0.18298599999999987</v>
      </c>
      <c r="AG11">
        <v>0.16456899999999974</v>
      </c>
      <c r="AH11">
        <v>0.14339999999999975</v>
      </c>
      <c r="AI11">
        <v>0.15732699999999999</v>
      </c>
      <c r="AJ11">
        <v>0.13327899999999993</v>
      </c>
      <c r="AK11">
        <v>0.12241899999999983</v>
      </c>
      <c r="AL11">
        <v>0.12109700000000023</v>
      </c>
      <c r="AM11">
        <v>0.12348200000000009</v>
      </c>
      <c r="AN11">
        <v>0.15572199999999992</v>
      </c>
      <c r="AO11">
        <v>0.18617900000000009</v>
      </c>
      <c r="AP11">
        <v>0.1741299999999999</v>
      </c>
      <c r="AQ11">
        <v>0.19460199999999994</v>
      </c>
      <c r="AR11">
        <v>0.19165600000000005</v>
      </c>
      <c r="AS11">
        <v>0.10915399999999931</v>
      </c>
      <c r="AT11">
        <v>9.1255000000000308E-2</v>
      </c>
      <c r="AU11">
        <v>9.4349000000000238E-2</v>
      </c>
      <c r="AV11">
        <v>0.15449300000000044</v>
      </c>
      <c r="AW11">
        <v>0.259741</v>
      </c>
      <c r="AX11">
        <v>0.25808200000000014</v>
      </c>
      <c r="AY11">
        <v>0.24428500000000009</v>
      </c>
      <c r="AZ11">
        <v>0.26306099999999999</v>
      </c>
      <c r="BA11">
        <v>0.20841399999999988</v>
      </c>
      <c r="BB11">
        <v>0.18920399999999971</v>
      </c>
      <c r="BC11">
        <v>0.19111200000000039</v>
      </c>
      <c r="BD11">
        <v>0.22662899999999997</v>
      </c>
    </row>
    <row r="12" spans="4:56" x14ac:dyDescent="0.25">
      <c r="D12" t="s">
        <v>2520</v>
      </c>
      <c r="E12">
        <v>159.41360000000088</v>
      </c>
      <c r="F12">
        <v>181.19119999999975</v>
      </c>
      <c r="G12">
        <v>213.66167999999971</v>
      </c>
      <c r="H12">
        <v>226.48831999999857</v>
      </c>
      <c r="I12">
        <v>161.80360000000007</v>
      </c>
      <c r="J12">
        <v>174.92384000000015</v>
      </c>
      <c r="K12">
        <v>195.73047999999972</v>
      </c>
      <c r="L12">
        <v>216.45504000000074</v>
      </c>
      <c r="M12">
        <v>163.19159999999954</v>
      </c>
      <c r="N12">
        <v>185.77135999999996</v>
      </c>
      <c r="O12">
        <v>209.72712000000024</v>
      </c>
      <c r="P12">
        <v>232.73343999999906</v>
      </c>
      <c r="Q12">
        <v>149.63880000000017</v>
      </c>
      <c r="R12">
        <v>181.61312000000066</v>
      </c>
      <c r="S12">
        <v>203.46631999999931</v>
      </c>
      <c r="T12">
        <v>205.32799999999952</v>
      </c>
      <c r="U12">
        <v>169.49159999999949</v>
      </c>
      <c r="V12">
        <v>193.41392000000019</v>
      </c>
      <c r="W12">
        <v>217.37055999999995</v>
      </c>
      <c r="X12">
        <v>227.55328000000009</v>
      </c>
      <c r="Y12">
        <v>152.10640000000012</v>
      </c>
      <c r="Z12">
        <v>184.53968000000054</v>
      </c>
      <c r="AA12">
        <v>206.89463999999884</v>
      </c>
      <c r="AB12">
        <v>229.21408000000065</v>
      </c>
      <c r="AC12">
        <v>154.81920000000059</v>
      </c>
      <c r="AD12">
        <v>187.57135999999969</v>
      </c>
      <c r="AE12">
        <v>210.4036000000001</v>
      </c>
      <c r="AF12">
        <v>243.30239999999958</v>
      </c>
      <c r="AG12">
        <v>147.82359999999926</v>
      </c>
      <c r="AH12">
        <v>189.08431999999971</v>
      </c>
      <c r="AI12">
        <v>200.60975999999982</v>
      </c>
      <c r="AJ12">
        <v>236.92671999999948</v>
      </c>
      <c r="AK12">
        <v>148.80159999999933</v>
      </c>
      <c r="AL12">
        <v>180.36224000000129</v>
      </c>
      <c r="AM12">
        <v>202.10327999999879</v>
      </c>
      <c r="AN12">
        <v>223.28192000000035</v>
      </c>
      <c r="AO12">
        <v>147.54840000000002</v>
      </c>
      <c r="AP12">
        <v>179.05808000000002</v>
      </c>
      <c r="AQ12">
        <v>213.60119999999961</v>
      </c>
      <c r="AR12">
        <v>223.10783999999876</v>
      </c>
      <c r="AS12">
        <v>148.52759999999876</v>
      </c>
      <c r="AT12">
        <v>180.03344000000061</v>
      </c>
      <c r="AU12">
        <v>201.58136000000025</v>
      </c>
      <c r="AV12">
        <v>223.20384000000013</v>
      </c>
      <c r="AW12">
        <v>155.48239999999907</v>
      </c>
      <c r="AX12">
        <v>176.5203199999994</v>
      </c>
      <c r="AY12">
        <v>197.62103999999977</v>
      </c>
      <c r="AZ12">
        <v>228.69376000000102</v>
      </c>
      <c r="BA12">
        <v>138.63999999999976</v>
      </c>
      <c r="BB12">
        <v>166.07888000000094</v>
      </c>
      <c r="BC12">
        <v>195.41135999999983</v>
      </c>
      <c r="BD12">
        <v>214.61567999999897</v>
      </c>
    </row>
    <row r="13" spans="4:56" x14ac:dyDescent="0.25">
      <c r="D13" t="s">
        <v>2528</v>
      </c>
      <c r="E13">
        <v>452.54819958371758</v>
      </c>
      <c r="F13">
        <v>540.80437699927779</v>
      </c>
      <c r="G13">
        <v>627.10278214677021</v>
      </c>
      <c r="H13">
        <v>705.41376869828866</v>
      </c>
      <c r="I13">
        <v>482.35858840063463</v>
      </c>
      <c r="J13">
        <v>587.04361891642554</v>
      </c>
      <c r="K13">
        <v>693.34350564158979</v>
      </c>
      <c r="L13">
        <v>802.34748914969987</v>
      </c>
      <c r="M13">
        <v>512.95552523602066</v>
      </c>
      <c r="N13">
        <v>604.5766794031789</v>
      </c>
      <c r="O13">
        <v>701.88479948824579</v>
      </c>
      <c r="P13">
        <v>794.8242216255577</v>
      </c>
      <c r="Q13">
        <v>531.80362042296269</v>
      </c>
      <c r="R13">
        <v>635.30526763680109</v>
      </c>
      <c r="S13">
        <v>737.5817492253891</v>
      </c>
      <c r="T13">
        <v>841.27217329282121</v>
      </c>
      <c r="U13">
        <v>552.36669485251741</v>
      </c>
      <c r="V13">
        <v>668.5608731779422</v>
      </c>
      <c r="W13">
        <v>787.17671889581914</v>
      </c>
      <c r="X13">
        <v>889.86613650063009</v>
      </c>
      <c r="Y13">
        <v>432.76418446215177</v>
      </c>
      <c r="Z13">
        <v>509.73890785865069</v>
      </c>
      <c r="AA13">
        <v>591.47293671067837</v>
      </c>
      <c r="AB13">
        <v>679.06577801327478</v>
      </c>
      <c r="AC13">
        <v>570.27347245164583</v>
      </c>
      <c r="AD13">
        <v>680.17561480623237</v>
      </c>
      <c r="AE13">
        <v>786.0596213719117</v>
      </c>
      <c r="AF13">
        <v>889.64192134338793</v>
      </c>
      <c r="AG13">
        <v>550.5991828446605</v>
      </c>
      <c r="AH13">
        <v>638.09387997004706</v>
      </c>
      <c r="AI13">
        <v>747.77848774420352</v>
      </c>
      <c r="AJ13">
        <v>844.63027552411984</v>
      </c>
      <c r="AK13">
        <v>518.76094235246944</v>
      </c>
      <c r="AL13">
        <v>619.29767515577851</v>
      </c>
      <c r="AM13">
        <v>717.75006356461495</v>
      </c>
      <c r="AN13">
        <v>839.39345211585828</v>
      </c>
      <c r="AO13">
        <v>565.67286504337312</v>
      </c>
      <c r="AP13">
        <v>671.59162326379419</v>
      </c>
      <c r="AQ13">
        <v>800.90316554244657</v>
      </c>
      <c r="AR13">
        <v>899.29501698166973</v>
      </c>
      <c r="AS13">
        <v>449.81022988875924</v>
      </c>
      <c r="AT13">
        <v>541.37485275324468</v>
      </c>
      <c r="AU13">
        <v>637.86432984144017</v>
      </c>
      <c r="AV13">
        <v>741.09995053061709</v>
      </c>
      <c r="AW13">
        <v>534.41337985363316</v>
      </c>
      <c r="AX13">
        <v>643.39056038057583</v>
      </c>
      <c r="AY13">
        <v>757.3333842627784</v>
      </c>
      <c r="AZ13">
        <v>857.71414523693215</v>
      </c>
      <c r="BA13">
        <v>483.52902587604115</v>
      </c>
      <c r="BB13">
        <v>576.51351130129672</v>
      </c>
      <c r="BC13">
        <v>675.65778284527687</v>
      </c>
      <c r="BD13">
        <v>775.96664925255277</v>
      </c>
    </row>
    <row r="14" spans="4:56" x14ac:dyDescent="0.25">
      <c r="D14" t="s">
        <v>2529</v>
      </c>
      <c r="E14">
        <v>226.94399999999996</v>
      </c>
      <c r="F14">
        <v>269.22240000000033</v>
      </c>
      <c r="G14">
        <v>310.46399999999971</v>
      </c>
      <c r="H14">
        <v>325.78559999999987</v>
      </c>
      <c r="I14">
        <v>143.71200000000016</v>
      </c>
      <c r="J14">
        <v>176.60160000000047</v>
      </c>
      <c r="K14">
        <v>217.32480000000027</v>
      </c>
      <c r="L14">
        <v>260.35199999999895</v>
      </c>
      <c r="M14">
        <v>249.40800000000002</v>
      </c>
      <c r="N14">
        <v>294.79680000000053</v>
      </c>
      <c r="O14">
        <v>314.09280000000024</v>
      </c>
      <c r="P14">
        <v>324.86399999999912</v>
      </c>
      <c r="Q14">
        <v>253.44000000000085</v>
      </c>
      <c r="R14">
        <v>297.90719999999942</v>
      </c>
      <c r="S14">
        <v>336.67200000000059</v>
      </c>
      <c r="T14">
        <v>392.14080000000081</v>
      </c>
      <c r="U14">
        <v>214.27200000000067</v>
      </c>
      <c r="V14">
        <v>265.07520000000073</v>
      </c>
      <c r="W14">
        <v>270.95040000000063</v>
      </c>
      <c r="X14">
        <v>263.11680000000064</v>
      </c>
      <c r="Y14">
        <v>-34.84800000000007</v>
      </c>
      <c r="Z14">
        <v>-43.199999999999733</v>
      </c>
      <c r="AA14">
        <v>-37.094400000000292</v>
      </c>
      <c r="AB14">
        <v>-29.491199999999935</v>
      </c>
      <c r="AC14">
        <v>179.71200000000067</v>
      </c>
      <c r="AD14">
        <v>220.14720000000108</v>
      </c>
      <c r="AE14">
        <v>260.06400000000087</v>
      </c>
      <c r="AF14">
        <v>280.16639999999984</v>
      </c>
      <c r="AG14">
        <v>48.672000000000423</v>
      </c>
      <c r="AH14">
        <v>56.332800000000702</v>
      </c>
      <c r="AI14">
        <v>59.270399999999711</v>
      </c>
      <c r="AJ14">
        <v>94.003199999999879</v>
      </c>
      <c r="AK14">
        <v>-13.535999999999831</v>
      </c>
      <c r="AL14">
        <v>-25.574400000000253</v>
      </c>
      <c r="AM14">
        <v>-42.335999999999785</v>
      </c>
      <c r="AN14">
        <v>63.12960000000021</v>
      </c>
      <c r="AO14">
        <v>89.856000000000336</v>
      </c>
      <c r="AP14">
        <v>114.39360000000039</v>
      </c>
      <c r="AQ14">
        <v>136.68480000000022</v>
      </c>
      <c r="AR14">
        <v>210.5856000000004</v>
      </c>
      <c r="AS14">
        <v>-95.328000000000372</v>
      </c>
      <c r="AT14">
        <v>-86.745599999999627</v>
      </c>
      <c r="AU14">
        <v>-47.980800000000102</v>
      </c>
      <c r="AV14">
        <v>-15.206399999999348</v>
      </c>
      <c r="AW14">
        <v>120.38399999999956</v>
      </c>
      <c r="AX14">
        <v>155.51999999999975</v>
      </c>
      <c r="AY14">
        <v>199.18080000000145</v>
      </c>
      <c r="AZ14">
        <v>252.51839999999879</v>
      </c>
      <c r="BA14">
        <v>-39.167999999999495</v>
      </c>
      <c r="BB14">
        <v>-40.435199999999384</v>
      </c>
      <c r="BC14">
        <v>-44.351999999998668</v>
      </c>
      <c r="BD14">
        <v>-40.550400000001673</v>
      </c>
    </row>
    <row r="15" spans="4:56" x14ac:dyDescent="0.25">
      <c r="D15" t="s">
        <v>2530</v>
      </c>
      <c r="E15">
        <v>5585.0681304000018</v>
      </c>
      <c r="F15">
        <v>5422.5315388799982</v>
      </c>
      <c r="G15">
        <v>5493.8013391999993</v>
      </c>
      <c r="H15">
        <v>5456.0741804800009</v>
      </c>
      <c r="I15">
        <v>4964.3308856000012</v>
      </c>
      <c r="J15">
        <v>4875.7189478400032</v>
      </c>
      <c r="K15">
        <v>4895.0626668800023</v>
      </c>
      <c r="L15">
        <v>4901.7342963200026</v>
      </c>
      <c r="M15">
        <v>5432.4120735999995</v>
      </c>
      <c r="N15">
        <v>5538.7608004800013</v>
      </c>
      <c r="O15">
        <v>5651.1895266399979</v>
      </c>
      <c r="P15">
        <v>5755.8622630400005</v>
      </c>
      <c r="Q15">
        <v>5111.2440115999962</v>
      </c>
      <c r="R15">
        <v>5077.6385443199988</v>
      </c>
      <c r="S15">
        <v>5128.9758058400002</v>
      </c>
      <c r="T15">
        <v>5179.4322700799976</v>
      </c>
      <c r="U15">
        <v>5175.7452875999998</v>
      </c>
      <c r="V15">
        <v>5156.4831369599979</v>
      </c>
      <c r="W15">
        <v>5591.0455215199981</v>
      </c>
      <c r="X15">
        <v>5998.8831500800006</v>
      </c>
      <c r="Y15">
        <v>5587.8985935999954</v>
      </c>
      <c r="Z15">
        <v>5527.5936940799993</v>
      </c>
      <c r="AA15">
        <v>5183.8696234399958</v>
      </c>
      <c r="AB15">
        <v>4927.7532083199967</v>
      </c>
      <c r="AC15">
        <v>4980.3692448000002</v>
      </c>
      <c r="AD15">
        <v>4988.7416366399948</v>
      </c>
      <c r="AE15">
        <v>5052.6871000799974</v>
      </c>
      <c r="AF15">
        <v>5063.6766828799937</v>
      </c>
      <c r="AG15">
        <v>5358.2235816000011</v>
      </c>
      <c r="AH15">
        <v>5417.3461132799994</v>
      </c>
      <c r="AI15">
        <v>5347.4644941599945</v>
      </c>
      <c r="AJ15">
        <v>5355.0642937600005</v>
      </c>
      <c r="AK15">
        <v>5061.6207959999983</v>
      </c>
      <c r="AL15">
        <v>5099.4639398399941</v>
      </c>
      <c r="AM15">
        <v>5088.9063998399943</v>
      </c>
      <c r="AN15">
        <v>5079.0604051199944</v>
      </c>
      <c r="AO15">
        <v>5093.2725351999998</v>
      </c>
      <c r="AP15">
        <v>5087.852296799997</v>
      </c>
      <c r="AQ15">
        <v>5066.8728086399988</v>
      </c>
      <c r="AR15">
        <v>5078.7004716799947</v>
      </c>
      <c r="AS15">
        <v>5166.580327199993</v>
      </c>
      <c r="AT15">
        <v>5082.3318470400009</v>
      </c>
      <c r="AU15">
        <v>4984.2592855999992</v>
      </c>
      <c r="AV15">
        <v>4974.5850182399981</v>
      </c>
      <c r="AW15">
        <v>5185.4216336000018</v>
      </c>
      <c r="AX15">
        <v>5205.0387768000019</v>
      </c>
      <c r="AY15">
        <v>5204.8770739200063</v>
      </c>
      <c r="AZ15">
        <v>5155.6456582400051</v>
      </c>
      <c r="BA15">
        <v>5184.8004276000047</v>
      </c>
      <c r="BB15">
        <v>5150.3250585600017</v>
      </c>
      <c r="BC15">
        <v>5150.1081860800014</v>
      </c>
      <c r="BD15">
        <v>5129.1381222400041</v>
      </c>
    </row>
    <row r="16" spans="4:56" x14ac:dyDescent="0.25">
      <c r="D16" t="s">
        <v>2532</v>
      </c>
      <c r="E16">
        <v>2.481541826562252</v>
      </c>
      <c r="F16">
        <v>2.825043284765071</v>
      </c>
      <c r="G16">
        <v>3.2153607491225431</v>
      </c>
      <c r="H16">
        <v>3.3734934960944476</v>
      </c>
      <c r="I16">
        <v>2.8128969311496799</v>
      </c>
      <c r="J16">
        <v>3.0085169464727555</v>
      </c>
      <c r="K16">
        <v>3.2613802745956324</v>
      </c>
      <c r="L16">
        <v>3.5020050693688338</v>
      </c>
      <c r="M16">
        <v>2.5667260446055105</v>
      </c>
      <c r="N16">
        <v>2.8045592751420325</v>
      </c>
      <c r="O16">
        <v>3.0497360071820006</v>
      </c>
      <c r="P16">
        <v>3.2741157003087649</v>
      </c>
      <c r="Q16">
        <v>2.4749532065265272</v>
      </c>
      <c r="R16">
        <v>2.9328085900856316</v>
      </c>
      <c r="S16">
        <v>3.1758385908699416</v>
      </c>
      <c r="T16">
        <v>3.1024875362035433</v>
      </c>
      <c r="U16">
        <v>2.7731520007805437</v>
      </c>
      <c r="V16">
        <v>3.0781077459800743</v>
      </c>
      <c r="W16">
        <v>3.1656475996078584</v>
      </c>
      <c r="X16">
        <v>3.0836203865920204</v>
      </c>
      <c r="Y16">
        <v>2.478141956981319</v>
      </c>
      <c r="Z16">
        <v>2.9867206347784876</v>
      </c>
      <c r="AA16">
        <v>3.4800617403968044</v>
      </c>
      <c r="AB16">
        <v>3.947514463453706</v>
      </c>
      <c r="AC16">
        <v>2.6306648227704463</v>
      </c>
      <c r="AD16">
        <v>3.0867632324892949</v>
      </c>
      <c r="AE16">
        <v>3.3348621441596693</v>
      </c>
      <c r="AF16">
        <v>3.7565290446517832</v>
      </c>
      <c r="AG16">
        <v>2.4212267268628382</v>
      </c>
      <c r="AH16">
        <v>3.0009301369868404</v>
      </c>
      <c r="AI16">
        <v>3.1566620428993093</v>
      </c>
      <c r="AJ16">
        <v>3.6279335979088141</v>
      </c>
      <c r="AK16">
        <v>2.6034076490606455</v>
      </c>
      <c r="AL16">
        <v>3.0707537474906825</v>
      </c>
      <c r="AM16">
        <v>3.3873437203216983</v>
      </c>
      <c r="AN16">
        <v>3.5984974117112616</v>
      </c>
      <c r="AO16">
        <v>2.5023684991333095</v>
      </c>
      <c r="AP16">
        <v>2.9582218467160231</v>
      </c>
      <c r="AQ16">
        <v>3.4351732241794526</v>
      </c>
      <c r="AR16">
        <v>3.4797046844031612</v>
      </c>
      <c r="AS16">
        <v>2.6197237522414749</v>
      </c>
      <c r="AT16">
        <v>3.1490923901863912</v>
      </c>
      <c r="AU16">
        <v>3.4901486614809367</v>
      </c>
      <c r="AV16">
        <v>3.7679913371034894</v>
      </c>
      <c r="AW16">
        <v>2.5932312047947428</v>
      </c>
      <c r="AX16">
        <v>2.8560988046420555</v>
      </c>
      <c r="AY16">
        <v>3.1077316843132055</v>
      </c>
      <c r="AZ16">
        <v>3.52130611972721</v>
      </c>
      <c r="BA16">
        <v>2.4036888425909049</v>
      </c>
      <c r="BB16">
        <v>2.8377511098634582</v>
      </c>
      <c r="BC16">
        <v>3.2694842035000158</v>
      </c>
      <c r="BD16">
        <v>3.5303450665491196</v>
      </c>
    </row>
    <row r="17" spans="4:56" x14ac:dyDescent="0.25">
      <c r="D17" t="s">
        <v>2535</v>
      </c>
      <c r="E17">
        <v>7.0446767766516203</v>
      </c>
      <c r="F17">
        <v>8.4319535033344319</v>
      </c>
      <c r="G17">
        <v>9.4371703497804234</v>
      </c>
      <c r="H17">
        <v>10.506982261863062</v>
      </c>
      <c r="I17">
        <v>8.3856292012404925</v>
      </c>
      <c r="J17">
        <v>10.096569317416991</v>
      </c>
      <c r="K17">
        <v>11.55291108885274</v>
      </c>
      <c r="L17">
        <v>12.981102100452798</v>
      </c>
      <c r="M17">
        <v>8.0679171375707881</v>
      </c>
      <c r="N17">
        <v>9.1271934153615319</v>
      </c>
      <c r="O17">
        <v>10.206421305423062</v>
      </c>
      <c r="P17">
        <v>11.181661144225524</v>
      </c>
      <c r="Q17">
        <v>8.795774061327851</v>
      </c>
      <c r="R17">
        <v>10.259328985988759</v>
      </c>
      <c r="S17">
        <v>11.512669925476384</v>
      </c>
      <c r="T17">
        <v>12.711546560604747</v>
      </c>
      <c r="U17">
        <v>9.0375971729265601</v>
      </c>
      <c r="V17">
        <v>10.639887772235959</v>
      </c>
      <c r="W17">
        <v>11.46394475240686</v>
      </c>
      <c r="X17">
        <v>12.058755469713377</v>
      </c>
      <c r="Y17">
        <v>7.0506637655908007</v>
      </c>
      <c r="Z17">
        <v>8.2499748262860209</v>
      </c>
      <c r="AA17">
        <v>9.9488432253584911</v>
      </c>
      <c r="AB17">
        <v>11.694839951995261</v>
      </c>
      <c r="AC17">
        <v>9.6900020368125546</v>
      </c>
      <c r="AD17">
        <v>11.193292405725922</v>
      </c>
      <c r="AE17">
        <v>12.458914554530768</v>
      </c>
      <c r="AF17">
        <v>13.735851832395651</v>
      </c>
      <c r="AG17">
        <v>9.0183533433926488</v>
      </c>
      <c r="AH17">
        <v>10.127096496573492</v>
      </c>
      <c r="AI17">
        <v>11.766545998354097</v>
      </c>
      <c r="AJ17">
        <v>12.933376844895077</v>
      </c>
      <c r="AK17">
        <v>9.076153787017974</v>
      </c>
      <c r="AL17">
        <v>10.543840311568879</v>
      </c>
      <c r="AM17">
        <v>12.029820449109547</v>
      </c>
      <c r="AN17">
        <v>13.527988136461259</v>
      </c>
      <c r="AO17">
        <v>9.5936110340676333</v>
      </c>
      <c r="AP17">
        <v>11.095377611613131</v>
      </c>
      <c r="AQ17">
        <v>12.880269911554715</v>
      </c>
      <c r="AR17">
        <v>14.025867863951147</v>
      </c>
      <c r="AS17">
        <v>7.933734492719136</v>
      </c>
      <c r="AT17">
        <v>9.4695709255098119</v>
      </c>
      <c r="AU17">
        <v>11.04388489591763</v>
      </c>
      <c r="AV17">
        <v>12.510798172321714</v>
      </c>
      <c r="AW17">
        <v>8.9132754118554622</v>
      </c>
      <c r="AX17">
        <v>10.410059365522061</v>
      </c>
      <c r="AY17">
        <v>11.909607164609533</v>
      </c>
      <c r="AZ17">
        <v>13.206630861285365</v>
      </c>
      <c r="BA17">
        <v>8.3832467149963286</v>
      </c>
      <c r="BB17">
        <v>9.8507519833137422</v>
      </c>
      <c r="BC17">
        <v>11.304626547732324</v>
      </c>
      <c r="BD17">
        <v>12.764351756569761</v>
      </c>
    </row>
    <row r="18" spans="4:56" x14ac:dyDescent="0.25">
      <c r="D18" t="s">
        <v>2533</v>
      </c>
      <c r="E18">
        <v>3.5327665160773014</v>
      </c>
      <c r="F18">
        <v>4.1975820747825381</v>
      </c>
      <c r="G18">
        <v>4.672123516091335</v>
      </c>
      <c r="H18">
        <v>4.8525045473481097</v>
      </c>
      <c r="I18">
        <v>2.4983810234715609</v>
      </c>
      <c r="J18">
        <v>3.037372758191244</v>
      </c>
      <c r="K18">
        <v>3.6211979651837707</v>
      </c>
      <c r="L18">
        <v>4.2122097217986143</v>
      </c>
      <c r="M18">
        <v>3.9227632386285385</v>
      </c>
      <c r="N18">
        <v>4.4504981807862762</v>
      </c>
      <c r="O18">
        <v>4.5673641146486652</v>
      </c>
      <c r="P18">
        <v>4.570216995310636</v>
      </c>
      <c r="Q18">
        <v>4.1917747313002005</v>
      </c>
      <c r="R18">
        <v>4.8108021887865444</v>
      </c>
      <c r="S18">
        <v>5.255002056681275</v>
      </c>
      <c r="T18">
        <v>5.9252120725711634</v>
      </c>
      <c r="U18">
        <v>3.5058305279509558</v>
      </c>
      <c r="V18">
        <v>4.2185693066311822</v>
      </c>
      <c r="W18">
        <v>3.9459505619012591</v>
      </c>
      <c r="X18">
        <v>3.5655488179948756</v>
      </c>
      <c r="Y18">
        <v>-0.56774922631056357</v>
      </c>
      <c r="Z18">
        <v>-0.69917933867897408</v>
      </c>
      <c r="AA18">
        <v>-0.62394464265955363</v>
      </c>
      <c r="AB18">
        <v>-0.5078961054425859</v>
      </c>
      <c r="AC18">
        <v>3.0536395784871799</v>
      </c>
      <c r="AD18">
        <v>3.6228467005595726</v>
      </c>
      <c r="AE18">
        <v>4.1219712431666702</v>
      </c>
      <c r="AF18">
        <v>4.3257001120232701</v>
      </c>
      <c r="AG18">
        <v>0.79720658440106773</v>
      </c>
      <c r="AH18">
        <v>0.89404979334539569</v>
      </c>
      <c r="AI18">
        <v>0.93263967788734936</v>
      </c>
      <c r="AJ18">
        <v>1.4394213011978647</v>
      </c>
      <c r="AK18">
        <v>-0.23682356868262583</v>
      </c>
      <c r="AL18">
        <v>-0.43541644104567523</v>
      </c>
      <c r="AM18">
        <v>-0.70957078847775035</v>
      </c>
      <c r="AN18">
        <v>1.0174209456921888</v>
      </c>
      <c r="AO18">
        <v>1.5239258701424312</v>
      </c>
      <c r="AP18">
        <v>1.8898987783432903</v>
      </c>
      <c r="AQ18">
        <v>2.1981897344786701</v>
      </c>
      <c r="AR18">
        <v>3.284401385392175</v>
      </c>
      <c r="AS18">
        <v>-1.6813913767789852</v>
      </c>
      <c r="AT18">
        <v>-1.5173287187210915</v>
      </c>
      <c r="AU18">
        <v>-0.83073219119458608</v>
      </c>
      <c r="AV18">
        <v>-0.25670518692029676</v>
      </c>
      <c r="AW18">
        <v>2.0078384779113967</v>
      </c>
      <c r="AX18">
        <v>2.5163136238249133</v>
      </c>
      <c r="AY18">
        <v>3.1322600218420917</v>
      </c>
      <c r="AZ18">
        <v>3.8881453838693076</v>
      </c>
      <c r="BA18">
        <v>-0.67908024081505713</v>
      </c>
      <c r="BB18">
        <v>-0.69090683702556588</v>
      </c>
      <c r="BC18">
        <v>-0.74206618997804652</v>
      </c>
      <c r="BD18">
        <v>-0.66703842229328258</v>
      </c>
    </row>
    <row r="19" spans="4:56" x14ac:dyDescent="0.25">
      <c r="D19" t="s">
        <v>2534</v>
      </c>
      <c r="E19">
        <v>86.941014880708821</v>
      </c>
      <c r="F19">
        <v>84.545421137117955</v>
      </c>
      <c r="G19">
        <v>82.675345385005699</v>
      </c>
      <c r="H19">
        <v>81.267019694694369</v>
      </c>
      <c r="I19">
        <v>86.303092844138263</v>
      </c>
      <c r="J19">
        <v>83.857540977919015</v>
      </c>
      <c r="K19">
        <v>81.564510671367856</v>
      </c>
      <c r="L19">
        <v>79.304683108379749</v>
      </c>
      <c r="M19">
        <v>85.442593579195162</v>
      </c>
      <c r="N19">
        <v>83.617749128710159</v>
      </c>
      <c r="O19">
        <v>82.176478572746277</v>
      </c>
      <c r="P19">
        <v>80.974006160155071</v>
      </c>
      <c r="Q19">
        <v>84.537498000845417</v>
      </c>
      <c r="R19">
        <v>81.99706023513906</v>
      </c>
      <c r="S19">
        <v>80.056489426972405</v>
      </c>
      <c r="T19">
        <v>78.260753830620544</v>
      </c>
      <c r="U19">
        <v>84.683420298341943</v>
      </c>
      <c r="V19">
        <v>82.06343517515279</v>
      </c>
      <c r="W19">
        <v>81.424457086084033</v>
      </c>
      <c r="X19">
        <v>81.292075325699727</v>
      </c>
      <c r="Y19">
        <v>91.038943503738452</v>
      </c>
      <c r="Z19">
        <v>89.462483877614474</v>
      </c>
      <c r="AA19">
        <v>87.195039676904258</v>
      </c>
      <c r="AB19">
        <v>84.86554168999362</v>
      </c>
      <c r="AC19">
        <v>84.625693561929822</v>
      </c>
      <c r="AD19">
        <v>82.097097661225206</v>
      </c>
      <c r="AE19">
        <v>80.084252058142894</v>
      </c>
      <c r="AF19">
        <v>78.181919010929306</v>
      </c>
      <c r="AG19">
        <v>87.763213345343445</v>
      </c>
      <c r="AH19">
        <v>85.977923573094287</v>
      </c>
      <c r="AI19">
        <v>84.144152280859245</v>
      </c>
      <c r="AJ19">
        <v>81.999268255998246</v>
      </c>
      <c r="AK19">
        <v>88.557262132604009</v>
      </c>
      <c r="AL19">
        <v>86.820822381986105</v>
      </c>
      <c r="AM19">
        <v>85.292406619046503</v>
      </c>
      <c r="AN19">
        <v>81.856093506135295</v>
      </c>
      <c r="AO19">
        <v>86.380094596656619</v>
      </c>
      <c r="AP19">
        <v>84.056501763327546</v>
      </c>
      <c r="AQ19">
        <v>81.486367129787169</v>
      </c>
      <c r="AR19">
        <v>79.210026066253519</v>
      </c>
      <c r="AS19">
        <v>91.127933131818367</v>
      </c>
      <c r="AT19">
        <v>88.898665403024907</v>
      </c>
      <c r="AU19">
        <v>86.296698633796026</v>
      </c>
      <c r="AV19">
        <v>83.977915677495091</v>
      </c>
      <c r="AW19">
        <v>86.485654905438395</v>
      </c>
      <c r="AX19">
        <v>84.217528206010968</v>
      </c>
      <c r="AY19">
        <v>81.850401129235166</v>
      </c>
      <c r="AZ19">
        <v>79.38391763511811</v>
      </c>
      <c r="BA19">
        <v>89.892144683227826</v>
      </c>
      <c r="BB19">
        <v>88.002403743848362</v>
      </c>
      <c r="BC19">
        <v>86.167955438745707</v>
      </c>
      <c r="BD19">
        <v>84.372341599174405</v>
      </c>
    </row>
    <row r="23" spans="4:56" x14ac:dyDescent="0.25">
      <c r="H23">
        <v>226.48831999999857</v>
      </c>
      <c r="I23">
        <v>705.41376869828866</v>
      </c>
      <c r="J23">
        <v>325.78559999999987</v>
      </c>
      <c r="K23">
        <v>5456.0741804800009</v>
      </c>
    </row>
    <row r="24" spans="4:56" x14ac:dyDescent="0.25">
      <c r="H24">
        <v>216.45504000000074</v>
      </c>
      <c r="I24">
        <v>802.34748914969987</v>
      </c>
      <c r="J24">
        <v>260.35199999999895</v>
      </c>
      <c r="K24">
        <v>4901.7342963200026</v>
      </c>
    </row>
    <row r="25" spans="4:56" x14ac:dyDescent="0.25">
      <c r="H25">
        <v>232.73343999999906</v>
      </c>
      <c r="I25">
        <v>794.8242216255577</v>
      </c>
      <c r="J25">
        <v>324.86399999999912</v>
      </c>
      <c r="K25">
        <v>5755.8622630400005</v>
      </c>
    </row>
    <row r="26" spans="4:56" x14ac:dyDescent="0.25">
      <c r="H26">
        <v>205.32799999999952</v>
      </c>
      <c r="I26">
        <v>841.27217329282121</v>
      </c>
      <c r="J26">
        <v>392.14080000000081</v>
      </c>
      <c r="K26">
        <v>5179.4322700799976</v>
      </c>
    </row>
    <row r="27" spans="4:56" x14ac:dyDescent="0.25">
      <c r="H27">
        <v>227.55328000000009</v>
      </c>
      <c r="I27">
        <v>889.86613650063009</v>
      </c>
      <c r="J27">
        <v>263.11680000000064</v>
      </c>
      <c r="K27">
        <v>5998.8831500800006</v>
      </c>
    </row>
    <row r="28" spans="4:56" x14ac:dyDescent="0.25">
      <c r="H28">
        <v>229.21408000000065</v>
      </c>
      <c r="I28">
        <v>679.06577801327478</v>
      </c>
      <c r="J28">
        <v>-29.491199999999935</v>
      </c>
      <c r="K28">
        <v>4927.7532083199967</v>
      </c>
    </row>
    <row r="29" spans="4:56" x14ac:dyDescent="0.25">
      <c r="H29">
        <v>243.30239999999958</v>
      </c>
      <c r="I29">
        <v>889.64192134338793</v>
      </c>
      <c r="J29">
        <v>280.16639999999984</v>
      </c>
      <c r="K29">
        <v>5063.6766828799937</v>
      </c>
    </row>
    <row r="30" spans="4:56" x14ac:dyDescent="0.25">
      <c r="H30">
        <v>236.92671999999948</v>
      </c>
      <c r="I30">
        <v>844.63027552411984</v>
      </c>
      <c r="J30">
        <v>94.003199999999879</v>
      </c>
      <c r="K30">
        <v>5355.0642937600005</v>
      </c>
    </row>
    <row r="31" spans="4:56" x14ac:dyDescent="0.25">
      <c r="H31">
        <v>223.28192000000035</v>
      </c>
      <c r="I31">
        <v>839.39345211585828</v>
      </c>
      <c r="J31">
        <v>63.12960000000021</v>
      </c>
      <c r="K31">
        <v>5079.0604051199944</v>
      </c>
    </row>
    <row r="32" spans="4:56" x14ac:dyDescent="0.25">
      <c r="H32">
        <v>223.10783999999876</v>
      </c>
      <c r="I32">
        <v>899.29501698166973</v>
      </c>
      <c r="J32">
        <v>210.5856000000004</v>
      </c>
      <c r="K32">
        <v>5078.7004716799947</v>
      </c>
    </row>
    <row r="33" spans="8:11" x14ac:dyDescent="0.25">
      <c r="H33">
        <v>223.20384000000013</v>
      </c>
      <c r="I33">
        <v>741.09995053061709</v>
      </c>
      <c r="J33">
        <v>-15.206399999999348</v>
      </c>
      <c r="K33">
        <v>4974.5850182399981</v>
      </c>
    </row>
    <row r="34" spans="8:11" x14ac:dyDescent="0.25">
      <c r="H34">
        <v>228.69376000000102</v>
      </c>
      <c r="I34">
        <v>857.71414523693215</v>
      </c>
      <c r="J34">
        <v>252.51839999999879</v>
      </c>
      <c r="K34">
        <v>5155.6456582400051</v>
      </c>
    </row>
    <row r="35" spans="8:11" x14ac:dyDescent="0.25">
      <c r="H35">
        <v>214.61567999999897</v>
      </c>
      <c r="I35">
        <v>775.96664925255277</v>
      </c>
      <c r="J35">
        <v>-40.550400000001673</v>
      </c>
      <c r="K35">
        <v>5129.1381222400041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FBDDC-46E3-4AEC-A5C1-E9B805C4ED7A}">
  <dimension ref="B2:O15"/>
  <sheetViews>
    <sheetView workbookViewId="0">
      <selection activeCell="B2" sqref="B2:O2"/>
    </sheetView>
  </sheetViews>
  <sheetFormatPr defaultRowHeight="15" x14ac:dyDescent="0.25"/>
  <cols>
    <col min="7" max="7" width="23.7109375" customWidth="1"/>
    <col min="8" max="9" width="27.7109375" customWidth="1"/>
    <col min="10" max="10" width="31.7109375" customWidth="1"/>
    <col min="11" max="12" width="23.28515625" customWidth="1"/>
    <col min="13" max="13" width="24.5703125" customWidth="1"/>
    <col min="14" max="14" width="20.7109375" customWidth="1"/>
    <col min="15" max="15" width="13.28515625" customWidth="1"/>
    <col min="16" max="16" width="10.7109375" customWidth="1"/>
  </cols>
  <sheetData>
    <row r="2" spans="2:15" x14ac:dyDescent="0.25">
      <c r="B2" t="s">
        <v>2505</v>
      </c>
      <c r="C2" t="s">
        <v>2506</v>
      </c>
      <c r="D2" t="s">
        <v>2507</v>
      </c>
      <c r="E2" t="s">
        <v>2508</v>
      </c>
      <c r="F2" t="s">
        <v>2509</v>
      </c>
      <c r="G2" t="s">
        <v>2490</v>
      </c>
      <c r="H2" t="s">
        <v>2491</v>
      </c>
      <c r="I2" t="s">
        <v>2493</v>
      </c>
      <c r="J2" t="s">
        <v>2486</v>
      </c>
      <c r="K2" t="s">
        <v>2492</v>
      </c>
      <c r="L2" t="s">
        <v>2502</v>
      </c>
      <c r="M2" t="s">
        <v>2494</v>
      </c>
      <c r="N2" t="s">
        <v>2495</v>
      </c>
      <c r="O2" t="s">
        <v>2485</v>
      </c>
    </row>
    <row r="3" spans="2:15" x14ac:dyDescent="0.25">
      <c r="B3">
        <v>2.287563</v>
      </c>
      <c r="C3">
        <v>7.0424899999999999</v>
      </c>
      <c r="D3">
        <v>6.7068839999999996</v>
      </c>
      <c r="E3">
        <v>2.3803670000000001</v>
      </c>
      <c r="F3">
        <v>2.1537380000000002</v>
      </c>
      <c r="G3">
        <f>7.04/2.28</f>
        <v>3.0877192982456143</v>
      </c>
      <c r="I3">
        <v>549.63999999999987</v>
      </c>
      <c r="J3">
        <v>9.1599063944359269</v>
      </c>
      <c r="K3">
        <v>9.6440590532805981</v>
      </c>
      <c r="L3">
        <v>13.110110485525988</v>
      </c>
      <c r="M3">
        <v>6874.7359999999999</v>
      </c>
      <c r="N3">
        <v>6538.9119999999994</v>
      </c>
      <c r="O3">
        <v>1.5800000000000002E-2</v>
      </c>
    </row>
    <row r="4" spans="2:15" x14ac:dyDescent="0.25">
      <c r="B4">
        <v>2.2791700000000001</v>
      </c>
      <c r="C4">
        <v>10.157400000000001</v>
      </c>
      <c r="D4">
        <v>10.150499999999999</v>
      </c>
      <c r="E4">
        <v>2.02305</v>
      </c>
      <c r="F4">
        <v>2.0878800000000002</v>
      </c>
    </row>
    <row r="6" spans="2:15" x14ac:dyDescent="0.25">
      <c r="B6">
        <f>(1-(B3/B4))*100</f>
        <v>-0.36824809031357209</v>
      </c>
      <c r="C6">
        <f t="shared" ref="C6:F6" si="0">(1-(C3/C4))*100</f>
        <v>30.66641069565047</v>
      </c>
      <c r="D6">
        <f t="shared" si="0"/>
        <v>33.925580020688642</v>
      </c>
      <c r="E6">
        <f t="shared" si="0"/>
        <v>-17.662292083734954</v>
      </c>
      <c r="F6">
        <f t="shared" si="0"/>
        <v>-3.1543000555587453</v>
      </c>
    </row>
    <row r="8" spans="2:15" x14ac:dyDescent="0.25">
      <c r="B8">
        <v>-0.36824809031357209</v>
      </c>
      <c r="C8">
        <v>30.66641069565047</v>
      </c>
      <c r="D8">
        <v>33.925580020688642</v>
      </c>
      <c r="E8">
        <v>-17.662292083734954</v>
      </c>
      <c r="F8">
        <v>-3.1543000555587453</v>
      </c>
    </row>
    <row r="11" spans="2:15" x14ac:dyDescent="0.25">
      <c r="I11">
        <f>(1-(I3/I15))*100</f>
        <v>1.7794473175783976</v>
      </c>
      <c r="J11">
        <f t="shared" ref="J11:O11" si="1">(1-(J3/J15))*100</f>
        <v>5.1223518078009844</v>
      </c>
      <c r="K11">
        <f t="shared" si="1"/>
        <v>10.849441689654194</v>
      </c>
      <c r="L11">
        <f t="shared" si="1"/>
        <v>-2.4227381681717786</v>
      </c>
      <c r="M11">
        <f t="shared" si="1"/>
        <v>-18.611732229123533</v>
      </c>
      <c r="N11">
        <f t="shared" si="1"/>
        <v>-26.404639474192916</v>
      </c>
      <c r="O11">
        <f t="shared" si="1"/>
        <v>-1.2820512820512997</v>
      </c>
    </row>
    <row r="15" spans="2:15" x14ac:dyDescent="0.25">
      <c r="I15">
        <v>559.59774709999999</v>
      </c>
      <c r="J15">
        <v>9.6544408182211541</v>
      </c>
      <c r="K15">
        <v>10.817721432218352</v>
      </c>
      <c r="L15">
        <v>12.8</v>
      </c>
      <c r="M15">
        <v>5796</v>
      </c>
      <c r="N15">
        <v>5173</v>
      </c>
      <c r="O15">
        <v>1.5599999999999999E-2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95F06-601C-403D-8AB5-0D0AD540ACDC}">
  <dimension ref="B3:O37"/>
  <sheetViews>
    <sheetView topLeftCell="G10" workbookViewId="0">
      <selection activeCell="M21" sqref="M21"/>
    </sheetView>
  </sheetViews>
  <sheetFormatPr defaultRowHeight="15" x14ac:dyDescent="0.25"/>
  <cols>
    <col min="7" max="7" width="14.42578125" customWidth="1"/>
    <col min="8" max="9" width="29.7109375" customWidth="1"/>
    <col min="10" max="10" width="25.7109375" customWidth="1"/>
    <col min="11" max="12" width="23.28515625" customWidth="1"/>
    <col min="13" max="13" width="19.5703125" customWidth="1"/>
    <col min="14" max="14" width="27.42578125" customWidth="1"/>
    <col min="15" max="15" width="21.28515625" customWidth="1"/>
  </cols>
  <sheetData>
    <row r="3" spans="2:15" x14ac:dyDescent="0.25">
      <c r="B3" t="s">
        <v>2505</v>
      </c>
      <c r="C3" t="s">
        <v>2506</v>
      </c>
      <c r="D3" t="s">
        <v>2507</v>
      </c>
      <c r="E3" t="s">
        <v>2508</v>
      </c>
      <c r="F3" t="s">
        <v>2509</v>
      </c>
      <c r="G3" t="s">
        <v>2490</v>
      </c>
      <c r="H3" t="s">
        <v>2491</v>
      </c>
      <c r="I3" t="s">
        <v>2493</v>
      </c>
      <c r="J3" t="s">
        <v>2486</v>
      </c>
      <c r="K3" t="s">
        <v>2492</v>
      </c>
      <c r="L3" t="s">
        <v>2502</v>
      </c>
      <c r="M3" t="s">
        <v>2494</v>
      </c>
      <c r="N3" t="s">
        <v>2495</v>
      </c>
      <c r="O3" t="s">
        <v>2462</v>
      </c>
    </row>
    <row r="4" spans="2:15" x14ac:dyDescent="0.25">
      <c r="B4">
        <v>1.488461</v>
      </c>
      <c r="C4">
        <v>6.3234430000000001</v>
      </c>
      <c r="D4">
        <v>5.9390099999999997</v>
      </c>
      <c r="E4">
        <v>1.614349</v>
      </c>
      <c r="F4">
        <v>1.354608</v>
      </c>
      <c r="G4">
        <f>7.29/2.63</f>
        <v>2.7718631178707227</v>
      </c>
      <c r="H4">
        <f>6.7/2.38</f>
        <v>2.8151260504201683</v>
      </c>
      <c r="I4">
        <v>539</v>
      </c>
      <c r="J4">
        <v>8.7957427854748289</v>
      </c>
      <c r="K4">
        <v>9.2233868905976468</v>
      </c>
      <c r="L4">
        <v>13.294059620446278</v>
      </c>
      <c r="M4">
        <v>6000.4979999999996</v>
      </c>
      <c r="N4">
        <v>5699.26</v>
      </c>
      <c r="O4">
        <v>1.5100000000000001E-2</v>
      </c>
    </row>
    <row r="6" spans="2:15" x14ac:dyDescent="0.25">
      <c r="B6">
        <v>1.47218</v>
      </c>
      <c r="C6">
        <v>8.6585599999999996</v>
      </c>
      <c r="D6">
        <v>8.6518099999999993</v>
      </c>
      <c r="E6">
        <v>1.54495</v>
      </c>
      <c r="F6">
        <v>1.47245</v>
      </c>
    </row>
    <row r="9" spans="2:15" x14ac:dyDescent="0.25">
      <c r="B9">
        <f>(1-(B4/B6))*100</f>
        <v>-1.1059109619747653</v>
      </c>
      <c r="C9">
        <f t="shared" ref="C9:F9" si="0">(1-(C4/C6))*100</f>
        <v>26.968883971468692</v>
      </c>
      <c r="D9">
        <f t="shared" si="0"/>
        <v>31.355288662141213</v>
      </c>
      <c r="E9">
        <f t="shared" si="0"/>
        <v>-4.4919900320398609</v>
      </c>
      <c r="F9">
        <f t="shared" si="0"/>
        <v>8.0031240449590868</v>
      </c>
    </row>
    <row r="11" spans="2:15" x14ac:dyDescent="0.25">
      <c r="I11">
        <f>(1-(I4/I14))*100</f>
        <v>-1.813697034214079</v>
      </c>
      <c r="J11">
        <f t="shared" ref="J11:O11" si="1">(1-(J4/J14))*100</f>
        <v>6.6779433598014748</v>
      </c>
      <c r="K11">
        <f t="shared" si="1"/>
        <v>12.419876811047182</v>
      </c>
      <c r="L11">
        <f t="shared" si="1"/>
        <v>-0.71257288216877157</v>
      </c>
      <c r="M11">
        <f>(1-(M4/M14))*100</f>
        <v>-6.8464743589743415</v>
      </c>
      <c r="N11">
        <f t="shared" si="1"/>
        <v>-13.395543175487479</v>
      </c>
      <c r="O11">
        <f t="shared" si="1"/>
        <v>3.2051282051281937</v>
      </c>
    </row>
    <row r="12" spans="2:15" x14ac:dyDescent="0.25">
      <c r="B12">
        <v>-1.1059109619747653</v>
      </c>
      <c r="C12">
        <v>26.968883971468692</v>
      </c>
      <c r="D12">
        <v>31.355288662141213</v>
      </c>
      <c r="E12">
        <v>-4.4919900320398609</v>
      </c>
      <c r="F12">
        <v>8.0031240449590868</v>
      </c>
    </row>
    <row r="14" spans="2:15" x14ac:dyDescent="0.25">
      <c r="I14">
        <v>529.39831839999999</v>
      </c>
      <c r="J14">
        <v>9.4251488899206901</v>
      </c>
      <c r="K14">
        <v>10.531370081197906</v>
      </c>
      <c r="L14">
        <v>13.2</v>
      </c>
      <c r="M14">
        <v>5616</v>
      </c>
      <c r="N14">
        <v>5026</v>
      </c>
      <c r="O14">
        <v>1.5599999999999999E-2</v>
      </c>
    </row>
    <row r="20" spans="9:12" x14ac:dyDescent="0.25">
      <c r="J20" t="s">
        <v>2510</v>
      </c>
      <c r="K20" t="s">
        <v>2504</v>
      </c>
      <c r="L20" t="s">
        <v>2503</v>
      </c>
    </row>
    <row r="21" spans="9:12" x14ac:dyDescent="0.25">
      <c r="I21" t="s">
        <v>2493</v>
      </c>
      <c r="J21">
        <v>4.7643550715138039</v>
      </c>
      <c r="K21">
        <v>-1.813697034214079</v>
      </c>
      <c r="L21">
        <v>1.7794473175783976</v>
      </c>
    </row>
    <row r="22" spans="9:12" x14ac:dyDescent="0.25">
      <c r="I22" t="s">
        <v>2486</v>
      </c>
      <c r="J22">
        <v>2.8737261274896397</v>
      </c>
      <c r="K22">
        <v>6.6779433598014748</v>
      </c>
      <c r="L22">
        <v>5.1223518078009844</v>
      </c>
    </row>
    <row r="23" spans="9:12" x14ac:dyDescent="0.25">
      <c r="I23" t="s">
        <v>2492</v>
      </c>
      <c r="J23">
        <v>3.1338486306217495</v>
      </c>
      <c r="K23">
        <v>12.419876811047182</v>
      </c>
      <c r="L23">
        <v>10.849441689654194</v>
      </c>
    </row>
    <row r="24" spans="9:12" x14ac:dyDescent="0.25">
      <c r="I24" t="s">
        <v>2502</v>
      </c>
      <c r="J24">
        <v>-5.2217453505007283</v>
      </c>
      <c r="K24">
        <v>-0.71257288216877157</v>
      </c>
      <c r="L24">
        <v>-2.4227381681717786</v>
      </c>
    </row>
    <row r="25" spans="9:12" x14ac:dyDescent="0.25">
      <c r="I25" t="s">
        <v>2494</v>
      </c>
      <c r="J25">
        <v>-6.0443599949033366</v>
      </c>
      <c r="K25">
        <v>-6.8464743589743415</v>
      </c>
      <c r="L25">
        <v>-18.611732229123533</v>
      </c>
    </row>
    <row r="26" spans="9:12" x14ac:dyDescent="0.25">
      <c r="I26" t="s">
        <v>2495</v>
      </c>
      <c r="J26">
        <v>-15.247819578234845</v>
      </c>
      <c r="K26">
        <v>-13.395543175487479</v>
      </c>
      <c r="L26">
        <v>-26.404639474192916</v>
      </c>
    </row>
    <row r="27" spans="9:12" x14ac:dyDescent="0.25">
      <c r="I27" t="s">
        <v>2462</v>
      </c>
      <c r="J27">
        <v>1.2903225806451646</v>
      </c>
      <c r="K27">
        <v>3.2051282051281937</v>
      </c>
      <c r="L27">
        <v>-1.2820512820512997</v>
      </c>
    </row>
    <row r="28" spans="9:12" x14ac:dyDescent="0.25">
      <c r="I28" t="s">
        <v>2505</v>
      </c>
      <c r="J28">
        <v>-0.10562288431226197</v>
      </c>
      <c r="K28">
        <v>-1.1059109619747653</v>
      </c>
      <c r="L28">
        <v>-0.36824809031357209</v>
      </c>
    </row>
    <row r="29" spans="9:12" x14ac:dyDescent="0.25">
      <c r="I29" t="s">
        <v>2506</v>
      </c>
      <c r="J29">
        <v>24.149052540355211</v>
      </c>
      <c r="K29">
        <v>26.968883971468692</v>
      </c>
      <c r="L29">
        <v>30.66641069565047</v>
      </c>
    </row>
    <row r="30" spans="9:12" x14ac:dyDescent="0.25">
      <c r="I30" t="s">
        <v>2507</v>
      </c>
      <c r="J30">
        <v>26.931812812443891</v>
      </c>
      <c r="K30">
        <v>31.355288662141213</v>
      </c>
      <c r="L30">
        <v>33.925580020688642</v>
      </c>
    </row>
    <row r="31" spans="9:12" x14ac:dyDescent="0.25">
      <c r="I31" t="s">
        <v>2508</v>
      </c>
      <c r="J31">
        <v>-0.68401643924060895</v>
      </c>
      <c r="K31">
        <v>-4.4919900320398609</v>
      </c>
      <c r="L31">
        <v>-17.662292083734954</v>
      </c>
    </row>
    <row r="32" spans="9:12" x14ac:dyDescent="0.25">
      <c r="I32" t="s">
        <v>2509</v>
      </c>
      <c r="J32">
        <v>7.626693880714619</v>
      </c>
      <c r="K32">
        <v>8.0031240449590868</v>
      </c>
      <c r="L32">
        <v>-3.1543000555587453</v>
      </c>
    </row>
    <row r="37" spans="2:6" x14ac:dyDescent="0.25">
      <c r="B37">
        <v>1.47218</v>
      </c>
      <c r="C37">
        <v>8.6585599999999996</v>
      </c>
      <c r="D37">
        <v>8.6518099999999993</v>
      </c>
      <c r="E37">
        <v>1.54495</v>
      </c>
      <c r="F37">
        <v>1.47245</v>
      </c>
    </row>
  </sheetData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F3161-1F0F-441C-9E12-970F8B69C049}">
  <dimension ref="D3:CH89"/>
  <sheetViews>
    <sheetView zoomScale="70" zoomScaleNormal="70" workbookViewId="0">
      <selection activeCell="U27" sqref="U27"/>
    </sheetView>
  </sheetViews>
  <sheetFormatPr defaultRowHeight="15" x14ac:dyDescent="0.25"/>
  <sheetData>
    <row r="3" spans="4:86" x14ac:dyDescent="0.25">
      <c r="F3" t="s">
        <v>2531</v>
      </c>
      <c r="L3" t="s">
        <v>2525</v>
      </c>
      <c r="R3" t="s">
        <v>2486</v>
      </c>
      <c r="X3" t="s">
        <v>2487</v>
      </c>
      <c r="AD3" t="s">
        <v>2502</v>
      </c>
      <c r="AJ3" t="s">
        <v>2543</v>
      </c>
      <c r="AP3" t="s">
        <v>2512</v>
      </c>
      <c r="BI3" t="s">
        <v>2545</v>
      </c>
      <c r="BO3" t="s">
        <v>2546</v>
      </c>
    </row>
    <row r="4" spans="4:86" x14ac:dyDescent="0.25">
      <c r="E4">
        <v>10</v>
      </c>
      <c r="F4">
        <v>12</v>
      </c>
      <c r="G4">
        <v>14</v>
      </c>
      <c r="H4">
        <v>16</v>
      </c>
      <c r="K4">
        <v>10</v>
      </c>
      <c r="L4">
        <v>12</v>
      </c>
      <c r="M4">
        <v>14</v>
      </c>
      <c r="N4">
        <v>16</v>
      </c>
      <c r="Q4">
        <v>10</v>
      </c>
      <c r="R4">
        <v>12</v>
      </c>
      <c r="S4">
        <v>14</v>
      </c>
      <c r="T4">
        <v>16</v>
      </c>
      <c r="W4">
        <v>10</v>
      </c>
      <c r="X4">
        <v>12</v>
      </c>
      <c r="Y4">
        <v>14</v>
      </c>
      <c r="Z4">
        <v>16</v>
      </c>
      <c r="AC4">
        <v>10</v>
      </c>
      <c r="AD4">
        <v>12</v>
      </c>
      <c r="AE4">
        <v>14</v>
      </c>
      <c r="AF4">
        <v>16</v>
      </c>
      <c r="AI4">
        <v>10</v>
      </c>
      <c r="AJ4">
        <v>12</v>
      </c>
      <c r="AK4">
        <v>14</v>
      </c>
      <c r="AL4">
        <v>16</v>
      </c>
      <c r="AO4">
        <v>10</v>
      </c>
      <c r="AP4">
        <v>12</v>
      </c>
      <c r="AQ4">
        <v>14</v>
      </c>
      <c r="AR4">
        <v>16</v>
      </c>
    </row>
    <row r="5" spans="4:86" x14ac:dyDescent="0.25">
      <c r="D5">
        <v>15</v>
      </c>
      <c r="E5">
        <v>54.699999999999704</v>
      </c>
      <c r="F5">
        <v>65.519999999999754</v>
      </c>
      <c r="G5">
        <v>76.020000000000095</v>
      </c>
      <c r="H5">
        <v>86.719999999999359</v>
      </c>
      <c r="J5">
        <v>15</v>
      </c>
      <c r="K5">
        <v>-45.300000000000296</v>
      </c>
      <c r="L5">
        <v>-44.480000000000246</v>
      </c>
      <c r="M5">
        <v>-43.979999999999905</v>
      </c>
      <c r="N5">
        <v>-43.280000000000641</v>
      </c>
      <c r="P5">
        <v>15</v>
      </c>
      <c r="Q5">
        <v>-1.2889347935570417</v>
      </c>
      <c r="R5">
        <v>-1.0549814192346318</v>
      </c>
      <c r="S5">
        <v>-0.8944358281951047</v>
      </c>
      <c r="T5">
        <v>-0.76877604033446456</v>
      </c>
      <c r="V5">
        <v>15</v>
      </c>
      <c r="W5">
        <v>-1.245771801006526</v>
      </c>
      <c r="X5">
        <v>-1.0272042861761637</v>
      </c>
      <c r="Y5">
        <v>-0.87406611262772949</v>
      </c>
      <c r="Z5">
        <v>-0.75408894625479561</v>
      </c>
      <c r="AB5">
        <v>15</v>
      </c>
      <c r="AC5">
        <v>-0.81097164069767691</v>
      </c>
      <c r="AD5">
        <v>-0.8201352043036495</v>
      </c>
      <c r="AE5">
        <v>-0.80037736755556055</v>
      </c>
      <c r="AF5">
        <v>-0.79306791212046412</v>
      </c>
      <c r="AH5">
        <v>15</v>
      </c>
      <c r="AI5">
        <v>0.10715499999999967</v>
      </c>
      <c r="AJ5">
        <v>0.14563400000000026</v>
      </c>
      <c r="AK5">
        <v>9.4865000000000421E-2</v>
      </c>
      <c r="AL5">
        <v>0.15398999999999941</v>
      </c>
      <c r="AN5">
        <v>15</v>
      </c>
      <c r="AO5">
        <v>0.15843999999999969</v>
      </c>
      <c r="AP5">
        <v>0.15556599999999987</v>
      </c>
      <c r="AQ5">
        <v>0.16210900000000006</v>
      </c>
      <c r="AR5">
        <v>0.15148299999999981</v>
      </c>
      <c r="AU5">
        <v>-0.69511854916943727</v>
      </c>
      <c r="AV5">
        <v>-0.70297303226027108</v>
      </c>
      <c r="AW5">
        <v>-0.68603774361905201</v>
      </c>
      <c r="AX5">
        <v>-0.67977249610325496</v>
      </c>
      <c r="BC5">
        <v>55.718692080855625</v>
      </c>
      <c r="BD5">
        <v>59.599067079476889</v>
      </c>
      <c r="BH5">
        <v>10</v>
      </c>
      <c r="BI5">
        <v>12</v>
      </c>
      <c r="BJ5">
        <v>14</v>
      </c>
      <c r="BK5">
        <v>16</v>
      </c>
      <c r="BN5">
        <v>10</v>
      </c>
      <c r="BO5">
        <v>12</v>
      </c>
      <c r="BP5">
        <v>14</v>
      </c>
      <c r="BQ5">
        <v>16</v>
      </c>
    </row>
    <row r="6" spans="4:86" x14ac:dyDescent="0.25">
      <c r="D6">
        <v>20</v>
      </c>
      <c r="E6">
        <v>96.60000000000025</v>
      </c>
      <c r="F6">
        <v>135.35999999999967</v>
      </c>
      <c r="G6">
        <v>168.9799999999999</v>
      </c>
      <c r="H6">
        <v>205.76000000000022</v>
      </c>
      <c r="J6">
        <v>20</v>
      </c>
      <c r="K6">
        <v>-3.3999999999997499</v>
      </c>
      <c r="L6">
        <v>25.359999999999673</v>
      </c>
      <c r="M6">
        <v>48.979999999999905</v>
      </c>
      <c r="N6">
        <v>75.760000000000218</v>
      </c>
      <c r="P6">
        <v>20</v>
      </c>
      <c r="Q6">
        <v>-9.4788315388597236E-2</v>
      </c>
      <c r="R6">
        <v>0.58565424229826957</v>
      </c>
      <c r="S6">
        <v>0.96633340199074746</v>
      </c>
      <c r="T6">
        <v>1.3036858378693925</v>
      </c>
      <c r="V6">
        <v>20</v>
      </c>
      <c r="W6">
        <v>-9.0081019929094314E-2</v>
      </c>
      <c r="X6">
        <v>0.55712558348798547</v>
      </c>
      <c r="Y6">
        <v>0.91804817484975165</v>
      </c>
      <c r="Z6">
        <v>1.236912499216321</v>
      </c>
      <c r="AB6">
        <v>20</v>
      </c>
      <c r="AC6">
        <v>-6.8476376455722132E-2</v>
      </c>
      <c r="AD6">
        <v>0.52001056425246539</v>
      </c>
      <c r="AE6">
        <v>1.0003275878830036</v>
      </c>
      <c r="AF6">
        <v>1.5450793627485808</v>
      </c>
      <c r="AH6">
        <v>20</v>
      </c>
      <c r="AI6">
        <v>0.16518899999999981</v>
      </c>
      <c r="AJ6">
        <v>0.16920599999999997</v>
      </c>
      <c r="AK6">
        <v>0.15886700000000076</v>
      </c>
      <c r="AL6">
        <v>0.14849600000000063</v>
      </c>
      <c r="AN6">
        <v>20</v>
      </c>
      <c r="AO6">
        <v>0.14993400000000001</v>
      </c>
      <c r="AP6">
        <v>0.13878499999999994</v>
      </c>
      <c r="AQ6">
        <v>0.14248299999999992</v>
      </c>
      <c r="AR6">
        <v>0.14921899999999999</v>
      </c>
      <c r="AU6">
        <v>-5.8694036962047551E-2</v>
      </c>
      <c r="AV6">
        <v>0.44572334078782749</v>
      </c>
      <c r="AW6">
        <v>0.85742364675686011</v>
      </c>
      <c r="AX6">
        <v>1.3243537394987834</v>
      </c>
      <c r="BC6">
        <v>73.799900043313954</v>
      </c>
      <c r="BD6">
        <v>70.984325155486189</v>
      </c>
      <c r="BG6">
        <v>15</v>
      </c>
      <c r="BH6">
        <v>55.718692080855625</v>
      </c>
      <c r="BI6">
        <v>73.799900043313954</v>
      </c>
      <c r="BJ6">
        <v>74.017398580894962</v>
      </c>
      <c r="BK6">
        <v>91.189206482626517</v>
      </c>
      <c r="BM6">
        <v>15</v>
      </c>
      <c r="BN6">
        <v>59.599067079476889</v>
      </c>
      <c r="BO6">
        <v>70.984325155486189</v>
      </c>
      <c r="BP6">
        <v>82.478456931073637</v>
      </c>
      <c r="BQ6">
        <v>94.649511364123597</v>
      </c>
      <c r="BV6">
        <v>15</v>
      </c>
      <c r="BW6">
        <v>20</v>
      </c>
      <c r="BX6">
        <v>25</v>
      </c>
      <c r="BY6">
        <v>30</v>
      </c>
      <c r="BZ6">
        <v>35</v>
      </c>
      <c r="CA6">
        <v>40</v>
      </c>
      <c r="CB6">
        <v>45</v>
      </c>
      <c r="CC6">
        <v>50</v>
      </c>
      <c r="CD6">
        <v>55</v>
      </c>
      <c r="CE6">
        <v>60</v>
      </c>
      <c r="CF6">
        <v>65</v>
      </c>
      <c r="CG6">
        <v>70</v>
      </c>
      <c r="CH6">
        <v>75</v>
      </c>
    </row>
    <row r="7" spans="4:86" x14ac:dyDescent="0.25">
      <c r="D7">
        <v>25</v>
      </c>
      <c r="E7">
        <v>141.20000000000005</v>
      </c>
      <c r="F7">
        <v>167.64000000000036</v>
      </c>
      <c r="G7">
        <v>195.86000000000016</v>
      </c>
      <c r="H7">
        <v>226.5600000000004</v>
      </c>
      <c r="J7">
        <v>25</v>
      </c>
      <c r="K7">
        <v>41.200000000000045</v>
      </c>
      <c r="L7">
        <v>57.640000000000356</v>
      </c>
      <c r="M7">
        <v>75.860000000000156</v>
      </c>
      <c r="N7">
        <v>96.5600000000004</v>
      </c>
      <c r="P7">
        <v>25</v>
      </c>
      <c r="Q7">
        <v>1.120606650746075</v>
      </c>
      <c r="R7">
        <v>1.3076272509156195</v>
      </c>
      <c r="S7">
        <v>1.4712544878498381</v>
      </c>
      <c r="T7">
        <v>1.6394377828607507</v>
      </c>
      <c r="V7">
        <v>25</v>
      </c>
      <c r="W7">
        <v>1.074752702533496</v>
      </c>
      <c r="X7">
        <v>1.2580197668865878</v>
      </c>
      <c r="Y7">
        <v>1.4256809759731626</v>
      </c>
      <c r="Z7">
        <v>1.600744803878928</v>
      </c>
      <c r="AB7">
        <v>25</v>
      </c>
      <c r="AC7">
        <v>0.75826006553428349</v>
      </c>
      <c r="AD7">
        <v>1.0404279545157595</v>
      </c>
      <c r="AE7">
        <v>1.3420344435457479</v>
      </c>
      <c r="AF7">
        <v>1.6771401078955572</v>
      </c>
      <c r="AH7">
        <v>25</v>
      </c>
      <c r="AI7">
        <v>0.13445600000000013</v>
      </c>
      <c r="AJ7">
        <v>8.6442000000000796E-2</v>
      </c>
      <c r="AK7">
        <v>0.11363000000000056</v>
      </c>
      <c r="AL7">
        <v>7.9030999999999629E-2</v>
      </c>
      <c r="AN7">
        <v>25</v>
      </c>
      <c r="AO7">
        <v>0.15855000000000019</v>
      </c>
      <c r="AP7">
        <v>0.14396300000000006</v>
      </c>
      <c r="AQ7">
        <v>0.16916500000000001</v>
      </c>
      <c r="AR7">
        <v>0.16910499999999984</v>
      </c>
      <c r="AU7">
        <v>0.64993719902938596</v>
      </c>
      <c r="AV7">
        <v>0.89179538958493665</v>
      </c>
      <c r="AW7">
        <v>1.1503152373249268</v>
      </c>
      <c r="AX7">
        <v>1.4375486639104778</v>
      </c>
      <c r="BC7">
        <v>74.017398580894962</v>
      </c>
      <c r="BD7">
        <v>82.478456931073637</v>
      </c>
      <c r="BG7">
        <v>20</v>
      </c>
      <c r="BH7">
        <v>60.844457546414162</v>
      </c>
      <c r="BI7">
        <v>69.22253760660216</v>
      </c>
      <c r="BJ7">
        <v>89.345986507388346</v>
      </c>
      <c r="BK7">
        <v>97.786206011053721</v>
      </c>
      <c r="BM7">
        <v>20</v>
      </c>
      <c r="BN7">
        <v>62.280209625894322</v>
      </c>
      <c r="BO7">
        <v>75.119165888290013</v>
      </c>
      <c r="BP7">
        <v>88.040567857596656</v>
      </c>
      <c r="BQ7">
        <v>101.07191949795128</v>
      </c>
      <c r="BU7">
        <v>10</v>
      </c>
      <c r="BV7">
        <v>0.15843999999999969</v>
      </c>
      <c r="BW7">
        <v>0.14993400000000001</v>
      </c>
      <c r="BX7">
        <v>0.15855000000000019</v>
      </c>
      <c r="BY7">
        <v>0.17638200000000004</v>
      </c>
      <c r="BZ7">
        <v>0.1723539999999999</v>
      </c>
      <c r="CA7">
        <v>5.7844000000000229E-2</v>
      </c>
      <c r="CB7">
        <v>0.17527099999999995</v>
      </c>
      <c r="CC7">
        <v>0.16456899999999974</v>
      </c>
      <c r="CD7">
        <v>0.12241899999999983</v>
      </c>
      <c r="CE7">
        <v>0.18617900000000009</v>
      </c>
      <c r="CF7">
        <v>0.10915399999999931</v>
      </c>
      <c r="CG7">
        <v>0.259741</v>
      </c>
      <c r="CH7">
        <v>0.20841399999999988</v>
      </c>
    </row>
    <row r="8" spans="4:86" x14ac:dyDescent="0.25">
      <c r="D8">
        <v>30</v>
      </c>
      <c r="E8">
        <v>166.80000000000007</v>
      </c>
      <c r="F8">
        <v>200.16000000000008</v>
      </c>
      <c r="G8">
        <v>233.79999999999984</v>
      </c>
      <c r="H8">
        <v>266.07999999999993</v>
      </c>
      <c r="J8">
        <v>30</v>
      </c>
      <c r="K8">
        <v>76.800000000000068</v>
      </c>
      <c r="L8">
        <v>90.160000000000082</v>
      </c>
      <c r="M8">
        <v>113.79999999999984</v>
      </c>
      <c r="N8">
        <v>156.07999999999993</v>
      </c>
      <c r="P8">
        <v>30</v>
      </c>
      <c r="Q8">
        <v>2.019511425491074</v>
      </c>
      <c r="R8">
        <v>1.976158099661846</v>
      </c>
      <c r="S8">
        <v>2.1385012150745895</v>
      </c>
      <c r="T8">
        <v>2.5666797346755659</v>
      </c>
      <c r="V8">
        <v>30</v>
      </c>
      <c r="W8">
        <v>1.9859483808573213</v>
      </c>
      <c r="X8">
        <v>1.9433078306511566</v>
      </c>
      <c r="Y8">
        <v>2.103041648725513</v>
      </c>
      <c r="Z8">
        <v>2.5236454323440531</v>
      </c>
      <c r="AB8">
        <v>30</v>
      </c>
      <c r="AC8">
        <v>1.5022486784906179</v>
      </c>
      <c r="AD8">
        <v>1.7751735598372909</v>
      </c>
      <c r="AE8">
        <v>2.218116043723001</v>
      </c>
      <c r="AF8">
        <v>3.0124551354948585</v>
      </c>
      <c r="AH8">
        <v>30</v>
      </c>
      <c r="AI8">
        <v>0.1709530000000008</v>
      </c>
      <c r="AJ8">
        <v>0.1423589999999999</v>
      </c>
      <c r="AK8">
        <v>0.16611599999999971</v>
      </c>
      <c r="AL8">
        <v>0.21071200000000001</v>
      </c>
      <c r="AN8">
        <v>30</v>
      </c>
      <c r="AO8">
        <v>0.17638200000000004</v>
      </c>
      <c r="AP8">
        <v>0.18591700000000011</v>
      </c>
      <c r="AQ8">
        <v>0.20533399999999991</v>
      </c>
      <c r="AR8">
        <v>0.17536399999999985</v>
      </c>
      <c r="AU8">
        <v>1.2876417244205296</v>
      </c>
      <c r="AV8">
        <v>1.5215773370033923</v>
      </c>
      <c r="AW8">
        <v>1.9012423231911439</v>
      </c>
      <c r="AX8">
        <v>2.5821044018527362</v>
      </c>
      <c r="BC8">
        <v>91.189206482626517</v>
      </c>
      <c r="BD8">
        <v>94.649511364123597</v>
      </c>
      <c r="BG8">
        <v>25</v>
      </c>
      <c r="BH8">
        <v>55.615972156792836</v>
      </c>
      <c r="BI8">
        <v>63.820045327276972</v>
      </c>
      <c r="BJ8">
        <v>71.94402965101969</v>
      </c>
      <c r="BK8">
        <v>91.317869611753039</v>
      </c>
      <c r="BM8">
        <v>25</v>
      </c>
      <c r="BN8">
        <v>63.603707937687794</v>
      </c>
      <c r="BO8">
        <v>76.011593010350396</v>
      </c>
      <c r="BP8">
        <v>88.263954203968822</v>
      </c>
      <c r="BQ8">
        <v>100.05012298541922</v>
      </c>
      <c r="BU8">
        <v>12</v>
      </c>
      <c r="BV8">
        <v>0.15556599999999987</v>
      </c>
      <c r="BW8">
        <v>0.13878499999999994</v>
      </c>
      <c r="BX8">
        <v>0.14396300000000006</v>
      </c>
      <c r="BY8">
        <v>0.18591700000000011</v>
      </c>
      <c r="BZ8">
        <v>0.15298900000000004</v>
      </c>
      <c r="CA8">
        <v>5.9531000000000667E-2</v>
      </c>
      <c r="CB8">
        <v>0.16808800000000002</v>
      </c>
      <c r="CC8">
        <v>0.14339999999999975</v>
      </c>
      <c r="CD8">
        <v>0.12109700000000023</v>
      </c>
      <c r="CE8">
        <v>0.1741299999999999</v>
      </c>
      <c r="CF8">
        <v>9.1255000000000308E-2</v>
      </c>
      <c r="CG8">
        <v>0.25808200000000014</v>
      </c>
      <c r="CH8">
        <v>0.18920399999999971</v>
      </c>
    </row>
    <row r="9" spans="4:86" x14ac:dyDescent="0.25">
      <c r="D9">
        <v>35</v>
      </c>
      <c r="E9">
        <v>191.30000000000052</v>
      </c>
      <c r="F9">
        <v>240.11999999999989</v>
      </c>
      <c r="G9">
        <v>308.55999999999898</v>
      </c>
      <c r="H9">
        <v>355.51999999999958</v>
      </c>
      <c r="J9">
        <v>35</v>
      </c>
      <c r="K9">
        <v>91.300000000000523</v>
      </c>
      <c r="L9">
        <v>130.11999999999989</v>
      </c>
      <c r="M9">
        <v>188.55999999999949</v>
      </c>
      <c r="N9">
        <v>225.51999999999958</v>
      </c>
      <c r="P9">
        <v>35</v>
      </c>
      <c r="Q9">
        <v>2.3721248054623953</v>
      </c>
      <c r="R9">
        <v>2.8092847162130163</v>
      </c>
      <c r="S9">
        <v>3.4713439233623777</v>
      </c>
      <c r="T9">
        <v>3.6344180289825112</v>
      </c>
      <c r="V9">
        <v>35</v>
      </c>
      <c r="W9">
        <v>2.3560864706960269</v>
      </c>
      <c r="X9">
        <v>2.7869591217437617</v>
      </c>
      <c r="Y9">
        <v>3.4618860228738479</v>
      </c>
      <c r="Z9">
        <v>3.6136207480028237</v>
      </c>
      <c r="AB9">
        <v>35</v>
      </c>
      <c r="AC9">
        <v>1.7636255040723821</v>
      </c>
      <c r="AD9">
        <v>2.5227673353977673</v>
      </c>
      <c r="AE9">
        <v>3.3715909489161691</v>
      </c>
      <c r="AF9">
        <v>3.7582682902278952</v>
      </c>
      <c r="AH9">
        <v>35</v>
      </c>
      <c r="AI9">
        <v>0.14173200000000019</v>
      </c>
      <c r="AJ9">
        <v>0.14660100000000043</v>
      </c>
      <c r="AK9">
        <v>0.2253810000000005</v>
      </c>
      <c r="AL9">
        <v>0.20561200000000035</v>
      </c>
      <c r="AN9">
        <v>35</v>
      </c>
      <c r="AO9">
        <v>0.1723539999999999</v>
      </c>
      <c r="AP9">
        <v>0.15298900000000004</v>
      </c>
      <c r="AQ9">
        <v>0.14608999999999983</v>
      </c>
      <c r="AR9">
        <v>0.16753700000000005</v>
      </c>
      <c r="AU9">
        <v>1.5116790034906129</v>
      </c>
      <c r="AV9">
        <v>2.1623720017695147</v>
      </c>
      <c r="AW9">
        <v>2.889935099071002</v>
      </c>
      <c r="AX9">
        <v>3.2213728201953389</v>
      </c>
      <c r="BC9">
        <v>60.844457546414162</v>
      </c>
      <c r="BD9">
        <v>62.280209625894322</v>
      </c>
      <c r="BG9">
        <v>30</v>
      </c>
      <c r="BH9">
        <v>54.736647310030541</v>
      </c>
      <c r="BI9">
        <v>65.022671413651949</v>
      </c>
      <c r="BJ9">
        <v>73.871096990234363</v>
      </c>
      <c r="BK9">
        <v>83.764417112139384</v>
      </c>
      <c r="BM9">
        <v>30</v>
      </c>
      <c r="BN9">
        <v>63.761236455248728</v>
      </c>
      <c r="BO9">
        <v>76.499893647367642</v>
      </c>
      <c r="BP9">
        <v>89.219103457827444</v>
      </c>
      <c r="BQ9">
        <v>101.96645579950641</v>
      </c>
      <c r="BU9">
        <v>14</v>
      </c>
      <c r="BV9">
        <v>0.16210900000000006</v>
      </c>
      <c r="BW9">
        <v>0.14248299999999992</v>
      </c>
      <c r="BX9">
        <v>0.16916500000000001</v>
      </c>
      <c r="BY9">
        <v>0.20533399999999991</v>
      </c>
      <c r="BZ9">
        <v>0.14608999999999983</v>
      </c>
      <c r="CA9">
        <v>7.7740000000000364E-2</v>
      </c>
      <c r="CB9">
        <v>0.17559800000000014</v>
      </c>
      <c r="CC9">
        <v>0.15732699999999999</v>
      </c>
      <c r="CD9">
        <v>0.12348200000000009</v>
      </c>
      <c r="CE9">
        <v>0.19460199999999994</v>
      </c>
      <c r="CF9">
        <v>9.4349000000000238E-2</v>
      </c>
      <c r="CG9">
        <v>0.24428500000000009</v>
      </c>
      <c r="CH9">
        <v>0.19111200000000039</v>
      </c>
    </row>
    <row r="10" spans="4:86" x14ac:dyDescent="0.25">
      <c r="D10">
        <v>40</v>
      </c>
      <c r="E10">
        <v>210.3000000000003</v>
      </c>
      <c r="F10">
        <v>253.72</v>
      </c>
      <c r="G10">
        <v>319.92</v>
      </c>
      <c r="H10">
        <v>365.12</v>
      </c>
      <c r="J10">
        <v>40</v>
      </c>
      <c r="K10">
        <v>120.3000000000003</v>
      </c>
      <c r="L10">
        <v>143.72</v>
      </c>
      <c r="M10">
        <v>200.92</v>
      </c>
      <c r="N10">
        <v>225.12</v>
      </c>
      <c r="P10">
        <v>40</v>
      </c>
      <c r="Q10">
        <v>3.1192227612511192</v>
      </c>
      <c r="R10">
        <v>3.2926367123448901</v>
      </c>
      <c r="S10">
        <v>3.7881386570812698</v>
      </c>
      <c r="T10">
        <v>3.8488582442495698</v>
      </c>
      <c r="V10">
        <v>40</v>
      </c>
      <c r="W10">
        <v>3.2030459555886974</v>
      </c>
      <c r="X10">
        <v>2.9541927798574075</v>
      </c>
      <c r="Y10">
        <v>2.8398446571633986</v>
      </c>
      <c r="Z10">
        <v>2.9000291460215664</v>
      </c>
      <c r="AB10">
        <v>40</v>
      </c>
      <c r="AC10">
        <v>2.1526086825820205</v>
      </c>
      <c r="AD10">
        <v>2.4187882616053731</v>
      </c>
      <c r="AE10">
        <v>2.8915335465723704</v>
      </c>
      <c r="AF10">
        <v>3.5529802265045181</v>
      </c>
      <c r="AH10">
        <v>40</v>
      </c>
      <c r="AI10">
        <v>0.2370580000000011</v>
      </c>
      <c r="AJ10">
        <v>0.26520799999999944</v>
      </c>
      <c r="AK10">
        <v>0.27526199999999967</v>
      </c>
      <c r="AL10">
        <v>0.2660600000000013</v>
      </c>
      <c r="AN10">
        <v>40</v>
      </c>
      <c r="AO10">
        <v>5.7844000000000229E-2</v>
      </c>
      <c r="AP10">
        <v>5.9531000000000667E-2</v>
      </c>
      <c r="AQ10">
        <v>7.7740000000000364E-2</v>
      </c>
      <c r="AR10">
        <v>8.615399999999962E-2</v>
      </c>
      <c r="AU10">
        <v>1.8450931564988746</v>
      </c>
      <c r="AV10">
        <v>2.0732470813760342</v>
      </c>
      <c r="AW10">
        <v>2.4784573256334603</v>
      </c>
      <c r="AX10">
        <v>3.0454116227181585</v>
      </c>
      <c r="BC10">
        <v>69.22253760660216</v>
      </c>
      <c r="BD10">
        <v>75.119165888290013</v>
      </c>
      <c r="BG10">
        <v>35</v>
      </c>
      <c r="BH10">
        <v>65.262915720671188</v>
      </c>
      <c r="BI10">
        <v>75.544482999758628</v>
      </c>
      <c r="BJ10">
        <v>85.941180841083849</v>
      </c>
      <c r="BK10">
        <v>110.23000516198998</v>
      </c>
      <c r="BM10">
        <v>35</v>
      </c>
      <c r="BN10">
        <v>63.887803502801944</v>
      </c>
      <c r="BO10">
        <v>76.975383443548111</v>
      </c>
      <c r="BP10">
        <v>89.758331506880921</v>
      </c>
      <c r="BQ10">
        <v>102.86571385716425</v>
      </c>
      <c r="BU10">
        <v>16</v>
      </c>
      <c r="BV10">
        <v>0.15148299999999981</v>
      </c>
      <c r="BW10">
        <v>0.14921899999999999</v>
      </c>
      <c r="BX10">
        <v>0.16910499999999984</v>
      </c>
      <c r="BY10">
        <v>0.17536399999999985</v>
      </c>
      <c r="BZ10">
        <v>0.16753700000000005</v>
      </c>
      <c r="CA10">
        <v>8.615399999999962E-2</v>
      </c>
      <c r="CB10">
        <v>0.18298599999999987</v>
      </c>
      <c r="CC10">
        <v>0.13327899999999993</v>
      </c>
      <c r="CD10">
        <v>0.15572199999999992</v>
      </c>
      <c r="CE10">
        <v>0.19165600000000005</v>
      </c>
      <c r="CF10">
        <v>0.15449300000000044</v>
      </c>
      <c r="CG10">
        <v>0.26306099999999999</v>
      </c>
      <c r="CH10">
        <v>0.22662899999999997</v>
      </c>
    </row>
    <row r="11" spans="4:86" x14ac:dyDescent="0.25">
      <c r="D11">
        <v>45</v>
      </c>
      <c r="E11">
        <v>208.29999999999984</v>
      </c>
      <c r="F11">
        <v>278.16000000000008</v>
      </c>
      <c r="G11">
        <v>334.88000000000022</v>
      </c>
      <c r="H11">
        <v>396.64000000000033</v>
      </c>
      <c r="J11">
        <v>45</v>
      </c>
      <c r="K11">
        <v>118.29999999999984</v>
      </c>
      <c r="L11">
        <v>168.16000000000008</v>
      </c>
      <c r="M11">
        <v>214.88000000000022</v>
      </c>
      <c r="N11">
        <v>256.64000000000033</v>
      </c>
      <c r="P11">
        <v>45</v>
      </c>
      <c r="Q11">
        <v>2.977366477823272</v>
      </c>
      <c r="R11">
        <v>3.5111720248788774</v>
      </c>
      <c r="S11">
        <v>3.8381599695347877</v>
      </c>
      <c r="T11">
        <v>4.0031645964515636</v>
      </c>
      <c r="V11">
        <v>45</v>
      </c>
      <c r="W11">
        <v>2.9399777327130265</v>
      </c>
      <c r="X11">
        <v>3.4756756443930774</v>
      </c>
      <c r="Y11">
        <v>3.7935080310160982</v>
      </c>
      <c r="Z11">
        <v>3.9518388122802701</v>
      </c>
      <c r="AB11">
        <v>45</v>
      </c>
      <c r="AC11">
        <v>2.3747867108300689</v>
      </c>
      <c r="AD11">
        <v>3.3698453350006261</v>
      </c>
      <c r="AE11">
        <v>4.2513958301182813</v>
      </c>
      <c r="AF11">
        <v>5.0663577578208461</v>
      </c>
      <c r="AH11">
        <v>45</v>
      </c>
      <c r="AI11">
        <v>0.25645999999999969</v>
      </c>
      <c r="AJ11">
        <v>0.31691100000000016</v>
      </c>
      <c r="AK11">
        <v>0.28917500000000018</v>
      </c>
      <c r="AL11">
        <v>0.23165100000000027</v>
      </c>
      <c r="AN11">
        <v>45</v>
      </c>
      <c r="AO11">
        <v>0.17527099999999995</v>
      </c>
      <c r="AP11">
        <v>0.16808800000000002</v>
      </c>
      <c r="AQ11">
        <v>0.17559800000000014</v>
      </c>
      <c r="AR11">
        <v>0.18298599999999987</v>
      </c>
      <c r="AU11">
        <v>2.0355314664257729</v>
      </c>
      <c r="AV11">
        <v>2.8884388585719658</v>
      </c>
      <c r="AW11">
        <v>3.6440535686728124</v>
      </c>
      <c r="AX11">
        <v>4.3425923638464399</v>
      </c>
      <c r="BC11">
        <v>89.345986507388346</v>
      </c>
      <c r="BD11">
        <v>88.040567857596656</v>
      </c>
      <c r="BG11">
        <v>40</v>
      </c>
      <c r="BH11">
        <v>55.560982635090241</v>
      </c>
      <c r="BI11">
        <v>65.410769819663088</v>
      </c>
      <c r="BJ11">
        <v>73.59263680377245</v>
      </c>
      <c r="BK11">
        <v>82.847165795424075</v>
      </c>
      <c r="BM11">
        <v>40</v>
      </c>
      <c r="BN11">
        <v>60.795301872193555</v>
      </c>
      <c r="BO11">
        <v>73.273966681937296</v>
      </c>
      <c r="BP11">
        <v>84.991773164739541</v>
      </c>
      <c r="BQ11">
        <v>97.245085455977247</v>
      </c>
    </row>
    <row r="12" spans="4:86" x14ac:dyDescent="0.25">
      <c r="D12">
        <v>50</v>
      </c>
      <c r="E12">
        <v>246.39999999999986</v>
      </c>
      <c r="F12">
        <v>304.08000000000038</v>
      </c>
      <c r="G12">
        <v>377.86000000000013</v>
      </c>
      <c r="H12">
        <v>411.6</v>
      </c>
      <c r="J12">
        <v>50</v>
      </c>
      <c r="K12">
        <v>156.39999999999986</v>
      </c>
      <c r="L12">
        <v>194.08000000000038</v>
      </c>
      <c r="M12">
        <v>257.86000000000013</v>
      </c>
      <c r="N12">
        <v>281.60000000000002</v>
      </c>
      <c r="P12">
        <v>50</v>
      </c>
      <c r="Q12">
        <v>3.8658137488506337</v>
      </c>
      <c r="R12">
        <v>4.0050153489819564</v>
      </c>
      <c r="S12">
        <v>4.5263594701073533</v>
      </c>
      <c r="T12">
        <v>4.1837962004475919</v>
      </c>
      <c r="V12">
        <v>50</v>
      </c>
      <c r="W12">
        <v>3.9598746208495976</v>
      </c>
      <c r="X12">
        <v>4.0818661497873343</v>
      </c>
      <c r="Y12">
        <v>4.6473168440634716</v>
      </c>
      <c r="Z12">
        <v>4.2754632486468447</v>
      </c>
      <c r="AB12">
        <v>50</v>
      </c>
      <c r="AC12">
        <v>2.9183656256834052</v>
      </c>
      <c r="AD12">
        <v>3.5818163027269714</v>
      </c>
      <c r="AE12">
        <v>4.820898011440339</v>
      </c>
      <c r="AF12">
        <v>5.0704069692333142</v>
      </c>
      <c r="AH12">
        <v>50</v>
      </c>
      <c r="AI12">
        <v>0.2496160000000005</v>
      </c>
      <c r="AJ12">
        <v>0.26221300000000003</v>
      </c>
      <c r="AK12">
        <v>0.26410999999999962</v>
      </c>
      <c r="AL12">
        <v>0.23098899999999922</v>
      </c>
      <c r="AN12">
        <v>50</v>
      </c>
      <c r="AO12">
        <v>0.16456899999999974</v>
      </c>
      <c r="AP12">
        <v>0.14339999999999975</v>
      </c>
      <c r="AQ12">
        <v>0.15732699999999999</v>
      </c>
      <c r="AR12">
        <v>0.13327899999999993</v>
      </c>
      <c r="AU12">
        <v>2.5014562505857758</v>
      </c>
      <c r="AV12">
        <v>3.0701282594802612</v>
      </c>
      <c r="AW12">
        <v>4.1321982955202907</v>
      </c>
      <c r="AX12">
        <v>4.3460631164856984</v>
      </c>
      <c r="BC12">
        <v>97.786206011053721</v>
      </c>
      <c r="BD12">
        <v>101.07191949795128</v>
      </c>
      <c r="BG12">
        <v>45</v>
      </c>
      <c r="BH12">
        <v>61.850542562830526</v>
      </c>
      <c r="BI12">
        <v>72.333399044157645</v>
      </c>
      <c r="BJ12">
        <v>82.184811536181883</v>
      </c>
      <c r="BK12">
        <v>104.96962706793671</v>
      </c>
      <c r="BM12">
        <v>45</v>
      </c>
      <c r="BN12">
        <v>63.673089612676883</v>
      </c>
      <c r="BO12">
        <v>76.559427678957121</v>
      </c>
      <c r="BP12">
        <v>89.62354218121807</v>
      </c>
      <c r="BQ12">
        <v>102.75246312238635</v>
      </c>
    </row>
    <row r="13" spans="4:86" x14ac:dyDescent="0.25">
      <c r="D13">
        <v>55</v>
      </c>
      <c r="E13">
        <v>262.0999999999998</v>
      </c>
      <c r="F13">
        <v>335.28</v>
      </c>
      <c r="G13">
        <v>415.65999999999997</v>
      </c>
      <c r="H13">
        <v>455.04000000000099</v>
      </c>
      <c r="J13">
        <v>55</v>
      </c>
      <c r="K13">
        <v>172.0999999999998</v>
      </c>
      <c r="L13">
        <v>225.27999999999997</v>
      </c>
      <c r="M13">
        <v>295.65999999999997</v>
      </c>
      <c r="N13">
        <v>305.04000000000087</v>
      </c>
      <c r="P13">
        <v>55</v>
      </c>
      <c r="Q13">
        <v>4.2143464089899467</v>
      </c>
      <c r="R13">
        <v>4.5762276673264495</v>
      </c>
      <c r="S13">
        <v>5.1245235298929961</v>
      </c>
      <c r="T13">
        <v>4.6326557886935626</v>
      </c>
      <c r="V13">
        <v>55</v>
      </c>
      <c r="W13">
        <v>4.485345092704077</v>
      </c>
      <c r="X13">
        <v>4.873861150342</v>
      </c>
      <c r="Y13">
        <v>5.4429027243600352</v>
      </c>
      <c r="Z13">
        <v>4.7895391340392797</v>
      </c>
      <c r="AB13">
        <v>55</v>
      </c>
      <c r="AC13">
        <v>3.3995786971850435</v>
      </c>
      <c r="AD13">
        <v>4.4169015498368021</v>
      </c>
      <c r="AE13">
        <v>5.8085987536443771</v>
      </c>
      <c r="AF13">
        <v>6.0040909069437003</v>
      </c>
      <c r="AH13">
        <v>55</v>
      </c>
      <c r="AI13">
        <v>0.29215800000000058</v>
      </c>
      <c r="AJ13">
        <v>0.30722999999999967</v>
      </c>
      <c r="AK13">
        <v>0.24839500000000037</v>
      </c>
      <c r="AL13">
        <v>0.34591300000000036</v>
      </c>
      <c r="AN13">
        <v>55</v>
      </c>
      <c r="AO13">
        <v>0.12241899999999983</v>
      </c>
      <c r="AP13">
        <v>0.12109700000000023</v>
      </c>
      <c r="AQ13">
        <v>0.12348200000000009</v>
      </c>
      <c r="AR13">
        <v>0.15572199999999992</v>
      </c>
      <c r="AU13">
        <v>2.9139245975871799</v>
      </c>
      <c r="AV13">
        <v>3.7859156141458303</v>
      </c>
      <c r="AW13">
        <v>4.97879893169518</v>
      </c>
      <c r="AX13">
        <v>5.1463636345231727</v>
      </c>
      <c r="BC13">
        <v>55.615972156792836</v>
      </c>
      <c r="BD13">
        <v>63.603707937687794</v>
      </c>
      <c r="BG13">
        <v>50</v>
      </c>
      <c r="BH13">
        <v>62.259808540612262</v>
      </c>
      <c r="BI13">
        <v>71.312662460970046</v>
      </c>
      <c r="BJ13">
        <v>94.797718891421198</v>
      </c>
      <c r="BK13">
        <v>96.069743648466314</v>
      </c>
      <c r="BM13">
        <v>50</v>
      </c>
      <c r="BN13">
        <v>62.113346533034118</v>
      </c>
      <c r="BO13">
        <v>74.770061078017562</v>
      </c>
      <c r="BP13">
        <v>87.259216856196133</v>
      </c>
      <c r="BQ13">
        <v>99.902464800361074</v>
      </c>
    </row>
    <row r="14" spans="4:86" x14ac:dyDescent="0.25">
      <c r="D14">
        <v>60</v>
      </c>
      <c r="E14">
        <v>297.20000000000027</v>
      </c>
      <c r="F14">
        <v>375.84</v>
      </c>
      <c r="G14">
        <v>440.57999999999959</v>
      </c>
      <c r="H14">
        <v>506.55999999999943</v>
      </c>
      <c r="J14">
        <v>60</v>
      </c>
      <c r="K14">
        <v>207.20000000000027</v>
      </c>
      <c r="L14">
        <v>265.83999999999997</v>
      </c>
      <c r="M14">
        <v>320.57999999999959</v>
      </c>
      <c r="N14">
        <v>376.55999999999943</v>
      </c>
      <c r="P14">
        <v>60</v>
      </c>
      <c r="Q14">
        <v>5.0093078355051679</v>
      </c>
      <c r="R14">
        <v>5.3330893882274015</v>
      </c>
      <c r="S14">
        <v>5.5081849587272647</v>
      </c>
      <c r="T14">
        <v>5.6496836081157555</v>
      </c>
      <c r="V14">
        <v>60</v>
      </c>
      <c r="W14">
        <v>5.123817342835812</v>
      </c>
      <c r="X14">
        <v>5.4760568765052762</v>
      </c>
      <c r="Y14">
        <v>5.6578239562198922</v>
      </c>
      <c r="Z14">
        <v>5.8051053354677427</v>
      </c>
      <c r="AB14">
        <v>60</v>
      </c>
      <c r="AC14">
        <v>4.0672429902873031</v>
      </c>
      <c r="AD14">
        <v>5.2236354176000228</v>
      </c>
      <c r="AE14">
        <v>6.3250230840258466</v>
      </c>
      <c r="AF14">
        <v>7.4118163910264556</v>
      </c>
      <c r="AH14">
        <v>60</v>
      </c>
      <c r="AI14">
        <v>0.35601099999999963</v>
      </c>
      <c r="AJ14">
        <v>0.20174500000000073</v>
      </c>
      <c r="AK14">
        <v>0.32957500000000017</v>
      </c>
      <c r="AL14">
        <v>0.25619899999999962</v>
      </c>
      <c r="AN14">
        <v>60</v>
      </c>
      <c r="AO14">
        <v>0.18617900000000009</v>
      </c>
      <c r="AP14">
        <v>0.1741299999999999</v>
      </c>
      <c r="AQ14">
        <v>0.19460199999999994</v>
      </c>
      <c r="AR14">
        <v>0.19165600000000005</v>
      </c>
      <c r="AU14">
        <v>3.486208277389117</v>
      </c>
      <c r="AV14">
        <v>4.4774017865143056</v>
      </c>
      <c r="AW14">
        <v>5.4214483577364403</v>
      </c>
      <c r="AX14">
        <v>6.3529854780226769</v>
      </c>
      <c r="BC14">
        <v>63.820045327276972</v>
      </c>
      <c r="BD14">
        <v>76.011593010350396</v>
      </c>
      <c r="BG14">
        <v>55</v>
      </c>
      <c r="BH14">
        <v>58.734033360282254</v>
      </c>
      <c r="BI14">
        <v>68.331035445882947</v>
      </c>
      <c r="BJ14">
        <v>88.818571502016908</v>
      </c>
      <c r="BK14">
        <v>99.115204467227144</v>
      </c>
      <c r="BM14">
        <v>55</v>
      </c>
      <c r="BN14">
        <v>59.674514524602706</v>
      </c>
      <c r="BO14">
        <v>71.887498483618401</v>
      </c>
      <c r="BP14">
        <v>84.482330655170145</v>
      </c>
      <c r="BQ14">
        <v>99.05284473185705</v>
      </c>
    </row>
    <row r="15" spans="4:86" x14ac:dyDescent="0.25">
      <c r="D15">
        <v>65</v>
      </c>
      <c r="E15">
        <v>319.49999999999989</v>
      </c>
      <c r="F15">
        <v>368.04000000000019</v>
      </c>
      <c r="G15">
        <v>446.68</v>
      </c>
      <c r="H15">
        <v>509.44000000000102</v>
      </c>
      <c r="J15">
        <v>65</v>
      </c>
      <c r="K15">
        <v>229.49999999999989</v>
      </c>
      <c r="L15">
        <v>278.04000000000002</v>
      </c>
      <c r="M15">
        <v>336.68</v>
      </c>
      <c r="N15">
        <v>379.44000000000102</v>
      </c>
      <c r="P15">
        <v>65</v>
      </c>
      <c r="Q15">
        <v>5.4683088272085865</v>
      </c>
      <c r="R15">
        <v>5.53534512130273</v>
      </c>
      <c r="S15">
        <v>5.6692738096380397</v>
      </c>
      <c r="T15">
        <v>5.7068118315830096</v>
      </c>
      <c r="V15">
        <v>65</v>
      </c>
      <c r="W15">
        <v>5.8347952101288962</v>
      </c>
      <c r="X15">
        <v>5.4252574285070372</v>
      </c>
      <c r="Y15">
        <v>4.7751072733901117</v>
      </c>
      <c r="Z15">
        <v>4.3747260316864001</v>
      </c>
      <c r="AB15">
        <v>65</v>
      </c>
      <c r="AC15">
        <v>4.4414048076320203</v>
      </c>
      <c r="AD15">
        <v>5.076317887194163</v>
      </c>
      <c r="AE15">
        <v>5.3493098531768117</v>
      </c>
      <c r="AF15">
        <v>5.615967805857629</v>
      </c>
      <c r="AH15">
        <v>65</v>
      </c>
      <c r="AI15">
        <v>0.32668800000000076</v>
      </c>
      <c r="AJ15">
        <v>0.31924000000000063</v>
      </c>
      <c r="AK15">
        <v>0.3180720000000008</v>
      </c>
      <c r="AL15">
        <v>0.32933399999999935</v>
      </c>
      <c r="AN15">
        <v>65</v>
      </c>
      <c r="AO15">
        <v>0.10915399999999931</v>
      </c>
      <c r="AP15">
        <v>9.1255000000000308E-2</v>
      </c>
      <c r="AQ15">
        <v>9.4349000000000238E-2</v>
      </c>
      <c r="AR15">
        <v>0.15449300000000044</v>
      </c>
      <c r="AU15">
        <v>3.8069184065417314</v>
      </c>
      <c r="AV15">
        <v>4.3511296175949967</v>
      </c>
      <c r="AW15">
        <v>4.5851227312944101</v>
      </c>
      <c r="AX15">
        <v>4.8136866907351106</v>
      </c>
      <c r="BC15">
        <v>71.94402965101969</v>
      </c>
      <c r="BD15">
        <v>88.263954203968822</v>
      </c>
      <c r="BG15">
        <v>60</v>
      </c>
      <c r="BH15">
        <v>64.142544002331633</v>
      </c>
      <c r="BI15">
        <v>75.128405528121831</v>
      </c>
      <c r="BJ15">
        <v>85.993905049550406</v>
      </c>
      <c r="BK15">
        <v>94.696132042645161</v>
      </c>
      <c r="BM15">
        <v>60</v>
      </c>
      <c r="BN15">
        <v>62.892665067856115</v>
      </c>
      <c r="BO15">
        <v>75.501619028955886</v>
      </c>
      <c r="BP15">
        <v>88.123326148017497</v>
      </c>
      <c r="BQ15">
        <v>100.88531800465954</v>
      </c>
    </row>
    <row r="16" spans="4:86" x14ac:dyDescent="0.25">
      <c r="D16">
        <v>70</v>
      </c>
      <c r="E16">
        <v>330.3000000000003</v>
      </c>
      <c r="F16">
        <v>395.88000000000011</v>
      </c>
      <c r="G16">
        <v>461.43999999999971</v>
      </c>
      <c r="H16">
        <v>539.19999999999982</v>
      </c>
      <c r="J16">
        <v>70</v>
      </c>
      <c r="K16">
        <v>230.3000000000003</v>
      </c>
      <c r="L16">
        <v>285.88000000000011</v>
      </c>
      <c r="M16">
        <v>341.43999999999971</v>
      </c>
      <c r="N16">
        <v>399.19999999999982</v>
      </c>
      <c r="P16">
        <v>70</v>
      </c>
      <c r="Q16">
        <v>5.4436465577149518</v>
      </c>
      <c r="R16">
        <v>5.6306226458648005</v>
      </c>
      <c r="S16">
        <v>5.7626770794514872</v>
      </c>
      <c r="T16">
        <v>5.8831851729585667</v>
      </c>
      <c r="V16">
        <v>70</v>
      </c>
      <c r="W16">
        <v>5.5551267331127105</v>
      </c>
      <c r="X16">
        <v>5.7265288037107478</v>
      </c>
      <c r="Y16">
        <v>5.8603833690338822</v>
      </c>
      <c r="Z16">
        <v>5.9737728625505468</v>
      </c>
      <c r="AB16">
        <v>70</v>
      </c>
      <c r="AC16">
        <v>4.4403158312009063</v>
      </c>
      <c r="AD16">
        <v>5.4908920490776811</v>
      </c>
      <c r="AE16">
        <v>6.5579110564106218</v>
      </c>
      <c r="AF16">
        <v>7.7400521328962189</v>
      </c>
      <c r="AH16">
        <v>70</v>
      </c>
      <c r="AI16">
        <v>0.38443300000000047</v>
      </c>
      <c r="AJ16">
        <v>0.40530600000000039</v>
      </c>
      <c r="AK16">
        <v>0.42562100000000047</v>
      </c>
      <c r="AL16">
        <v>0.27884099999999989</v>
      </c>
      <c r="AN16">
        <v>70</v>
      </c>
      <c r="AO16">
        <v>0.259741</v>
      </c>
      <c r="AP16">
        <v>0.25808200000000014</v>
      </c>
      <c r="AQ16">
        <v>0.24428500000000009</v>
      </c>
      <c r="AR16">
        <v>0.26306099999999999</v>
      </c>
      <c r="AU16">
        <v>3.8059849981722049</v>
      </c>
      <c r="AV16">
        <v>4.7064788992094408</v>
      </c>
      <c r="AW16">
        <v>5.6210666197805326</v>
      </c>
      <c r="AX16">
        <v>6.6343303996253296</v>
      </c>
      <c r="BC16">
        <v>91.317869611753039</v>
      </c>
      <c r="BD16">
        <v>100.05012298541922</v>
      </c>
      <c r="BG16">
        <v>65</v>
      </c>
      <c r="BH16">
        <v>61.193955759619378</v>
      </c>
      <c r="BI16">
        <v>71.42466256148289</v>
      </c>
      <c r="BJ16">
        <v>82.68654260344583</v>
      </c>
      <c r="BK16">
        <v>92.895306486616605</v>
      </c>
      <c r="BM16">
        <v>65</v>
      </c>
      <c r="BN16">
        <v>59.479829362012929</v>
      </c>
      <c r="BO16">
        <v>71.932524012685789</v>
      </c>
      <c r="BP16">
        <v>84.471831358722696</v>
      </c>
      <c r="BQ16">
        <v>96.614499435069277</v>
      </c>
    </row>
    <row r="17" spans="4:69" x14ac:dyDescent="0.25">
      <c r="D17">
        <v>75</v>
      </c>
      <c r="E17">
        <v>366.69999999999959</v>
      </c>
      <c r="F17">
        <v>450.23999999999978</v>
      </c>
      <c r="G17">
        <v>549.63999999999987</v>
      </c>
      <c r="H17">
        <v>641.44000000000051</v>
      </c>
      <c r="J17">
        <v>75</v>
      </c>
      <c r="K17">
        <v>266.69999999999959</v>
      </c>
      <c r="L17">
        <v>340.23999999999978</v>
      </c>
      <c r="M17">
        <v>419.63999999999987</v>
      </c>
      <c r="N17">
        <v>501.44000000000051</v>
      </c>
      <c r="P17">
        <v>75</v>
      </c>
      <c r="Q17">
        <v>6.249297041952528</v>
      </c>
      <c r="R17">
        <v>6.6468184197982323</v>
      </c>
      <c r="S17">
        <v>6.9934195461776651</v>
      </c>
      <c r="T17">
        <v>7.2939528150608322</v>
      </c>
      <c r="V17">
        <v>75</v>
      </c>
      <c r="W17">
        <v>6.5828933630513706</v>
      </c>
      <c r="X17">
        <v>6.9699830216261178</v>
      </c>
      <c r="Y17">
        <v>7.3630611693447898</v>
      </c>
      <c r="Z17">
        <v>7.668554034677336</v>
      </c>
      <c r="AB17">
        <v>75</v>
      </c>
      <c r="AC17">
        <v>5.1429854075743497</v>
      </c>
      <c r="AD17">
        <v>6.6047500467829936</v>
      </c>
      <c r="AE17">
        <v>8.1460654527157779</v>
      </c>
      <c r="AF17">
        <v>9.7733100383027089</v>
      </c>
      <c r="AH17">
        <v>75</v>
      </c>
      <c r="AI17">
        <v>0.31546399999999952</v>
      </c>
      <c r="AJ17">
        <v>0.35579800000000006</v>
      </c>
      <c r="AK17">
        <v>0.32311300000000021</v>
      </c>
      <c r="AL17">
        <v>0.33560600000000029</v>
      </c>
      <c r="AN17">
        <v>75</v>
      </c>
      <c r="AO17">
        <v>0.20841399999999988</v>
      </c>
      <c r="AP17">
        <v>0.18920399999999971</v>
      </c>
      <c r="AQ17">
        <v>0.19111200000000039</v>
      </c>
      <c r="AR17">
        <v>0.22662899999999997</v>
      </c>
      <c r="AU17">
        <v>4.4082732064923</v>
      </c>
      <c r="AV17">
        <v>5.6612143258139938</v>
      </c>
      <c r="AW17">
        <v>6.9823418166135225</v>
      </c>
      <c r="AX17">
        <v>8.3771228899737498</v>
      </c>
      <c r="BC17">
        <v>54.736647310030541</v>
      </c>
      <c r="BD17">
        <v>63.761236455248728</v>
      </c>
      <c r="BG17">
        <v>70</v>
      </c>
      <c r="BH17">
        <v>76.596494549609531</v>
      </c>
      <c r="BI17">
        <v>88.425215831061792</v>
      </c>
      <c r="BJ17">
        <v>98.388041103456132</v>
      </c>
      <c r="BK17">
        <v>117.89606718098098</v>
      </c>
      <c r="BM17">
        <v>70</v>
      </c>
      <c r="BN17">
        <v>61.302734115072369</v>
      </c>
      <c r="BO17">
        <v>73.819687402960341</v>
      </c>
      <c r="BP17">
        <v>86.618794879800177</v>
      </c>
      <c r="BQ17">
        <v>99.354648785673376</v>
      </c>
    </row>
    <row r="18" spans="4:69" x14ac:dyDescent="0.25">
      <c r="BC18">
        <v>65.022671413651949</v>
      </c>
      <c r="BD18">
        <v>76.499893647367642</v>
      </c>
      <c r="BG18">
        <v>75</v>
      </c>
      <c r="BH18">
        <v>63.604148948789089</v>
      </c>
      <c r="BI18">
        <v>73.635163367763155</v>
      </c>
      <c r="BJ18">
        <v>84.515866301730526</v>
      </c>
      <c r="BK18">
        <v>107.83467596839536</v>
      </c>
      <c r="BM18">
        <v>75</v>
      </c>
      <c r="BN18">
        <v>59.908172771230419</v>
      </c>
      <c r="BO18">
        <v>72.186503212640574</v>
      </c>
      <c r="BP18">
        <v>84.279281610682688</v>
      </c>
      <c r="BQ18">
        <v>96.695852773074449</v>
      </c>
    </row>
    <row r="19" spans="4:69" x14ac:dyDescent="0.25">
      <c r="BC19">
        <v>73.871096990234363</v>
      </c>
      <c r="BD19">
        <v>89.219103457827444</v>
      </c>
    </row>
    <row r="20" spans="4:69" x14ac:dyDescent="0.25">
      <c r="F20" t="s">
        <v>2536</v>
      </c>
      <c r="L20" t="s">
        <v>2537</v>
      </c>
      <c r="R20" t="s">
        <v>2538</v>
      </c>
      <c r="X20" t="s">
        <v>2539</v>
      </c>
      <c r="BC20">
        <v>83.764417112139384</v>
      </c>
      <c r="BD20">
        <v>101.96645579950641</v>
      </c>
      <c r="BH20">
        <v>55.718692080855625</v>
      </c>
      <c r="BI20">
        <v>63.820045327276972</v>
      </c>
      <c r="BJ20">
        <v>71.94402965101969</v>
      </c>
      <c r="BK20">
        <v>82.847165795424075</v>
      </c>
      <c r="BN20">
        <v>59.599067079476889</v>
      </c>
      <c r="BO20">
        <v>70.984325155486189</v>
      </c>
      <c r="BP20">
        <v>82.478456931073637</v>
      </c>
      <c r="BQ20">
        <v>94.649511364123597</v>
      </c>
    </row>
    <row r="21" spans="4:69" x14ac:dyDescent="0.25">
      <c r="E21" t="s">
        <v>2520</v>
      </c>
      <c r="F21" t="s">
        <v>2519</v>
      </c>
      <c r="G21" t="s">
        <v>2521</v>
      </c>
      <c r="H21" t="s">
        <v>2522</v>
      </c>
      <c r="K21" t="s">
        <v>2520</v>
      </c>
      <c r="L21" t="s">
        <v>2519</v>
      </c>
      <c r="M21" t="s">
        <v>2521</v>
      </c>
      <c r="N21" t="s">
        <v>2522</v>
      </c>
      <c r="Q21" t="s">
        <v>2520</v>
      </c>
      <c r="R21" t="s">
        <v>2519</v>
      </c>
      <c r="S21" t="s">
        <v>2521</v>
      </c>
      <c r="T21" t="s">
        <v>2522</v>
      </c>
      <c r="W21" t="s">
        <v>2520</v>
      </c>
      <c r="X21" t="s">
        <v>2519</v>
      </c>
      <c r="Y21" t="s">
        <v>2521</v>
      </c>
      <c r="Z21" t="s">
        <v>2522</v>
      </c>
      <c r="AD21">
        <v>15</v>
      </c>
      <c r="AE21">
        <v>20</v>
      </c>
      <c r="AF21">
        <v>25</v>
      </c>
      <c r="AG21">
        <v>30</v>
      </c>
      <c r="AH21">
        <v>35</v>
      </c>
      <c r="AI21">
        <v>40</v>
      </c>
      <c r="AJ21">
        <v>45</v>
      </c>
      <c r="AK21">
        <v>50</v>
      </c>
      <c r="AL21">
        <v>55</v>
      </c>
      <c r="AM21">
        <v>60</v>
      </c>
      <c r="AN21">
        <v>65</v>
      </c>
      <c r="AO21">
        <v>70</v>
      </c>
      <c r="AP21">
        <v>75</v>
      </c>
      <c r="BC21">
        <v>65.262915720671188</v>
      </c>
      <c r="BD21">
        <v>63.887803502801944</v>
      </c>
      <c r="BH21">
        <v>57</v>
      </c>
      <c r="BI21">
        <v>65</v>
      </c>
      <c r="BJ21">
        <v>73</v>
      </c>
      <c r="BK21">
        <v>83</v>
      </c>
      <c r="BN21">
        <v>59.8</v>
      </c>
      <c r="BO21">
        <v>71</v>
      </c>
      <c r="BP21">
        <v>83.1</v>
      </c>
      <c r="BQ21">
        <v>94.8</v>
      </c>
    </row>
    <row r="22" spans="4:69" x14ac:dyDescent="0.25">
      <c r="D22">
        <v>15</v>
      </c>
      <c r="E22">
        <v>159.41360000000088</v>
      </c>
      <c r="F22">
        <v>452.54819958371758</v>
      </c>
      <c r="G22">
        <v>226.94399999999996</v>
      </c>
      <c r="H22">
        <v>5585.0681304000018</v>
      </c>
      <c r="J22">
        <v>15</v>
      </c>
      <c r="K22">
        <v>181.19119999999975</v>
      </c>
      <c r="L22">
        <v>540.80437699927779</v>
      </c>
      <c r="M22">
        <v>269.22240000000033</v>
      </c>
      <c r="N22">
        <v>5422.5315388799982</v>
      </c>
      <c r="P22">
        <v>15</v>
      </c>
      <c r="Q22">
        <v>213.66167999999971</v>
      </c>
      <c r="R22">
        <v>627.10278214677021</v>
      </c>
      <c r="S22">
        <v>310.46399999999971</v>
      </c>
      <c r="T22">
        <v>5493.8013391999993</v>
      </c>
      <c r="V22">
        <v>15</v>
      </c>
      <c r="W22">
        <v>226.48831999999857</v>
      </c>
      <c r="X22">
        <v>705.41376869828866</v>
      </c>
      <c r="Y22">
        <v>325.78559999999987</v>
      </c>
      <c r="Z22">
        <v>5456.0741804800009</v>
      </c>
      <c r="AC22" t="s">
        <v>2520</v>
      </c>
      <c r="AD22">
        <v>159.41360000000088</v>
      </c>
      <c r="AE22">
        <v>161.80360000000007</v>
      </c>
      <c r="AF22">
        <v>163.19159999999954</v>
      </c>
      <c r="AG22">
        <v>149.63880000000017</v>
      </c>
      <c r="AH22">
        <v>169.49159999999949</v>
      </c>
      <c r="AI22">
        <v>152.10640000000012</v>
      </c>
      <c r="AJ22">
        <v>154.81920000000059</v>
      </c>
      <c r="AK22">
        <v>147.82359999999926</v>
      </c>
      <c r="AL22">
        <v>148.80159999999933</v>
      </c>
      <c r="AM22">
        <v>147.54840000000002</v>
      </c>
      <c r="AN22">
        <v>148.52759999999876</v>
      </c>
      <c r="AO22">
        <v>155.48239999999907</v>
      </c>
      <c r="AP22">
        <v>138.63999999999976</v>
      </c>
      <c r="BC22">
        <v>75.544482999758628</v>
      </c>
      <c r="BD22">
        <v>76.975383443548111</v>
      </c>
      <c r="BH22">
        <v>58</v>
      </c>
      <c r="BI22">
        <v>68</v>
      </c>
      <c r="BJ22">
        <v>75</v>
      </c>
      <c r="BK22">
        <v>85</v>
      </c>
      <c r="BN22">
        <v>60.2</v>
      </c>
      <c r="BO22">
        <v>71.5</v>
      </c>
      <c r="BP22">
        <v>83.3</v>
      </c>
      <c r="BQ22">
        <v>95.2</v>
      </c>
    </row>
    <row r="23" spans="4:69" x14ac:dyDescent="0.25">
      <c r="D23">
        <v>20</v>
      </c>
      <c r="E23">
        <v>161.80360000000007</v>
      </c>
      <c r="F23">
        <v>482.35858840063463</v>
      </c>
      <c r="G23">
        <v>143.71200000000016</v>
      </c>
      <c r="H23">
        <v>4964.3308856000012</v>
      </c>
      <c r="J23">
        <v>20</v>
      </c>
      <c r="K23">
        <v>174.92384000000015</v>
      </c>
      <c r="L23">
        <v>587.04361891642554</v>
      </c>
      <c r="M23">
        <v>176.60160000000047</v>
      </c>
      <c r="N23">
        <v>4875.7189478400032</v>
      </c>
      <c r="P23">
        <v>20</v>
      </c>
      <c r="Q23">
        <v>195.73047999999972</v>
      </c>
      <c r="R23">
        <v>693.34350564158979</v>
      </c>
      <c r="S23">
        <v>217.32480000000027</v>
      </c>
      <c r="T23">
        <v>4895.0626668800023</v>
      </c>
      <c r="V23">
        <v>20</v>
      </c>
      <c r="W23">
        <v>216.45504000000074</v>
      </c>
      <c r="X23">
        <v>802.34748914969987</v>
      </c>
      <c r="Y23">
        <v>260.35199999999895</v>
      </c>
      <c r="Z23">
        <v>4901.7342963200026</v>
      </c>
      <c r="AC23" t="s">
        <v>2519</v>
      </c>
      <c r="AD23">
        <v>452.54819958371758</v>
      </c>
      <c r="AE23">
        <v>482.35858840063463</v>
      </c>
      <c r="AF23">
        <v>512.95552523602066</v>
      </c>
      <c r="AG23">
        <v>531.80362042296269</v>
      </c>
      <c r="AH23">
        <v>552.36669485251741</v>
      </c>
      <c r="AI23">
        <v>432.76418446215177</v>
      </c>
      <c r="AJ23">
        <v>570.27347245164583</v>
      </c>
      <c r="AK23">
        <v>550.5991828446605</v>
      </c>
      <c r="AL23">
        <v>518.76094235246944</v>
      </c>
      <c r="AM23">
        <v>565.67286504337312</v>
      </c>
      <c r="AN23">
        <v>449.81022988875924</v>
      </c>
      <c r="AO23">
        <v>534.41337985363316</v>
      </c>
      <c r="AP23">
        <v>483.52902587604115</v>
      </c>
      <c r="BC23">
        <v>85.941180841083849</v>
      </c>
      <c r="BD23">
        <v>89.758331506880921</v>
      </c>
      <c r="BH23">
        <v>59</v>
      </c>
      <c r="BI23">
        <v>69</v>
      </c>
      <c r="BJ23">
        <v>76</v>
      </c>
      <c r="BK23">
        <v>86</v>
      </c>
      <c r="BN23">
        <v>60.5</v>
      </c>
      <c r="BO23">
        <v>72.2</v>
      </c>
      <c r="BP23">
        <v>83.9</v>
      </c>
      <c r="BQ23">
        <v>95.3</v>
      </c>
    </row>
    <row r="24" spans="4:69" x14ac:dyDescent="0.25">
      <c r="D24">
        <v>25</v>
      </c>
      <c r="E24">
        <v>163.19159999999954</v>
      </c>
      <c r="F24">
        <v>512.95552523602066</v>
      </c>
      <c r="G24">
        <v>249.40800000000002</v>
      </c>
      <c r="H24">
        <v>5432.4120735999995</v>
      </c>
      <c r="J24">
        <v>25</v>
      </c>
      <c r="K24">
        <v>185.77135999999996</v>
      </c>
      <c r="L24">
        <v>604.5766794031789</v>
      </c>
      <c r="M24">
        <v>294.79680000000053</v>
      </c>
      <c r="N24">
        <v>5538.7608004800013</v>
      </c>
      <c r="P24">
        <v>25</v>
      </c>
      <c r="Q24">
        <v>209.72712000000024</v>
      </c>
      <c r="R24">
        <v>701.88479948824579</v>
      </c>
      <c r="S24">
        <v>314.09280000000024</v>
      </c>
      <c r="T24">
        <v>5651.1895266399979</v>
      </c>
      <c r="V24">
        <v>25</v>
      </c>
      <c r="W24">
        <v>232.73343999999906</v>
      </c>
      <c r="X24">
        <v>794.8242216255577</v>
      </c>
      <c r="Y24">
        <v>324.86399999999912</v>
      </c>
      <c r="Z24">
        <v>5755.8622630400005</v>
      </c>
      <c r="AC24" t="s">
        <v>2521</v>
      </c>
      <c r="AD24">
        <v>226.94399999999996</v>
      </c>
      <c r="AE24">
        <v>143.71200000000016</v>
      </c>
      <c r="AF24">
        <v>249.40800000000002</v>
      </c>
      <c r="AG24">
        <v>253.44000000000085</v>
      </c>
      <c r="AH24">
        <v>214.27200000000067</v>
      </c>
      <c r="AI24">
        <v>-34.84800000000007</v>
      </c>
      <c r="AJ24">
        <v>179.71200000000067</v>
      </c>
      <c r="AK24">
        <v>48.672000000000423</v>
      </c>
      <c r="AL24">
        <v>-13.535999999999831</v>
      </c>
      <c r="AM24">
        <v>89.856000000000336</v>
      </c>
      <c r="AN24">
        <v>-95.328000000000372</v>
      </c>
      <c r="AO24">
        <v>120.38399999999956</v>
      </c>
      <c r="AP24">
        <v>-39.167999999999495</v>
      </c>
      <c r="BC24">
        <v>110.23000516198998</v>
      </c>
      <c r="BD24">
        <v>102.86571385716425</v>
      </c>
      <c r="BH24">
        <v>61</v>
      </c>
      <c r="BI24">
        <v>72</v>
      </c>
      <c r="BJ24">
        <v>80</v>
      </c>
      <c r="BK24">
        <v>89</v>
      </c>
      <c r="BN24">
        <v>60.6</v>
      </c>
      <c r="BO24">
        <v>73</v>
      </c>
      <c r="BP24">
        <v>84.1</v>
      </c>
      <c r="BQ24">
        <v>95.7</v>
      </c>
    </row>
    <row r="25" spans="4:69" x14ac:dyDescent="0.25">
      <c r="D25">
        <v>30</v>
      </c>
      <c r="E25">
        <v>149.63880000000017</v>
      </c>
      <c r="F25">
        <v>531.80362042296269</v>
      </c>
      <c r="G25">
        <v>253.44000000000085</v>
      </c>
      <c r="H25">
        <v>5111.2440115999962</v>
      </c>
      <c r="J25">
        <v>30</v>
      </c>
      <c r="K25">
        <v>181.61312000000066</v>
      </c>
      <c r="L25">
        <v>635.30526763680109</v>
      </c>
      <c r="M25">
        <v>297.90719999999942</v>
      </c>
      <c r="N25">
        <v>5077.6385443199988</v>
      </c>
      <c r="P25">
        <v>30</v>
      </c>
      <c r="Q25">
        <v>203.46631999999931</v>
      </c>
      <c r="R25">
        <v>737.5817492253891</v>
      </c>
      <c r="S25">
        <v>336.67200000000059</v>
      </c>
      <c r="T25">
        <v>5128.9758058400002</v>
      </c>
      <c r="V25">
        <v>30</v>
      </c>
      <c r="W25">
        <v>205.32799999999952</v>
      </c>
      <c r="X25">
        <v>841.27217329282121</v>
      </c>
      <c r="Y25">
        <v>392.14080000000081</v>
      </c>
      <c r="Z25">
        <v>5179.4322700799976</v>
      </c>
      <c r="AC25" t="s">
        <v>2522</v>
      </c>
      <c r="AD25">
        <v>5585.0681304000018</v>
      </c>
      <c r="AE25">
        <v>4964.3308856000012</v>
      </c>
      <c r="AF25">
        <v>5432.4120735999995</v>
      </c>
      <c r="AG25">
        <v>5111.2440115999962</v>
      </c>
      <c r="AH25">
        <v>5175.7452875999998</v>
      </c>
      <c r="AI25">
        <v>5587.8985935999954</v>
      </c>
      <c r="AJ25">
        <v>4980.3692448000002</v>
      </c>
      <c r="AK25">
        <v>5358.2235816000011</v>
      </c>
      <c r="AL25">
        <v>5061.6207959999983</v>
      </c>
      <c r="AM25">
        <v>5093.2725351999998</v>
      </c>
      <c r="AN25">
        <v>5166.580327199993</v>
      </c>
      <c r="AO25">
        <v>5185.4216336000018</v>
      </c>
      <c r="AP25">
        <v>5184.8004276000047</v>
      </c>
      <c r="BC25">
        <v>55.560982635090241</v>
      </c>
      <c r="BD25">
        <v>60.795301872193555</v>
      </c>
      <c r="BH25">
        <v>62</v>
      </c>
      <c r="BI25">
        <v>75</v>
      </c>
      <c r="BJ25">
        <v>84</v>
      </c>
      <c r="BK25">
        <v>91</v>
      </c>
      <c r="BN25">
        <v>60.9</v>
      </c>
      <c r="BO25">
        <v>73.5</v>
      </c>
      <c r="BP25">
        <v>84.5</v>
      </c>
      <c r="BQ25">
        <v>96</v>
      </c>
    </row>
    <row r="26" spans="4:69" x14ac:dyDescent="0.25">
      <c r="D26">
        <v>35</v>
      </c>
      <c r="E26">
        <v>169.49159999999949</v>
      </c>
      <c r="F26">
        <v>552.36669485251741</v>
      </c>
      <c r="G26">
        <v>214.27200000000067</v>
      </c>
      <c r="H26">
        <v>5175.7452875999998</v>
      </c>
      <c r="J26">
        <v>35</v>
      </c>
      <c r="K26">
        <v>193.41392000000019</v>
      </c>
      <c r="L26">
        <v>668.5608731779422</v>
      </c>
      <c r="M26">
        <v>265.07520000000073</v>
      </c>
      <c r="N26">
        <v>5156.4831369599979</v>
      </c>
      <c r="P26">
        <v>35</v>
      </c>
      <c r="Q26">
        <v>217.37055999999995</v>
      </c>
      <c r="R26">
        <v>787.17671889581914</v>
      </c>
      <c r="S26">
        <v>270.95040000000063</v>
      </c>
      <c r="T26">
        <v>5591.0455215199981</v>
      </c>
      <c r="V26">
        <v>35</v>
      </c>
      <c r="W26">
        <v>227.55328000000009</v>
      </c>
      <c r="X26">
        <v>889.86613650063009</v>
      </c>
      <c r="Y26">
        <v>263.11680000000064</v>
      </c>
      <c r="Z26">
        <v>5998.8831500800006</v>
      </c>
      <c r="BC26">
        <v>65.410769819663088</v>
      </c>
      <c r="BD26">
        <v>73.273966681937296</v>
      </c>
      <c r="BH26">
        <v>65</v>
      </c>
      <c r="BI26">
        <v>77</v>
      </c>
      <c r="BJ26">
        <v>86</v>
      </c>
      <c r="BK26">
        <v>92</v>
      </c>
      <c r="BN26">
        <v>61.2</v>
      </c>
      <c r="BO26">
        <v>74.3</v>
      </c>
      <c r="BP26">
        <v>85.2</v>
      </c>
      <c r="BQ26">
        <v>96.7</v>
      </c>
    </row>
    <row r="27" spans="4:69" x14ac:dyDescent="0.25">
      <c r="D27">
        <v>40</v>
      </c>
      <c r="E27">
        <v>152.10640000000012</v>
      </c>
      <c r="F27">
        <v>432.76418446215177</v>
      </c>
      <c r="G27">
        <v>-34.84800000000007</v>
      </c>
      <c r="H27">
        <v>5587.8985935999954</v>
      </c>
      <c r="J27">
        <v>40</v>
      </c>
      <c r="K27">
        <v>184.53968000000054</v>
      </c>
      <c r="L27">
        <v>509.73890785865069</v>
      </c>
      <c r="M27">
        <v>-43.199999999999733</v>
      </c>
      <c r="N27">
        <v>5527.5936940799993</v>
      </c>
      <c r="P27">
        <v>40</v>
      </c>
      <c r="Q27">
        <v>206.89463999999884</v>
      </c>
      <c r="R27">
        <v>591.47293671067837</v>
      </c>
      <c r="S27">
        <v>-37.094400000000292</v>
      </c>
      <c r="T27">
        <v>5183.8696234399958</v>
      </c>
      <c r="V27">
        <v>40</v>
      </c>
      <c r="W27">
        <v>229.21408000000065</v>
      </c>
      <c r="X27">
        <v>679.06577801327478</v>
      </c>
      <c r="Y27">
        <v>-29.491199999999935</v>
      </c>
      <c r="Z27">
        <v>4927.7532083199967</v>
      </c>
      <c r="AC27" t="s">
        <v>2520</v>
      </c>
      <c r="AD27">
        <f>AD22/1000</f>
        <v>0.15941360000000088</v>
      </c>
      <c r="AE27">
        <f t="shared" ref="AE27:AP27" si="0">AE22/1000</f>
        <v>0.16180360000000008</v>
      </c>
      <c r="AF27">
        <f t="shared" si="0"/>
        <v>0.16319159999999955</v>
      </c>
      <c r="AG27">
        <f t="shared" si="0"/>
        <v>0.14963880000000018</v>
      </c>
      <c r="AH27">
        <f t="shared" si="0"/>
        <v>0.16949159999999949</v>
      </c>
      <c r="AI27">
        <f t="shared" si="0"/>
        <v>0.15210640000000011</v>
      </c>
      <c r="AJ27">
        <f t="shared" si="0"/>
        <v>0.1548192000000006</v>
      </c>
      <c r="AK27">
        <f t="shared" si="0"/>
        <v>0.14782359999999925</v>
      </c>
      <c r="AL27">
        <f t="shared" si="0"/>
        <v>0.14880159999999931</v>
      </c>
      <c r="AM27">
        <f t="shared" si="0"/>
        <v>0.14754840000000002</v>
      </c>
      <c r="AN27">
        <f t="shared" si="0"/>
        <v>0.14852759999999876</v>
      </c>
      <c r="AO27">
        <f t="shared" si="0"/>
        <v>0.15548239999999908</v>
      </c>
      <c r="AP27">
        <f t="shared" si="0"/>
        <v>0.13863999999999976</v>
      </c>
      <c r="BC27">
        <v>73.59263680377245</v>
      </c>
      <c r="BD27">
        <v>84.991773164739541</v>
      </c>
      <c r="BH27">
        <v>67</v>
      </c>
      <c r="BI27">
        <v>80</v>
      </c>
      <c r="BJ27">
        <v>89</v>
      </c>
      <c r="BK27">
        <v>94</v>
      </c>
      <c r="BN27">
        <v>61.3</v>
      </c>
      <c r="BO27">
        <v>75.099999999999994</v>
      </c>
      <c r="BP27">
        <v>86</v>
      </c>
      <c r="BQ27">
        <v>97.2</v>
      </c>
    </row>
    <row r="28" spans="4:69" x14ac:dyDescent="0.25">
      <c r="D28">
        <v>45</v>
      </c>
      <c r="E28">
        <v>154.81920000000059</v>
      </c>
      <c r="F28">
        <v>570.27347245164583</v>
      </c>
      <c r="G28">
        <v>179.71200000000067</v>
      </c>
      <c r="H28">
        <v>4980.3692448000002</v>
      </c>
      <c r="J28">
        <v>45</v>
      </c>
      <c r="K28">
        <v>187.57135999999969</v>
      </c>
      <c r="L28">
        <v>680.17561480623237</v>
      </c>
      <c r="M28">
        <v>220.14720000000108</v>
      </c>
      <c r="N28">
        <v>4988.7416366399948</v>
      </c>
      <c r="P28">
        <v>45</v>
      </c>
      <c r="Q28">
        <v>210.4036000000001</v>
      </c>
      <c r="R28">
        <v>786.0596213719117</v>
      </c>
      <c r="S28">
        <v>260.06400000000087</v>
      </c>
      <c r="T28">
        <v>5052.6871000799974</v>
      </c>
      <c r="V28">
        <v>45</v>
      </c>
      <c r="W28">
        <v>243.30239999999958</v>
      </c>
      <c r="X28">
        <v>889.64192134338793</v>
      </c>
      <c r="Y28">
        <v>280.16639999999984</v>
      </c>
      <c r="Z28">
        <v>5063.6766828799937</v>
      </c>
      <c r="AC28" t="s">
        <v>2519</v>
      </c>
      <c r="AD28">
        <f t="shared" ref="AD28:AP30" si="1">AD23/1000</f>
        <v>0.45254819958371756</v>
      </c>
      <c r="AE28">
        <f t="shared" si="1"/>
        <v>0.48235858840063461</v>
      </c>
      <c r="AF28">
        <f t="shared" si="1"/>
        <v>0.51295552523602062</v>
      </c>
      <c r="AG28">
        <f t="shared" si="1"/>
        <v>0.5318036204229627</v>
      </c>
      <c r="AH28">
        <f t="shared" si="1"/>
        <v>0.55236669485251744</v>
      </c>
      <c r="AI28">
        <f t="shared" si="1"/>
        <v>0.43276418446215176</v>
      </c>
      <c r="AJ28">
        <f t="shared" si="1"/>
        <v>0.57027347245164584</v>
      </c>
      <c r="AK28">
        <f t="shared" si="1"/>
        <v>0.55059918284466047</v>
      </c>
      <c r="AL28">
        <f t="shared" si="1"/>
        <v>0.51876094235246939</v>
      </c>
      <c r="AM28">
        <f t="shared" si="1"/>
        <v>0.56567286504337311</v>
      </c>
      <c r="AN28">
        <f t="shared" si="1"/>
        <v>0.44981022988875924</v>
      </c>
      <c r="AO28">
        <f t="shared" si="1"/>
        <v>0.53441337985363313</v>
      </c>
      <c r="AP28">
        <f t="shared" si="1"/>
        <v>0.48352902587604113</v>
      </c>
      <c r="BC28">
        <v>82.847165795424075</v>
      </c>
      <c r="BD28">
        <v>97.245085455977247</v>
      </c>
      <c r="BH28">
        <v>68</v>
      </c>
      <c r="BI28">
        <v>81</v>
      </c>
      <c r="BJ28">
        <v>90</v>
      </c>
      <c r="BK28">
        <v>96</v>
      </c>
      <c r="BN28">
        <v>61.9</v>
      </c>
      <c r="BO28">
        <v>75.2</v>
      </c>
      <c r="BP28">
        <v>86.6</v>
      </c>
      <c r="BQ28">
        <v>97.6</v>
      </c>
    </row>
    <row r="29" spans="4:69" x14ac:dyDescent="0.25">
      <c r="D29">
        <v>50</v>
      </c>
      <c r="E29">
        <v>147.82359999999926</v>
      </c>
      <c r="F29">
        <v>550.5991828446605</v>
      </c>
      <c r="G29">
        <v>48.672000000000423</v>
      </c>
      <c r="H29">
        <v>5358.2235816000011</v>
      </c>
      <c r="J29">
        <v>50</v>
      </c>
      <c r="K29">
        <v>189.08431999999971</v>
      </c>
      <c r="L29">
        <v>638.09387997004706</v>
      </c>
      <c r="M29">
        <v>56.332800000000702</v>
      </c>
      <c r="N29">
        <v>5417.3461132799994</v>
      </c>
      <c r="P29">
        <v>50</v>
      </c>
      <c r="Q29">
        <v>200.60975999999982</v>
      </c>
      <c r="R29">
        <v>747.77848774420352</v>
      </c>
      <c r="S29">
        <v>59.270399999999711</v>
      </c>
      <c r="T29">
        <v>5347.4644941599945</v>
      </c>
      <c r="V29">
        <v>50</v>
      </c>
      <c r="W29">
        <v>236.92671999999948</v>
      </c>
      <c r="X29">
        <v>844.63027552411984</v>
      </c>
      <c r="Y29">
        <v>94.003199999999879</v>
      </c>
      <c r="Z29">
        <v>5355.0642937600005</v>
      </c>
      <c r="AC29" t="s">
        <v>2521</v>
      </c>
      <c r="AD29">
        <f t="shared" si="1"/>
        <v>0.22694399999999995</v>
      </c>
      <c r="AE29">
        <f t="shared" si="1"/>
        <v>0.14371200000000017</v>
      </c>
      <c r="AF29">
        <f t="shared" si="1"/>
        <v>0.24940800000000002</v>
      </c>
      <c r="AG29">
        <f t="shared" si="1"/>
        <v>0.25344000000000083</v>
      </c>
      <c r="AH29">
        <f t="shared" si="1"/>
        <v>0.21427200000000068</v>
      </c>
      <c r="AI29">
        <f t="shared" si="1"/>
        <v>-3.4848000000000073E-2</v>
      </c>
      <c r="AJ29">
        <f t="shared" si="1"/>
        <v>0.17971200000000068</v>
      </c>
      <c r="AK29">
        <f t="shared" si="1"/>
        <v>4.8672000000000423E-2</v>
      </c>
      <c r="AL29">
        <f t="shared" si="1"/>
        <v>-1.3535999999999831E-2</v>
      </c>
      <c r="AM29">
        <f t="shared" si="1"/>
        <v>8.9856000000000338E-2</v>
      </c>
      <c r="AN29">
        <f t="shared" si="1"/>
        <v>-9.5328000000000371E-2</v>
      </c>
      <c r="AO29">
        <f t="shared" si="1"/>
        <v>0.12038399999999956</v>
      </c>
      <c r="AP29">
        <f t="shared" si="1"/>
        <v>-3.9167999999999495E-2</v>
      </c>
      <c r="BC29">
        <v>61.850542562830526</v>
      </c>
      <c r="BD29">
        <v>63.673089612676883</v>
      </c>
      <c r="BH29">
        <v>69</v>
      </c>
      <c r="BI29">
        <v>82</v>
      </c>
      <c r="BJ29">
        <v>92</v>
      </c>
      <c r="BK29">
        <v>97</v>
      </c>
      <c r="BN29">
        <v>62.1</v>
      </c>
      <c r="BO29">
        <v>75.900000000000006</v>
      </c>
      <c r="BP29">
        <v>87</v>
      </c>
      <c r="BQ29">
        <v>98.1</v>
      </c>
    </row>
    <row r="30" spans="4:69" x14ac:dyDescent="0.25">
      <c r="D30">
        <v>55</v>
      </c>
      <c r="E30">
        <v>148.80159999999933</v>
      </c>
      <c r="F30">
        <v>518.76094235246944</v>
      </c>
      <c r="G30">
        <v>-13.535999999999831</v>
      </c>
      <c r="H30">
        <v>5061.6207959999983</v>
      </c>
      <c r="J30">
        <v>55</v>
      </c>
      <c r="K30">
        <v>180.36224000000129</v>
      </c>
      <c r="L30">
        <v>619.29767515577851</v>
      </c>
      <c r="M30">
        <v>-25.574400000000253</v>
      </c>
      <c r="N30">
        <v>5099.4639398399941</v>
      </c>
      <c r="P30">
        <v>55</v>
      </c>
      <c r="Q30">
        <v>202.10327999999879</v>
      </c>
      <c r="R30">
        <v>717.75006356461495</v>
      </c>
      <c r="S30">
        <v>-42.335999999999785</v>
      </c>
      <c r="T30">
        <v>5088.9063998399943</v>
      </c>
      <c r="V30">
        <v>55</v>
      </c>
      <c r="W30">
        <v>223.28192000000035</v>
      </c>
      <c r="X30">
        <v>839.39345211585828</v>
      </c>
      <c r="Y30">
        <v>63.12960000000021</v>
      </c>
      <c r="Z30">
        <v>5079.0604051199944</v>
      </c>
      <c r="AC30" t="s">
        <v>2522</v>
      </c>
      <c r="AD30">
        <f t="shared" si="1"/>
        <v>5.5850681304000016</v>
      </c>
      <c r="AE30">
        <f t="shared" si="1"/>
        <v>4.9643308856000008</v>
      </c>
      <c r="AF30">
        <f t="shared" si="1"/>
        <v>5.4324120735999992</v>
      </c>
      <c r="AG30">
        <f t="shared" si="1"/>
        <v>5.1112440115999958</v>
      </c>
      <c r="AH30">
        <f t="shared" si="1"/>
        <v>5.1757452875999999</v>
      </c>
      <c r="AI30">
        <f t="shared" si="1"/>
        <v>5.587898593599995</v>
      </c>
      <c r="AJ30">
        <f t="shared" si="1"/>
        <v>4.9803692448000003</v>
      </c>
      <c r="AK30">
        <f t="shared" si="1"/>
        <v>5.3582235816000008</v>
      </c>
      <c r="AL30">
        <f t="shared" si="1"/>
        <v>5.0616207959999979</v>
      </c>
      <c r="AM30">
        <f t="shared" si="1"/>
        <v>5.0932725351999997</v>
      </c>
      <c r="AN30">
        <f t="shared" si="1"/>
        <v>5.1665803271999931</v>
      </c>
      <c r="AO30">
        <f t="shared" si="1"/>
        <v>5.1854216336000016</v>
      </c>
      <c r="AP30">
        <f t="shared" si="1"/>
        <v>5.1848004276000044</v>
      </c>
      <c r="BC30">
        <v>72.333399044157645</v>
      </c>
      <c r="BD30">
        <v>76.559427678957121</v>
      </c>
      <c r="BH30">
        <v>71</v>
      </c>
      <c r="BI30">
        <v>84</v>
      </c>
      <c r="BJ30">
        <v>93</v>
      </c>
      <c r="BK30">
        <v>98</v>
      </c>
      <c r="BN30">
        <v>62.5</v>
      </c>
      <c r="BO30">
        <v>76.099999999999994</v>
      </c>
      <c r="BP30">
        <v>87.7</v>
      </c>
      <c r="BQ30">
        <v>98.6</v>
      </c>
    </row>
    <row r="31" spans="4:69" x14ac:dyDescent="0.25">
      <c r="D31">
        <v>60</v>
      </c>
      <c r="E31">
        <v>147.54840000000002</v>
      </c>
      <c r="F31">
        <v>565.67286504337312</v>
      </c>
      <c r="G31">
        <v>89.856000000000336</v>
      </c>
      <c r="H31">
        <v>5093.2725351999998</v>
      </c>
      <c r="J31">
        <v>60</v>
      </c>
      <c r="K31">
        <v>179.05808000000002</v>
      </c>
      <c r="L31">
        <v>671.59162326379419</v>
      </c>
      <c r="M31">
        <v>114.39360000000039</v>
      </c>
      <c r="N31">
        <v>5087.852296799997</v>
      </c>
      <c r="P31">
        <v>60</v>
      </c>
      <c r="Q31">
        <v>213.60119999999961</v>
      </c>
      <c r="R31">
        <v>800.90316554244657</v>
      </c>
      <c r="S31">
        <v>136.68480000000022</v>
      </c>
      <c r="T31">
        <v>5066.8728086399988</v>
      </c>
      <c r="V31">
        <v>60</v>
      </c>
      <c r="W31">
        <v>223.10783999999876</v>
      </c>
      <c r="X31">
        <v>899.29501698166973</v>
      </c>
      <c r="Y31">
        <v>210.5856000000004</v>
      </c>
      <c r="Z31">
        <v>5078.7004716799947</v>
      </c>
      <c r="BC31">
        <v>82.184811536181883</v>
      </c>
      <c r="BD31">
        <v>89.62354218121807</v>
      </c>
      <c r="BH31">
        <v>74</v>
      </c>
      <c r="BI31">
        <v>87</v>
      </c>
      <c r="BJ31">
        <v>97</v>
      </c>
      <c r="BK31">
        <v>98.5</v>
      </c>
      <c r="BN31">
        <v>63</v>
      </c>
      <c r="BO31">
        <v>76.3</v>
      </c>
      <c r="BP31">
        <v>89.1</v>
      </c>
      <c r="BQ31">
        <v>99.1</v>
      </c>
    </row>
    <row r="32" spans="4:69" x14ac:dyDescent="0.25">
      <c r="D32">
        <v>65</v>
      </c>
      <c r="E32">
        <v>148.52759999999876</v>
      </c>
      <c r="F32">
        <v>449.81022988875924</v>
      </c>
      <c r="G32">
        <v>-95.328000000000372</v>
      </c>
      <c r="H32">
        <v>5166.580327199993</v>
      </c>
      <c r="J32">
        <v>65</v>
      </c>
      <c r="K32">
        <v>180.03344000000061</v>
      </c>
      <c r="L32">
        <v>541.37485275324468</v>
      </c>
      <c r="M32">
        <v>-86.745599999999627</v>
      </c>
      <c r="N32">
        <v>5082.3318470400009</v>
      </c>
      <c r="P32">
        <v>65</v>
      </c>
      <c r="Q32">
        <v>201.58136000000025</v>
      </c>
      <c r="R32">
        <v>637.86432984144017</v>
      </c>
      <c r="S32">
        <v>-47.980800000000102</v>
      </c>
      <c r="T32">
        <v>4984.2592855999992</v>
      </c>
      <c r="V32">
        <v>65</v>
      </c>
      <c r="W32">
        <v>223.20384000000013</v>
      </c>
      <c r="X32">
        <v>741.09995053061709</v>
      </c>
      <c r="Y32">
        <v>-15.206399999999348</v>
      </c>
      <c r="Z32">
        <v>4974.5850182399981</v>
      </c>
      <c r="BC32">
        <v>104.96962706793671</v>
      </c>
      <c r="BD32">
        <v>102.75246312238635</v>
      </c>
      <c r="BH32">
        <v>76.596494549609531</v>
      </c>
      <c r="BI32">
        <v>88.425215831061792</v>
      </c>
      <c r="BJ32">
        <v>98.388041103456132</v>
      </c>
      <c r="BK32">
        <v>99</v>
      </c>
      <c r="BN32">
        <v>63.761236455248728</v>
      </c>
      <c r="BO32">
        <v>77</v>
      </c>
      <c r="BP32">
        <v>89.758331506880921</v>
      </c>
      <c r="BQ32">
        <v>99.354648785673376</v>
      </c>
    </row>
    <row r="33" spans="4:69" x14ac:dyDescent="0.25">
      <c r="D33">
        <v>70</v>
      </c>
      <c r="E33">
        <v>155.48239999999907</v>
      </c>
      <c r="F33">
        <v>534.41337985363316</v>
      </c>
      <c r="G33">
        <v>120.38399999999956</v>
      </c>
      <c r="H33">
        <v>5185.4216336000018</v>
      </c>
      <c r="J33">
        <v>70</v>
      </c>
      <c r="K33">
        <v>176.5203199999994</v>
      </c>
      <c r="L33">
        <v>643.39056038057583</v>
      </c>
      <c r="M33">
        <v>155.51999999999975</v>
      </c>
      <c r="N33">
        <v>5205.0387768000019</v>
      </c>
      <c r="P33">
        <v>70</v>
      </c>
      <c r="Q33">
        <v>197.62103999999977</v>
      </c>
      <c r="R33">
        <v>757.3333842627784</v>
      </c>
      <c r="S33">
        <v>199.18080000000145</v>
      </c>
      <c r="T33">
        <v>5204.8770739200063</v>
      </c>
      <c r="V33">
        <v>70</v>
      </c>
      <c r="W33">
        <v>228.69376000000102</v>
      </c>
      <c r="X33">
        <v>857.71414523693215</v>
      </c>
      <c r="Y33">
        <v>252.51839999999879</v>
      </c>
      <c r="Z33">
        <v>5155.6456582400051</v>
      </c>
      <c r="AE33" t="s">
        <v>2520</v>
      </c>
      <c r="AJ33" t="s">
        <v>2527</v>
      </c>
      <c r="AO33" t="s">
        <v>2544</v>
      </c>
      <c r="AT33" t="s">
        <v>2526</v>
      </c>
      <c r="BC33">
        <v>62.259808540612262</v>
      </c>
      <c r="BD33">
        <v>62.113346533034118</v>
      </c>
    </row>
    <row r="34" spans="4:69" x14ac:dyDescent="0.25">
      <c r="D34">
        <v>75</v>
      </c>
      <c r="E34">
        <v>138.63999999999976</v>
      </c>
      <c r="F34">
        <v>483.52902587604115</v>
      </c>
      <c r="G34">
        <v>-39.167999999999495</v>
      </c>
      <c r="H34">
        <v>5184.8004276000047</v>
      </c>
      <c r="J34">
        <v>75</v>
      </c>
      <c r="K34">
        <v>166.07888000000094</v>
      </c>
      <c r="L34">
        <v>576.51351130129672</v>
      </c>
      <c r="M34">
        <v>-40.435199999999384</v>
      </c>
      <c r="N34">
        <v>5150.3250585600017</v>
      </c>
      <c r="P34">
        <v>75</v>
      </c>
      <c r="Q34">
        <v>195.41135999999983</v>
      </c>
      <c r="R34">
        <v>675.65778284527687</v>
      </c>
      <c r="S34">
        <v>-44.351999999998668</v>
      </c>
      <c r="T34">
        <v>5150.1081860800014</v>
      </c>
      <c r="V34">
        <v>75</v>
      </c>
      <c r="W34">
        <v>214.61567999999897</v>
      </c>
      <c r="X34">
        <v>775.96664925255277</v>
      </c>
      <c r="Y34">
        <v>-40.550400000001673</v>
      </c>
      <c r="Z34">
        <v>5129.1381222400041</v>
      </c>
      <c r="AD34">
        <v>15</v>
      </c>
      <c r="AE34">
        <v>159.41360000000088</v>
      </c>
      <c r="AF34">
        <v>181.19119999999975</v>
      </c>
      <c r="AG34">
        <v>213.66167999999971</v>
      </c>
      <c r="AH34">
        <v>226.48831999999857</v>
      </c>
      <c r="AJ34">
        <v>452.54819958371758</v>
      </c>
      <c r="AK34">
        <v>540.80437699927779</v>
      </c>
      <c r="AL34">
        <v>627.10278214677021</v>
      </c>
      <c r="AM34">
        <v>705.41376869828866</v>
      </c>
      <c r="AO34">
        <v>226.94399999999996</v>
      </c>
      <c r="AP34">
        <v>269.22240000000033</v>
      </c>
      <c r="AQ34">
        <v>310.46399999999971</v>
      </c>
      <c r="AR34">
        <v>325.78559999999987</v>
      </c>
      <c r="AT34">
        <v>5585.0681304000018</v>
      </c>
      <c r="AU34">
        <v>5422.5315388799982</v>
      </c>
      <c r="AV34">
        <v>5493.8013391999993</v>
      </c>
      <c r="AW34">
        <v>5456.0741804800009</v>
      </c>
      <c r="BC34">
        <v>71.312662460970046</v>
      </c>
      <c r="BD34">
        <v>74.770061078017562</v>
      </c>
      <c r="BH34">
        <f>((BH32-BH20)/BH20)*100</f>
        <v>37.470015337864162</v>
      </c>
      <c r="BI34">
        <f t="shared" ref="BI34:BQ34" si="2">((BI32-BI20)/BI20)*100</f>
        <v>38.553984688676586</v>
      </c>
      <c r="BJ34">
        <f t="shared" si="2"/>
        <v>36.756366832256859</v>
      </c>
      <c r="BK34">
        <f t="shared" si="2"/>
        <v>19.497147608479924</v>
      </c>
      <c r="BN34">
        <f t="shared" si="2"/>
        <v>6.9836149787738773</v>
      </c>
      <c r="BO34">
        <f t="shared" si="2"/>
        <v>8.4746524409958077</v>
      </c>
      <c r="BP34">
        <f t="shared" si="2"/>
        <v>8.8263952148025719</v>
      </c>
      <c r="BQ34">
        <f t="shared" si="2"/>
        <v>4.9711164418469851</v>
      </c>
    </row>
    <row r="35" spans="4:69" x14ac:dyDescent="0.25">
      <c r="AD35">
        <v>20</v>
      </c>
      <c r="AE35">
        <v>161.80360000000007</v>
      </c>
      <c r="AF35">
        <v>174.92384000000015</v>
      </c>
      <c r="AG35">
        <v>195.73047999999972</v>
      </c>
      <c r="AH35">
        <v>216.45504000000074</v>
      </c>
      <c r="AJ35">
        <v>482.35858840063463</v>
      </c>
      <c r="AK35">
        <v>587.04361891642554</v>
      </c>
      <c r="AL35">
        <v>693.34350564158979</v>
      </c>
      <c r="AM35">
        <v>802.34748914969987</v>
      </c>
      <c r="AO35">
        <v>143.71200000000016</v>
      </c>
      <c r="AP35">
        <v>176.60160000000047</v>
      </c>
      <c r="AQ35">
        <v>217.32480000000027</v>
      </c>
      <c r="AR35">
        <v>260.35199999999895</v>
      </c>
      <c r="AT35">
        <v>4964.3308856000012</v>
      </c>
      <c r="AU35">
        <v>4875.7189478400032</v>
      </c>
      <c r="AV35">
        <v>4895.0626668800023</v>
      </c>
      <c r="AW35">
        <v>4901.7342963200026</v>
      </c>
      <c r="BC35">
        <v>94.797718891421198</v>
      </c>
      <c r="BD35">
        <v>87.259216856196133</v>
      </c>
    </row>
    <row r="36" spans="4:69" x14ac:dyDescent="0.25">
      <c r="AD36">
        <v>25</v>
      </c>
      <c r="AE36">
        <v>163.19159999999954</v>
      </c>
      <c r="AF36">
        <v>185.77135999999996</v>
      </c>
      <c r="AG36">
        <v>209.72712000000024</v>
      </c>
      <c r="AH36">
        <v>232.73343999999906</v>
      </c>
      <c r="AJ36">
        <v>512.95552523602066</v>
      </c>
      <c r="AK36">
        <v>604.5766794031789</v>
      </c>
      <c r="AL36">
        <v>701.88479948824579</v>
      </c>
      <c r="AM36">
        <v>794.8242216255577</v>
      </c>
      <c r="AO36">
        <v>249.40800000000002</v>
      </c>
      <c r="AP36">
        <v>294.79680000000053</v>
      </c>
      <c r="AQ36">
        <v>314.09280000000024</v>
      </c>
      <c r="AR36">
        <v>324.86399999999912</v>
      </c>
      <c r="AT36">
        <v>5432.4120735999995</v>
      </c>
      <c r="AU36">
        <v>5538.7608004800013</v>
      </c>
      <c r="AV36">
        <v>5651.1895266399979</v>
      </c>
      <c r="AW36">
        <v>5755.8622630400005</v>
      </c>
      <c r="BC36">
        <v>96.069743648466314</v>
      </c>
      <c r="BD36">
        <v>99.902464800361074</v>
      </c>
    </row>
    <row r="37" spans="4:69" x14ac:dyDescent="0.25">
      <c r="F37" t="s">
        <v>2536</v>
      </c>
      <c r="L37" t="s">
        <v>2540</v>
      </c>
      <c r="R37" t="s">
        <v>2541</v>
      </c>
      <c r="X37" t="s">
        <v>2542</v>
      </c>
      <c r="AD37">
        <v>30</v>
      </c>
      <c r="AE37">
        <v>149.63880000000017</v>
      </c>
      <c r="AF37">
        <v>181.61312000000066</v>
      </c>
      <c r="AG37">
        <v>203.46631999999931</v>
      </c>
      <c r="AH37">
        <v>205.32799999999952</v>
      </c>
      <c r="AJ37">
        <v>531.80362042296269</v>
      </c>
      <c r="AK37">
        <v>635.30526763680109</v>
      </c>
      <c r="AL37">
        <v>737.5817492253891</v>
      </c>
      <c r="AM37">
        <v>841.27217329282121</v>
      </c>
      <c r="AO37">
        <v>253.44000000000085</v>
      </c>
      <c r="AP37">
        <v>297.90719999999942</v>
      </c>
      <c r="AQ37">
        <v>336.67200000000059</v>
      </c>
      <c r="AR37">
        <v>392.14080000000081</v>
      </c>
      <c r="AT37">
        <v>5111.2440115999962</v>
      </c>
      <c r="AU37">
        <v>5077.6385443199988</v>
      </c>
      <c r="AV37">
        <v>5128.9758058400002</v>
      </c>
      <c r="AW37">
        <v>5179.4322700799976</v>
      </c>
      <c r="BC37">
        <v>58.734033360282254</v>
      </c>
      <c r="BD37">
        <v>59.674514524602706</v>
      </c>
    </row>
    <row r="38" spans="4:69" x14ac:dyDescent="0.25">
      <c r="E38" t="s">
        <v>2520</v>
      </c>
      <c r="F38" t="s">
        <v>2519</v>
      </c>
      <c r="G38" t="s">
        <v>2521</v>
      </c>
      <c r="H38" t="s">
        <v>2522</v>
      </c>
      <c r="K38" t="s">
        <v>2520</v>
      </c>
      <c r="L38" t="s">
        <v>2519</v>
      </c>
      <c r="M38" t="s">
        <v>2521</v>
      </c>
      <c r="N38" t="s">
        <v>2522</v>
      </c>
      <c r="Q38" t="s">
        <v>2520</v>
      </c>
      <c r="R38" t="s">
        <v>2519</v>
      </c>
      <c r="S38" t="s">
        <v>2521</v>
      </c>
      <c r="T38" t="s">
        <v>2522</v>
      </c>
      <c r="W38" t="s">
        <v>2520</v>
      </c>
      <c r="X38" t="s">
        <v>2519</v>
      </c>
      <c r="Y38" t="s">
        <v>2521</v>
      </c>
      <c r="Z38" t="s">
        <v>2522</v>
      </c>
      <c r="AD38">
        <v>35</v>
      </c>
      <c r="AE38">
        <v>169.49159999999949</v>
      </c>
      <c r="AF38">
        <v>193.41392000000019</v>
      </c>
      <c r="AG38">
        <v>217.37055999999995</v>
      </c>
      <c r="AH38">
        <v>227.55328000000009</v>
      </c>
      <c r="AJ38">
        <v>552.36669485251741</v>
      </c>
      <c r="AK38">
        <v>668.5608731779422</v>
      </c>
      <c r="AL38">
        <v>787.17671889581914</v>
      </c>
      <c r="AM38">
        <v>889.86613650063009</v>
      </c>
      <c r="AO38">
        <v>214.27200000000067</v>
      </c>
      <c r="AP38">
        <v>265.07520000000073</v>
      </c>
      <c r="AQ38">
        <v>270.95040000000063</v>
      </c>
      <c r="AR38">
        <v>263.11680000000064</v>
      </c>
      <c r="AT38">
        <v>5175.7452875999998</v>
      </c>
      <c r="AU38">
        <v>5156.4831369599979</v>
      </c>
      <c r="AV38">
        <v>5591.0455215199981</v>
      </c>
      <c r="AW38">
        <v>5998.8831500800006</v>
      </c>
      <c r="BC38">
        <v>68.331035445882947</v>
      </c>
      <c r="BD38">
        <v>71.887498483618401</v>
      </c>
    </row>
    <row r="39" spans="4:69" x14ac:dyDescent="0.25">
      <c r="D39">
        <v>15</v>
      </c>
      <c r="E39">
        <v>2.481541826562252</v>
      </c>
      <c r="F39">
        <v>7.0446767766516203</v>
      </c>
      <c r="G39">
        <v>3.5327665160773014</v>
      </c>
      <c r="H39">
        <v>86.941014880708821</v>
      </c>
      <c r="J39">
        <v>15</v>
      </c>
      <c r="K39">
        <v>2.825043284765071</v>
      </c>
      <c r="L39">
        <v>8.4319535033344319</v>
      </c>
      <c r="M39">
        <v>4.1975820747825381</v>
      </c>
      <c r="N39">
        <v>84.545421137117955</v>
      </c>
      <c r="P39">
        <v>15</v>
      </c>
      <c r="Q39">
        <v>3.2153607491225431</v>
      </c>
      <c r="R39">
        <v>9.4371703497804234</v>
      </c>
      <c r="S39">
        <v>4.672123516091335</v>
      </c>
      <c r="T39">
        <v>82.675345385005699</v>
      </c>
      <c r="V39">
        <v>15</v>
      </c>
      <c r="W39">
        <v>3.3734934960944476</v>
      </c>
      <c r="X39">
        <v>10.506982261863062</v>
      </c>
      <c r="Y39">
        <v>4.8525045473481097</v>
      </c>
      <c r="Z39">
        <v>81.267019694694369</v>
      </c>
      <c r="AD39">
        <v>40</v>
      </c>
      <c r="AE39">
        <v>152.10640000000012</v>
      </c>
      <c r="AF39">
        <v>184.53968000000054</v>
      </c>
      <c r="AG39">
        <v>206.89463999999884</v>
      </c>
      <c r="AH39">
        <v>229.21408000000065</v>
      </c>
      <c r="AJ39">
        <v>432.76418446215177</v>
      </c>
      <c r="AK39">
        <v>509.73890785865069</v>
      </c>
      <c r="AL39">
        <v>591.47293671067837</v>
      </c>
      <c r="AM39">
        <v>679.06577801327478</v>
      </c>
      <c r="AO39">
        <v>-34.84800000000007</v>
      </c>
      <c r="AP39">
        <v>-43.199999999999733</v>
      </c>
      <c r="AQ39">
        <v>-37.094400000000292</v>
      </c>
      <c r="AR39">
        <v>-29.491199999999935</v>
      </c>
      <c r="AT39">
        <v>5587.8985935999954</v>
      </c>
      <c r="AU39">
        <v>5527.5936940799993</v>
      </c>
      <c r="AV39">
        <v>5183.8696234399958</v>
      </c>
      <c r="AW39">
        <v>4927.7532083199967</v>
      </c>
      <c r="BC39">
        <v>88.818571502016908</v>
      </c>
      <c r="BD39">
        <v>84.482330655170145</v>
      </c>
    </row>
    <row r="40" spans="4:69" x14ac:dyDescent="0.25">
      <c r="D40">
        <v>20</v>
      </c>
      <c r="E40">
        <v>2.8128969311496799</v>
      </c>
      <c r="F40">
        <v>8.3856292012404925</v>
      </c>
      <c r="G40">
        <v>2.4983810234715609</v>
      </c>
      <c r="H40">
        <v>86.303092844138263</v>
      </c>
      <c r="J40">
        <v>20</v>
      </c>
      <c r="K40">
        <v>3.0085169464727555</v>
      </c>
      <c r="L40">
        <v>10.096569317416991</v>
      </c>
      <c r="M40">
        <v>3.037372758191244</v>
      </c>
      <c r="N40">
        <v>83.857540977919015</v>
      </c>
      <c r="P40">
        <v>20</v>
      </c>
      <c r="Q40">
        <v>3.2613802745956324</v>
      </c>
      <c r="R40">
        <v>11.55291108885274</v>
      </c>
      <c r="S40">
        <v>3.6211979651837707</v>
      </c>
      <c r="T40">
        <v>81.564510671367856</v>
      </c>
      <c r="V40">
        <v>20</v>
      </c>
      <c r="W40">
        <v>3.5020050693688338</v>
      </c>
      <c r="X40">
        <v>12.981102100452798</v>
      </c>
      <c r="Y40">
        <v>4.2122097217986143</v>
      </c>
      <c r="Z40">
        <v>79.304683108379749</v>
      </c>
      <c r="AD40">
        <v>45</v>
      </c>
      <c r="AE40">
        <v>154.81920000000059</v>
      </c>
      <c r="AF40">
        <v>187.57135999999969</v>
      </c>
      <c r="AG40">
        <v>210.4036000000001</v>
      </c>
      <c r="AH40">
        <v>243.30239999999958</v>
      </c>
      <c r="AJ40">
        <v>570.27347245164583</v>
      </c>
      <c r="AK40">
        <v>680.17561480623237</v>
      </c>
      <c r="AL40">
        <v>786.0596213719117</v>
      </c>
      <c r="AM40">
        <v>889.64192134338793</v>
      </c>
      <c r="AO40">
        <v>179.71200000000067</v>
      </c>
      <c r="AP40">
        <v>220.14720000000108</v>
      </c>
      <c r="AQ40">
        <v>260.06400000000087</v>
      </c>
      <c r="AR40">
        <v>280.16639999999984</v>
      </c>
      <c r="AT40">
        <v>4980.3692448000002</v>
      </c>
      <c r="AU40">
        <v>4988.7416366399948</v>
      </c>
      <c r="AV40">
        <v>5052.6871000799974</v>
      </c>
      <c r="AW40">
        <v>5063.6766828799937</v>
      </c>
      <c r="BC40">
        <v>99.115204467227144</v>
      </c>
      <c r="BD40">
        <v>99.05284473185705</v>
      </c>
    </row>
    <row r="41" spans="4:69" x14ac:dyDescent="0.25">
      <c r="D41">
        <v>25</v>
      </c>
      <c r="E41">
        <v>2.5667260446055105</v>
      </c>
      <c r="F41">
        <v>8.0679171375707881</v>
      </c>
      <c r="G41">
        <v>3.9227632386285385</v>
      </c>
      <c r="H41">
        <v>85.442593579195162</v>
      </c>
      <c r="J41">
        <v>25</v>
      </c>
      <c r="K41">
        <v>2.8045592751420325</v>
      </c>
      <c r="L41">
        <v>9.1271934153615319</v>
      </c>
      <c r="M41">
        <v>4.4504981807862762</v>
      </c>
      <c r="N41">
        <v>83.617749128710159</v>
      </c>
      <c r="P41">
        <v>25</v>
      </c>
      <c r="Q41">
        <v>3.0497360071820006</v>
      </c>
      <c r="R41">
        <v>10.206421305423062</v>
      </c>
      <c r="S41">
        <v>4.5673641146486652</v>
      </c>
      <c r="T41">
        <v>82.176478572746277</v>
      </c>
      <c r="V41">
        <v>25</v>
      </c>
      <c r="W41">
        <v>3.2741157003087649</v>
      </c>
      <c r="X41">
        <v>11.181661144225524</v>
      </c>
      <c r="Y41">
        <v>4.570216995310636</v>
      </c>
      <c r="Z41">
        <v>80.974006160155071</v>
      </c>
      <c r="AD41">
        <v>50</v>
      </c>
      <c r="AE41">
        <v>147.82359999999926</v>
      </c>
      <c r="AF41">
        <v>189.08431999999971</v>
      </c>
      <c r="AG41">
        <v>200.60975999999982</v>
      </c>
      <c r="AH41">
        <v>236.92671999999948</v>
      </c>
      <c r="AJ41">
        <v>550.5991828446605</v>
      </c>
      <c r="AK41">
        <v>638.09387997004706</v>
      </c>
      <c r="AL41">
        <v>747.77848774420352</v>
      </c>
      <c r="AM41">
        <v>844.63027552411984</v>
      </c>
      <c r="AO41">
        <v>48.672000000000423</v>
      </c>
      <c r="AP41">
        <v>56.332800000000702</v>
      </c>
      <c r="AQ41">
        <v>59.270399999999711</v>
      </c>
      <c r="AR41">
        <v>94.003199999999879</v>
      </c>
      <c r="AT41">
        <v>5358.2235816000011</v>
      </c>
      <c r="AU41">
        <v>5417.3461132799994</v>
      </c>
      <c r="AV41">
        <v>5347.4644941599945</v>
      </c>
      <c r="AW41">
        <v>5355.0642937600005</v>
      </c>
      <c r="BC41">
        <v>64.142544002331633</v>
      </c>
      <c r="BD41">
        <v>62.892665067856115</v>
      </c>
    </row>
    <row r="42" spans="4:69" x14ac:dyDescent="0.25">
      <c r="D42">
        <v>30</v>
      </c>
      <c r="E42">
        <v>2.4749532065265272</v>
      </c>
      <c r="F42">
        <v>8.795774061327851</v>
      </c>
      <c r="G42">
        <v>4.1917747313002005</v>
      </c>
      <c r="H42">
        <v>84.537498000845417</v>
      </c>
      <c r="J42">
        <v>30</v>
      </c>
      <c r="K42">
        <v>2.9328085900856316</v>
      </c>
      <c r="L42">
        <v>10.259328985988759</v>
      </c>
      <c r="M42">
        <v>4.8108021887865444</v>
      </c>
      <c r="N42">
        <v>81.99706023513906</v>
      </c>
      <c r="P42">
        <v>30</v>
      </c>
      <c r="Q42">
        <v>3.1758385908699416</v>
      </c>
      <c r="R42">
        <v>11.512669925476384</v>
      </c>
      <c r="S42">
        <v>5.255002056681275</v>
      </c>
      <c r="T42">
        <v>80.056489426972405</v>
      </c>
      <c r="V42">
        <v>30</v>
      </c>
      <c r="W42">
        <v>3.1024875362035433</v>
      </c>
      <c r="X42">
        <v>12.711546560604747</v>
      </c>
      <c r="Y42">
        <v>5.9252120725711634</v>
      </c>
      <c r="Z42">
        <v>78.260753830620544</v>
      </c>
      <c r="AD42">
        <v>55</v>
      </c>
      <c r="AE42">
        <v>148.80159999999933</v>
      </c>
      <c r="AF42">
        <v>180.36224000000129</v>
      </c>
      <c r="AG42">
        <v>202.10327999999879</v>
      </c>
      <c r="AH42">
        <v>223.28192000000035</v>
      </c>
      <c r="AJ42">
        <v>518.76094235246944</v>
      </c>
      <c r="AK42">
        <v>619.29767515577851</v>
      </c>
      <c r="AL42">
        <v>717.75006356461495</v>
      </c>
      <c r="AM42">
        <v>839.39345211585828</v>
      </c>
      <c r="AO42">
        <v>-13.535999999999831</v>
      </c>
      <c r="AP42">
        <v>-25.574400000000253</v>
      </c>
      <c r="AQ42">
        <v>-42.335999999999785</v>
      </c>
      <c r="AR42">
        <v>63.12960000000021</v>
      </c>
      <c r="AT42">
        <v>5061.6207959999983</v>
      </c>
      <c r="AU42">
        <v>5099.4639398399941</v>
      </c>
      <c r="AV42">
        <v>5088.9063998399943</v>
      </c>
      <c r="AW42">
        <v>5079.0604051199944</v>
      </c>
      <c r="BC42">
        <v>75.128405528121831</v>
      </c>
      <c r="BD42">
        <v>75.501619028955886</v>
      </c>
    </row>
    <row r="43" spans="4:69" x14ac:dyDescent="0.25">
      <c r="D43">
        <v>35</v>
      </c>
      <c r="E43">
        <v>2.7731520007805437</v>
      </c>
      <c r="F43">
        <v>9.0375971729265601</v>
      </c>
      <c r="G43">
        <v>3.5058305279509558</v>
      </c>
      <c r="H43">
        <v>84.683420298341943</v>
      </c>
      <c r="J43">
        <v>35</v>
      </c>
      <c r="K43">
        <v>3.0781077459800743</v>
      </c>
      <c r="L43">
        <v>10.639887772235959</v>
      </c>
      <c r="M43">
        <v>4.2185693066311822</v>
      </c>
      <c r="N43">
        <v>82.06343517515279</v>
      </c>
      <c r="P43">
        <v>35</v>
      </c>
      <c r="Q43">
        <v>3.1656475996078584</v>
      </c>
      <c r="R43">
        <v>11.46394475240686</v>
      </c>
      <c r="S43">
        <v>3.9459505619012591</v>
      </c>
      <c r="T43">
        <v>81.424457086084033</v>
      </c>
      <c r="V43">
        <v>35</v>
      </c>
      <c r="W43">
        <v>3.0836203865920204</v>
      </c>
      <c r="X43">
        <v>12.058755469713377</v>
      </c>
      <c r="Y43">
        <v>3.5655488179948756</v>
      </c>
      <c r="Z43">
        <v>81.292075325699727</v>
      </c>
      <c r="AD43">
        <v>60</v>
      </c>
      <c r="AE43">
        <v>147.54840000000002</v>
      </c>
      <c r="AF43">
        <v>179.05808000000002</v>
      </c>
      <c r="AG43">
        <v>213.60119999999961</v>
      </c>
      <c r="AH43">
        <v>223.10783999999876</v>
      </c>
      <c r="AJ43">
        <v>565.67286504337312</v>
      </c>
      <c r="AK43">
        <v>671.59162326379419</v>
      </c>
      <c r="AL43">
        <v>800.90316554244657</v>
      </c>
      <c r="AM43">
        <v>899.29501698166973</v>
      </c>
      <c r="AO43">
        <v>89.856000000000336</v>
      </c>
      <c r="AP43">
        <v>114.39360000000039</v>
      </c>
      <c r="AQ43">
        <v>136.68480000000022</v>
      </c>
      <c r="AR43">
        <v>210.5856000000004</v>
      </c>
      <c r="AT43">
        <v>5093.2725351999998</v>
      </c>
      <c r="AU43">
        <v>5087.852296799997</v>
      </c>
      <c r="AV43">
        <v>5066.8728086399988</v>
      </c>
      <c r="AW43">
        <v>5078.7004716799947</v>
      </c>
      <c r="BC43">
        <v>85.993905049550406</v>
      </c>
      <c r="BD43">
        <v>88.123326148017497</v>
      </c>
    </row>
    <row r="44" spans="4:69" x14ac:dyDescent="0.25">
      <c r="D44">
        <v>40</v>
      </c>
      <c r="E44">
        <v>2.478141956981319</v>
      </c>
      <c r="F44">
        <v>7.0506637655908007</v>
      </c>
      <c r="G44">
        <v>-0.56774922631056357</v>
      </c>
      <c r="H44">
        <v>91.038943503738452</v>
      </c>
      <c r="J44">
        <v>40</v>
      </c>
      <c r="K44">
        <v>2.9867206347784876</v>
      </c>
      <c r="L44">
        <v>8.2499748262860209</v>
      </c>
      <c r="M44">
        <v>-0.69917933867897408</v>
      </c>
      <c r="N44">
        <v>89.462483877614474</v>
      </c>
      <c r="P44">
        <v>40</v>
      </c>
      <c r="Q44">
        <v>3.4800617403968044</v>
      </c>
      <c r="R44">
        <v>9.9488432253584911</v>
      </c>
      <c r="S44">
        <v>-0.62394464265955363</v>
      </c>
      <c r="T44">
        <v>87.195039676904258</v>
      </c>
      <c r="V44">
        <v>40</v>
      </c>
      <c r="W44">
        <v>3.947514463453706</v>
      </c>
      <c r="X44">
        <v>11.694839951995261</v>
      </c>
      <c r="Y44">
        <v>-0.5078961054425859</v>
      </c>
      <c r="Z44">
        <v>84.86554168999362</v>
      </c>
      <c r="AD44">
        <v>65</v>
      </c>
      <c r="AE44">
        <v>148.52759999999876</v>
      </c>
      <c r="AF44">
        <v>180.03344000000061</v>
      </c>
      <c r="AG44">
        <v>201.58136000000025</v>
      </c>
      <c r="AH44">
        <v>223.20384000000013</v>
      </c>
      <c r="AJ44">
        <v>449.81022988875924</v>
      </c>
      <c r="AK44">
        <v>541.37485275324468</v>
      </c>
      <c r="AL44">
        <v>637.86432984144017</v>
      </c>
      <c r="AM44">
        <v>741.09995053061709</v>
      </c>
      <c r="AO44">
        <v>-95.328000000000372</v>
      </c>
      <c r="AP44">
        <v>-86.745599999999627</v>
      </c>
      <c r="AQ44">
        <v>-47.980800000000102</v>
      </c>
      <c r="AR44">
        <v>-15.206399999999348</v>
      </c>
      <c r="AT44">
        <v>5166.580327199993</v>
      </c>
      <c r="AU44">
        <v>5082.3318470400009</v>
      </c>
      <c r="AV44">
        <v>4984.2592855999992</v>
      </c>
      <c r="AW44">
        <v>4974.5850182399981</v>
      </c>
      <c r="AZ44">
        <f t="shared" ref="AZ44:AZ45" si="3">AH44+AM44+AR44+AW44</f>
        <v>5923.6824087706163</v>
      </c>
      <c r="BC44">
        <v>94.696132042645161</v>
      </c>
      <c r="BD44">
        <v>100.88531800465954</v>
      </c>
    </row>
    <row r="45" spans="4:69" x14ac:dyDescent="0.25">
      <c r="D45">
        <v>45</v>
      </c>
      <c r="E45">
        <v>2.6306648227704463</v>
      </c>
      <c r="F45">
        <v>9.6900020368125546</v>
      </c>
      <c r="G45">
        <v>3.0536395784871799</v>
      </c>
      <c r="H45">
        <v>84.625693561929822</v>
      </c>
      <c r="J45">
        <v>45</v>
      </c>
      <c r="K45">
        <v>3.0867632324892949</v>
      </c>
      <c r="L45">
        <v>11.193292405725922</v>
      </c>
      <c r="M45">
        <v>3.6228467005595726</v>
      </c>
      <c r="N45">
        <v>82.097097661225206</v>
      </c>
      <c r="P45">
        <v>45</v>
      </c>
      <c r="Q45">
        <v>3.3348621441596693</v>
      </c>
      <c r="R45">
        <v>12.458914554530768</v>
      </c>
      <c r="S45">
        <v>4.1219712431666702</v>
      </c>
      <c r="T45">
        <v>80.084252058142894</v>
      </c>
      <c r="V45">
        <v>45</v>
      </c>
      <c r="W45">
        <v>3.7565290446517832</v>
      </c>
      <c r="X45">
        <v>13.735851832395651</v>
      </c>
      <c r="Y45">
        <v>4.3257001120232701</v>
      </c>
      <c r="Z45">
        <v>78.181919010929306</v>
      </c>
      <c r="AD45">
        <v>70</v>
      </c>
      <c r="AE45">
        <v>155.48239999999907</v>
      </c>
      <c r="AF45">
        <v>176.5203199999994</v>
      </c>
      <c r="AG45">
        <v>197.62103999999977</v>
      </c>
      <c r="AH45">
        <v>228.69376000000102</v>
      </c>
      <c r="AJ45">
        <v>534.41337985363316</v>
      </c>
      <c r="AK45">
        <v>643.39056038057583</v>
      </c>
      <c r="AL45">
        <v>757.3333842627784</v>
      </c>
      <c r="AM45">
        <v>857.71414523693215</v>
      </c>
      <c r="AO45">
        <v>120.38399999999956</v>
      </c>
      <c r="AP45">
        <v>155.51999999999975</v>
      </c>
      <c r="AQ45">
        <v>199.18080000000145</v>
      </c>
      <c r="AR45">
        <v>252.51839999999879</v>
      </c>
      <c r="AT45">
        <v>5185.4216336000018</v>
      </c>
      <c r="AU45">
        <v>5205.0387768000019</v>
      </c>
      <c r="AV45">
        <v>5204.8770739200063</v>
      </c>
      <c r="AW45">
        <v>5155.6456582400051</v>
      </c>
      <c r="AZ45">
        <f t="shared" si="3"/>
        <v>6494.5719634769375</v>
      </c>
      <c r="BC45">
        <v>61.193955759619378</v>
      </c>
      <c r="BD45">
        <v>59.479829362012929</v>
      </c>
    </row>
    <row r="46" spans="4:69" x14ac:dyDescent="0.25">
      <c r="D46">
        <v>50</v>
      </c>
      <c r="E46">
        <v>2.4212267268628382</v>
      </c>
      <c r="F46">
        <v>9.0183533433926488</v>
      </c>
      <c r="G46">
        <v>0.79720658440106773</v>
      </c>
      <c r="H46">
        <v>87.763213345343445</v>
      </c>
      <c r="J46">
        <v>50</v>
      </c>
      <c r="K46">
        <v>3.0009301369868404</v>
      </c>
      <c r="L46">
        <v>10.127096496573492</v>
      </c>
      <c r="M46">
        <v>0.89404979334539569</v>
      </c>
      <c r="N46">
        <v>85.977923573094287</v>
      </c>
      <c r="P46">
        <v>50</v>
      </c>
      <c r="Q46">
        <v>3.1566620428993093</v>
      </c>
      <c r="R46">
        <v>11.766545998354097</v>
      </c>
      <c r="S46">
        <v>0.93263967788734936</v>
      </c>
      <c r="T46">
        <v>84.144152280859245</v>
      </c>
      <c r="V46">
        <v>50</v>
      </c>
      <c r="W46">
        <v>3.6279335979088141</v>
      </c>
      <c r="X46">
        <v>12.933376844895077</v>
      </c>
      <c r="Y46">
        <v>1.4394213011978647</v>
      </c>
      <c r="Z46">
        <v>81.999268255998246</v>
      </c>
      <c r="AD46">
        <v>75</v>
      </c>
      <c r="AE46">
        <v>138.63999999999976</v>
      </c>
      <c r="AF46">
        <v>166.07888000000094</v>
      </c>
      <c r="AG46">
        <v>195.41135999999983</v>
      </c>
      <c r="AH46">
        <v>214.61567999999897</v>
      </c>
      <c r="AJ46">
        <v>483.52902587604115</v>
      </c>
      <c r="AK46">
        <v>576.51351130129672</v>
      </c>
      <c r="AL46">
        <v>675.65778284527687</v>
      </c>
      <c r="AM46">
        <v>775.96664925255277</v>
      </c>
      <c r="AO46">
        <v>-39.167999999999495</v>
      </c>
      <c r="AP46">
        <v>-40.435199999999384</v>
      </c>
      <c r="AQ46">
        <v>-44.351999999998668</v>
      </c>
      <c r="AR46">
        <v>-40.550400000001673</v>
      </c>
      <c r="AT46">
        <v>5184.8004276000047</v>
      </c>
      <c r="AU46">
        <v>5150.3250585600017</v>
      </c>
      <c r="AV46">
        <v>5150.1081860800014</v>
      </c>
      <c r="AW46">
        <v>5129.1381222400041</v>
      </c>
      <c r="AZ46">
        <v>6701.0240000000003</v>
      </c>
      <c r="BC46">
        <v>71.42466256148289</v>
      </c>
      <c r="BD46">
        <v>71.932524012685789</v>
      </c>
    </row>
    <row r="47" spans="4:69" x14ac:dyDescent="0.25">
      <c r="D47">
        <v>55</v>
      </c>
      <c r="E47">
        <v>2.6034076490606455</v>
      </c>
      <c r="F47">
        <v>9.076153787017974</v>
      </c>
      <c r="G47">
        <v>-0.23682356868262583</v>
      </c>
      <c r="H47">
        <v>88.557262132604009</v>
      </c>
      <c r="J47">
        <v>55</v>
      </c>
      <c r="K47">
        <v>3.0707537474906825</v>
      </c>
      <c r="L47">
        <v>10.543840311568879</v>
      </c>
      <c r="M47">
        <v>-0.43541644104567523</v>
      </c>
      <c r="N47">
        <v>86.820822381986105</v>
      </c>
      <c r="P47">
        <v>55</v>
      </c>
      <c r="Q47">
        <v>3.3873437203216983</v>
      </c>
      <c r="R47">
        <v>12.029820449109547</v>
      </c>
      <c r="S47">
        <v>-0.70957078847775035</v>
      </c>
      <c r="T47">
        <v>85.292406619046503</v>
      </c>
      <c r="V47">
        <v>55</v>
      </c>
      <c r="W47">
        <v>3.5984974117112616</v>
      </c>
      <c r="X47">
        <v>13.527988136461259</v>
      </c>
      <c r="Y47">
        <v>1.0174209456921888</v>
      </c>
      <c r="Z47">
        <v>81.856093506135295</v>
      </c>
      <c r="BC47">
        <v>82.68654260344583</v>
      </c>
      <c r="BD47">
        <v>84.471831358722696</v>
      </c>
    </row>
    <row r="48" spans="4:69" x14ac:dyDescent="0.25">
      <c r="D48">
        <v>60</v>
      </c>
      <c r="E48">
        <v>2.5023684991333095</v>
      </c>
      <c r="F48">
        <v>9.5936110340676333</v>
      </c>
      <c r="G48">
        <v>1.5239258701424312</v>
      </c>
      <c r="H48">
        <v>86.380094596656619</v>
      </c>
      <c r="J48">
        <v>60</v>
      </c>
      <c r="K48">
        <v>2.9582218467160231</v>
      </c>
      <c r="L48">
        <v>11.095377611613131</v>
      </c>
      <c r="M48">
        <v>1.8898987783432903</v>
      </c>
      <c r="N48">
        <v>84.056501763327546</v>
      </c>
      <c r="P48">
        <v>60</v>
      </c>
      <c r="Q48">
        <v>3.4351732241794526</v>
      </c>
      <c r="R48">
        <v>12.880269911554715</v>
      </c>
      <c r="S48">
        <v>2.1981897344786701</v>
      </c>
      <c r="T48">
        <v>81.486367129787169</v>
      </c>
      <c r="V48">
        <v>60</v>
      </c>
      <c r="W48">
        <v>3.4797046844031612</v>
      </c>
      <c r="X48">
        <v>14.025867863951147</v>
      </c>
      <c r="Y48">
        <v>3.284401385392175</v>
      </c>
      <c r="Z48">
        <v>79.210026066253519</v>
      </c>
      <c r="AE48">
        <f>AE34/1000</f>
        <v>0.15941360000000088</v>
      </c>
      <c r="AF48">
        <f t="shared" ref="AF48:AH48" si="4">AF34/1000</f>
        <v>0.18119119999999975</v>
      </c>
      <c r="AG48">
        <f t="shared" si="4"/>
        <v>0.21366167999999972</v>
      </c>
      <c r="AH48">
        <f t="shared" si="4"/>
        <v>0.22648831999999858</v>
      </c>
      <c r="AJ48">
        <f>AJ34/1000</f>
        <v>0.45254819958371756</v>
      </c>
      <c r="AK48">
        <f t="shared" ref="AK48:AM48" si="5">AK34/1000</f>
        <v>0.54080437699927775</v>
      </c>
      <c r="AL48">
        <f t="shared" si="5"/>
        <v>0.62710278214677018</v>
      </c>
      <c r="AM48">
        <f t="shared" si="5"/>
        <v>0.70541376869828865</v>
      </c>
      <c r="AO48">
        <f>AO34/1000</f>
        <v>0.22694399999999995</v>
      </c>
      <c r="AP48">
        <f t="shared" ref="AP48:AR48" si="6">AP34/1000</f>
        <v>0.26922240000000036</v>
      </c>
      <c r="AQ48">
        <f t="shared" si="6"/>
        <v>0.31046399999999974</v>
      </c>
      <c r="AR48">
        <f t="shared" si="6"/>
        <v>0.3257855999999999</v>
      </c>
      <c r="AT48">
        <f>AT34/1000</f>
        <v>5.5850681304000016</v>
      </c>
      <c r="AU48">
        <f t="shared" ref="AU48:AW48" si="7">AU34/1000</f>
        <v>5.4225315388799977</v>
      </c>
      <c r="AV48">
        <f t="shared" si="7"/>
        <v>5.4938013391999991</v>
      </c>
      <c r="AW48">
        <f t="shared" si="7"/>
        <v>5.4560741804800008</v>
      </c>
      <c r="BC48">
        <v>92.895306486616605</v>
      </c>
      <c r="BD48">
        <v>96.614499435069277</v>
      </c>
    </row>
    <row r="49" spans="4:82" x14ac:dyDescent="0.25">
      <c r="D49">
        <v>65</v>
      </c>
      <c r="E49">
        <v>2.6197237522414749</v>
      </c>
      <c r="F49">
        <v>7.933734492719136</v>
      </c>
      <c r="G49">
        <v>-1.6813913767789852</v>
      </c>
      <c r="H49">
        <v>91.127933131818367</v>
      </c>
      <c r="J49">
        <v>65</v>
      </c>
      <c r="K49">
        <v>3.1490923901863912</v>
      </c>
      <c r="L49">
        <v>9.4695709255098119</v>
      </c>
      <c r="M49">
        <v>-1.5173287187210915</v>
      </c>
      <c r="N49">
        <v>88.898665403024907</v>
      </c>
      <c r="P49">
        <v>65</v>
      </c>
      <c r="Q49">
        <v>3.4901486614809367</v>
      </c>
      <c r="R49">
        <v>11.04388489591763</v>
      </c>
      <c r="S49">
        <v>-0.83073219119458608</v>
      </c>
      <c r="T49">
        <v>86.296698633796026</v>
      </c>
      <c r="V49">
        <v>65</v>
      </c>
      <c r="W49">
        <v>3.7679913371034894</v>
      </c>
      <c r="X49">
        <v>12.510798172321714</v>
      </c>
      <c r="Y49">
        <v>-0.25670518692029676</v>
      </c>
      <c r="Z49">
        <v>83.977915677495091</v>
      </c>
      <c r="AE49">
        <f t="shared" ref="AE49:AH60" si="8">AE35/1000</f>
        <v>0.16180360000000008</v>
      </c>
      <c r="AF49">
        <f t="shared" si="8"/>
        <v>0.17492384000000016</v>
      </c>
      <c r="AG49">
        <f t="shared" si="8"/>
        <v>0.19573047999999971</v>
      </c>
      <c r="AH49">
        <f t="shared" si="8"/>
        <v>0.21645504000000074</v>
      </c>
      <c r="AJ49">
        <f t="shared" ref="AJ49:AM49" si="9">AJ35/1000</f>
        <v>0.48235858840063461</v>
      </c>
      <c r="AK49">
        <f t="shared" si="9"/>
        <v>0.58704361891642554</v>
      </c>
      <c r="AL49">
        <f t="shared" si="9"/>
        <v>0.69334350564158975</v>
      </c>
      <c r="AM49">
        <f t="shared" si="9"/>
        <v>0.80234748914969989</v>
      </c>
      <c r="AO49">
        <f t="shared" ref="AO49:AR49" si="10">AO35/1000</f>
        <v>0.14371200000000017</v>
      </c>
      <c r="AP49">
        <f t="shared" si="10"/>
        <v>0.17660160000000047</v>
      </c>
      <c r="AQ49">
        <f t="shared" si="10"/>
        <v>0.21732480000000026</v>
      </c>
      <c r="AR49">
        <f t="shared" si="10"/>
        <v>0.26035199999999897</v>
      </c>
      <c r="AT49">
        <f t="shared" ref="AT49:AW49" si="11">AT35/1000</f>
        <v>4.9643308856000008</v>
      </c>
      <c r="AU49">
        <f t="shared" si="11"/>
        <v>4.8757189478400029</v>
      </c>
      <c r="AV49">
        <f t="shared" si="11"/>
        <v>4.8950626668800021</v>
      </c>
      <c r="AW49">
        <f t="shared" si="11"/>
        <v>4.9017342963200026</v>
      </c>
      <c r="BC49">
        <v>76.596494549609531</v>
      </c>
      <c r="BD49">
        <v>61.302734115072369</v>
      </c>
    </row>
    <row r="50" spans="4:82" x14ac:dyDescent="0.25">
      <c r="D50">
        <v>70</v>
      </c>
      <c r="E50">
        <v>2.5932312047947428</v>
      </c>
      <c r="F50">
        <v>8.9132754118554622</v>
      </c>
      <c r="G50">
        <v>2.0078384779113967</v>
      </c>
      <c r="H50">
        <v>86.485654905438395</v>
      </c>
      <c r="J50">
        <v>70</v>
      </c>
      <c r="K50">
        <v>2.8560988046420555</v>
      </c>
      <c r="L50">
        <v>10.410059365522061</v>
      </c>
      <c r="M50">
        <v>2.5163136238249133</v>
      </c>
      <c r="N50">
        <v>84.217528206010968</v>
      </c>
      <c r="P50">
        <v>70</v>
      </c>
      <c r="Q50">
        <v>3.1077316843132055</v>
      </c>
      <c r="R50">
        <v>11.909607164609533</v>
      </c>
      <c r="S50">
        <v>3.1322600218420917</v>
      </c>
      <c r="T50">
        <v>81.850401129235166</v>
      </c>
      <c r="V50">
        <v>70</v>
      </c>
      <c r="W50">
        <v>3.52130611972721</v>
      </c>
      <c r="X50">
        <v>13.206630861285365</v>
      </c>
      <c r="Y50">
        <v>3.8881453838693076</v>
      </c>
      <c r="Z50">
        <v>79.38391763511811</v>
      </c>
      <c r="AE50">
        <f t="shared" si="8"/>
        <v>0.16319159999999955</v>
      </c>
      <c r="AF50">
        <f t="shared" si="8"/>
        <v>0.18577135999999997</v>
      </c>
      <c r="AG50">
        <f t="shared" si="8"/>
        <v>0.20972712000000024</v>
      </c>
      <c r="AH50">
        <f t="shared" si="8"/>
        <v>0.23273343999999907</v>
      </c>
      <c r="AJ50">
        <f t="shared" ref="AJ50:AM50" si="12">AJ36/1000</f>
        <v>0.51295552523602062</v>
      </c>
      <c r="AK50">
        <f t="shared" si="12"/>
        <v>0.60457667940317894</v>
      </c>
      <c r="AL50">
        <f t="shared" si="12"/>
        <v>0.70188479948824578</v>
      </c>
      <c r="AM50">
        <f t="shared" si="12"/>
        <v>0.79482422162555766</v>
      </c>
      <c r="AO50">
        <f t="shared" ref="AO50:AR50" si="13">AO36/1000</f>
        <v>0.24940800000000002</v>
      </c>
      <c r="AP50">
        <f t="shared" si="13"/>
        <v>0.29479680000000053</v>
      </c>
      <c r="AQ50">
        <f t="shared" si="13"/>
        <v>0.31409280000000023</v>
      </c>
      <c r="AR50">
        <f t="shared" si="13"/>
        <v>0.3248639999999991</v>
      </c>
      <c r="AT50">
        <f t="shared" ref="AT50:AW50" si="14">AT36/1000</f>
        <v>5.4324120735999992</v>
      </c>
      <c r="AU50">
        <f t="shared" si="14"/>
        <v>5.5387608004800013</v>
      </c>
      <c r="AV50">
        <f t="shared" si="14"/>
        <v>5.6511895266399979</v>
      </c>
      <c r="AW50">
        <f t="shared" si="14"/>
        <v>5.75586226304</v>
      </c>
      <c r="BC50">
        <v>88.425215831061792</v>
      </c>
      <c r="BD50">
        <v>73.819687402960341</v>
      </c>
    </row>
    <row r="51" spans="4:82" x14ac:dyDescent="0.25">
      <c r="D51">
        <v>75</v>
      </c>
      <c r="E51">
        <v>2.4036888425909049</v>
      </c>
      <c r="F51">
        <v>8.3832467149963286</v>
      </c>
      <c r="G51">
        <v>-0.67908024081505713</v>
      </c>
      <c r="H51">
        <v>89.892144683227826</v>
      </c>
      <c r="J51">
        <v>75</v>
      </c>
      <c r="K51">
        <v>2.8377511098634582</v>
      </c>
      <c r="L51">
        <v>9.8507519833137422</v>
      </c>
      <c r="M51">
        <v>-0.69090683702556588</v>
      </c>
      <c r="N51">
        <v>88.002403743848362</v>
      </c>
      <c r="P51">
        <v>75</v>
      </c>
      <c r="Q51">
        <v>3.2694842035000158</v>
      </c>
      <c r="R51">
        <v>11.304626547732324</v>
      </c>
      <c r="S51">
        <v>-0.74206618997804652</v>
      </c>
      <c r="T51">
        <v>86.167955438745707</v>
      </c>
      <c r="V51">
        <v>75</v>
      </c>
      <c r="W51">
        <v>3.5303450665491196</v>
      </c>
      <c r="X51">
        <v>12.764351756569761</v>
      </c>
      <c r="Y51">
        <v>-0.66703842229328258</v>
      </c>
      <c r="Z51">
        <v>84.372341599174405</v>
      </c>
      <c r="AE51">
        <f t="shared" si="8"/>
        <v>0.14963880000000018</v>
      </c>
      <c r="AF51">
        <f t="shared" si="8"/>
        <v>0.18161312000000066</v>
      </c>
      <c r="AG51">
        <f t="shared" si="8"/>
        <v>0.20346631999999931</v>
      </c>
      <c r="AH51">
        <f t="shared" si="8"/>
        <v>0.20532799999999951</v>
      </c>
      <c r="AJ51">
        <f t="shared" ref="AJ51:AM51" si="15">AJ37/1000</f>
        <v>0.5318036204229627</v>
      </c>
      <c r="AK51">
        <f t="shared" si="15"/>
        <v>0.63530526763680106</v>
      </c>
      <c r="AL51">
        <f t="shared" si="15"/>
        <v>0.73758174922538911</v>
      </c>
      <c r="AM51">
        <f t="shared" si="15"/>
        <v>0.84127217329282122</v>
      </c>
      <c r="AO51">
        <f t="shared" ref="AO51:AR51" si="16">AO37/1000</f>
        <v>0.25344000000000083</v>
      </c>
      <c r="AP51">
        <f t="shared" si="16"/>
        <v>0.29790719999999943</v>
      </c>
      <c r="AQ51">
        <f t="shared" si="16"/>
        <v>0.33667200000000058</v>
      </c>
      <c r="AR51">
        <f t="shared" si="16"/>
        <v>0.39214080000000079</v>
      </c>
      <c r="AT51">
        <f t="shared" ref="AT51:AW51" si="17">AT37/1000</f>
        <v>5.1112440115999958</v>
      </c>
      <c r="AU51">
        <f t="shared" si="17"/>
        <v>5.0776385443199992</v>
      </c>
      <c r="AV51">
        <f t="shared" si="17"/>
        <v>5.1289758058400006</v>
      </c>
      <c r="AW51">
        <f t="shared" si="17"/>
        <v>5.1794322700799977</v>
      </c>
      <c r="BC51">
        <v>98.388041103456132</v>
      </c>
      <c r="BD51">
        <v>86.618794879800177</v>
      </c>
    </row>
    <row r="52" spans="4:82" x14ac:dyDescent="0.25">
      <c r="AE52">
        <f t="shared" si="8"/>
        <v>0.16949159999999949</v>
      </c>
      <c r="AF52">
        <f t="shared" si="8"/>
        <v>0.19341392000000018</v>
      </c>
      <c r="AG52">
        <f t="shared" si="8"/>
        <v>0.21737055999999996</v>
      </c>
      <c r="AH52">
        <f t="shared" si="8"/>
        <v>0.22755328000000008</v>
      </c>
      <c r="AJ52">
        <f t="shared" ref="AJ52:AM52" si="18">AJ38/1000</f>
        <v>0.55236669485251744</v>
      </c>
      <c r="AK52">
        <f t="shared" si="18"/>
        <v>0.66856087317794222</v>
      </c>
      <c r="AL52">
        <f t="shared" si="18"/>
        <v>0.78717671889581908</v>
      </c>
      <c r="AM52">
        <f t="shared" si="18"/>
        <v>0.88986613650063007</v>
      </c>
      <c r="AO52">
        <f t="shared" ref="AO52:AR52" si="19">AO38/1000</f>
        <v>0.21427200000000068</v>
      </c>
      <c r="AP52">
        <f t="shared" si="19"/>
        <v>0.26507520000000073</v>
      </c>
      <c r="AQ52">
        <f t="shared" si="19"/>
        <v>0.27095040000000065</v>
      </c>
      <c r="AR52">
        <f t="shared" si="19"/>
        <v>0.26311680000000065</v>
      </c>
      <c r="AT52">
        <f t="shared" ref="AT52:AW52" si="20">AT38/1000</f>
        <v>5.1757452875999999</v>
      </c>
      <c r="AU52">
        <f t="shared" si="20"/>
        <v>5.1564831369599977</v>
      </c>
      <c r="AV52">
        <f t="shared" si="20"/>
        <v>5.5910455215199981</v>
      </c>
      <c r="AW52">
        <f t="shared" si="20"/>
        <v>5.9988831500800011</v>
      </c>
      <c r="BC52">
        <v>117.89606718098098</v>
      </c>
      <c r="BD52">
        <v>99.354648785673376</v>
      </c>
    </row>
    <row r="53" spans="4:82" x14ac:dyDescent="0.25">
      <c r="AE53">
        <f t="shared" si="8"/>
        <v>0.15210640000000011</v>
      </c>
      <c r="AF53">
        <f t="shared" si="8"/>
        <v>0.18453968000000054</v>
      </c>
      <c r="AG53">
        <f t="shared" si="8"/>
        <v>0.20689463999999885</v>
      </c>
      <c r="AH53">
        <f t="shared" si="8"/>
        <v>0.22921408000000065</v>
      </c>
      <c r="AJ53">
        <f t="shared" ref="AJ53:AM53" si="21">AJ39/1000</f>
        <v>0.43276418446215176</v>
      </c>
      <c r="AK53">
        <f t="shared" si="21"/>
        <v>0.50973890785865072</v>
      </c>
      <c r="AL53">
        <f t="shared" si="21"/>
        <v>0.59147293671067835</v>
      </c>
      <c r="AM53">
        <f t="shared" si="21"/>
        <v>0.67906577801327483</v>
      </c>
      <c r="AO53">
        <f t="shared" ref="AO53:AR53" si="22">AO39/1000</f>
        <v>-3.4848000000000073E-2</v>
      </c>
      <c r="AP53">
        <f t="shared" si="22"/>
        <v>-4.3199999999999732E-2</v>
      </c>
      <c r="AQ53">
        <f t="shared" si="22"/>
        <v>-3.7094400000000291E-2</v>
      </c>
      <c r="AR53">
        <f t="shared" si="22"/>
        <v>-2.9491199999999936E-2</v>
      </c>
      <c r="AT53">
        <f t="shared" ref="AT53:AW53" si="23">AT39/1000</f>
        <v>5.587898593599995</v>
      </c>
      <c r="AU53">
        <f t="shared" si="23"/>
        <v>5.5275936940799992</v>
      </c>
      <c r="AV53">
        <f t="shared" si="23"/>
        <v>5.1838696234399961</v>
      </c>
      <c r="AW53">
        <f t="shared" si="23"/>
        <v>4.9277532083199969</v>
      </c>
      <c r="BC53">
        <v>63.604148948789089</v>
      </c>
      <c r="BD53">
        <v>59.908172771230419</v>
      </c>
    </row>
    <row r="54" spans="4:82" x14ac:dyDescent="0.25">
      <c r="F54" t="s">
        <v>2520</v>
      </c>
      <c r="L54" t="s">
        <v>2527</v>
      </c>
      <c r="Q54" t="s">
        <v>2544</v>
      </c>
      <c r="W54" t="s">
        <v>2526</v>
      </c>
      <c r="AE54">
        <f t="shared" si="8"/>
        <v>0.1548192000000006</v>
      </c>
      <c r="AF54">
        <f t="shared" si="8"/>
        <v>0.18757135999999969</v>
      </c>
      <c r="AG54">
        <f t="shared" si="8"/>
        <v>0.21040360000000011</v>
      </c>
      <c r="AH54">
        <f t="shared" si="8"/>
        <v>0.24330239999999959</v>
      </c>
      <c r="AJ54">
        <f t="shared" ref="AJ54:AM54" si="24">AJ40/1000</f>
        <v>0.57027347245164584</v>
      </c>
      <c r="AK54">
        <f t="shared" si="24"/>
        <v>0.68017561480623234</v>
      </c>
      <c r="AL54">
        <f t="shared" si="24"/>
        <v>0.78605962137191165</v>
      </c>
      <c r="AM54">
        <f t="shared" si="24"/>
        <v>0.88964192134338793</v>
      </c>
      <c r="AO54">
        <f t="shared" ref="AO54:AR54" si="25">AO40/1000</f>
        <v>0.17971200000000068</v>
      </c>
      <c r="AP54">
        <f t="shared" si="25"/>
        <v>0.22014720000000107</v>
      </c>
      <c r="AQ54">
        <f t="shared" si="25"/>
        <v>0.26006400000000085</v>
      </c>
      <c r="AR54">
        <f t="shared" si="25"/>
        <v>0.28016639999999982</v>
      </c>
      <c r="AT54">
        <f t="shared" ref="AT54:AW54" si="26">AT40/1000</f>
        <v>4.9803692448000003</v>
      </c>
      <c r="AU54">
        <f t="shared" si="26"/>
        <v>4.988741636639995</v>
      </c>
      <c r="AV54">
        <f t="shared" si="26"/>
        <v>5.0526871000799973</v>
      </c>
      <c r="AW54">
        <f t="shared" si="26"/>
        <v>5.0636766828799935</v>
      </c>
      <c r="BC54">
        <v>73.635163367763155</v>
      </c>
      <c r="BD54">
        <v>72.186503212640574</v>
      </c>
    </row>
    <row r="55" spans="4:82" x14ac:dyDescent="0.25">
      <c r="AE55">
        <f t="shared" si="8"/>
        <v>0.14782359999999925</v>
      </c>
      <c r="AF55">
        <f t="shared" si="8"/>
        <v>0.18908431999999969</v>
      </c>
      <c r="AG55">
        <f t="shared" si="8"/>
        <v>0.20060975999999983</v>
      </c>
      <c r="AH55">
        <f t="shared" si="8"/>
        <v>0.23692671999999948</v>
      </c>
      <c r="AJ55">
        <f t="shared" ref="AJ55:AM55" si="27">AJ41/1000</f>
        <v>0.55059918284466047</v>
      </c>
      <c r="AK55">
        <f t="shared" si="27"/>
        <v>0.63809387997004707</v>
      </c>
      <c r="AL55">
        <f t="shared" si="27"/>
        <v>0.74777848774420352</v>
      </c>
      <c r="AM55">
        <f t="shared" si="27"/>
        <v>0.84463027552411984</v>
      </c>
      <c r="AO55">
        <f t="shared" ref="AO55:AR55" si="28">AO41/1000</f>
        <v>4.8672000000000423E-2</v>
      </c>
      <c r="AP55">
        <f t="shared" si="28"/>
        <v>5.6332800000000703E-2</v>
      </c>
      <c r="AQ55">
        <f t="shared" si="28"/>
        <v>5.9270399999999709E-2</v>
      </c>
      <c r="AR55">
        <f t="shared" si="28"/>
        <v>9.4003199999999884E-2</v>
      </c>
      <c r="AT55">
        <f t="shared" ref="AT55:AW55" si="29">AT41/1000</f>
        <v>5.3582235816000008</v>
      </c>
      <c r="AU55">
        <f t="shared" si="29"/>
        <v>5.4173461132799989</v>
      </c>
      <c r="AV55">
        <f t="shared" si="29"/>
        <v>5.3474644941599943</v>
      </c>
      <c r="AW55">
        <f t="shared" si="29"/>
        <v>5.3550642937600008</v>
      </c>
      <c r="BC55">
        <v>84.515866301730526</v>
      </c>
      <c r="BD55">
        <v>84.279281610682688</v>
      </c>
    </row>
    <row r="56" spans="4:82" x14ac:dyDescent="0.25">
      <c r="E56">
        <v>10</v>
      </c>
      <c r="F56">
        <v>12</v>
      </c>
      <c r="G56">
        <v>14</v>
      </c>
      <c r="H56">
        <v>16</v>
      </c>
      <c r="K56">
        <v>10</v>
      </c>
      <c r="L56">
        <v>12</v>
      </c>
      <c r="M56">
        <v>14</v>
      </c>
      <c r="N56">
        <v>16</v>
      </c>
      <c r="P56">
        <v>10</v>
      </c>
      <c r="Q56">
        <v>12</v>
      </c>
      <c r="R56">
        <v>14</v>
      </c>
      <c r="S56">
        <v>16</v>
      </c>
      <c r="U56">
        <v>10</v>
      </c>
      <c r="V56">
        <v>12</v>
      </c>
      <c r="W56">
        <v>14</v>
      </c>
      <c r="X56">
        <v>16</v>
      </c>
      <c r="AE56">
        <f t="shared" si="8"/>
        <v>0.14880159999999931</v>
      </c>
      <c r="AF56">
        <f t="shared" si="8"/>
        <v>0.18036224000000128</v>
      </c>
      <c r="AG56">
        <f t="shared" si="8"/>
        <v>0.2021032799999988</v>
      </c>
      <c r="AH56">
        <f t="shared" si="8"/>
        <v>0.22328192000000036</v>
      </c>
      <c r="AJ56">
        <f t="shared" ref="AJ56:AM56" si="30">AJ42/1000</f>
        <v>0.51876094235246939</v>
      </c>
      <c r="AK56">
        <f t="shared" si="30"/>
        <v>0.61929767515577849</v>
      </c>
      <c r="AL56">
        <f t="shared" si="30"/>
        <v>0.7177500635646149</v>
      </c>
      <c r="AM56">
        <f t="shared" si="30"/>
        <v>0.83939345211585825</v>
      </c>
      <c r="AO56">
        <f t="shared" ref="AO56:AR56" si="31">AO42/1000</f>
        <v>-1.3535999999999831E-2</v>
      </c>
      <c r="AP56">
        <f t="shared" si="31"/>
        <v>-2.5574400000000254E-2</v>
      </c>
      <c r="AQ56">
        <f t="shared" si="31"/>
        <v>-4.2335999999999784E-2</v>
      </c>
      <c r="AR56">
        <f t="shared" si="31"/>
        <v>6.3129600000000216E-2</v>
      </c>
      <c r="AT56">
        <f t="shared" ref="AT56:AW56" si="32">AT42/1000</f>
        <v>5.0616207959999979</v>
      </c>
      <c r="AU56">
        <f t="shared" si="32"/>
        <v>5.0994639398399944</v>
      </c>
      <c r="AV56">
        <f t="shared" si="32"/>
        <v>5.0889063998399946</v>
      </c>
      <c r="AW56">
        <f t="shared" si="32"/>
        <v>5.0790604051199946</v>
      </c>
      <c r="BC56">
        <v>107.83467596839536</v>
      </c>
      <c r="BD56">
        <v>96.695852773074449</v>
      </c>
    </row>
    <row r="57" spans="4:82" x14ac:dyDescent="0.25">
      <c r="D57">
        <v>15</v>
      </c>
      <c r="E57">
        <v>2.481541826562252</v>
      </c>
      <c r="F57">
        <v>2.825043284765071</v>
      </c>
      <c r="G57">
        <v>3.2153607491225431</v>
      </c>
      <c r="H57">
        <v>3.3734934960944476</v>
      </c>
      <c r="K57">
        <v>7.0446767766516203</v>
      </c>
      <c r="L57">
        <v>8.4319535033344319</v>
      </c>
      <c r="M57">
        <v>9.4371703497804234</v>
      </c>
      <c r="N57">
        <v>10.506982261863062</v>
      </c>
      <c r="P57">
        <v>3.5327665160773014</v>
      </c>
      <c r="Q57">
        <v>4.1975820747825381</v>
      </c>
      <c r="R57">
        <v>4.672123516091335</v>
      </c>
      <c r="S57">
        <v>4.8525045473481097</v>
      </c>
      <c r="U57">
        <v>86.941014880708821</v>
      </c>
      <c r="V57">
        <v>84.545421137117955</v>
      </c>
      <c r="W57">
        <v>82.675345385005699</v>
      </c>
      <c r="X57">
        <v>81.267019694694369</v>
      </c>
      <c r="AE57">
        <f t="shared" si="8"/>
        <v>0.14754840000000002</v>
      </c>
      <c r="AF57">
        <f t="shared" si="8"/>
        <v>0.17905808000000001</v>
      </c>
      <c r="AG57">
        <f t="shared" si="8"/>
        <v>0.2136011999999996</v>
      </c>
      <c r="AH57">
        <f t="shared" si="8"/>
        <v>0.22310783999999875</v>
      </c>
      <c r="AJ57">
        <f t="shared" ref="AJ57:AM57" si="33">AJ43/1000</f>
        <v>0.56567286504337311</v>
      </c>
      <c r="AK57">
        <f t="shared" si="33"/>
        <v>0.67159162326379418</v>
      </c>
      <c r="AL57">
        <f t="shared" si="33"/>
        <v>0.80090316554244656</v>
      </c>
      <c r="AM57">
        <f t="shared" si="33"/>
        <v>0.89929501698166969</v>
      </c>
      <c r="AO57">
        <f t="shared" ref="AO57:AR57" si="34">AO43/1000</f>
        <v>8.9856000000000338E-2</v>
      </c>
      <c r="AP57">
        <f t="shared" si="34"/>
        <v>0.11439360000000039</v>
      </c>
      <c r="AQ57">
        <f t="shared" si="34"/>
        <v>0.13668480000000022</v>
      </c>
      <c r="AR57">
        <f t="shared" si="34"/>
        <v>0.2105856000000004</v>
      </c>
      <c r="AT57">
        <f t="shared" ref="AT57:AW57" si="35">AT43/1000</f>
        <v>5.0932725351999997</v>
      </c>
      <c r="AU57">
        <f t="shared" si="35"/>
        <v>5.0878522967999968</v>
      </c>
      <c r="AV57">
        <f t="shared" si="35"/>
        <v>5.0668728086399986</v>
      </c>
      <c r="AW57">
        <f t="shared" si="35"/>
        <v>5.0787004716799951</v>
      </c>
    </row>
    <row r="58" spans="4:82" x14ac:dyDescent="0.25">
      <c r="D58">
        <v>20</v>
      </c>
      <c r="E58">
        <v>2.8128969311496799</v>
      </c>
      <c r="F58">
        <v>3.0085169464727555</v>
      </c>
      <c r="G58">
        <v>3.2613802745956324</v>
      </c>
      <c r="H58">
        <v>3.5020050693688338</v>
      </c>
      <c r="K58">
        <v>8.3856292012404925</v>
      </c>
      <c r="L58">
        <v>10.096569317416991</v>
      </c>
      <c r="M58">
        <v>11.55291108885274</v>
      </c>
      <c r="N58">
        <v>12.981102100452798</v>
      </c>
      <c r="P58">
        <v>2.4983810234715609</v>
      </c>
      <c r="Q58">
        <v>3.037372758191244</v>
      </c>
      <c r="R58">
        <v>3.6211979651837707</v>
      </c>
      <c r="S58">
        <v>4.2122097217986143</v>
      </c>
      <c r="U58">
        <v>86.303092844138263</v>
      </c>
      <c r="V58">
        <v>83.857540977919015</v>
      </c>
      <c r="W58">
        <v>81.564510671367856</v>
      </c>
      <c r="X58">
        <v>79.304683108379749</v>
      </c>
      <c r="AE58">
        <f t="shared" si="8"/>
        <v>0.14852759999999876</v>
      </c>
      <c r="AF58">
        <f t="shared" si="8"/>
        <v>0.1800334400000006</v>
      </c>
      <c r="AG58">
        <f t="shared" si="8"/>
        <v>0.20158136000000024</v>
      </c>
      <c r="AH58">
        <f t="shared" si="8"/>
        <v>0.22320384000000013</v>
      </c>
      <c r="AJ58">
        <f t="shared" ref="AJ58:AM58" si="36">AJ44/1000</f>
        <v>0.44981022988875924</v>
      </c>
      <c r="AK58">
        <f t="shared" si="36"/>
        <v>0.54137485275324471</v>
      </c>
      <c r="AL58">
        <f t="shared" si="36"/>
        <v>0.63786432984144015</v>
      </c>
      <c r="AM58">
        <f t="shared" si="36"/>
        <v>0.74109995053061706</v>
      </c>
      <c r="AO58">
        <f t="shared" ref="AO58:AR58" si="37">AO44/1000</f>
        <v>-9.5328000000000371E-2</v>
      </c>
      <c r="AP58">
        <f t="shared" si="37"/>
        <v>-8.6745599999999631E-2</v>
      </c>
      <c r="AQ58">
        <f t="shared" si="37"/>
        <v>-4.7980800000000101E-2</v>
      </c>
      <c r="AR58">
        <f t="shared" si="37"/>
        <v>-1.5206399999999348E-2</v>
      </c>
      <c r="AT58">
        <f t="shared" ref="AT58:AW58" si="38">AT44/1000</f>
        <v>5.1665803271999931</v>
      </c>
      <c r="AU58">
        <f t="shared" si="38"/>
        <v>5.0823318470400007</v>
      </c>
      <c r="AV58">
        <f t="shared" si="38"/>
        <v>4.9842592855999994</v>
      </c>
      <c r="AW58">
        <f t="shared" si="38"/>
        <v>4.9745850182399982</v>
      </c>
    </row>
    <row r="59" spans="4:82" x14ac:dyDescent="0.25">
      <c r="D59">
        <v>25</v>
      </c>
      <c r="E59">
        <v>2.5667260446055105</v>
      </c>
      <c r="F59">
        <v>2.8045592751420325</v>
      </c>
      <c r="G59">
        <v>3.0497360071820006</v>
      </c>
      <c r="H59">
        <v>3.2741157003087649</v>
      </c>
      <c r="K59">
        <v>8.0679171375707881</v>
      </c>
      <c r="L59">
        <v>9.1271934153615319</v>
      </c>
      <c r="M59">
        <v>10.206421305423062</v>
      </c>
      <c r="N59">
        <v>11.181661144225524</v>
      </c>
      <c r="P59">
        <v>3.9227632386285385</v>
      </c>
      <c r="Q59">
        <v>4.4504981807862762</v>
      </c>
      <c r="R59">
        <v>4.5673641146486652</v>
      </c>
      <c r="S59">
        <v>4.570216995310636</v>
      </c>
      <c r="U59">
        <v>85.442593579195162</v>
      </c>
      <c r="V59">
        <v>83.617749128710159</v>
      </c>
      <c r="W59">
        <v>82.176478572746277</v>
      </c>
      <c r="X59">
        <v>80.974006160155071</v>
      </c>
      <c r="AE59">
        <f t="shared" si="8"/>
        <v>0.15548239999999908</v>
      </c>
      <c r="AF59">
        <f t="shared" si="8"/>
        <v>0.1765203199999994</v>
      </c>
      <c r="AG59">
        <f t="shared" si="8"/>
        <v>0.19762103999999978</v>
      </c>
      <c r="AH59">
        <f t="shared" si="8"/>
        <v>0.22869376000000102</v>
      </c>
      <c r="AJ59">
        <f t="shared" ref="AJ59:AM59" si="39">AJ45/1000</f>
        <v>0.53441337985363313</v>
      </c>
      <c r="AK59">
        <f t="shared" si="39"/>
        <v>0.64339056038057585</v>
      </c>
      <c r="AL59">
        <f t="shared" si="39"/>
        <v>0.75733338426277841</v>
      </c>
      <c r="AM59">
        <f t="shared" si="39"/>
        <v>0.85771414523693212</v>
      </c>
      <c r="AO59">
        <f t="shared" ref="AO59:AR59" si="40">AO45/1000</f>
        <v>0.12038399999999956</v>
      </c>
      <c r="AP59">
        <f t="shared" si="40"/>
        <v>0.15551999999999974</v>
      </c>
      <c r="AQ59">
        <f t="shared" si="40"/>
        <v>0.19918080000000146</v>
      </c>
      <c r="AR59">
        <f t="shared" si="40"/>
        <v>0.25251839999999881</v>
      </c>
      <c r="AT59">
        <f t="shared" ref="AT59:AW59" si="41">AT45/1000</f>
        <v>5.1854216336000016</v>
      </c>
      <c r="AU59">
        <f t="shared" si="41"/>
        <v>5.2050387768000022</v>
      </c>
      <c r="AV59">
        <f t="shared" si="41"/>
        <v>5.2048770739200059</v>
      </c>
      <c r="AW59">
        <f t="shared" si="41"/>
        <v>5.1556456582400054</v>
      </c>
    </row>
    <row r="60" spans="4:82" x14ac:dyDescent="0.25">
      <c r="D60">
        <v>30</v>
      </c>
      <c r="E60">
        <v>2.4749532065265272</v>
      </c>
      <c r="F60">
        <v>2.9328085900856316</v>
      </c>
      <c r="G60">
        <v>3.1758385908699416</v>
      </c>
      <c r="H60">
        <v>3.1024875362035433</v>
      </c>
      <c r="K60">
        <v>8.795774061327851</v>
      </c>
      <c r="L60">
        <v>10.259328985988759</v>
      </c>
      <c r="M60">
        <v>11.512669925476384</v>
      </c>
      <c r="N60">
        <v>12.711546560604747</v>
      </c>
      <c r="P60">
        <v>4.1917747313002005</v>
      </c>
      <c r="Q60">
        <v>4.8108021887865444</v>
      </c>
      <c r="R60">
        <v>5.255002056681275</v>
      </c>
      <c r="S60">
        <v>5.9252120725711634</v>
      </c>
      <c r="U60">
        <v>84.537498000845417</v>
      </c>
      <c r="V60">
        <v>81.99706023513906</v>
      </c>
      <c r="W60">
        <v>80.056489426972405</v>
      </c>
      <c r="X60">
        <v>78.260753830620544</v>
      </c>
      <c r="AE60">
        <f t="shared" si="8"/>
        <v>0.13863999999999976</v>
      </c>
      <c r="AF60">
        <f t="shared" si="8"/>
        <v>0.16607888000000093</v>
      </c>
      <c r="AG60">
        <f t="shared" si="8"/>
        <v>0.19541135999999984</v>
      </c>
      <c r="AH60">
        <f t="shared" si="8"/>
        <v>0.21461567999999898</v>
      </c>
      <c r="AJ60">
        <f t="shared" ref="AJ60:AM60" si="42">AJ46/1000</f>
        <v>0.48352902587604113</v>
      </c>
      <c r="AK60">
        <f t="shared" si="42"/>
        <v>0.57651351130129669</v>
      </c>
      <c r="AL60">
        <f t="shared" si="42"/>
        <v>0.67565778284527689</v>
      </c>
      <c r="AM60">
        <f t="shared" si="42"/>
        <v>0.77596664925255276</v>
      </c>
      <c r="AO60">
        <f t="shared" ref="AO60:AR60" si="43">AO46/1000</f>
        <v>-3.9167999999999495E-2</v>
      </c>
      <c r="AP60">
        <f t="shared" si="43"/>
        <v>-4.0435199999999387E-2</v>
      </c>
      <c r="AQ60">
        <f t="shared" si="43"/>
        <v>-4.435199999999867E-2</v>
      </c>
      <c r="AR60">
        <f t="shared" si="43"/>
        <v>-4.0550400000001673E-2</v>
      </c>
      <c r="AT60">
        <f t="shared" ref="AT60:AW60" si="44">AT46/1000</f>
        <v>5.1848004276000044</v>
      </c>
      <c r="AU60">
        <f t="shared" si="44"/>
        <v>5.1503250585600018</v>
      </c>
      <c r="AV60">
        <f t="shared" si="44"/>
        <v>5.1501081860800015</v>
      </c>
      <c r="AW60">
        <f t="shared" si="44"/>
        <v>5.1291381222400041</v>
      </c>
    </row>
    <row r="61" spans="4:82" x14ac:dyDescent="0.25">
      <c r="D61">
        <v>35</v>
      </c>
      <c r="E61">
        <v>2.7731520007805437</v>
      </c>
      <c r="F61">
        <v>3.0781077459800743</v>
      </c>
      <c r="G61">
        <v>3.1656475996078584</v>
      </c>
      <c r="H61">
        <v>3.0836203865920204</v>
      </c>
      <c r="K61">
        <v>9.0375971729265601</v>
      </c>
      <c r="L61">
        <v>10.639887772235959</v>
      </c>
      <c r="M61">
        <v>11.46394475240686</v>
      </c>
      <c r="N61">
        <v>12.058755469713377</v>
      </c>
      <c r="P61">
        <v>3.5058305279509558</v>
      </c>
      <c r="Q61">
        <v>4.2185693066311822</v>
      </c>
      <c r="R61">
        <v>3.9459505619012591</v>
      </c>
      <c r="S61">
        <v>3.5655488179948756</v>
      </c>
      <c r="U61">
        <v>84.683420298341943</v>
      </c>
      <c r="V61">
        <v>82.06343517515279</v>
      </c>
      <c r="W61">
        <v>81.424457086084033</v>
      </c>
      <c r="X61">
        <v>81.292075325699727</v>
      </c>
    </row>
    <row r="62" spans="4:82" x14ac:dyDescent="0.25">
      <c r="D62">
        <v>40</v>
      </c>
      <c r="E62">
        <v>2.478141956981319</v>
      </c>
      <c r="F62">
        <v>2.9867206347784876</v>
      </c>
      <c r="G62">
        <v>3.4800617403968044</v>
      </c>
      <c r="H62">
        <v>3.947514463453706</v>
      </c>
      <c r="K62">
        <v>7.0506637655908007</v>
      </c>
      <c r="L62">
        <v>8.2499748262860209</v>
      </c>
      <c r="M62">
        <v>9.9488432253584911</v>
      </c>
      <c r="N62">
        <v>11.694839951995261</v>
      </c>
      <c r="P62">
        <v>-0.56774922631056357</v>
      </c>
      <c r="Q62">
        <v>-0.69917933867897408</v>
      </c>
      <c r="R62">
        <v>-0.62394464265955363</v>
      </c>
      <c r="S62">
        <v>-0.5078961054425859</v>
      </c>
      <c r="U62">
        <v>91.038943503738452</v>
      </c>
      <c r="V62">
        <v>89.462483877614474</v>
      </c>
      <c r="W62">
        <v>87.195039676904258</v>
      </c>
      <c r="X62">
        <v>84.86554168999362</v>
      </c>
      <c r="AJ62">
        <v>10</v>
      </c>
      <c r="AO62">
        <v>12</v>
      </c>
      <c r="AT62">
        <v>14</v>
      </c>
      <c r="AX62">
        <v>16</v>
      </c>
      <c r="BG62">
        <v>10</v>
      </c>
      <c r="BH62">
        <v>12</v>
      </c>
      <c r="BI62">
        <v>14</v>
      </c>
      <c r="BJ62">
        <v>16</v>
      </c>
      <c r="BL62">
        <v>10</v>
      </c>
      <c r="BM62">
        <v>12</v>
      </c>
      <c r="BN62">
        <v>14</v>
      </c>
      <c r="BO62">
        <v>16</v>
      </c>
      <c r="BQ62">
        <v>10</v>
      </c>
      <c r="BR62">
        <v>12</v>
      </c>
      <c r="BS62">
        <v>14</v>
      </c>
      <c r="BT62">
        <v>16</v>
      </c>
      <c r="BV62">
        <v>10</v>
      </c>
      <c r="BW62">
        <v>12</v>
      </c>
      <c r="BX62">
        <v>14</v>
      </c>
      <c r="BY62">
        <v>16</v>
      </c>
    </row>
    <row r="63" spans="4:82" x14ac:dyDescent="0.25">
      <c r="D63">
        <v>45</v>
      </c>
      <c r="E63">
        <v>2.6306648227704463</v>
      </c>
      <c r="F63">
        <v>3.0867632324892949</v>
      </c>
      <c r="G63">
        <v>3.3348621441596693</v>
      </c>
      <c r="H63">
        <v>3.7565290446517832</v>
      </c>
      <c r="K63">
        <v>9.6900020368125546</v>
      </c>
      <c r="L63">
        <v>11.193292405725922</v>
      </c>
      <c r="M63">
        <v>12.458914554530768</v>
      </c>
      <c r="N63">
        <v>13.735851832395651</v>
      </c>
      <c r="P63">
        <v>3.0536395784871799</v>
      </c>
      <c r="Q63">
        <v>3.6228467005595726</v>
      </c>
      <c r="R63">
        <v>4.1219712431666702</v>
      </c>
      <c r="S63">
        <v>4.3257001120232701</v>
      </c>
      <c r="U63">
        <v>84.625693561929822</v>
      </c>
      <c r="V63">
        <v>82.097097661225206</v>
      </c>
      <c r="W63">
        <v>80.084252058142894</v>
      </c>
      <c r="X63">
        <v>78.181919010929306</v>
      </c>
      <c r="AH63">
        <v>0.15941360000000088</v>
      </c>
      <c r="AI63">
        <v>0.45254819958371756</v>
      </c>
      <c r="AJ63">
        <v>0.22694399999999995</v>
      </c>
      <c r="AK63">
        <v>5.5850681304000016</v>
      </c>
      <c r="AM63">
        <v>0.18119119999999975</v>
      </c>
      <c r="AN63">
        <v>0.54080437699927775</v>
      </c>
      <c r="AO63">
        <v>0.26922240000000036</v>
      </c>
      <c r="AP63">
        <v>5.4225315388799977</v>
      </c>
      <c r="AR63">
        <v>0.21366167999999972</v>
      </c>
      <c r="AS63">
        <v>0.62710278214677018</v>
      </c>
      <c r="AT63">
        <v>0.31046399999999974</v>
      </c>
      <c r="AU63">
        <v>5.4938013391999991</v>
      </c>
      <c r="AW63">
        <v>0.22648831999999858</v>
      </c>
      <c r="AX63">
        <v>0.70541376869828865</v>
      </c>
      <c r="AY63">
        <v>0.3257855999999999</v>
      </c>
      <c r="AZ63">
        <v>5.4560741804800008</v>
      </c>
      <c r="BF63">
        <v>15</v>
      </c>
      <c r="BG63">
        <v>5.9413600000000885E-2</v>
      </c>
      <c r="BH63">
        <v>7.119119999999976E-2</v>
      </c>
      <c r="BI63">
        <v>9.3661679999999706E-2</v>
      </c>
      <c r="BJ63">
        <v>9.6488319999998573E-2</v>
      </c>
      <c r="BL63">
        <v>0.44980999999999999</v>
      </c>
      <c r="BM63">
        <v>0.54079999999999995</v>
      </c>
      <c r="BN63">
        <v>0.59147000000000005</v>
      </c>
      <c r="BO63">
        <v>0.67906999999999995</v>
      </c>
      <c r="BQ63">
        <v>0.22694</v>
      </c>
      <c r="BR63">
        <v>0.26922000000000001</v>
      </c>
      <c r="BS63">
        <v>0.31046000000000001</v>
      </c>
      <c r="BT63">
        <v>0.32579000000000002</v>
      </c>
      <c r="BV63">
        <v>4.75</v>
      </c>
      <c r="BW63">
        <v>4.9000000000000004</v>
      </c>
      <c r="BX63">
        <v>5.0999999999999996</v>
      </c>
      <c r="BY63">
        <v>5.3560699999999999</v>
      </c>
      <c r="CA63">
        <f>BG63+BL63+BQ63+BV63</f>
        <v>5.4861636000000011</v>
      </c>
      <c r="CB63">
        <f t="shared" ref="CB63:CD63" si="45">BH63+BM63+BR63+BW63</f>
        <v>5.7812112000000004</v>
      </c>
      <c r="CC63">
        <f t="shared" si="45"/>
        <v>6.0955916799999992</v>
      </c>
      <c r="CD63">
        <f t="shared" si="45"/>
        <v>6.4574183199999986</v>
      </c>
    </row>
    <row r="64" spans="4:82" x14ac:dyDescent="0.25">
      <c r="D64">
        <v>50</v>
      </c>
      <c r="E64">
        <v>2.4212267268628382</v>
      </c>
      <c r="F64">
        <v>3.0009301369868404</v>
      </c>
      <c r="G64">
        <v>3.1566620428993093</v>
      </c>
      <c r="H64">
        <v>3.6279335979088141</v>
      </c>
      <c r="K64">
        <v>9.0183533433926488</v>
      </c>
      <c r="L64">
        <v>10.127096496573492</v>
      </c>
      <c r="M64">
        <v>11.766545998354097</v>
      </c>
      <c r="N64">
        <v>12.933376844895077</v>
      </c>
      <c r="P64">
        <v>0.79720658440106773</v>
      </c>
      <c r="Q64">
        <v>0.89404979334539569</v>
      </c>
      <c r="R64">
        <v>0.93263967788734936</v>
      </c>
      <c r="S64">
        <v>1.4394213011978647</v>
      </c>
      <c r="U64">
        <v>87.763213345343445</v>
      </c>
      <c r="V64">
        <v>85.977923573094287</v>
      </c>
      <c r="W64">
        <v>84.144152280859245</v>
      </c>
      <c r="X64">
        <v>81.999268255998246</v>
      </c>
      <c r="AH64">
        <v>0.16180360000000008</v>
      </c>
      <c r="AI64">
        <v>0.48235858840063461</v>
      </c>
      <c r="AJ64">
        <v>0.14371200000000017</v>
      </c>
      <c r="AK64">
        <v>4.9643308856000008</v>
      </c>
      <c r="AM64">
        <v>0.17492384000000016</v>
      </c>
      <c r="AN64">
        <v>0.58704361891642554</v>
      </c>
      <c r="AO64">
        <v>0.17660160000000047</v>
      </c>
      <c r="AP64">
        <v>4.8757189478400029</v>
      </c>
      <c r="AR64">
        <v>0.19573047999999971</v>
      </c>
      <c r="AS64">
        <v>0.69334350564158975</v>
      </c>
      <c r="AT64">
        <v>0.21732480000000026</v>
      </c>
      <c r="AU64">
        <v>4.8950626668800021</v>
      </c>
      <c r="AW64">
        <v>0.21645504000000074</v>
      </c>
      <c r="AX64">
        <v>0.80234748914969989</v>
      </c>
      <c r="AY64">
        <v>0.26035199999999897</v>
      </c>
      <c r="AZ64">
        <v>4.9017342963200026</v>
      </c>
      <c r="BF64">
        <v>20</v>
      </c>
      <c r="BG64">
        <v>6.1803600000000077E-2</v>
      </c>
      <c r="BH64">
        <v>6.4923840000000149E-2</v>
      </c>
      <c r="BI64">
        <v>7.5730479999999711E-2</v>
      </c>
      <c r="BJ64">
        <v>8.6455040000000732E-2</v>
      </c>
      <c r="BL64">
        <v>0.45800000000000002</v>
      </c>
      <c r="BM64">
        <v>0.56000000000000005</v>
      </c>
      <c r="BN64">
        <v>0.61299999999999999</v>
      </c>
      <c r="BO64">
        <v>0.69499999999999995</v>
      </c>
      <c r="BQ64">
        <v>0.23499999999999999</v>
      </c>
      <c r="BR64">
        <v>0.27200000000000002</v>
      </c>
      <c r="BS64">
        <v>0.316</v>
      </c>
      <c r="BT64">
        <v>0.32900000000000001</v>
      </c>
      <c r="BV64">
        <v>4.82</v>
      </c>
      <c r="BW64">
        <v>4.95</v>
      </c>
      <c r="BX64">
        <v>5.15</v>
      </c>
      <c r="BY64">
        <v>5.35</v>
      </c>
      <c r="CA64">
        <f t="shared" ref="CA64:CA75" si="46">BG64+BL64+BQ64+BV64</f>
        <v>5.5748036000000001</v>
      </c>
      <c r="CB64">
        <f t="shared" ref="CB64:CB75" si="47">BH64+BM64+BR64+BW64</f>
        <v>5.8469238400000005</v>
      </c>
      <c r="CC64">
        <f t="shared" ref="CC64:CC75" si="48">BI64+BN64+BS64+BX64</f>
        <v>6.1547304799999996</v>
      </c>
      <c r="CD64">
        <f t="shared" ref="CD64:CD75" si="49">BJ64+BO64+BT64+BY64</f>
        <v>6.4604550400000003</v>
      </c>
    </row>
    <row r="65" spans="4:82" x14ac:dyDescent="0.25">
      <c r="D65">
        <v>55</v>
      </c>
      <c r="E65">
        <v>2.6034076490606455</v>
      </c>
      <c r="F65">
        <v>3.0707537474906825</v>
      </c>
      <c r="G65">
        <v>3.3873437203216983</v>
      </c>
      <c r="H65">
        <v>3.5984974117112616</v>
      </c>
      <c r="K65">
        <v>9.076153787017974</v>
      </c>
      <c r="L65">
        <v>10.543840311568879</v>
      </c>
      <c r="M65">
        <v>12.029820449109547</v>
      </c>
      <c r="N65">
        <v>13.527988136461259</v>
      </c>
      <c r="P65">
        <v>-0.23682356868262583</v>
      </c>
      <c r="Q65">
        <v>-0.43541644104567523</v>
      </c>
      <c r="R65">
        <v>-0.70957078847775035</v>
      </c>
      <c r="S65">
        <v>1.0174209456921888</v>
      </c>
      <c r="U65">
        <v>88.557262132604009</v>
      </c>
      <c r="V65">
        <v>86.820822381986105</v>
      </c>
      <c r="W65">
        <v>85.292406619046503</v>
      </c>
      <c r="X65">
        <v>81.856093506135295</v>
      </c>
      <c r="AH65">
        <v>0.16319159999999955</v>
      </c>
      <c r="AI65">
        <v>0.51295552523602062</v>
      </c>
      <c r="AJ65">
        <v>0.24940800000000002</v>
      </c>
      <c r="AK65">
        <v>5.4324120735999992</v>
      </c>
      <c r="AM65">
        <v>0.18577135999999997</v>
      </c>
      <c r="AN65">
        <v>0.60457667940317894</v>
      </c>
      <c r="AO65">
        <v>0.29479680000000053</v>
      </c>
      <c r="AP65">
        <v>5.5387608004800013</v>
      </c>
      <c r="AR65">
        <v>0.20972712000000024</v>
      </c>
      <c r="AS65">
        <v>0.70188479948824578</v>
      </c>
      <c r="AT65">
        <v>0.31409280000000023</v>
      </c>
      <c r="AU65">
        <v>5.6511895266399979</v>
      </c>
      <c r="AW65">
        <v>0.23273343999999907</v>
      </c>
      <c r="AX65">
        <v>0.79482422162555766</v>
      </c>
      <c r="AY65">
        <v>0.3248639999999991</v>
      </c>
      <c r="AZ65">
        <v>5.75586226304</v>
      </c>
      <c r="BF65">
        <v>25</v>
      </c>
      <c r="BG65">
        <v>6.3191599999999543E-2</v>
      </c>
      <c r="BH65">
        <v>7.5771359999999954E-2</v>
      </c>
      <c r="BI65">
        <v>8.9727120000000243E-2</v>
      </c>
      <c r="BJ65">
        <v>0.10273343999999907</v>
      </c>
      <c r="BL65">
        <v>0.46500000000000002</v>
      </c>
      <c r="BM65">
        <v>0.56799999999999995</v>
      </c>
      <c r="BN65">
        <v>0.627</v>
      </c>
      <c r="BO65">
        <v>0.72099999999999997</v>
      </c>
      <c r="BQ65">
        <v>0.24</v>
      </c>
      <c r="BR65">
        <v>0.27300000000000002</v>
      </c>
      <c r="BS65">
        <v>0.32100000000000001</v>
      </c>
      <c r="BT65">
        <v>0.33700000000000002</v>
      </c>
      <c r="BV65">
        <v>4.93</v>
      </c>
      <c r="BW65">
        <v>5.03</v>
      </c>
      <c r="BX65">
        <v>5.3</v>
      </c>
      <c r="BY65">
        <v>5.7558600000000002</v>
      </c>
      <c r="CA65">
        <f t="shared" si="46"/>
        <v>5.6981915999999995</v>
      </c>
      <c r="CB65">
        <f t="shared" si="47"/>
        <v>5.9467713600000005</v>
      </c>
      <c r="CC65">
        <f t="shared" si="48"/>
        <v>6.3377271200000003</v>
      </c>
      <c r="CD65">
        <f t="shared" si="49"/>
        <v>6.9165934399999998</v>
      </c>
    </row>
    <row r="66" spans="4:82" x14ac:dyDescent="0.25">
      <c r="D66">
        <v>60</v>
      </c>
      <c r="E66">
        <v>2.5023684991333095</v>
      </c>
      <c r="F66">
        <v>2.9582218467160231</v>
      </c>
      <c r="G66">
        <v>3.4351732241794526</v>
      </c>
      <c r="H66">
        <v>3.4797046844031612</v>
      </c>
      <c r="K66">
        <v>9.5936110340676333</v>
      </c>
      <c r="L66">
        <v>11.095377611613131</v>
      </c>
      <c r="M66">
        <v>12.880269911554715</v>
      </c>
      <c r="N66">
        <v>14.025867863951147</v>
      </c>
      <c r="P66">
        <v>1.5239258701424312</v>
      </c>
      <c r="Q66">
        <v>1.8898987783432903</v>
      </c>
      <c r="R66">
        <v>2.1981897344786701</v>
      </c>
      <c r="S66">
        <v>3.284401385392175</v>
      </c>
      <c r="U66">
        <v>86.380094596656619</v>
      </c>
      <c r="V66">
        <v>84.056501763327546</v>
      </c>
      <c r="W66">
        <v>81.486367129787169</v>
      </c>
      <c r="X66">
        <v>79.210026066253519</v>
      </c>
      <c r="AH66">
        <v>0.14963880000000018</v>
      </c>
      <c r="AI66">
        <v>0.5318036204229627</v>
      </c>
      <c r="AJ66">
        <v>0.25344000000000083</v>
      </c>
      <c r="AK66">
        <v>5.1112440115999958</v>
      </c>
      <c r="AM66">
        <v>0.18161312000000066</v>
      </c>
      <c r="AN66">
        <v>0.63530526763680106</v>
      </c>
      <c r="AO66">
        <v>0.29790719999999943</v>
      </c>
      <c r="AP66">
        <v>5.0776385443199992</v>
      </c>
      <c r="AR66">
        <v>0.20346631999999931</v>
      </c>
      <c r="AS66">
        <v>0.73758174922538911</v>
      </c>
      <c r="AT66">
        <v>0.33667200000000058</v>
      </c>
      <c r="AU66">
        <v>5.1289758058400006</v>
      </c>
      <c r="AW66">
        <v>0.20532799999999951</v>
      </c>
      <c r="AX66">
        <v>0.84127217329282122</v>
      </c>
      <c r="AY66">
        <v>0.39214080000000079</v>
      </c>
      <c r="AZ66">
        <v>5.1794322700799977</v>
      </c>
      <c r="BF66">
        <v>30</v>
      </c>
      <c r="BG66">
        <v>5.9638800000000172E-2</v>
      </c>
      <c r="BH66">
        <v>7.1613120000000668E-2</v>
      </c>
      <c r="BI66">
        <v>8.3466319999999317E-2</v>
      </c>
      <c r="BJ66">
        <v>9.5327999999999524E-2</v>
      </c>
      <c r="BL66">
        <v>0.47299999999999998</v>
      </c>
      <c r="BM66">
        <v>0.57699999999999996</v>
      </c>
      <c r="BN66">
        <v>0.64100000000000001</v>
      </c>
      <c r="BO66">
        <v>0.73199999999999998</v>
      </c>
      <c r="BQ66">
        <v>0.24299999999999999</v>
      </c>
      <c r="BR66">
        <v>0.27700000000000002</v>
      </c>
      <c r="BS66">
        <v>0.32600000000000001</v>
      </c>
      <c r="BT66">
        <v>0.34200000000000003</v>
      </c>
      <c r="BV66">
        <v>4.97</v>
      </c>
      <c r="BW66">
        <v>5.3</v>
      </c>
      <c r="BX66">
        <v>5.34</v>
      </c>
      <c r="BY66">
        <v>5.8</v>
      </c>
      <c r="CA66">
        <f t="shared" si="46"/>
        <v>5.7456388</v>
      </c>
      <c r="CB66">
        <f t="shared" si="47"/>
        <v>6.2256131200000002</v>
      </c>
      <c r="CC66">
        <f t="shared" si="48"/>
        <v>6.3904663199999989</v>
      </c>
      <c r="CD66">
        <f t="shared" si="49"/>
        <v>6.9693279999999991</v>
      </c>
    </row>
    <row r="67" spans="4:82" x14ac:dyDescent="0.25">
      <c r="D67">
        <v>65</v>
      </c>
      <c r="E67">
        <v>2.6197237522414749</v>
      </c>
      <c r="F67">
        <v>3.1490923901863912</v>
      </c>
      <c r="G67">
        <v>3.4901486614809367</v>
      </c>
      <c r="H67">
        <v>3.7679913371034894</v>
      </c>
      <c r="K67">
        <v>7.933734492719136</v>
      </c>
      <c r="L67">
        <v>9.4695709255098119</v>
      </c>
      <c r="M67">
        <v>11.04388489591763</v>
      </c>
      <c r="N67">
        <v>12.510798172321714</v>
      </c>
      <c r="P67">
        <v>-1.6813913767789852</v>
      </c>
      <c r="Q67">
        <v>-1.5173287187210915</v>
      </c>
      <c r="R67">
        <v>-0.83073219119458608</v>
      </c>
      <c r="S67">
        <v>-0.25670518692029676</v>
      </c>
      <c r="U67">
        <v>91.127933131818367</v>
      </c>
      <c r="V67">
        <v>88.898665403024907</v>
      </c>
      <c r="W67">
        <v>86.296698633796026</v>
      </c>
      <c r="X67">
        <v>83.977915677495091</v>
      </c>
      <c r="AH67">
        <v>0.16949159999999949</v>
      </c>
      <c r="AI67">
        <v>0.55236669485251744</v>
      </c>
      <c r="AJ67">
        <v>0.21427200000000068</v>
      </c>
      <c r="AK67">
        <v>5.1757452875999999</v>
      </c>
      <c r="AM67">
        <v>0.19341392000000018</v>
      </c>
      <c r="AN67">
        <v>0.66856087317794222</v>
      </c>
      <c r="AO67">
        <v>0.26507520000000073</v>
      </c>
      <c r="AP67">
        <v>5.1564831369599977</v>
      </c>
      <c r="AR67">
        <v>0.21737055999999996</v>
      </c>
      <c r="AS67">
        <v>0.78717671889581908</v>
      </c>
      <c r="AT67">
        <v>0.27095040000000065</v>
      </c>
      <c r="AU67">
        <v>5.5910455215199981</v>
      </c>
      <c r="AW67">
        <v>0.22755328000000008</v>
      </c>
      <c r="AX67">
        <v>0.88986613650063007</v>
      </c>
      <c r="AY67">
        <v>0.26311680000000065</v>
      </c>
      <c r="AZ67">
        <v>5.9988831500800011</v>
      </c>
      <c r="BF67">
        <v>5</v>
      </c>
      <c r="BG67">
        <v>6.9491599999999515E-2</v>
      </c>
      <c r="BH67">
        <v>8.3413920000000197E-2</v>
      </c>
      <c r="BI67">
        <v>9.7370559999999953E-2</v>
      </c>
      <c r="BJ67">
        <v>9.7553280000000089E-2</v>
      </c>
      <c r="BL67">
        <v>0.48899999999999999</v>
      </c>
      <c r="BM67">
        <v>0.58899999999999997</v>
      </c>
      <c r="BN67">
        <v>0.65200000000000002</v>
      </c>
      <c r="BO67">
        <v>0.751</v>
      </c>
      <c r="BQ67">
        <v>0.254</v>
      </c>
      <c r="BR67">
        <v>0.28399999999999997</v>
      </c>
      <c r="BS67">
        <v>0.33900000000000002</v>
      </c>
      <c r="BT67">
        <v>0.35099999999999998</v>
      </c>
      <c r="BV67">
        <v>5.2</v>
      </c>
      <c r="BW67">
        <v>5.42</v>
      </c>
      <c r="BX67">
        <v>5.6</v>
      </c>
      <c r="BY67">
        <v>5.9988799999999998</v>
      </c>
      <c r="CA67">
        <f t="shared" si="46"/>
        <v>6.0124915999999997</v>
      </c>
      <c r="CB67">
        <f t="shared" si="47"/>
        <v>6.3764139200000001</v>
      </c>
      <c r="CC67">
        <f t="shared" si="48"/>
        <v>6.6883705599999992</v>
      </c>
      <c r="CD67">
        <f t="shared" si="49"/>
        <v>7.1984332799999997</v>
      </c>
    </row>
    <row r="68" spans="4:82" x14ac:dyDescent="0.25">
      <c r="D68">
        <v>70</v>
      </c>
      <c r="E68">
        <v>2.5932312047947428</v>
      </c>
      <c r="F68">
        <v>2.8560988046420555</v>
      </c>
      <c r="G68">
        <v>3.1077316843132055</v>
      </c>
      <c r="H68">
        <v>3.52130611972721</v>
      </c>
      <c r="K68">
        <v>8.9132754118554622</v>
      </c>
      <c r="L68">
        <v>10.410059365522061</v>
      </c>
      <c r="M68">
        <v>11.909607164609533</v>
      </c>
      <c r="N68">
        <v>13.206630861285365</v>
      </c>
      <c r="P68">
        <v>2.0078384779113967</v>
      </c>
      <c r="Q68">
        <v>2.5163136238249133</v>
      </c>
      <c r="R68">
        <v>3.1322600218420917</v>
      </c>
      <c r="S68">
        <v>3.8881453838693076</v>
      </c>
      <c r="U68">
        <v>86.485654905438395</v>
      </c>
      <c r="V68">
        <v>84.217528206010968</v>
      </c>
      <c r="W68">
        <v>81.850401129235166</v>
      </c>
      <c r="X68">
        <v>79.38391763511811</v>
      </c>
      <c r="AH68">
        <v>0.15210640000000011</v>
      </c>
      <c r="AI68">
        <v>0.43276418446215176</v>
      </c>
      <c r="AJ68">
        <v>-3.4848000000000073E-2</v>
      </c>
      <c r="AK68">
        <v>5.587898593599995</v>
      </c>
      <c r="AM68">
        <v>0.18453968000000054</v>
      </c>
      <c r="AN68">
        <v>0.50973890785865072</v>
      </c>
      <c r="AO68">
        <v>-4.3199999999999732E-2</v>
      </c>
      <c r="AP68">
        <v>5.5275936940799992</v>
      </c>
      <c r="AR68">
        <v>0.20689463999999885</v>
      </c>
      <c r="AS68">
        <v>0.59147293671067835</v>
      </c>
      <c r="AT68">
        <v>-3.7094400000000291E-2</v>
      </c>
      <c r="AU68">
        <v>5.1838696234399961</v>
      </c>
      <c r="AW68">
        <v>0.22921408000000065</v>
      </c>
      <c r="AX68">
        <v>0.67906577801327483</v>
      </c>
      <c r="AY68">
        <v>-2.9491199999999936E-2</v>
      </c>
      <c r="AZ68">
        <v>4.9277532083199969</v>
      </c>
      <c r="BF68">
        <v>40</v>
      </c>
      <c r="BG68">
        <v>6.2106400000000124E-2</v>
      </c>
      <c r="BH68">
        <v>7.4539680000000552E-2</v>
      </c>
      <c r="BI68">
        <v>8.6894639999998843E-2</v>
      </c>
      <c r="BJ68">
        <v>9.9214080000000648E-2</v>
      </c>
      <c r="BL68">
        <v>0.45200000000000001</v>
      </c>
      <c r="BM68">
        <v>0.54200000000000004</v>
      </c>
      <c r="BN68">
        <v>0.61099999999999999</v>
      </c>
      <c r="BO68">
        <v>0.69230000000000003</v>
      </c>
      <c r="BQ68">
        <v>0.2445</v>
      </c>
      <c r="BR68">
        <v>0.27811999999999998</v>
      </c>
      <c r="BS68">
        <v>0.32690000000000002</v>
      </c>
      <c r="BT68">
        <v>0.34379999999999999</v>
      </c>
      <c r="BV68">
        <v>5.08</v>
      </c>
      <c r="BW68">
        <v>5.33</v>
      </c>
      <c r="BX68">
        <v>5.52</v>
      </c>
      <c r="BY68">
        <v>5.85</v>
      </c>
      <c r="CA68">
        <f t="shared" si="46"/>
        <v>5.8386063999999998</v>
      </c>
      <c r="CB68">
        <f t="shared" si="47"/>
        <v>6.2246596800000003</v>
      </c>
      <c r="CC68">
        <f t="shared" si="48"/>
        <v>6.5447946399999983</v>
      </c>
      <c r="CD68">
        <f t="shared" si="49"/>
        <v>6.9853140800000002</v>
      </c>
    </row>
    <row r="69" spans="4:82" x14ac:dyDescent="0.25">
      <c r="D69">
        <v>75</v>
      </c>
      <c r="E69">
        <v>2.4036888425909049</v>
      </c>
      <c r="F69">
        <v>2.8377511098634582</v>
      </c>
      <c r="G69">
        <v>3.2694842035000158</v>
      </c>
      <c r="H69">
        <v>3.5303450665491196</v>
      </c>
      <c r="K69">
        <v>8.3832467149963286</v>
      </c>
      <c r="L69">
        <v>9.8507519833137422</v>
      </c>
      <c r="M69">
        <v>11.304626547732324</v>
      </c>
      <c r="N69">
        <v>12.764351756569761</v>
      </c>
      <c r="P69">
        <v>-0.67908024081505713</v>
      </c>
      <c r="Q69">
        <v>-0.69090683702556588</v>
      </c>
      <c r="R69">
        <v>-0.74206618997804652</v>
      </c>
      <c r="S69">
        <v>-0.66703842229328258</v>
      </c>
      <c r="U69">
        <v>89.892144683227826</v>
      </c>
      <c r="V69">
        <v>88.002403743848362</v>
      </c>
      <c r="W69">
        <v>86.167955438745707</v>
      </c>
      <c r="X69">
        <v>84.372341599174405</v>
      </c>
      <c r="AH69">
        <v>0.1548192000000006</v>
      </c>
      <c r="AI69">
        <v>0.57027347245164584</v>
      </c>
      <c r="AJ69">
        <v>0.17971200000000068</v>
      </c>
      <c r="AK69">
        <v>4.9803692448000003</v>
      </c>
      <c r="AM69">
        <v>0.18757135999999969</v>
      </c>
      <c r="AN69">
        <v>0.68017561480623234</v>
      </c>
      <c r="AO69">
        <v>0.22014720000000107</v>
      </c>
      <c r="AP69">
        <v>4.988741636639995</v>
      </c>
      <c r="AR69">
        <v>0.21040360000000011</v>
      </c>
      <c r="AS69">
        <v>0.78605962137191165</v>
      </c>
      <c r="AT69">
        <v>0.26006400000000085</v>
      </c>
      <c r="AU69">
        <v>5.0526871000799973</v>
      </c>
      <c r="AW69">
        <v>0.24330239999999959</v>
      </c>
      <c r="AX69">
        <v>0.88964192134338793</v>
      </c>
      <c r="AY69">
        <v>0.28016639999999982</v>
      </c>
      <c r="AZ69">
        <v>5.0636766828799935</v>
      </c>
      <c r="BF69">
        <v>45</v>
      </c>
      <c r="BG69">
        <v>6.481920000000059E-2</v>
      </c>
      <c r="BH69">
        <v>7.7571359999999687E-2</v>
      </c>
      <c r="BI69">
        <v>9.0403600000000098E-2</v>
      </c>
      <c r="BJ69">
        <v>0.10330239999999959</v>
      </c>
      <c r="BL69">
        <v>0.49399999999999999</v>
      </c>
      <c r="BM69">
        <v>0.59799999999999998</v>
      </c>
      <c r="BN69">
        <v>0.66300000000000003</v>
      </c>
      <c r="BO69">
        <v>0.76400000000000001</v>
      </c>
      <c r="BQ69">
        <v>0.25600000000000001</v>
      </c>
      <c r="BR69">
        <v>0.28599999999999998</v>
      </c>
      <c r="BS69">
        <v>0.34200000000000003</v>
      </c>
      <c r="BT69">
        <v>0.35299999999999998</v>
      </c>
      <c r="BV69">
        <v>5.41</v>
      </c>
      <c r="BW69">
        <v>5.6</v>
      </c>
      <c r="BX69">
        <v>5.72</v>
      </c>
      <c r="BY69">
        <v>6.17</v>
      </c>
      <c r="CA69">
        <f t="shared" si="46"/>
        <v>6.2248192000000007</v>
      </c>
      <c r="CB69">
        <f t="shared" si="47"/>
        <v>6.5615713599999994</v>
      </c>
      <c r="CC69">
        <f t="shared" si="48"/>
        <v>6.8154035999999998</v>
      </c>
      <c r="CD69">
        <f t="shared" si="49"/>
        <v>7.3903023999999995</v>
      </c>
    </row>
    <row r="70" spans="4:82" x14ac:dyDescent="0.25">
      <c r="AH70">
        <v>0.14782359999999925</v>
      </c>
      <c r="AI70">
        <v>0.55059918284466047</v>
      </c>
      <c r="AJ70">
        <v>4.8672000000000423E-2</v>
      </c>
      <c r="AK70">
        <v>5.3582235816000008</v>
      </c>
      <c r="AM70">
        <v>0.18908431999999969</v>
      </c>
      <c r="AN70">
        <v>0.63809387997004707</v>
      </c>
      <c r="AO70">
        <v>5.6332800000000703E-2</v>
      </c>
      <c r="AP70">
        <v>5.4173461132799989</v>
      </c>
      <c r="AR70">
        <v>0.20060975999999983</v>
      </c>
      <c r="AS70">
        <v>0.74777848774420352</v>
      </c>
      <c r="AT70">
        <v>5.9270399999999709E-2</v>
      </c>
      <c r="AU70">
        <v>5.3474644941599943</v>
      </c>
      <c r="AW70">
        <v>0.23692671999999948</v>
      </c>
      <c r="AX70">
        <v>0.84463027552411984</v>
      </c>
      <c r="AY70">
        <v>9.4003199999999884E-2</v>
      </c>
      <c r="AZ70">
        <v>5.3550642937600008</v>
      </c>
      <c r="BF70">
        <v>50</v>
      </c>
      <c r="BG70">
        <v>5.782359999999926E-2</v>
      </c>
      <c r="BH70">
        <v>7.9084319999999708E-2</v>
      </c>
      <c r="BI70">
        <v>8.0609759999999822E-2</v>
      </c>
      <c r="BJ70">
        <v>0.10692671999999948</v>
      </c>
      <c r="BL70">
        <v>0.502</v>
      </c>
      <c r="BM70">
        <v>0.61099999999999999</v>
      </c>
      <c r="BN70">
        <v>0.68500000000000005</v>
      </c>
      <c r="BO70">
        <v>0.77900000000000003</v>
      </c>
      <c r="BQ70">
        <v>0.25900000000000001</v>
      </c>
      <c r="BR70">
        <v>0.29099999999999998</v>
      </c>
      <c r="BS70">
        <v>0.34699999999999998</v>
      </c>
      <c r="BT70">
        <v>0.35899999999999999</v>
      </c>
      <c r="BV70">
        <v>5.6</v>
      </c>
      <c r="BW70">
        <v>5.68</v>
      </c>
      <c r="BX70">
        <v>5.75</v>
      </c>
      <c r="BY70">
        <v>6.2</v>
      </c>
      <c r="CA70">
        <f t="shared" si="46"/>
        <v>6.4188235999999987</v>
      </c>
      <c r="CB70">
        <f t="shared" si="47"/>
        <v>6.6610843199999996</v>
      </c>
      <c r="CC70">
        <f t="shared" si="48"/>
        <v>6.8626097599999998</v>
      </c>
      <c r="CD70">
        <f t="shared" si="49"/>
        <v>7.4449267199999998</v>
      </c>
    </row>
    <row r="71" spans="4:82" x14ac:dyDescent="0.25">
      <c r="AH71">
        <v>0.14880159999999931</v>
      </c>
      <c r="AI71">
        <v>0.51876094235246939</v>
      </c>
      <c r="AJ71">
        <v>-1.3535999999999831E-2</v>
      </c>
      <c r="AK71">
        <v>5.0616207959999979</v>
      </c>
      <c r="AM71">
        <v>0.18036224000000128</v>
      </c>
      <c r="AN71">
        <v>0.61929767515577849</v>
      </c>
      <c r="AO71">
        <v>-2.5574400000000254E-2</v>
      </c>
      <c r="AP71">
        <v>5.0994639398399944</v>
      </c>
      <c r="AR71">
        <v>0.2021032799999988</v>
      </c>
      <c r="AS71">
        <v>0.7177500635646149</v>
      </c>
      <c r="AT71">
        <v>-4.2335999999999784E-2</v>
      </c>
      <c r="AU71">
        <v>5.0889063998399946</v>
      </c>
      <c r="AW71">
        <v>0.22328192000000036</v>
      </c>
      <c r="AX71">
        <v>0.83939345211585825</v>
      </c>
      <c r="AY71">
        <v>6.3129600000000216E-2</v>
      </c>
      <c r="AZ71">
        <v>5.0790604051199946</v>
      </c>
      <c r="BF71">
        <v>55</v>
      </c>
      <c r="BG71">
        <v>5.8801599999999329E-2</v>
      </c>
      <c r="BH71">
        <v>7.0362240000001297E-2</v>
      </c>
      <c r="BI71">
        <v>8.2103279999998793E-2</v>
      </c>
      <c r="BJ71">
        <v>9.3281920000000351E-2</v>
      </c>
      <c r="BL71">
        <v>0.51800000000000002</v>
      </c>
      <c r="BM71">
        <v>0.61799999999999999</v>
      </c>
      <c r="BN71">
        <v>0.71</v>
      </c>
      <c r="BO71">
        <v>0.79100000000000004</v>
      </c>
      <c r="BQ71">
        <v>0.26600000000000001</v>
      </c>
      <c r="BR71">
        <v>0.29899999999999999</v>
      </c>
      <c r="BS71">
        <v>0.35099999999999998</v>
      </c>
      <c r="BT71">
        <v>0.36299999999999999</v>
      </c>
      <c r="BV71">
        <v>5.65</v>
      </c>
      <c r="BW71">
        <v>5.73</v>
      </c>
      <c r="BX71">
        <v>5.9</v>
      </c>
      <c r="BY71">
        <v>6.23</v>
      </c>
      <c r="CA71">
        <f t="shared" si="46"/>
        <v>6.4928016</v>
      </c>
      <c r="CB71">
        <f t="shared" si="47"/>
        <v>6.7173622400000017</v>
      </c>
      <c r="CC71">
        <f t="shared" si="48"/>
        <v>7.0431032799999986</v>
      </c>
      <c r="CD71">
        <f t="shared" si="49"/>
        <v>7.4772819200000011</v>
      </c>
    </row>
    <row r="72" spans="4:82" x14ac:dyDescent="0.25">
      <c r="AH72">
        <v>0.14754840000000002</v>
      </c>
      <c r="AI72">
        <v>0.56567286504337311</v>
      </c>
      <c r="AJ72">
        <v>8.9856000000000338E-2</v>
      </c>
      <c r="AK72">
        <v>5.0932725351999997</v>
      </c>
      <c r="AM72">
        <v>0.17905808000000001</v>
      </c>
      <c r="AN72">
        <v>0.67159162326379418</v>
      </c>
      <c r="AO72">
        <v>0.11439360000000039</v>
      </c>
      <c r="AP72">
        <v>5.0878522967999968</v>
      </c>
      <c r="AR72">
        <v>0.2136011999999996</v>
      </c>
      <c r="AS72">
        <v>0.80090316554244656</v>
      </c>
      <c r="AT72">
        <v>0.13668480000000022</v>
      </c>
      <c r="AU72">
        <v>5.0668728086399986</v>
      </c>
      <c r="AW72">
        <v>0.22310783999999875</v>
      </c>
      <c r="AX72">
        <v>0.89929501698166969</v>
      </c>
      <c r="AY72">
        <v>0.2105856000000004</v>
      </c>
      <c r="AZ72">
        <v>5.0787004716799951</v>
      </c>
      <c r="BF72">
        <v>60</v>
      </c>
      <c r="BG72">
        <v>5.7548400000000013E-2</v>
      </c>
      <c r="BH72">
        <v>6.9058080000000022E-2</v>
      </c>
      <c r="BI72">
        <v>9.3601199999999607E-2</v>
      </c>
      <c r="BJ72">
        <v>9.3107839999998762E-2</v>
      </c>
      <c r="BL72">
        <v>0.501</v>
      </c>
      <c r="BM72">
        <v>0.59899999999999998</v>
      </c>
      <c r="BN72">
        <v>0.68200000000000005</v>
      </c>
      <c r="BO72">
        <v>0.76300000000000001</v>
      </c>
      <c r="BQ72">
        <v>0.26900000000000002</v>
      </c>
      <c r="BR72">
        <v>0.30499999999999999</v>
      </c>
      <c r="BS72">
        <v>0.35899999999999999</v>
      </c>
      <c r="BT72">
        <v>0.36799999999999999</v>
      </c>
      <c r="BV72">
        <v>5.71</v>
      </c>
      <c r="BW72">
        <v>5.8</v>
      </c>
      <c r="BX72">
        <v>6.1</v>
      </c>
      <c r="BY72">
        <v>6.25</v>
      </c>
      <c r="CA72">
        <f t="shared" si="46"/>
        <v>6.5375484000000004</v>
      </c>
      <c r="CB72">
        <f t="shared" si="47"/>
        <v>6.7730580800000002</v>
      </c>
      <c r="CC72">
        <f t="shared" si="48"/>
        <v>7.2346011999999993</v>
      </c>
      <c r="CD72">
        <f t="shared" si="49"/>
        <v>7.4741078399999985</v>
      </c>
    </row>
    <row r="73" spans="4:82" x14ac:dyDescent="0.25">
      <c r="AH73">
        <v>0.14852759999999876</v>
      </c>
      <c r="AI73">
        <v>0.44981022988875924</v>
      </c>
      <c r="AJ73">
        <v>-9.5328000000000371E-2</v>
      </c>
      <c r="AK73">
        <v>5.1665803271999931</v>
      </c>
      <c r="AM73">
        <v>0.1800334400000006</v>
      </c>
      <c r="AN73">
        <v>0.54137485275324471</v>
      </c>
      <c r="AO73">
        <v>-8.6745599999999631E-2</v>
      </c>
      <c r="AP73">
        <v>5.0823318470400007</v>
      </c>
      <c r="AR73">
        <v>0.20158136000000024</v>
      </c>
      <c r="AS73">
        <v>0.63786432984144015</v>
      </c>
      <c r="AT73">
        <v>-4.7980800000000101E-2</v>
      </c>
      <c r="AU73">
        <v>4.9842592855999994</v>
      </c>
      <c r="AW73">
        <v>0.22320384000000013</v>
      </c>
      <c r="AX73">
        <v>0.74109995053061706</v>
      </c>
      <c r="AY73">
        <v>-1.5206399999999348E-2</v>
      </c>
      <c r="AZ73">
        <v>4.9745850182399982</v>
      </c>
      <c r="BF73">
        <v>65</v>
      </c>
      <c r="BG73">
        <v>5.8527599999998757E-2</v>
      </c>
      <c r="BH73">
        <v>7.0033440000000613E-2</v>
      </c>
      <c r="BI73">
        <v>8.1581360000000241E-2</v>
      </c>
      <c r="BJ73">
        <v>9.3203840000000135E-2</v>
      </c>
      <c r="BL73">
        <v>0.53900000000000003</v>
      </c>
      <c r="BM73">
        <v>0.63100000000000001</v>
      </c>
      <c r="BN73">
        <v>0.72499999999999998</v>
      </c>
      <c r="BO73">
        <v>0.82399999999999995</v>
      </c>
      <c r="BQ73">
        <v>0.27400000000000002</v>
      </c>
      <c r="BR73">
        <v>0.312</v>
      </c>
      <c r="BS73">
        <v>0.36099999999999999</v>
      </c>
      <c r="BT73">
        <v>0.371</v>
      </c>
      <c r="BV73">
        <v>5.77</v>
      </c>
      <c r="BW73">
        <v>5.82</v>
      </c>
      <c r="BX73">
        <v>6.2</v>
      </c>
      <c r="BY73">
        <v>6.4</v>
      </c>
      <c r="CA73">
        <f t="shared" si="46"/>
        <v>6.6415275999999981</v>
      </c>
      <c r="CB73">
        <f t="shared" si="47"/>
        <v>6.8330334400000012</v>
      </c>
      <c r="CC73">
        <f t="shared" si="48"/>
        <v>7.3675813600000009</v>
      </c>
      <c r="CD73">
        <f t="shared" si="49"/>
        <v>7.6882038399999999</v>
      </c>
    </row>
    <row r="74" spans="4:82" x14ac:dyDescent="0.25">
      <c r="AH74">
        <v>0.15548239999999908</v>
      </c>
      <c r="AI74">
        <v>0.53441337985363313</v>
      </c>
      <c r="AJ74">
        <v>0.12038399999999956</v>
      </c>
      <c r="AK74">
        <v>5.1854216336000016</v>
      </c>
      <c r="AM74">
        <v>0.1765203199999994</v>
      </c>
      <c r="AN74">
        <v>0.64339056038057585</v>
      </c>
      <c r="AO74">
        <v>0.15551999999999974</v>
      </c>
      <c r="AP74">
        <v>5.2050387768000022</v>
      </c>
      <c r="AR74">
        <v>0.19762103999999978</v>
      </c>
      <c r="AS74">
        <v>0.75733338426277841</v>
      </c>
      <c r="AT74">
        <v>0.19918080000000146</v>
      </c>
      <c r="AU74">
        <v>5.2048770739200059</v>
      </c>
      <c r="AW74">
        <v>0.22869376000000102</v>
      </c>
      <c r="AX74">
        <v>0.85771414523693212</v>
      </c>
      <c r="AY74">
        <v>0.25251839999999881</v>
      </c>
      <c r="AZ74">
        <v>5.1556456582400054</v>
      </c>
      <c r="BF74">
        <v>70</v>
      </c>
      <c r="BG74">
        <v>5.5482399999999085E-2</v>
      </c>
      <c r="BH74">
        <v>6.6520319999999397E-2</v>
      </c>
      <c r="BI74">
        <v>7.7621039999999766E-2</v>
      </c>
      <c r="BJ74">
        <v>8.8693760000001023E-2</v>
      </c>
      <c r="BL74">
        <v>0.55000000000000004</v>
      </c>
      <c r="BM74">
        <v>0.63900000000000001</v>
      </c>
      <c r="BN74">
        <v>0.74099999999999999</v>
      </c>
      <c r="BO74">
        <v>0.84099999999999997</v>
      </c>
      <c r="BQ74">
        <v>0.27800000000000002</v>
      </c>
      <c r="BR74">
        <v>0.317</v>
      </c>
      <c r="BS74">
        <v>0.36299999999999999</v>
      </c>
      <c r="BT74">
        <v>0.38</v>
      </c>
      <c r="BV74">
        <v>5.91</v>
      </c>
      <c r="BW74">
        <v>5.93</v>
      </c>
      <c r="BX74">
        <v>6.31</v>
      </c>
      <c r="BY74">
        <v>6.62</v>
      </c>
      <c r="CA74">
        <f t="shared" si="46"/>
        <v>6.7934823999999994</v>
      </c>
      <c r="CB74">
        <f t="shared" si="47"/>
        <v>6.9525203199999996</v>
      </c>
      <c r="CC74">
        <f t="shared" si="48"/>
        <v>7.4916210399999992</v>
      </c>
      <c r="CD74">
        <f t="shared" si="49"/>
        <v>7.929693760000001</v>
      </c>
    </row>
    <row r="75" spans="4:82" x14ac:dyDescent="0.25">
      <c r="AH75">
        <v>0.13863999999999976</v>
      </c>
      <c r="AI75">
        <v>0.48352902587604113</v>
      </c>
      <c r="AJ75">
        <v>-3.9167999999999495E-2</v>
      </c>
      <c r="AK75">
        <v>5.1848004276000044</v>
      </c>
      <c r="AM75">
        <v>0.16607888000000093</v>
      </c>
      <c r="AN75">
        <v>0.57651351130129669</v>
      </c>
      <c r="AO75">
        <v>-4.0435199999999387E-2</v>
      </c>
      <c r="AP75">
        <v>5.1503250585600018</v>
      </c>
      <c r="AR75">
        <v>0.19541135999999984</v>
      </c>
      <c r="AS75">
        <v>0.67565778284527689</v>
      </c>
      <c r="AT75">
        <v>-4.435199999999867E-2</v>
      </c>
      <c r="AU75">
        <v>5.1501081860800015</v>
      </c>
      <c r="AW75">
        <v>0.21461567999999898</v>
      </c>
      <c r="AX75">
        <v>0.77596664925255276</v>
      </c>
      <c r="AY75">
        <v>-4.0550400000001673E-2</v>
      </c>
      <c r="AZ75">
        <v>5.1291381222400041</v>
      </c>
      <c r="BF75">
        <v>75</v>
      </c>
      <c r="BG75">
        <v>3.8639999999999758E-2</v>
      </c>
      <c r="BH75">
        <v>5.6078880000000934E-2</v>
      </c>
      <c r="BI75">
        <v>6.5411359999999835E-2</v>
      </c>
      <c r="BJ75">
        <v>7.4615679999998977E-2</v>
      </c>
      <c r="BL75">
        <v>0.56567000000000001</v>
      </c>
      <c r="BM75">
        <v>0.64339000000000002</v>
      </c>
      <c r="BN75">
        <v>0.75732999999999995</v>
      </c>
      <c r="BO75">
        <v>0.85770999999999997</v>
      </c>
      <c r="BQ75">
        <v>0.28299999999999997</v>
      </c>
      <c r="BR75">
        <v>0.33100000000000002</v>
      </c>
      <c r="BS75">
        <v>0.371</v>
      </c>
      <c r="BT75">
        <v>0.38900000000000001</v>
      </c>
      <c r="BV75">
        <v>5.95</v>
      </c>
      <c r="BW75">
        <v>6.1</v>
      </c>
      <c r="BX75">
        <v>6.4</v>
      </c>
      <c r="BY75">
        <v>6.7</v>
      </c>
      <c r="CA75">
        <f t="shared" si="46"/>
        <v>6.8373100000000004</v>
      </c>
      <c r="CB75">
        <f t="shared" si="47"/>
        <v>7.1304688800000005</v>
      </c>
      <c r="CC75">
        <f t="shared" si="48"/>
        <v>7.5937413600000001</v>
      </c>
      <c r="CD75">
        <f t="shared" si="49"/>
        <v>8.0213256799999986</v>
      </c>
    </row>
    <row r="76" spans="4:82" x14ac:dyDescent="0.25">
      <c r="BH76" t="s">
        <v>2520</v>
      </c>
      <c r="BM76" t="s">
        <v>2527</v>
      </c>
      <c r="BR76" t="s">
        <v>2521</v>
      </c>
      <c r="BW76" t="s">
        <v>2526</v>
      </c>
    </row>
    <row r="77" spans="4:82" x14ac:dyDescent="0.25">
      <c r="BG77">
        <f>(BG63/CA63)*100</f>
        <v>1.0829717145146907</v>
      </c>
      <c r="BH77">
        <f t="shared" ref="BH77:BJ77" si="50">(BH63/CB63)*100</f>
        <v>1.2314236158678957</v>
      </c>
      <c r="BI77">
        <f t="shared" si="50"/>
        <v>1.5365478023619805</v>
      </c>
      <c r="BJ77">
        <f t="shared" si="50"/>
        <v>1.4942243977156275</v>
      </c>
      <c r="BL77">
        <f>(BL63/CA63)*100</f>
        <v>8.1989899098160297</v>
      </c>
      <c r="BM77">
        <f t="shared" ref="BM77:BO77" si="51">(BM63/CB63)*100</f>
        <v>9.354441159319693</v>
      </c>
      <c r="BN77">
        <f t="shared" si="51"/>
        <v>9.703241802443042</v>
      </c>
      <c r="BO77">
        <f t="shared" si="51"/>
        <v>10.516122176826855</v>
      </c>
      <c r="BQ77">
        <f>(BQ63/CA63)*100</f>
        <v>4.136588270900269</v>
      </c>
      <c r="BR77">
        <f t="shared" ref="BR77:BT77" si="52">(BR63/CB63)*100</f>
        <v>4.656809631863994</v>
      </c>
      <c r="BS77">
        <f t="shared" si="52"/>
        <v>5.0931889191108031</v>
      </c>
      <c r="BT77">
        <f t="shared" si="52"/>
        <v>5.0452051246387279</v>
      </c>
      <c r="BV77">
        <f>(BV63/CA63)*100</f>
        <v>86.581450104769004</v>
      </c>
      <c r="BW77">
        <f t="shared" ref="BW77:BY77" si="53">(BW63/CB63)*100</f>
        <v>84.757325592948405</v>
      </c>
      <c r="BX77">
        <f>(BX63/CC63)*100</f>
        <v>83.667021476084187</v>
      </c>
      <c r="BY77">
        <f t="shared" si="53"/>
        <v>82.944448300818792</v>
      </c>
    </row>
    <row r="78" spans="4:82" x14ac:dyDescent="0.25">
      <c r="BG78">
        <f t="shared" ref="BG78:BG89" si="54">(BG64/CA64)*100</f>
        <v>1.1086238087383038</v>
      </c>
      <c r="BH78">
        <f t="shared" ref="BH78:BH89" si="55">(BH64/CB64)*100</f>
        <v>1.1103931191277523</v>
      </c>
      <c r="BI78">
        <f t="shared" ref="BI78:BI89" si="56">(BI64/CC64)*100</f>
        <v>1.2304434815803618</v>
      </c>
      <c r="BJ78">
        <f t="shared" ref="BJ78:BJ89" si="57">(BJ64/CD64)*100</f>
        <v>1.3382190490408665</v>
      </c>
      <c r="BL78">
        <f t="shared" ref="BL78:BL89" si="58">(BL64/CA64)*100</f>
        <v>8.2155360594227922</v>
      </c>
      <c r="BM78">
        <f t="shared" ref="BM78:BM89" si="59">(BM64/CB64)*100</f>
        <v>9.5776858964525182</v>
      </c>
      <c r="BN78">
        <f t="shared" ref="BN78:BN89" si="60">(BN64/CC64)*100</f>
        <v>9.9598187441670074</v>
      </c>
      <c r="BO78">
        <f t="shared" ref="BO78:BO89" si="61">(BO64/CD64)*100</f>
        <v>10.757756159541355</v>
      </c>
      <c r="BQ78">
        <f t="shared" ref="BQ78:BQ89" si="62">(BQ64/CA64)*100</f>
        <v>4.2153951396601661</v>
      </c>
      <c r="BR78">
        <f t="shared" ref="BR78:BR89" si="63">(BR64/CB64)*100</f>
        <v>4.6520188639912234</v>
      </c>
      <c r="BS78">
        <f t="shared" ref="BS78:BS89" si="64">(BS64/CC64)*100</f>
        <v>5.1342621911203503</v>
      </c>
      <c r="BT78">
        <f t="shared" ref="BT78:BT89" si="65">(BT64/CD64)*100</f>
        <v>5.0925205417109449</v>
      </c>
      <c r="BV78">
        <f t="shared" ref="BV78:BV89" si="66">(BV64/CA64)*100</f>
        <v>86.460444992178736</v>
      </c>
      <c r="BW78">
        <f t="shared" ref="BW78:BW89" si="67">(BW64/CB64)*100</f>
        <v>84.659902120428512</v>
      </c>
      <c r="BX78">
        <f t="shared" ref="BX78:BX89" si="68">(BX64/CC64)*100</f>
        <v>83.675475583132283</v>
      </c>
      <c r="BY78">
        <f t="shared" ref="BY78:BY89" si="69">(BY64/CD64)*100</f>
        <v>82.811504249706829</v>
      </c>
    </row>
    <row r="79" spans="4:82" x14ac:dyDescent="0.25">
      <c r="BG79">
        <f t="shared" si="54"/>
        <v>1.1089763987578014</v>
      </c>
      <c r="BH79">
        <f t="shared" si="55"/>
        <v>1.2741596307143033</v>
      </c>
      <c r="BI79">
        <f t="shared" si="56"/>
        <v>1.4157618070498472</v>
      </c>
      <c r="BJ79">
        <f t="shared" si="57"/>
        <v>1.4853184720367065</v>
      </c>
      <c r="BL79">
        <f t="shared" si="58"/>
        <v>8.1604837576890201</v>
      </c>
      <c r="BM79">
        <f t="shared" si="59"/>
        <v>9.5514013506650084</v>
      </c>
      <c r="BN79">
        <f t="shared" si="60"/>
        <v>9.8931365792221104</v>
      </c>
      <c r="BO79">
        <f t="shared" si="61"/>
        <v>10.424206746493402</v>
      </c>
      <c r="BQ79">
        <f t="shared" si="62"/>
        <v>4.2118625846136872</v>
      </c>
      <c r="BR79">
        <f t="shared" si="63"/>
        <v>4.590726353400612</v>
      </c>
      <c r="BS79">
        <f t="shared" si="64"/>
        <v>5.064907243907971</v>
      </c>
      <c r="BT79">
        <f t="shared" si="65"/>
        <v>4.8723407400392178</v>
      </c>
      <c r="BV79">
        <f t="shared" si="66"/>
        <v>86.518677258939491</v>
      </c>
      <c r="BW79">
        <f t="shared" si="67"/>
        <v>84.583712665220062</v>
      </c>
      <c r="BX79">
        <f t="shared" si="68"/>
        <v>83.62619436982007</v>
      </c>
      <c r="BY79">
        <f t="shared" si="69"/>
        <v>83.218134041430673</v>
      </c>
    </row>
    <row r="80" spans="4:82" x14ac:dyDescent="0.25">
      <c r="BG80">
        <f t="shared" si="54"/>
        <v>1.0379838008612754</v>
      </c>
      <c r="BH80">
        <f t="shared" si="55"/>
        <v>1.1502982697389437</v>
      </c>
      <c r="BI80">
        <f t="shared" si="56"/>
        <v>1.3061068757811611</v>
      </c>
      <c r="BJ80">
        <f t="shared" si="57"/>
        <v>1.3678219765234114</v>
      </c>
      <c r="BL80">
        <f t="shared" si="58"/>
        <v>8.2323309289821687</v>
      </c>
      <c r="BM80">
        <f t="shared" si="59"/>
        <v>9.2681634543972429</v>
      </c>
      <c r="BN80">
        <f t="shared" si="60"/>
        <v>10.030566908613331</v>
      </c>
      <c r="BO80">
        <f t="shared" si="61"/>
        <v>10.503164724059481</v>
      </c>
      <c r="BQ80">
        <f t="shared" si="62"/>
        <v>4.2292947478703322</v>
      </c>
      <c r="BR80">
        <f t="shared" si="63"/>
        <v>4.4493609651092489</v>
      </c>
      <c r="BS80">
        <f t="shared" si="64"/>
        <v>5.1013491610108357</v>
      </c>
      <c r="BT80">
        <f t="shared" si="65"/>
        <v>4.9072163055032005</v>
      </c>
      <c r="BV80">
        <f t="shared" si="66"/>
        <v>86.500390522286224</v>
      </c>
      <c r="BW80">
        <f t="shared" si="67"/>
        <v>85.132177310754571</v>
      </c>
      <c r="BX80">
        <f t="shared" si="68"/>
        <v>83.561977054594678</v>
      </c>
      <c r="BY80">
        <f t="shared" si="69"/>
        <v>83.221796993913912</v>
      </c>
    </row>
    <row r="81" spans="59:77" x14ac:dyDescent="0.25">
      <c r="BG81">
        <f t="shared" si="54"/>
        <v>1.1557870617232882</v>
      </c>
      <c r="BH81">
        <f t="shared" si="55"/>
        <v>1.30816350767894</v>
      </c>
      <c r="BI81">
        <f t="shared" si="56"/>
        <v>1.4558188594143917</v>
      </c>
      <c r="BJ81">
        <f t="shared" si="57"/>
        <v>1.3552015585258033</v>
      </c>
      <c r="BL81">
        <f t="shared" si="58"/>
        <v>8.1330674956784978</v>
      </c>
      <c r="BM81">
        <f t="shared" si="59"/>
        <v>9.2371669623354684</v>
      </c>
      <c r="BN81">
        <f t="shared" si="60"/>
        <v>9.748263708642364</v>
      </c>
      <c r="BO81">
        <f t="shared" si="61"/>
        <v>10.43282573843624</v>
      </c>
      <c r="BQ81">
        <f t="shared" si="62"/>
        <v>4.2245381265896489</v>
      </c>
      <c r="BR81">
        <f t="shared" si="63"/>
        <v>4.4539141210581885</v>
      </c>
      <c r="BS81">
        <f t="shared" si="64"/>
        <v>5.0684990755057697</v>
      </c>
      <c r="BT81">
        <f t="shared" si="65"/>
        <v>4.8760610308803196</v>
      </c>
      <c r="BV81">
        <f t="shared" si="66"/>
        <v>86.486607316008573</v>
      </c>
      <c r="BW81">
        <f t="shared" si="67"/>
        <v>85.000755408927404</v>
      </c>
      <c r="BX81">
        <f t="shared" si="68"/>
        <v>83.727418356437482</v>
      </c>
      <c r="BY81">
        <f t="shared" si="69"/>
        <v>83.335911672157636</v>
      </c>
    </row>
    <row r="82" spans="59:77" x14ac:dyDescent="0.25">
      <c r="BG82">
        <f t="shared" si="54"/>
        <v>1.0637195889758919</v>
      </c>
      <c r="BH82">
        <f t="shared" si="55"/>
        <v>1.1974900449497432</v>
      </c>
      <c r="BI82">
        <f t="shared" si="56"/>
        <v>1.3276908563169045</v>
      </c>
      <c r="BJ82">
        <f t="shared" si="57"/>
        <v>1.420323823148703</v>
      </c>
      <c r="BL82">
        <f t="shared" si="58"/>
        <v>7.741573400118221</v>
      </c>
      <c r="BM82">
        <f t="shared" si="59"/>
        <v>8.7073033364612797</v>
      </c>
      <c r="BN82">
        <f t="shared" si="60"/>
        <v>9.3356634334366237</v>
      </c>
      <c r="BO82">
        <f t="shared" si="61"/>
        <v>9.9107927298810878</v>
      </c>
      <c r="BQ82">
        <f t="shared" si="62"/>
        <v>4.1876431334710285</v>
      </c>
      <c r="BR82">
        <f t="shared" si="63"/>
        <v>4.4680354316173627</v>
      </c>
      <c r="BS82">
        <f t="shared" si="64"/>
        <v>4.9948091266619192</v>
      </c>
      <c r="BT82">
        <f t="shared" si="65"/>
        <v>4.9217543558184573</v>
      </c>
      <c r="BV82">
        <f t="shared" si="66"/>
        <v>87.007063877434859</v>
      </c>
      <c r="BW82">
        <f t="shared" si="67"/>
        <v>85.627171186971623</v>
      </c>
      <c r="BX82">
        <f t="shared" si="68"/>
        <v>84.341836583584552</v>
      </c>
      <c r="BY82">
        <f t="shared" si="69"/>
        <v>83.747129091151749</v>
      </c>
    </row>
    <row r="83" spans="59:77" x14ac:dyDescent="0.25">
      <c r="BG83">
        <f t="shared" si="54"/>
        <v>1.0413025329314076</v>
      </c>
      <c r="BH83">
        <f t="shared" si="55"/>
        <v>1.1822070620595932</v>
      </c>
      <c r="BI83">
        <f t="shared" si="56"/>
        <v>1.3264599619602879</v>
      </c>
      <c r="BJ83">
        <f t="shared" si="57"/>
        <v>1.3978101897427038</v>
      </c>
      <c r="BL83">
        <f t="shared" si="58"/>
        <v>7.9359734657032277</v>
      </c>
      <c r="BM83">
        <f t="shared" si="59"/>
        <v>9.1136706010006723</v>
      </c>
      <c r="BN83">
        <f t="shared" si="60"/>
        <v>9.7279638728952182</v>
      </c>
      <c r="BO83">
        <f t="shared" si="61"/>
        <v>10.337871965834578</v>
      </c>
      <c r="BQ83">
        <f t="shared" si="62"/>
        <v>4.1125692453846687</v>
      </c>
      <c r="BR83">
        <f t="shared" si="63"/>
        <v>4.3587120265655397</v>
      </c>
      <c r="BS83">
        <f t="shared" si="64"/>
        <v>5.0180447127151799</v>
      </c>
      <c r="BT83">
        <f t="shared" si="65"/>
        <v>4.7765298480884901</v>
      </c>
      <c r="BV83">
        <f t="shared" si="66"/>
        <v>86.910154755980699</v>
      </c>
      <c r="BW83">
        <f t="shared" si="67"/>
        <v>85.345410310374191</v>
      </c>
      <c r="BX83">
        <f t="shared" si="68"/>
        <v>83.927531452429321</v>
      </c>
      <c r="BY83">
        <f t="shared" si="69"/>
        <v>83.487787996334234</v>
      </c>
    </row>
    <row r="84" spans="59:77" x14ac:dyDescent="0.25">
      <c r="BG84">
        <f t="shared" si="54"/>
        <v>0.90084419830448792</v>
      </c>
      <c r="BH84">
        <f t="shared" si="55"/>
        <v>1.1872589536593603</v>
      </c>
      <c r="BI84">
        <f t="shared" si="56"/>
        <v>1.1746225243616333</v>
      </c>
      <c r="BJ84">
        <f t="shared" si="57"/>
        <v>1.4362360305408013</v>
      </c>
      <c r="BL84">
        <f t="shared" si="58"/>
        <v>7.8207477145812216</v>
      </c>
      <c r="BM84">
        <f t="shared" si="59"/>
        <v>9.1726807625819102</v>
      </c>
      <c r="BN84">
        <f t="shared" si="60"/>
        <v>9.9816254159263185</v>
      </c>
      <c r="BO84">
        <f t="shared" si="61"/>
        <v>10.463501244509228</v>
      </c>
      <c r="BQ84">
        <f t="shared" si="62"/>
        <v>4.0350072870050528</v>
      </c>
      <c r="BR84">
        <f t="shared" si="63"/>
        <v>4.3686581046012041</v>
      </c>
      <c r="BS84">
        <f t="shared" si="64"/>
        <v>5.0563854296736235</v>
      </c>
      <c r="BT84">
        <f t="shared" si="65"/>
        <v>4.8220756698059208</v>
      </c>
      <c r="BV84">
        <f t="shared" si="66"/>
        <v>87.243400800109242</v>
      </c>
      <c r="BW84">
        <f t="shared" si="67"/>
        <v>85.271402179157519</v>
      </c>
      <c r="BX84">
        <f t="shared" si="68"/>
        <v>83.787366630038434</v>
      </c>
      <c r="BY84">
        <f t="shared" si="69"/>
        <v>83.278187055144045</v>
      </c>
    </row>
    <row r="85" spans="59:77" x14ac:dyDescent="0.25">
      <c r="BG85">
        <f t="shared" si="54"/>
        <v>0.90564295080261403</v>
      </c>
      <c r="BH85">
        <f t="shared" si="55"/>
        <v>1.0474682991042819</v>
      </c>
      <c r="BI85">
        <f t="shared" si="56"/>
        <v>1.1657259127967639</v>
      </c>
      <c r="BJ85">
        <f t="shared" si="57"/>
        <v>1.2475378218720463</v>
      </c>
      <c r="BL85">
        <f t="shared" si="58"/>
        <v>7.9780660477905263</v>
      </c>
      <c r="BM85">
        <f t="shared" si="59"/>
        <v>9.2000398061010298</v>
      </c>
      <c r="BN85">
        <f t="shared" si="60"/>
        <v>10.080783594586165</v>
      </c>
      <c r="BO85">
        <f t="shared" si="61"/>
        <v>10.578710398550815</v>
      </c>
      <c r="BQ85">
        <f t="shared" si="62"/>
        <v>4.0968447272437833</v>
      </c>
      <c r="BR85">
        <f t="shared" si="63"/>
        <v>4.4511519450229899</v>
      </c>
      <c r="BS85">
        <f t="shared" si="64"/>
        <v>4.9835986502813299</v>
      </c>
      <c r="BT85">
        <f t="shared" si="65"/>
        <v>4.8547052777167448</v>
      </c>
      <c r="BV85">
        <f t="shared" si="66"/>
        <v>87.019446274163073</v>
      </c>
      <c r="BW85">
        <f t="shared" si="67"/>
        <v>85.301339949771688</v>
      </c>
      <c r="BX85">
        <f t="shared" si="68"/>
        <v>83.769891842335753</v>
      </c>
      <c r="BY85">
        <f t="shared" si="69"/>
        <v>83.319046501860399</v>
      </c>
    </row>
    <row r="86" spans="59:77" x14ac:dyDescent="0.25">
      <c r="BG86">
        <f t="shared" si="54"/>
        <v>0.88027493609072194</v>
      </c>
      <c r="BH86">
        <f t="shared" si="55"/>
        <v>1.0195997020004888</v>
      </c>
      <c r="BI86">
        <f t="shared" si="56"/>
        <v>1.2937990279270628</v>
      </c>
      <c r="BJ86">
        <f t="shared" si="57"/>
        <v>1.245738514792406</v>
      </c>
      <c r="BL86">
        <f t="shared" si="58"/>
        <v>7.663423187811504</v>
      </c>
      <c r="BM86">
        <f t="shared" si="59"/>
        <v>8.8438633321154096</v>
      </c>
      <c r="BN86">
        <f t="shared" si="60"/>
        <v>9.4269190677711467</v>
      </c>
      <c r="BO86">
        <f t="shared" si="61"/>
        <v>10.208576278717436</v>
      </c>
      <c r="BQ86">
        <f t="shared" si="62"/>
        <v>4.1146922904616661</v>
      </c>
      <c r="BR86">
        <f t="shared" si="63"/>
        <v>4.503135753414357</v>
      </c>
      <c r="BS86">
        <f t="shared" si="64"/>
        <v>4.9622638494572451</v>
      </c>
      <c r="BT86">
        <f t="shared" si="65"/>
        <v>4.9236645747942553</v>
      </c>
      <c r="BV86">
        <f t="shared" si="66"/>
        <v>87.341609585636107</v>
      </c>
      <c r="BW86">
        <f t="shared" si="67"/>
        <v>85.633401212469735</v>
      </c>
      <c r="BX86">
        <f t="shared" si="68"/>
        <v>84.317018054844553</v>
      </c>
      <c r="BY86">
        <f t="shared" si="69"/>
        <v>83.622020631695904</v>
      </c>
    </row>
    <row r="87" spans="59:77" x14ac:dyDescent="0.25">
      <c r="BG87">
        <f t="shared" si="54"/>
        <v>0.88123702143462856</v>
      </c>
      <c r="BH87">
        <f t="shared" si="55"/>
        <v>1.0249245904466202</v>
      </c>
      <c r="BI87">
        <f t="shared" si="56"/>
        <v>1.1073017862133283</v>
      </c>
      <c r="BJ87">
        <f t="shared" si="57"/>
        <v>1.2122966812492857</v>
      </c>
      <c r="BL87">
        <f t="shared" si="58"/>
        <v>8.1156028019818844</v>
      </c>
      <c r="BM87">
        <f t="shared" si="59"/>
        <v>9.234551616653583</v>
      </c>
      <c r="BN87">
        <f t="shared" si="60"/>
        <v>9.8404071102107231</v>
      </c>
      <c r="BO87">
        <f t="shared" si="61"/>
        <v>10.717717911079735</v>
      </c>
      <c r="BQ87">
        <f t="shared" si="62"/>
        <v>4.1255568974824426</v>
      </c>
      <c r="BR87">
        <f t="shared" si="63"/>
        <v>4.5660540481710266</v>
      </c>
      <c r="BS87">
        <f t="shared" si="64"/>
        <v>4.8998440921187187</v>
      </c>
      <c r="BT87">
        <f t="shared" si="65"/>
        <v>4.8255744478283766</v>
      </c>
      <c r="BV87">
        <f t="shared" si="66"/>
        <v>86.877603279101052</v>
      </c>
      <c r="BW87">
        <f t="shared" si="67"/>
        <v>85.174469744728768</v>
      </c>
      <c r="BX87">
        <f t="shared" si="68"/>
        <v>84.152447011457227</v>
      </c>
      <c r="BY87">
        <f t="shared" si="69"/>
        <v>83.244410959842611</v>
      </c>
    </row>
    <row r="88" spans="59:77" x14ac:dyDescent="0.25">
      <c r="BG88">
        <f t="shared" si="54"/>
        <v>0.81670043040074847</v>
      </c>
      <c r="BH88">
        <f t="shared" si="55"/>
        <v>0.95677994365069907</v>
      </c>
      <c r="BI88">
        <f t="shared" si="56"/>
        <v>1.0361047306792199</v>
      </c>
      <c r="BJ88">
        <f t="shared" si="57"/>
        <v>1.1185017061743507</v>
      </c>
      <c r="BL88">
        <f t="shared" si="58"/>
        <v>8.0959950672721277</v>
      </c>
      <c r="BM88">
        <f t="shared" si="59"/>
        <v>9.1909116491442351</v>
      </c>
      <c r="BN88">
        <f t="shared" si="60"/>
        <v>9.891050228563083</v>
      </c>
      <c r="BO88">
        <f t="shared" si="61"/>
        <v>10.605705913162526</v>
      </c>
      <c r="BQ88">
        <f t="shared" si="62"/>
        <v>4.0921575067302749</v>
      </c>
      <c r="BR88">
        <f t="shared" si="63"/>
        <v>4.559497641281256</v>
      </c>
      <c r="BS88">
        <f t="shared" si="64"/>
        <v>4.8454132698628873</v>
      </c>
      <c r="BT88">
        <f t="shared" si="65"/>
        <v>4.7921144435217125</v>
      </c>
      <c r="BV88">
        <f t="shared" si="66"/>
        <v>86.995146995596855</v>
      </c>
      <c r="BW88">
        <f t="shared" si="67"/>
        <v>85.292810765923804</v>
      </c>
      <c r="BX88">
        <f t="shared" si="68"/>
        <v>84.22743177089481</v>
      </c>
      <c r="BY88">
        <f t="shared" si="69"/>
        <v>83.483677937141408</v>
      </c>
    </row>
    <row r="89" spans="59:77" x14ac:dyDescent="0.25">
      <c r="BG89">
        <f t="shared" si="54"/>
        <v>0.56513453390294954</v>
      </c>
      <c r="BH89">
        <f t="shared" si="55"/>
        <v>0.78646833670776672</v>
      </c>
      <c r="BI89">
        <f t="shared" si="56"/>
        <v>0.86138514467392713</v>
      </c>
      <c r="BJ89">
        <f t="shared" si="57"/>
        <v>0.93021631307206798</v>
      </c>
      <c r="BL89">
        <f t="shared" si="58"/>
        <v>8.2732829138944997</v>
      </c>
      <c r="BM89">
        <f t="shared" si="59"/>
        <v>9.0231092909559116</v>
      </c>
      <c r="BN89">
        <f t="shared" si="60"/>
        <v>9.9730813059980221</v>
      </c>
      <c r="BO89">
        <f t="shared" si="61"/>
        <v>10.692870907094251</v>
      </c>
      <c r="BQ89">
        <f t="shared" si="62"/>
        <v>4.1390546867115869</v>
      </c>
      <c r="BR89">
        <f t="shared" si="63"/>
        <v>4.6420509726703969</v>
      </c>
      <c r="BS89">
        <f t="shared" si="64"/>
        <v>4.8856022665486201</v>
      </c>
      <c r="BT89">
        <f t="shared" si="65"/>
        <v>4.8495724462343492</v>
      </c>
      <c r="BV89">
        <f t="shared" si="66"/>
        <v>87.022527865490957</v>
      </c>
      <c r="BW89">
        <f t="shared" si="67"/>
        <v>85.548371399665925</v>
      </c>
      <c r="BX89">
        <f t="shared" si="68"/>
        <v>84.27993128277943</v>
      </c>
      <c r="BY89">
        <f t="shared" si="69"/>
        <v>83.527340333599341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47003-AE7D-4F4F-A98F-7341B4C02F6D}">
  <dimension ref="E3:AE19"/>
  <sheetViews>
    <sheetView zoomScale="70" zoomScaleNormal="70" workbookViewId="0">
      <selection activeCell="J7" sqref="J7"/>
    </sheetView>
  </sheetViews>
  <sheetFormatPr defaultRowHeight="15" x14ac:dyDescent="0.25"/>
  <sheetData>
    <row r="3" spans="5:31" x14ac:dyDescent="0.25">
      <c r="G3" t="s">
        <v>2520</v>
      </c>
      <c r="N3" t="s">
        <v>2527</v>
      </c>
      <c r="U3" t="s">
        <v>2521</v>
      </c>
      <c r="AB3" t="s">
        <v>2526</v>
      </c>
    </row>
    <row r="4" spans="5:31" x14ac:dyDescent="0.25">
      <c r="F4">
        <v>10</v>
      </c>
      <c r="G4">
        <v>12</v>
      </c>
      <c r="H4">
        <v>14</v>
      </c>
      <c r="I4">
        <v>16</v>
      </c>
      <c r="M4">
        <v>10</v>
      </c>
      <c r="N4">
        <v>12</v>
      </c>
      <c r="O4">
        <v>14</v>
      </c>
      <c r="P4">
        <v>16</v>
      </c>
      <c r="T4">
        <v>10</v>
      </c>
      <c r="U4">
        <v>12</v>
      </c>
      <c r="V4">
        <v>14</v>
      </c>
      <c r="W4">
        <v>16</v>
      </c>
      <c r="AA4">
        <v>10</v>
      </c>
      <c r="AB4">
        <v>12</v>
      </c>
      <c r="AC4">
        <v>14</v>
      </c>
      <c r="AD4">
        <v>16</v>
      </c>
    </row>
    <row r="5" spans="5:31" x14ac:dyDescent="0.25">
      <c r="E5">
        <v>15</v>
      </c>
      <c r="F5">
        <v>3.8640000000000001E-2</v>
      </c>
      <c r="G5">
        <v>5.6079999999999998E-2</v>
      </c>
      <c r="H5">
        <v>6.5409999999999996E-2</v>
      </c>
      <c r="I5">
        <v>7.4620000000000006E-2</v>
      </c>
      <c r="J5">
        <f t="shared" ref="J5:J17" si="0">((I5-F5)/F5)*100</f>
        <v>93.115942028985515</v>
      </c>
      <c r="L5">
        <v>15</v>
      </c>
      <c r="M5">
        <v>0.44980999999999999</v>
      </c>
      <c r="N5">
        <v>0.54079999999999995</v>
      </c>
      <c r="O5">
        <v>0.59147000000000005</v>
      </c>
      <c r="P5">
        <v>0.67906999999999995</v>
      </c>
      <c r="Q5">
        <f>((P5-M5)/M5)*100</f>
        <v>50.968186567661903</v>
      </c>
      <c r="S5">
        <v>15</v>
      </c>
      <c r="T5">
        <v>0.22694</v>
      </c>
      <c r="U5">
        <v>0.26922000000000001</v>
      </c>
      <c r="V5">
        <v>0.31046000000000001</v>
      </c>
      <c r="W5">
        <v>0.32579000000000002</v>
      </c>
      <c r="X5">
        <f>((W5-T5)/T5)*100</f>
        <v>43.557768573191154</v>
      </c>
      <c r="Z5">
        <v>15</v>
      </c>
      <c r="AA5">
        <v>4.75</v>
      </c>
      <c r="AB5">
        <v>4.9000000000000004</v>
      </c>
      <c r="AC5">
        <v>5.0999999999999996</v>
      </c>
      <c r="AD5">
        <v>5.3560699999999999</v>
      </c>
      <c r="AE5">
        <f>((AD5-AA5)/AA5)*100</f>
        <v>12.759368421052631</v>
      </c>
    </row>
    <row r="6" spans="5:31" x14ac:dyDescent="0.25">
      <c r="E6">
        <v>20</v>
      </c>
      <c r="F6">
        <v>5.5480000000000002E-2</v>
      </c>
      <c r="G6">
        <v>6.4920000000000005E-2</v>
      </c>
      <c r="H6">
        <v>7.5730000000000006E-2</v>
      </c>
      <c r="I6">
        <v>8.6459999999999995E-2</v>
      </c>
      <c r="J6">
        <f t="shared" si="0"/>
        <v>55.839942321557302</v>
      </c>
      <c r="L6">
        <v>20</v>
      </c>
      <c r="M6">
        <v>0.45800000000000002</v>
      </c>
      <c r="N6">
        <v>0.56000000000000005</v>
      </c>
      <c r="O6">
        <v>0.61299999999999999</v>
      </c>
      <c r="P6">
        <v>0.69499999999999995</v>
      </c>
      <c r="Q6">
        <f t="shared" ref="Q6:Q17" si="1">((P6-M6)/M6)*100</f>
        <v>51.746724890829675</v>
      </c>
      <c r="S6">
        <v>20</v>
      </c>
      <c r="T6">
        <v>0.23499999999999999</v>
      </c>
      <c r="U6">
        <v>0.27200000000000002</v>
      </c>
      <c r="V6">
        <v>0.316</v>
      </c>
      <c r="W6">
        <v>0.32900000000000001</v>
      </c>
      <c r="X6">
        <f t="shared" ref="X6:X17" si="2">((W6-T6)/T6)*100</f>
        <v>40.000000000000014</v>
      </c>
      <c r="Z6">
        <v>20</v>
      </c>
      <c r="AA6">
        <v>4.82</v>
      </c>
      <c r="AB6">
        <v>4.95</v>
      </c>
      <c r="AC6">
        <v>5.15</v>
      </c>
      <c r="AD6">
        <v>5.35</v>
      </c>
      <c r="AE6">
        <f t="shared" ref="AE6:AE17" si="3">((AD6-AA6)/AA6)*100</f>
        <v>10.995850622406625</v>
      </c>
    </row>
    <row r="7" spans="5:31" x14ac:dyDescent="0.25">
      <c r="E7">
        <v>25</v>
      </c>
      <c r="F7">
        <v>5.7549999999999997E-2</v>
      </c>
      <c r="G7">
        <v>6.6519999999999996E-2</v>
      </c>
      <c r="H7">
        <v>7.7619999999999995E-2</v>
      </c>
      <c r="I7">
        <v>8.8690000000000005E-2</v>
      </c>
      <c r="J7">
        <f t="shared" si="0"/>
        <v>54.109470026064308</v>
      </c>
      <c r="L7">
        <v>25</v>
      </c>
      <c r="M7">
        <v>0.46500000000000002</v>
      </c>
      <c r="N7">
        <v>0.56799999999999995</v>
      </c>
      <c r="O7">
        <v>0.627</v>
      </c>
      <c r="P7">
        <v>0.72099999999999997</v>
      </c>
      <c r="Q7">
        <f t="shared" si="1"/>
        <v>55.053763440860202</v>
      </c>
      <c r="S7">
        <v>25</v>
      </c>
      <c r="T7">
        <v>0.24</v>
      </c>
      <c r="U7">
        <v>0.27300000000000002</v>
      </c>
      <c r="V7">
        <v>0.32100000000000001</v>
      </c>
      <c r="W7">
        <v>0.33700000000000002</v>
      </c>
      <c r="X7">
        <f t="shared" si="2"/>
        <v>40.416666666666679</v>
      </c>
      <c r="Z7">
        <v>25</v>
      </c>
      <c r="AA7">
        <v>4.93</v>
      </c>
      <c r="AB7">
        <v>5.03</v>
      </c>
      <c r="AC7">
        <v>5.3</v>
      </c>
      <c r="AD7">
        <v>5.7558600000000002</v>
      </c>
      <c r="AE7">
        <f t="shared" si="3"/>
        <v>16.751724137931046</v>
      </c>
    </row>
    <row r="8" spans="5:31" x14ac:dyDescent="0.25">
      <c r="E8">
        <v>30</v>
      </c>
      <c r="F8">
        <v>5.7820000000000003E-2</v>
      </c>
      <c r="G8">
        <v>6.9059999999999996E-2</v>
      </c>
      <c r="H8">
        <v>8.0610000000000001E-2</v>
      </c>
      <c r="I8">
        <v>9.3109999999999998E-2</v>
      </c>
      <c r="J8">
        <f t="shared" si="0"/>
        <v>61.034244206157027</v>
      </c>
      <c r="L8">
        <v>30</v>
      </c>
      <c r="M8">
        <v>0.47299999999999998</v>
      </c>
      <c r="N8">
        <v>0.57699999999999996</v>
      </c>
      <c r="O8">
        <v>0.64100000000000001</v>
      </c>
      <c r="P8">
        <v>0.73199999999999998</v>
      </c>
      <c r="Q8">
        <f t="shared" si="1"/>
        <v>54.756871035940812</v>
      </c>
      <c r="S8">
        <v>30</v>
      </c>
      <c r="T8">
        <v>0.24299999999999999</v>
      </c>
      <c r="U8">
        <v>0.27700000000000002</v>
      </c>
      <c r="V8">
        <v>0.32600000000000001</v>
      </c>
      <c r="W8">
        <v>0.34200000000000003</v>
      </c>
      <c r="X8">
        <f t="shared" si="2"/>
        <v>40.740740740740755</v>
      </c>
      <c r="Z8">
        <v>30</v>
      </c>
      <c r="AA8">
        <v>4.97</v>
      </c>
      <c r="AB8">
        <v>5.3</v>
      </c>
      <c r="AC8">
        <v>5.34</v>
      </c>
      <c r="AD8">
        <v>5.8</v>
      </c>
      <c r="AE8">
        <f t="shared" si="3"/>
        <v>16.700201207243463</v>
      </c>
    </row>
    <row r="9" spans="5:31" x14ac:dyDescent="0.25">
      <c r="E9">
        <v>35</v>
      </c>
      <c r="F9">
        <v>5.8529999999999999E-2</v>
      </c>
      <c r="G9">
        <v>7.0029999999999995E-2</v>
      </c>
      <c r="H9">
        <v>8.158E-2</v>
      </c>
      <c r="I9">
        <v>9.3200000000000005E-2</v>
      </c>
      <c r="J9">
        <f t="shared" si="0"/>
        <v>59.234580556979346</v>
      </c>
      <c r="L9">
        <v>35</v>
      </c>
      <c r="M9">
        <v>0.48899999999999999</v>
      </c>
      <c r="N9">
        <v>0.58899999999999997</v>
      </c>
      <c r="O9">
        <v>0.65200000000000002</v>
      </c>
      <c r="P9">
        <v>0.751</v>
      </c>
      <c r="Q9">
        <f t="shared" si="1"/>
        <v>53.578732106339466</v>
      </c>
      <c r="S9">
        <v>35</v>
      </c>
      <c r="T9">
        <v>0.254</v>
      </c>
      <c r="U9">
        <v>0.28399999999999997</v>
      </c>
      <c r="V9">
        <v>0.33900000000000002</v>
      </c>
      <c r="W9">
        <v>0.35099999999999998</v>
      </c>
      <c r="X9">
        <f t="shared" si="2"/>
        <v>38.188976377952741</v>
      </c>
      <c r="Z9">
        <v>35</v>
      </c>
      <c r="AA9">
        <v>5.2</v>
      </c>
      <c r="AB9">
        <v>5.42</v>
      </c>
      <c r="AC9">
        <v>5.6</v>
      </c>
      <c r="AD9">
        <v>5.9988799999999998</v>
      </c>
      <c r="AE9">
        <f t="shared" si="3"/>
        <v>15.363076923076916</v>
      </c>
    </row>
    <row r="10" spans="5:31" x14ac:dyDescent="0.25">
      <c r="E10">
        <v>40</v>
      </c>
      <c r="F10">
        <v>5.8799999999999998E-2</v>
      </c>
      <c r="G10">
        <v>7.0360000000000006E-2</v>
      </c>
      <c r="H10">
        <v>8.2100000000000006E-2</v>
      </c>
      <c r="I10">
        <v>9.3280000000000002E-2</v>
      </c>
      <c r="J10">
        <f t="shared" si="0"/>
        <v>58.639455782312936</v>
      </c>
      <c r="L10">
        <v>40</v>
      </c>
      <c r="M10">
        <v>0.45200000000000001</v>
      </c>
      <c r="N10">
        <v>0.54200000000000004</v>
      </c>
      <c r="O10">
        <v>0.61099999999999999</v>
      </c>
      <c r="P10">
        <v>0.69230000000000003</v>
      </c>
      <c r="Q10">
        <f t="shared" si="1"/>
        <v>53.163716814159287</v>
      </c>
      <c r="S10">
        <v>40</v>
      </c>
      <c r="T10">
        <v>0.2445</v>
      </c>
      <c r="U10">
        <v>0.27811999999999998</v>
      </c>
      <c r="V10">
        <v>0.32690000000000002</v>
      </c>
      <c r="W10">
        <v>0.34379999999999999</v>
      </c>
      <c r="X10">
        <f t="shared" si="2"/>
        <v>40.613496932515339</v>
      </c>
      <c r="Z10">
        <v>40</v>
      </c>
      <c r="AA10">
        <v>5.08</v>
      </c>
      <c r="AB10">
        <v>5.33</v>
      </c>
      <c r="AC10">
        <v>5.52</v>
      </c>
      <c r="AD10">
        <v>5.85</v>
      </c>
      <c r="AE10">
        <f t="shared" si="3"/>
        <v>15.157480314960623</v>
      </c>
    </row>
    <row r="11" spans="5:31" x14ac:dyDescent="0.25">
      <c r="E11">
        <v>45</v>
      </c>
      <c r="F11">
        <v>5.9409999999999998E-2</v>
      </c>
      <c r="G11">
        <v>7.1190000000000003E-2</v>
      </c>
      <c r="H11">
        <v>8.3470000000000003E-2</v>
      </c>
      <c r="I11">
        <v>9.5329999999999998E-2</v>
      </c>
      <c r="J11">
        <f t="shared" si="0"/>
        <v>60.461201817875789</v>
      </c>
      <c r="L11">
        <v>45</v>
      </c>
      <c r="M11">
        <v>0.49399999999999999</v>
      </c>
      <c r="N11">
        <v>0.59799999999999998</v>
      </c>
      <c r="O11">
        <v>0.66300000000000003</v>
      </c>
      <c r="P11">
        <v>0.76400000000000001</v>
      </c>
      <c r="Q11">
        <f t="shared" si="1"/>
        <v>54.655870445344135</v>
      </c>
      <c r="S11">
        <v>45</v>
      </c>
      <c r="T11">
        <v>0.25600000000000001</v>
      </c>
      <c r="U11">
        <v>0.28599999999999998</v>
      </c>
      <c r="V11">
        <v>0.34200000000000003</v>
      </c>
      <c r="W11">
        <v>0.35299999999999998</v>
      </c>
      <c r="X11">
        <f t="shared" si="2"/>
        <v>37.890624999999986</v>
      </c>
      <c r="Z11">
        <v>45</v>
      </c>
      <c r="AA11">
        <v>5.41</v>
      </c>
      <c r="AB11">
        <v>5.6</v>
      </c>
      <c r="AC11">
        <v>5.72</v>
      </c>
      <c r="AD11">
        <v>6.17</v>
      </c>
      <c r="AE11">
        <f t="shared" si="3"/>
        <v>14.048059149722731</v>
      </c>
    </row>
    <row r="12" spans="5:31" x14ac:dyDescent="0.25">
      <c r="E12">
        <v>50</v>
      </c>
      <c r="F12">
        <v>5.9639999999999999E-2</v>
      </c>
      <c r="G12">
        <v>7.1609999999999993E-2</v>
      </c>
      <c r="H12">
        <v>8.6889999999999995E-2</v>
      </c>
      <c r="I12">
        <v>9.6490000000000006E-2</v>
      </c>
      <c r="J12">
        <f t="shared" si="0"/>
        <v>61.787391012743143</v>
      </c>
      <c r="L12">
        <v>50</v>
      </c>
      <c r="M12">
        <v>0.502</v>
      </c>
      <c r="N12">
        <v>0.61099999999999999</v>
      </c>
      <c r="O12">
        <v>0.68500000000000005</v>
      </c>
      <c r="P12">
        <v>0.77900000000000003</v>
      </c>
      <c r="Q12">
        <f t="shared" si="1"/>
        <v>55.179282868525902</v>
      </c>
      <c r="S12">
        <v>50</v>
      </c>
      <c r="T12">
        <v>0.25900000000000001</v>
      </c>
      <c r="U12">
        <v>0.29099999999999998</v>
      </c>
      <c r="V12">
        <v>0.34699999999999998</v>
      </c>
      <c r="W12">
        <v>0.35899999999999999</v>
      </c>
      <c r="X12">
        <f t="shared" si="2"/>
        <v>38.6100386100386</v>
      </c>
      <c r="Z12">
        <v>50</v>
      </c>
      <c r="AA12">
        <v>5.6</v>
      </c>
      <c r="AB12">
        <v>5.68</v>
      </c>
      <c r="AC12">
        <v>5.75</v>
      </c>
      <c r="AD12">
        <v>6.2</v>
      </c>
      <c r="AE12">
        <f t="shared" si="3"/>
        <v>10.714285714285724</v>
      </c>
    </row>
    <row r="13" spans="5:31" x14ac:dyDescent="0.25">
      <c r="E13">
        <v>55</v>
      </c>
      <c r="F13">
        <v>6.1800000000000001E-2</v>
      </c>
      <c r="G13">
        <v>7.4539999999999995E-2</v>
      </c>
      <c r="H13">
        <v>8.9730000000000004E-2</v>
      </c>
      <c r="I13">
        <v>9.7549999999999998E-2</v>
      </c>
      <c r="J13">
        <f t="shared" si="0"/>
        <v>57.847896440129446</v>
      </c>
      <c r="L13">
        <v>55</v>
      </c>
      <c r="M13">
        <v>0.51800000000000002</v>
      </c>
      <c r="N13">
        <v>0.61799999999999999</v>
      </c>
      <c r="O13">
        <v>0.71</v>
      </c>
      <c r="P13">
        <v>0.79100000000000004</v>
      </c>
      <c r="Q13">
        <f t="shared" si="1"/>
        <v>52.702702702702709</v>
      </c>
      <c r="S13">
        <v>55</v>
      </c>
      <c r="T13">
        <v>0.26600000000000001</v>
      </c>
      <c r="U13">
        <v>0.29899999999999999</v>
      </c>
      <c r="V13">
        <v>0.35099999999999998</v>
      </c>
      <c r="W13">
        <v>0.36299999999999999</v>
      </c>
      <c r="X13">
        <f t="shared" si="2"/>
        <v>36.466165413533822</v>
      </c>
      <c r="Z13">
        <v>55</v>
      </c>
      <c r="AA13">
        <v>5.65</v>
      </c>
      <c r="AB13">
        <v>5.73</v>
      </c>
      <c r="AC13">
        <v>5.9</v>
      </c>
      <c r="AD13">
        <v>6.23</v>
      </c>
      <c r="AE13">
        <f t="shared" si="3"/>
        <v>10.265486725663719</v>
      </c>
    </row>
    <row r="14" spans="5:31" x14ac:dyDescent="0.25">
      <c r="E14">
        <v>60</v>
      </c>
      <c r="F14">
        <v>6.2109999999999999E-2</v>
      </c>
      <c r="G14">
        <v>7.5770000000000004E-2</v>
      </c>
      <c r="H14">
        <v>9.0399999999999994E-2</v>
      </c>
      <c r="I14">
        <v>9.9210000000000007E-2</v>
      </c>
      <c r="J14">
        <f t="shared" si="0"/>
        <v>59.732732249235241</v>
      </c>
      <c r="L14">
        <v>60</v>
      </c>
      <c r="M14">
        <v>0.501</v>
      </c>
      <c r="N14">
        <v>0.59899999999999998</v>
      </c>
      <c r="O14">
        <v>0.68200000000000005</v>
      </c>
      <c r="P14">
        <v>0.76300000000000001</v>
      </c>
      <c r="Q14">
        <f t="shared" si="1"/>
        <v>52.295409181636728</v>
      </c>
      <c r="S14">
        <v>60</v>
      </c>
      <c r="T14">
        <v>0.26900000000000002</v>
      </c>
      <c r="U14">
        <v>0.30499999999999999</v>
      </c>
      <c r="V14">
        <v>0.35899999999999999</v>
      </c>
      <c r="W14">
        <v>0.36799999999999999</v>
      </c>
      <c r="X14">
        <f t="shared" si="2"/>
        <v>36.80297397769516</v>
      </c>
      <c r="Z14">
        <v>60</v>
      </c>
      <c r="AA14">
        <v>5.71</v>
      </c>
      <c r="AB14">
        <v>5.8</v>
      </c>
      <c r="AC14">
        <v>6.1</v>
      </c>
      <c r="AD14">
        <v>6.25</v>
      </c>
      <c r="AE14">
        <f t="shared" si="3"/>
        <v>9.4570928196147115</v>
      </c>
    </row>
    <row r="15" spans="5:31" x14ac:dyDescent="0.25">
      <c r="E15">
        <v>65</v>
      </c>
      <c r="F15">
        <v>6.3189999999999996E-2</v>
      </c>
      <c r="G15">
        <v>7.757E-2</v>
      </c>
      <c r="H15">
        <v>9.3600000000000003E-2</v>
      </c>
      <c r="I15">
        <v>0.10273</v>
      </c>
      <c r="J15">
        <f t="shared" si="0"/>
        <v>62.573191960753292</v>
      </c>
      <c r="L15">
        <v>65</v>
      </c>
      <c r="M15">
        <v>0.53900000000000003</v>
      </c>
      <c r="N15">
        <v>0.63100000000000001</v>
      </c>
      <c r="O15">
        <v>0.72499999999999998</v>
      </c>
      <c r="P15">
        <v>0.82399999999999995</v>
      </c>
      <c r="Q15">
        <f t="shared" si="1"/>
        <v>52.875695732838565</v>
      </c>
      <c r="S15">
        <v>65</v>
      </c>
      <c r="T15">
        <v>0.27400000000000002</v>
      </c>
      <c r="U15">
        <v>0.312</v>
      </c>
      <c r="V15">
        <v>0.36099999999999999</v>
      </c>
      <c r="W15">
        <v>0.371</v>
      </c>
      <c r="X15">
        <f t="shared" si="2"/>
        <v>35.40145985401459</v>
      </c>
      <c r="Z15">
        <v>65</v>
      </c>
      <c r="AA15">
        <v>5.77</v>
      </c>
      <c r="AB15">
        <v>5.82</v>
      </c>
      <c r="AC15">
        <v>6.2</v>
      </c>
      <c r="AD15">
        <v>6.4</v>
      </c>
      <c r="AE15">
        <f t="shared" si="3"/>
        <v>10.918544194107467</v>
      </c>
    </row>
    <row r="16" spans="5:31" x14ac:dyDescent="0.25">
      <c r="E16">
        <v>70</v>
      </c>
      <c r="F16">
        <v>6.4820000000000003E-2</v>
      </c>
      <c r="G16">
        <v>7.9079999999999998E-2</v>
      </c>
      <c r="H16">
        <v>9.3659999999999993E-2</v>
      </c>
      <c r="I16">
        <v>0.1033</v>
      </c>
      <c r="J16">
        <f t="shared" si="0"/>
        <v>59.3643937056464</v>
      </c>
      <c r="L16">
        <v>70</v>
      </c>
      <c r="M16">
        <v>0.55000000000000004</v>
      </c>
      <c r="N16">
        <v>0.63900000000000001</v>
      </c>
      <c r="O16">
        <v>0.74099999999999999</v>
      </c>
      <c r="P16">
        <v>0.84099999999999997</v>
      </c>
      <c r="Q16">
        <f t="shared" si="1"/>
        <v>52.909090909090892</v>
      </c>
      <c r="S16">
        <v>70</v>
      </c>
      <c r="T16">
        <v>0.27800000000000002</v>
      </c>
      <c r="U16">
        <v>0.317</v>
      </c>
      <c r="V16">
        <v>0.36299999999999999</v>
      </c>
      <c r="W16">
        <v>0.38</v>
      </c>
      <c r="X16">
        <f t="shared" si="2"/>
        <v>36.690647482014377</v>
      </c>
      <c r="Z16">
        <v>70</v>
      </c>
      <c r="AA16">
        <v>5.91</v>
      </c>
      <c r="AB16">
        <v>5.93</v>
      </c>
      <c r="AC16">
        <v>6.31</v>
      </c>
      <c r="AD16">
        <v>6.62</v>
      </c>
      <c r="AE16">
        <f t="shared" si="3"/>
        <v>12.013536379018612</v>
      </c>
    </row>
    <row r="17" spans="5:31" x14ac:dyDescent="0.25">
      <c r="E17">
        <v>75</v>
      </c>
      <c r="F17">
        <v>6.9489999999999996E-2</v>
      </c>
      <c r="G17">
        <v>8.3409999999999998E-2</v>
      </c>
      <c r="H17">
        <v>9.7369999999999998E-2</v>
      </c>
      <c r="I17">
        <v>0.10693</v>
      </c>
      <c r="J17">
        <f t="shared" si="0"/>
        <v>53.878255864153125</v>
      </c>
      <c r="L17">
        <v>75</v>
      </c>
      <c r="M17">
        <v>0.56567000000000001</v>
      </c>
      <c r="N17">
        <v>0.64339000000000002</v>
      </c>
      <c r="O17">
        <v>0.75732999999999995</v>
      </c>
      <c r="P17">
        <v>0.85770999999999997</v>
      </c>
      <c r="Q17">
        <f t="shared" si="1"/>
        <v>51.627273852246006</v>
      </c>
      <c r="S17">
        <v>75</v>
      </c>
      <c r="T17">
        <v>0.28299999999999997</v>
      </c>
      <c r="U17">
        <v>0.33100000000000002</v>
      </c>
      <c r="V17">
        <v>0.371</v>
      </c>
      <c r="W17">
        <v>0.38900000000000001</v>
      </c>
      <c r="X17">
        <f t="shared" si="2"/>
        <v>37.455830388692597</v>
      </c>
      <c r="Z17">
        <v>75</v>
      </c>
      <c r="AA17">
        <v>5.95</v>
      </c>
      <c r="AB17">
        <v>6.1</v>
      </c>
      <c r="AC17">
        <v>6.4</v>
      </c>
      <c r="AD17">
        <v>6.7</v>
      </c>
      <c r="AE17">
        <f t="shared" si="3"/>
        <v>12.605042016806722</v>
      </c>
    </row>
    <row r="19" spans="5:31" x14ac:dyDescent="0.25">
      <c r="F19">
        <f>((F17-F5)/F5)*100</f>
        <v>79.83954451345754</v>
      </c>
      <c r="G19">
        <f t="shared" ref="G19:I19" si="4">((G17-G5)/G5)*100</f>
        <v>48.733951497860204</v>
      </c>
      <c r="H19">
        <f t="shared" si="4"/>
        <v>48.861030423482653</v>
      </c>
      <c r="I19">
        <f t="shared" si="4"/>
        <v>43.29938354328597</v>
      </c>
      <c r="M19">
        <f>((M17-M5)/M5)*100</f>
        <v>25.757542073319851</v>
      </c>
      <c r="N19">
        <f t="shared" ref="N19:P19" si="5">((N17-N5)/N5)*100</f>
        <v>18.97004437869824</v>
      </c>
      <c r="O19">
        <f t="shared" si="5"/>
        <v>28.041997058177063</v>
      </c>
      <c r="P19">
        <f t="shared" si="5"/>
        <v>26.306566333367698</v>
      </c>
      <c r="T19">
        <f>((T17-T5)/T5)*100</f>
        <v>24.702564554507784</v>
      </c>
      <c r="U19">
        <f t="shared" ref="U19:W19" si="6">((U17-U5)/U5)*100</f>
        <v>22.947775053859296</v>
      </c>
      <c r="V19">
        <f t="shared" si="6"/>
        <v>19.500096630805892</v>
      </c>
      <c r="W19">
        <f t="shared" si="6"/>
        <v>19.402068817336314</v>
      </c>
      <c r="AA19">
        <f>((AA17-AA5)/AA5)*100</f>
        <v>25.26315789473685</v>
      </c>
      <c r="AB19">
        <f t="shared" ref="AB19:AD19" si="7">((AB17-AB5)/AB5)*100</f>
        <v>24.489795918367328</v>
      </c>
      <c r="AC19">
        <f t="shared" si="7"/>
        <v>25.490196078431389</v>
      </c>
      <c r="AD19">
        <f t="shared" si="7"/>
        <v>25.091718368131865</v>
      </c>
    </row>
  </sheetData>
  <sortState xmlns:xlrd2="http://schemas.microsoft.com/office/spreadsheetml/2017/richdata2" ref="I5:I17">
    <sortCondition ref="I5:I17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380C8-79B9-4B74-8566-BEC38ECC3A0E}">
  <dimension ref="B1:AQ12"/>
  <sheetViews>
    <sheetView tabSelected="1" topLeftCell="B1" zoomScale="70" zoomScaleNormal="70" workbookViewId="0">
      <selection activeCell="AE56" sqref="AE56"/>
    </sheetView>
  </sheetViews>
  <sheetFormatPr defaultRowHeight="15" x14ac:dyDescent="0.25"/>
  <cols>
    <col min="3" max="3" width="14.140625" customWidth="1"/>
  </cols>
  <sheetData>
    <row r="1" spans="2:43" x14ac:dyDescent="0.25">
      <c r="B1" t="s">
        <v>2547</v>
      </c>
      <c r="C1" t="s">
        <v>2548</v>
      </c>
      <c r="D1" t="s">
        <v>2549</v>
      </c>
      <c r="E1" t="s">
        <v>2550</v>
      </c>
      <c r="F1" t="s">
        <v>2551</v>
      </c>
      <c r="I1" t="s">
        <v>2547</v>
      </c>
      <c r="J1" t="s">
        <v>2548</v>
      </c>
      <c r="K1" t="s">
        <v>2549</v>
      </c>
      <c r="L1" t="s">
        <v>2550</v>
      </c>
      <c r="M1" t="s">
        <v>2551</v>
      </c>
      <c r="P1" t="s">
        <v>2547</v>
      </c>
      <c r="Q1" t="s">
        <v>2548</v>
      </c>
      <c r="R1" t="s">
        <v>2549</v>
      </c>
      <c r="S1" t="s">
        <v>2550</v>
      </c>
      <c r="T1" t="s">
        <v>2551</v>
      </c>
      <c r="Y1" t="s">
        <v>2547</v>
      </c>
      <c r="Z1" t="s">
        <v>2552</v>
      </c>
      <c r="AA1" t="s">
        <v>2553</v>
      </c>
      <c r="AB1" t="s">
        <v>2554</v>
      </c>
      <c r="AC1" t="s">
        <v>2555</v>
      </c>
      <c r="AF1" t="s">
        <v>2547</v>
      </c>
      <c r="AG1" t="s">
        <v>2552</v>
      </c>
      <c r="AH1" t="s">
        <v>2553</v>
      </c>
      <c r="AI1" t="s">
        <v>2554</v>
      </c>
      <c r="AJ1" t="s">
        <v>2555</v>
      </c>
      <c r="AM1" t="s">
        <v>2547</v>
      </c>
      <c r="AN1" t="s">
        <v>2552</v>
      </c>
      <c r="AO1" t="s">
        <v>2553</v>
      </c>
      <c r="AP1" t="s">
        <v>2554</v>
      </c>
      <c r="AQ1" t="s">
        <v>2555</v>
      </c>
    </row>
    <row r="2" spans="2:43" x14ac:dyDescent="0.25">
      <c r="B2" s="3">
        <v>0</v>
      </c>
      <c r="C2" s="3">
        <v>15</v>
      </c>
      <c r="D2" s="3">
        <v>15</v>
      </c>
      <c r="E2" s="3">
        <v>15</v>
      </c>
      <c r="F2" s="3">
        <v>15</v>
      </c>
      <c r="I2" s="3">
        <v>0</v>
      </c>
      <c r="J2" s="3">
        <v>15</v>
      </c>
      <c r="K2" s="3">
        <v>15</v>
      </c>
      <c r="L2" s="3">
        <v>15</v>
      </c>
      <c r="M2" s="3">
        <v>15</v>
      </c>
      <c r="P2" s="3">
        <v>0</v>
      </c>
      <c r="Q2" s="3">
        <v>15</v>
      </c>
      <c r="R2" s="3">
        <v>15</v>
      </c>
      <c r="S2" s="3">
        <v>15</v>
      </c>
      <c r="T2" s="3">
        <v>15</v>
      </c>
      <c r="Y2" s="3">
        <v>0</v>
      </c>
      <c r="Z2" s="3">
        <v>15</v>
      </c>
      <c r="AA2" s="3">
        <v>15</v>
      </c>
      <c r="AB2" s="3">
        <v>15</v>
      </c>
      <c r="AC2" s="3">
        <v>15</v>
      </c>
      <c r="AF2" s="3">
        <v>0</v>
      </c>
      <c r="AG2" s="3">
        <v>15</v>
      </c>
      <c r="AH2" s="3">
        <v>15</v>
      </c>
      <c r="AI2" s="3">
        <v>15</v>
      </c>
      <c r="AJ2" s="3">
        <v>15</v>
      </c>
      <c r="AM2" s="3">
        <v>0</v>
      </c>
      <c r="AN2" s="3">
        <v>15</v>
      </c>
      <c r="AO2" s="3">
        <v>15</v>
      </c>
      <c r="AP2" s="3">
        <v>15</v>
      </c>
      <c r="AQ2" s="3">
        <v>15</v>
      </c>
    </row>
    <row r="3" spans="2:43" x14ac:dyDescent="0.25">
      <c r="B3" s="3">
        <v>10</v>
      </c>
      <c r="C3" s="3">
        <v>15.67</v>
      </c>
      <c r="D3" s="3">
        <v>16.73</v>
      </c>
      <c r="E3" s="3">
        <v>20.079999999999998</v>
      </c>
      <c r="F3" s="3">
        <v>21.05</v>
      </c>
      <c r="I3" s="3">
        <v>10</v>
      </c>
      <c r="J3" s="3">
        <v>15.37</v>
      </c>
      <c r="K3" s="3">
        <v>16.16</v>
      </c>
      <c r="L3" s="3">
        <v>18</v>
      </c>
      <c r="M3" s="3">
        <v>19.29</v>
      </c>
      <c r="P3" s="3">
        <v>10</v>
      </c>
      <c r="Q3" s="3">
        <v>15.02</v>
      </c>
      <c r="R3" s="3">
        <v>15.34</v>
      </c>
      <c r="S3" s="3">
        <v>16.440000000000001</v>
      </c>
      <c r="T3" s="3">
        <v>17.34</v>
      </c>
      <c r="Y3" s="3">
        <v>10</v>
      </c>
      <c r="Z3" s="3">
        <v>21.92</v>
      </c>
      <c r="AA3" s="3">
        <v>30.57</v>
      </c>
      <c r="AB3" s="3">
        <v>39.200000000000003</v>
      </c>
      <c r="AC3" s="3">
        <v>59.45</v>
      </c>
      <c r="AF3" s="3">
        <v>10</v>
      </c>
      <c r="AG3" s="3">
        <v>19.64</v>
      </c>
      <c r="AH3" s="3">
        <v>25.44</v>
      </c>
      <c r="AI3" s="3">
        <v>32.159999999999997</v>
      </c>
      <c r="AJ3" s="3">
        <v>53.61</v>
      </c>
      <c r="AM3" s="3">
        <v>10</v>
      </c>
      <c r="AN3" s="3">
        <v>16.36</v>
      </c>
      <c r="AO3" s="3">
        <v>18.059999999999999</v>
      </c>
      <c r="AP3" s="3">
        <v>24.36</v>
      </c>
      <c r="AQ3" s="3">
        <v>36.06</v>
      </c>
    </row>
    <row r="4" spans="2:43" x14ac:dyDescent="0.25">
      <c r="B4" s="3">
        <v>20</v>
      </c>
      <c r="C4" s="3">
        <v>15.85</v>
      </c>
      <c r="D4" s="3">
        <v>17.11</v>
      </c>
      <c r="E4" s="3">
        <v>20.14</v>
      </c>
      <c r="F4" s="3">
        <v>21.32</v>
      </c>
      <c r="I4" s="3">
        <v>20</v>
      </c>
      <c r="J4" s="3">
        <v>15.51</v>
      </c>
      <c r="K4" s="3">
        <v>16.48</v>
      </c>
      <c r="L4" s="3">
        <v>17.989999999999998</v>
      </c>
      <c r="M4" s="3">
        <v>19.3</v>
      </c>
      <c r="P4" s="3">
        <v>20</v>
      </c>
      <c r="Q4" s="3">
        <v>15.21</v>
      </c>
      <c r="R4" s="3">
        <v>15.7</v>
      </c>
      <c r="S4" s="3">
        <v>16.38</v>
      </c>
      <c r="T4" s="3">
        <v>17.260000000000002</v>
      </c>
      <c r="Y4" s="3">
        <v>20</v>
      </c>
      <c r="Z4" s="3">
        <v>23.44</v>
      </c>
      <c r="AA4" s="3">
        <v>33.99</v>
      </c>
      <c r="AB4" s="3">
        <v>40.28</v>
      </c>
      <c r="AC4" s="3">
        <v>71.88</v>
      </c>
      <c r="AF4" s="3">
        <v>20</v>
      </c>
      <c r="AG4" s="3">
        <v>20.92</v>
      </c>
      <c r="AH4" s="3">
        <v>28.32</v>
      </c>
      <c r="AI4" s="3">
        <v>32.200000000000003</v>
      </c>
      <c r="AJ4" s="3">
        <v>53.7</v>
      </c>
      <c r="AM4" s="3">
        <v>20</v>
      </c>
      <c r="AN4" s="3">
        <v>17.8</v>
      </c>
      <c r="AO4" s="3">
        <v>21.3</v>
      </c>
      <c r="AP4" s="3">
        <v>24.04</v>
      </c>
      <c r="AQ4" s="3">
        <v>35.340000000000003</v>
      </c>
    </row>
    <row r="5" spans="2:43" x14ac:dyDescent="0.25">
      <c r="B5" s="3">
        <v>30</v>
      </c>
      <c r="C5" s="3">
        <v>15.94</v>
      </c>
      <c r="D5" s="3">
        <v>17.350000000000001</v>
      </c>
      <c r="E5" s="3">
        <v>20.23</v>
      </c>
      <c r="F5" s="3">
        <v>21.61</v>
      </c>
      <c r="I5" s="3">
        <v>30</v>
      </c>
      <c r="J5" s="3">
        <v>15.61</v>
      </c>
      <c r="K5" s="3">
        <v>16.75</v>
      </c>
      <c r="L5" s="3">
        <v>18.149999999999999</v>
      </c>
      <c r="M5" s="3">
        <v>19.63</v>
      </c>
      <c r="P5" s="3">
        <v>30</v>
      </c>
      <c r="Q5" s="3">
        <v>15.29</v>
      </c>
      <c r="R5" s="3">
        <v>15.9</v>
      </c>
      <c r="S5" s="3">
        <v>16.600000000000001</v>
      </c>
      <c r="T5" s="3">
        <v>17.649999999999999</v>
      </c>
      <c r="Y5" s="3">
        <v>30</v>
      </c>
      <c r="Z5" s="3">
        <v>24.4</v>
      </c>
      <c r="AA5" s="3">
        <v>36.15</v>
      </c>
      <c r="AB5" s="3">
        <v>41.44</v>
      </c>
      <c r="AC5" s="3">
        <v>74.489999999999995</v>
      </c>
      <c r="AF5" s="3">
        <v>30</v>
      </c>
      <c r="AG5" s="3">
        <v>22</v>
      </c>
      <c r="AH5" s="3">
        <v>30.75</v>
      </c>
      <c r="AI5" s="3">
        <v>33.520000000000003</v>
      </c>
      <c r="AJ5" s="3">
        <v>56.67</v>
      </c>
      <c r="AM5" s="3">
        <v>30</v>
      </c>
      <c r="AN5" s="3">
        <v>18.600000000000001</v>
      </c>
      <c r="AO5" s="3">
        <v>23.1</v>
      </c>
      <c r="AP5" s="3">
        <v>25.6</v>
      </c>
      <c r="AQ5" s="3">
        <v>38.85</v>
      </c>
    </row>
    <row r="6" spans="2:43" x14ac:dyDescent="0.25">
      <c r="B6" s="3">
        <v>40</v>
      </c>
      <c r="C6" s="3">
        <v>15.94</v>
      </c>
      <c r="D6" s="3">
        <v>17.32</v>
      </c>
      <c r="E6" s="3">
        <v>20.350000000000001</v>
      </c>
      <c r="F6" s="3">
        <v>21.9</v>
      </c>
      <c r="I6" s="3">
        <v>40</v>
      </c>
      <c r="J6" s="3">
        <v>15.72</v>
      </c>
      <c r="K6" s="3">
        <v>16.88</v>
      </c>
      <c r="L6" s="3">
        <v>18.399999999999999</v>
      </c>
      <c r="M6" s="3">
        <v>20.02</v>
      </c>
      <c r="P6" s="3">
        <v>40</v>
      </c>
      <c r="Q6" s="3">
        <v>15.29</v>
      </c>
      <c r="R6" s="3">
        <v>15.97</v>
      </c>
      <c r="S6" s="3">
        <v>17.010000000000002</v>
      </c>
      <c r="T6" s="3">
        <v>18.14</v>
      </c>
      <c r="Y6" s="3">
        <v>40</v>
      </c>
      <c r="Z6" s="3">
        <v>24.28</v>
      </c>
      <c r="AA6" s="3">
        <v>35.880000000000003</v>
      </c>
      <c r="AB6" s="3">
        <v>42.6</v>
      </c>
      <c r="AC6" s="3">
        <v>77.099999999999994</v>
      </c>
      <c r="AF6" s="3">
        <v>40</v>
      </c>
      <c r="AG6" s="3">
        <v>22.52</v>
      </c>
      <c r="AH6" s="3">
        <v>31.92</v>
      </c>
      <c r="AI6" s="3">
        <v>35.08</v>
      </c>
      <c r="AJ6" s="3">
        <v>60.18</v>
      </c>
      <c r="AM6" s="3">
        <v>40</v>
      </c>
      <c r="AN6" s="3">
        <v>18.88</v>
      </c>
      <c r="AO6" s="3">
        <v>23.73</v>
      </c>
      <c r="AP6" s="3">
        <v>27.56</v>
      </c>
      <c r="AQ6" s="3">
        <v>43.26</v>
      </c>
    </row>
    <row r="7" spans="2:43" x14ac:dyDescent="0.25">
      <c r="B7" s="3">
        <v>50</v>
      </c>
      <c r="C7" s="3">
        <v>15.85</v>
      </c>
      <c r="D7" s="3">
        <v>17.38</v>
      </c>
      <c r="E7" s="3">
        <v>20.73</v>
      </c>
      <c r="F7" s="3">
        <v>21.96</v>
      </c>
      <c r="I7" s="3">
        <v>50</v>
      </c>
      <c r="J7" s="3">
        <v>15.64</v>
      </c>
      <c r="K7" s="3">
        <v>16.850000000000001</v>
      </c>
      <c r="L7" s="3">
        <v>18.63</v>
      </c>
      <c r="M7" s="3">
        <v>20.05</v>
      </c>
      <c r="P7" s="3">
        <v>50</v>
      </c>
      <c r="Q7" s="3">
        <v>15.31</v>
      </c>
      <c r="R7" s="3">
        <v>16</v>
      </c>
      <c r="S7" s="3">
        <v>17.07</v>
      </c>
      <c r="T7" s="3">
        <v>18.059999999999999</v>
      </c>
      <c r="Y7" s="3">
        <v>50</v>
      </c>
      <c r="Z7" s="3">
        <v>24.52</v>
      </c>
      <c r="AA7" s="3">
        <v>36.42</v>
      </c>
      <c r="AB7" s="3">
        <v>42.84</v>
      </c>
      <c r="AC7" s="3">
        <v>77.64</v>
      </c>
      <c r="AF7" s="3">
        <v>50</v>
      </c>
      <c r="AG7" s="3">
        <v>22.4</v>
      </c>
      <c r="AH7" s="3">
        <v>31.65</v>
      </c>
      <c r="AI7" s="3">
        <v>35.200000000000003</v>
      </c>
      <c r="AJ7" s="3">
        <v>60.45</v>
      </c>
      <c r="AM7" s="3">
        <v>50</v>
      </c>
      <c r="AN7" s="3">
        <v>19</v>
      </c>
      <c r="AO7" s="3">
        <v>24</v>
      </c>
      <c r="AP7" s="3">
        <v>27.24</v>
      </c>
      <c r="AQ7" s="3">
        <v>42.54</v>
      </c>
    </row>
    <row r="8" spans="2:43" x14ac:dyDescent="0.25">
      <c r="B8" s="3">
        <v>60</v>
      </c>
      <c r="C8" s="3">
        <v>15.85</v>
      </c>
      <c r="D8" s="3">
        <v>17.23</v>
      </c>
      <c r="E8" s="3">
        <v>20.46</v>
      </c>
      <c r="F8" s="3">
        <v>22.05</v>
      </c>
      <c r="I8" s="3">
        <v>60</v>
      </c>
      <c r="J8" s="3">
        <v>15.58</v>
      </c>
      <c r="K8" s="3">
        <v>16.75</v>
      </c>
      <c r="L8" s="3">
        <v>18.670000000000002</v>
      </c>
      <c r="M8" s="3">
        <v>20.18</v>
      </c>
      <c r="P8" s="3">
        <v>60</v>
      </c>
      <c r="Q8" s="3">
        <v>15.15</v>
      </c>
      <c r="R8" s="3">
        <v>15.87</v>
      </c>
      <c r="S8" s="3">
        <v>17.350000000000001</v>
      </c>
      <c r="T8" s="3">
        <v>18.260000000000002</v>
      </c>
      <c r="Y8" s="3">
        <v>60</v>
      </c>
      <c r="Z8" s="3">
        <v>23.92</v>
      </c>
      <c r="AA8" s="3">
        <v>35.07</v>
      </c>
      <c r="AB8" s="3">
        <v>43.2</v>
      </c>
      <c r="AC8" s="3">
        <v>78.45</v>
      </c>
      <c r="AF8" s="3">
        <v>60</v>
      </c>
      <c r="AG8" s="3">
        <v>22</v>
      </c>
      <c r="AH8" s="3">
        <v>30.75</v>
      </c>
      <c r="AI8" s="3">
        <v>35.72</v>
      </c>
      <c r="AJ8" s="3">
        <v>61.62</v>
      </c>
      <c r="AM8" s="3">
        <v>60</v>
      </c>
      <c r="AN8" s="3">
        <v>18.48</v>
      </c>
      <c r="AO8" s="3">
        <v>22.83</v>
      </c>
      <c r="AP8" s="3">
        <v>29.34</v>
      </c>
      <c r="AQ8" s="3">
        <v>47.27</v>
      </c>
    </row>
    <row r="9" spans="2:43" x14ac:dyDescent="0.25">
      <c r="B9" s="3">
        <v>70</v>
      </c>
      <c r="C9" s="3">
        <v>15.55</v>
      </c>
      <c r="D9" s="3">
        <v>17.02</v>
      </c>
      <c r="E9" s="3">
        <v>20.350000000000001</v>
      </c>
      <c r="F9" s="3">
        <v>21.82</v>
      </c>
      <c r="I9" s="3">
        <v>70</v>
      </c>
      <c r="J9" s="3">
        <v>15.42</v>
      </c>
      <c r="K9" s="3">
        <v>16.489999999999998</v>
      </c>
      <c r="L9" s="3">
        <v>18.420000000000002</v>
      </c>
      <c r="M9" s="3">
        <v>19.899999999999999</v>
      </c>
      <c r="P9" s="3">
        <v>70</v>
      </c>
      <c r="Q9" s="3">
        <v>15.01</v>
      </c>
      <c r="R9" s="3">
        <v>15.59</v>
      </c>
      <c r="S9" s="3">
        <v>16.899999999999999</v>
      </c>
      <c r="T9" s="3">
        <v>17.98</v>
      </c>
      <c r="Y9" s="3">
        <v>70</v>
      </c>
      <c r="Z9" s="3">
        <v>23.08</v>
      </c>
      <c r="AA9" s="3">
        <v>33.18</v>
      </c>
      <c r="AB9" s="3">
        <v>42.28</v>
      </c>
      <c r="AC9" s="3">
        <v>76.38</v>
      </c>
      <c r="AF9" s="3">
        <v>70</v>
      </c>
      <c r="AG9" s="3">
        <v>20.96</v>
      </c>
      <c r="AH9" s="3">
        <v>28.41</v>
      </c>
      <c r="AI9" s="3">
        <v>34.6</v>
      </c>
      <c r="AJ9" s="3">
        <v>59.1</v>
      </c>
      <c r="AM9" s="3">
        <v>70</v>
      </c>
      <c r="AN9" s="3">
        <v>17.36</v>
      </c>
      <c r="AO9" s="3">
        <v>20.309999999999999</v>
      </c>
      <c r="AP9" s="3">
        <v>26.92</v>
      </c>
      <c r="AQ9" s="3">
        <v>41.82</v>
      </c>
    </row>
    <row r="10" spans="2:43" x14ac:dyDescent="0.25">
      <c r="B10" s="3">
        <v>80</v>
      </c>
      <c r="C10" s="3">
        <v>15.7</v>
      </c>
      <c r="D10" s="3">
        <v>16.96</v>
      </c>
      <c r="E10" s="3">
        <v>20.29</v>
      </c>
      <c r="F10" s="3">
        <v>21.64</v>
      </c>
      <c r="I10" s="3">
        <v>80</v>
      </c>
      <c r="J10" s="3">
        <v>15.39</v>
      </c>
      <c r="K10" s="3">
        <v>16.38</v>
      </c>
      <c r="L10" s="3">
        <v>18.149999999999999</v>
      </c>
      <c r="M10" s="3">
        <v>19.649999999999999</v>
      </c>
      <c r="P10" s="3">
        <v>80</v>
      </c>
      <c r="Q10" s="3">
        <v>15.04</v>
      </c>
      <c r="R10" s="3">
        <v>15.51</v>
      </c>
      <c r="S10" s="3">
        <v>16.600000000000001</v>
      </c>
      <c r="T10" s="3">
        <v>17.68</v>
      </c>
      <c r="Y10" s="3">
        <v>80</v>
      </c>
      <c r="Z10" s="3">
        <v>22.84</v>
      </c>
      <c r="AA10" s="3">
        <v>32.64</v>
      </c>
      <c r="AB10" s="3">
        <v>41.56</v>
      </c>
      <c r="AC10" s="3">
        <v>74.760000000000005</v>
      </c>
      <c r="AF10" s="3">
        <v>80</v>
      </c>
      <c r="AG10" s="3">
        <v>20.52</v>
      </c>
      <c r="AH10" s="3">
        <v>27.42</v>
      </c>
      <c r="AI10" s="3">
        <v>33.6</v>
      </c>
      <c r="AJ10" s="3">
        <v>56.85</v>
      </c>
      <c r="AM10" s="3">
        <v>80</v>
      </c>
      <c r="AN10" s="3">
        <v>17.04</v>
      </c>
      <c r="AO10" s="3">
        <v>19.59</v>
      </c>
      <c r="AP10" s="3">
        <v>25.72</v>
      </c>
      <c r="AQ10" s="3">
        <v>39.119999999999997</v>
      </c>
    </row>
    <row r="11" spans="2:43" x14ac:dyDescent="0.25">
      <c r="B11" s="3">
        <v>90</v>
      </c>
      <c r="C11" s="3">
        <v>15.73</v>
      </c>
      <c r="D11" s="3">
        <v>17.02</v>
      </c>
      <c r="E11" s="3">
        <v>20.29</v>
      </c>
      <c r="F11" s="3">
        <v>21.46</v>
      </c>
      <c r="I11" s="3">
        <v>90</v>
      </c>
      <c r="J11" s="3">
        <v>15.4</v>
      </c>
      <c r="K11" s="3">
        <v>16.41</v>
      </c>
      <c r="L11" s="3">
        <v>18.12</v>
      </c>
      <c r="M11" s="3">
        <v>19.52</v>
      </c>
      <c r="P11" s="3">
        <v>90</v>
      </c>
      <c r="Q11" s="3">
        <v>15.09</v>
      </c>
      <c r="R11" s="3">
        <v>15.59</v>
      </c>
      <c r="S11" s="3">
        <v>16.5</v>
      </c>
      <c r="T11" s="3">
        <v>17.510000000000002</v>
      </c>
      <c r="Y11" s="3">
        <v>90</v>
      </c>
      <c r="Z11" s="3">
        <v>23.08</v>
      </c>
      <c r="AA11" s="3">
        <v>33.18</v>
      </c>
      <c r="AB11" s="3">
        <v>40.840000000000003</v>
      </c>
      <c r="AC11" s="3">
        <v>73.14</v>
      </c>
      <c r="AF11" s="3">
        <v>90</v>
      </c>
      <c r="AG11" s="3">
        <v>20.64</v>
      </c>
      <c r="AH11" s="3">
        <v>27.69</v>
      </c>
      <c r="AI11" s="3">
        <v>33.08</v>
      </c>
      <c r="AJ11" s="3">
        <v>55.68</v>
      </c>
      <c r="AM11" s="3">
        <v>90</v>
      </c>
      <c r="AN11" s="3">
        <v>17.36</v>
      </c>
      <c r="AO11" s="3">
        <v>20.309999999999999</v>
      </c>
      <c r="AP11" s="3">
        <v>24.59</v>
      </c>
      <c r="AQ11" s="3">
        <v>36.58</v>
      </c>
    </row>
    <row r="12" spans="2:43" x14ac:dyDescent="0.25">
      <c r="B12" s="3">
        <v>100</v>
      </c>
      <c r="C12" s="3">
        <v>16.579999999999998</v>
      </c>
      <c r="D12" s="3">
        <v>18.2</v>
      </c>
      <c r="E12" s="3">
        <v>20.79</v>
      </c>
      <c r="F12" s="3">
        <v>22.29</v>
      </c>
      <c r="I12" s="3">
        <v>100</v>
      </c>
      <c r="J12" s="3">
        <v>16.239999999999998</v>
      </c>
      <c r="K12" s="3">
        <v>17.670000000000002</v>
      </c>
      <c r="L12" s="3">
        <v>18.57</v>
      </c>
      <c r="M12" s="3">
        <v>19.600000000000001</v>
      </c>
      <c r="P12" s="3">
        <v>100</v>
      </c>
      <c r="Q12" s="3">
        <v>15.98</v>
      </c>
      <c r="R12" s="3">
        <v>16.61</v>
      </c>
      <c r="S12" s="3">
        <v>16.78</v>
      </c>
      <c r="T12" s="3">
        <v>17.59</v>
      </c>
      <c r="Y12" s="3">
        <v>100</v>
      </c>
      <c r="Z12" s="3">
        <v>27.8</v>
      </c>
      <c r="AA12" s="3">
        <v>43.8</v>
      </c>
      <c r="AB12" s="3">
        <v>44.16</v>
      </c>
      <c r="AC12" s="3">
        <v>80.61</v>
      </c>
      <c r="AF12" s="3">
        <v>100</v>
      </c>
      <c r="AG12" s="3">
        <v>25.68</v>
      </c>
      <c r="AH12" s="3">
        <v>39.03</v>
      </c>
      <c r="AI12" s="3">
        <v>33.4</v>
      </c>
      <c r="AJ12" s="3">
        <v>56.4</v>
      </c>
      <c r="AM12" s="3">
        <v>100</v>
      </c>
      <c r="AN12" s="3">
        <v>21.44</v>
      </c>
      <c r="AO12" s="3">
        <v>29.49</v>
      </c>
      <c r="AP12" s="3">
        <v>25.11</v>
      </c>
      <c r="AQ12" s="3">
        <v>37.76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1E993-C1B1-4693-933E-4BECB0A5E4D6}">
  <dimension ref="A1:BP67"/>
  <sheetViews>
    <sheetView topLeftCell="T1" zoomScale="70" zoomScaleNormal="70" workbookViewId="0">
      <selection activeCell="BJ81" sqref="BJ81"/>
    </sheetView>
  </sheetViews>
  <sheetFormatPr defaultRowHeight="15" x14ac:dyDescent="0.25"/>
  <cols>
    <col min="1" max="1" width="16.5703125" customWidth="1"/>
    <col min="2" max="2" width="20.140625" customWidth="1"/>
    <col min="3" max="3" width="21.28515625" customWidth="1"/>
    <col min="4" max="4" width="17" customWidth="1"/>
    <col min="5" max="5" width="16.85546875" customWidth="1"/>
    <col min="6" max="6" width="16.140625" customWidth="1"/>
    <col min="7" max="8" width="16.7109375" customWidth="1"/>
    <col min="9" max="9" width="17.28515625" customWidth="1"/>
    <col min="10" max="10" width="17.5703125" customWidth="1"/>
    <col min="11" max="11" width="20.7109375" customWidth="1"/>
    <col min="12" max="12" width="13.7109375" customWidth="1"/>
    <col min="13" max="13" width="16.28515625" customWidth="1"/>
    <col min="14" max="14" width="14.5703125" customWidth="1"/>
    <col min="15" max="15" width="14.85546875" customWidth="1"/>
    <col min="16" max="16" width="15.5703125" customWidth="1"/>
    <col min="17" max="17" width="15.7109375" customWidth="1"/>
    <col min="18" max="18" width="16.42578125" customWidth="1"/>
    <col min="19" max="19" width="15.5703125" customWidth="1"/>
    <col min="20" max="20" width="16.140625" customWidth="1"/>
    <col min="21" max="21" width="15.7109375" customWidth="1"/>
    <col min="22" max="22" width="15.28515625" customWidth="1"/>
    <col min="23" max="23" width="16.28515625" customWidth="1"/>
    <col min="24" max="24" width="17.85546875" customWidth="1"/>
    <col min="25" max="25" width="16" customWidth="1"/>
    <col min="26" max="26" width="14" customWidth="1"/>
    <col min="27" max="27" width="13.28515625" customWidth="1"/>
    <col min="28" max="28" width="13.42578125" customWidth="1"/>
    <col min="29" max="29" width="11.5703125" customWidth="1"/>
  </cols>
  <sheetData>
    <row r="1" spans="1:62" x14ac:dyDescent="0.25">
      <c r="B1" s="4" t="s">
        <v>2556</v>
      </c>
      <c r="C1" s="4" t="s">
        <v>2505</v>
      </c>
      <c r="D1" s="4" t="s">
        <v>2557</v>
      </c>
      <c r="E1" s="4" t="s">
        <v>2506</v>
      </c>
      <c r="F1" s="4" t="s">
        <v>2558</v>
      </c>
      <c r="G1" s="4" t="s">
        <v>2507</v>
      </c>
      <c r="H1" s="4" t="s">
        <v>2559</v>
      </c>
      <c r="I1" s="4" t="s">
        <v>2508</v>
      </c>
      <c r="J1" s="4" t="s">
        <v>2560</v>
      </c>
      <c r="K1" s="4" t="s">
        <v>2509</v>
      </c>
      <c r="L1" s="4" t="s">
        <v>2561</v>
      </c>
      <c r="M1" s="4" t="s">
        <v>2562</v>
      </c>
      <c r="N1" s="4" t="s">
        <v>2563</v>
      </c>
      <c r="O1" s="4" t="s">
        <v>2564</v>
      </c>
      <c r="P1" s="4" t="s">
        <v>2565</v>
      </c>
      <c r="Q1" s="24" t="s">
        <v>2566</v>
      </c>
      <c r="R1" s="4" t="s">
        <v>2567</v>
      </c>
      <c r="S1" s="4" t="s">
        <v>2568</v>
      </c>
      <c r="T1" s="4" t="s">
        <v>2569</v>
      </c>
      <c r="U1" s="4" t="s">
        <v>2570</v>
      </c>
      <c r="V1" s="4" t="s">
        <v>2571</v>
      </c>
      <c r="W1" s="4" t="s">
        <v>2572</v>
      </c>
      <c r="X1" s="4" t="s">
        <v>2573</v>
      </c>
      <c r="Y1" s="4" t="s">
        <v>2574</v>
      </c>
      <c r="Z1" s="4" t="s">
        <v>2575</v>
      </c>
      <c r="AA1" s="4" t="s">
        <v>2576</v>
      </c>
      <c r="AB1" s="4" t="s">
        <v>2483</v>
      </c>
      <c r="AC1" s="4" t="s">
        <v>2483</v>
      </c>
      <c r="AD1" s="5" t="s">
        <v>2621</v>
      </c>
      <c r="AE1" s="5" t="s">
        <v>2621</v>
      </c>
      <c r="AF1" s="5" t="s">
        <v>2621</v>
      </c>
      <c r="AG1" s="5" t="s">
        <v>2621</v>
      </c>
      <c r="AH1" s="5" t="s">
        <v>2621</v>
      </c>
      <c r="AI1" s="5" t="s">
        <v>2621</v>
      </c>
      <c r="AJ1" s="5" t="s">
        <v>2621</v>
      </c>
      <c r="AK1" s="5" t="s">
        <v>2621</v>
      </c>
      <c r="AL1" s="5" t="s">
        <v>2621</v>
      </c>
      <c r="AM1" s="5" t="s">
        <v>2483</v>
      </c>
      <c r="AN1" s="5" t="s">
        <v>2483</v>
      </c>
      <c r="AO1" s="5" t="s">
        <v>2577</v>
      </c>
      <c r="AP1" s="5" t="s">
        <v>2577</v>
      </c>
      <c r="AQ1" s="5" t="s">
        <v>2577</v>
      </c>
      <c r="AR1" s="5" t="s">
        <v>2578</v>
      </c>
      <c r="AS1" s="5" t="s">
        <v>2578</v>
      </c>
      <c r="AT1" s="6" t="s">
        <v>2577</v>
      </c>
      <c r="AU1" s="6"/>
    </row>
    <row r="2" spans="1:62" x14ac:dyDescent="0.25">
      <c r="B2" s="8" t="s">
        <v>2579</v>
      </c>
      <c r="C2" s="8" t="s">
        <v>2579</v>
      </c>
      <c r="D2" s="8" t="s">
        <v>2580</v>
      </c>
      <c r="E2" s="8" t="s">
        <v>2580</v>
      </c>
      <c r="F2" s="8" t="s">
        <v>2581</v>
      </c>
      <c r="G2" s="8" t="s">
        <v>2581</v>
      </c>
      <c r="H2" s="8" t="s">
        <v>2582</v>
      </c>
      <c r="I2" s="8" t="s">
        <v>2582</v>
      </c>
      <c r="J2" s="8" t="s">
        <v>2583</v>
      </c>
      <c r="K2" s="8" t="s">
        <v>2583</v>
      </c>
      <c r="L2" s="8" t="s">
        <v>2584</v>
      </c>
      <c r="M2" s="8" t="s">
        <v>2584</v>
      </c>
      <c r="N2" s="8" t="s">
        <v>2585</v>
      </c>
      <c r="O2" s="8" t="s">
        <v>2585</v>
      </c>
      <c r="P2" s="8" t="s">
        <v>2586</v>
      </c>
      <c r="Q2" s="25" t="s">
        <v>2586</v>
      </c>
      <c r="R2" s="8" t="s">
        <v>2587</v>
      </c>
      <c r="S2" s="8" t="s">
        <v>2587</v>
      </c>
      <c r="T2" s="8" t="s">
        <v>2588</v>
      </c>
      <c r="U2" s="8" t="s">
        <v>2588</v>
      </c>
      <c r="V2" s="8" t="s">
        <v>2588</v>
      </c>
      <c r="W2" s="8" t="s">
        <v>2589</v>
      </c>
      <c r="X2" s="8" t="s">
        <v>2589</v>
      </c>
      <c r="Y2" s="8" t="s">
        <v>2574</v>
      </c>
      <c r="Z2" s="8" t="s">
        <v>2590</v>
      </c>
      <c r="AA2" s="8" t="s">
        <v>2591</v>
      </c>
      <c r="AB2" s="8" t="s">
        <v>2521</v>
      </c>
      <c r="AC2" s="8" t="s">
        <v>2520</v>
      </c>
      <c r="AD2" s="9" t="s">
        <v>2520</v>
      </c>
      <c r="AE2" s="9" t="s">
        <v>2520</v>
      </c>
      <c r="AF2" s="9" t="s">
        <v>2521</v>
      </c>
      <c r="AG2" s="9" t="s">
        <v>2521</v>
      </c>
      <c r="AH2" s="9" t="s">
        <v>2522</v>
      </c>
      <c r="AI2" s="9" t="s">
        <v>2592</v>
      </c>
      <c r="AJ2" s="9" t="s">
        <v>2592</v>
      </c>
      <c r="AK2" s="9" t="s">
        <v>2593</v>
      </c>
      <c r="AL2" s="9" t="s">
        <v>2593</v>
      </c>
      <c r="AM2" s="9" t="s">
        <v>2520</v>
      </c>
      <c r="AN2" s="9" t="s">
        <v>2521</v>
      </c>
      <c r="AO2" s="9" t="s">
        <v>2521</v>
      </c>
      <c r="AP2" s="9" t="s">
        <v>2520</v>
      </c>
      <c r="AQ2" s="9" t="s">
        <v>2594</v>
      </c>
      <c r="AR2" s="9" t="s">
        <v>2592</v>
      </c>
      <c r="AS2" s="9" t="s">
        <v>2623</v>
      </c>
      <c r="AT2" s="10" t="s">
        <v>2594</v>
      </c>
      <c r="AU2" s="10"/>
    </row>
    <row r="3" spans="1:62" x14ac:dyDescent="0.25">
      <c r="B3" s="8" t="s">
        <v>2595</v>
      </c>
      <c r="C3" s="8" t="s">
        <v>2595</v>
      </c>
      <c r="D3" s="8" t="s">
        <v>2596</v>
      </c>
      <c r="E3" s="8" t="s">
        <v>2596</v>
      </c>
      <c r="F3" s="8" t="s">
        <v>2597</v>
      </c>
      <c r="G3" s="8" t="s">
        <v>2597</v>
      </c>
      <c r="H3" s="8" t="s">
        <v>2598</v>
      </c>
      <c r="I3" s="8" t="s">
        <v>2598</v>
      </c>
      <c r="J3" s="8" t="s">
        <v>2599</v>
      </c>
      <c r="K3" s="8" t="s">
        <v>2599</v>
      </c>
      <c r="L3" s="8" t="s">
        <v>2600</v>
      </c>
      <c r="M3" s="8" t="s">
        <v>2600</v>
      </c>
      <c r="N3" s="8" t="s">
        <v>2600</v>
      </c>
      <c r="O3" s="8" t="s">
        <v>2600</v>
      </c>
      <c r="P3" s="8" t="s">
        <v>2618</v>
      </c>
      <c r="Q3" s="25" t="s">
        <v>2618</v>
      </c>
      <c r="R3" s="8" t="s">
        <v>2619</v>
      </c>
      <c r="S3" s="8" t="s">
        <v>2619</v>
      </c>
      <c r="T3" s="8" t="s">
        <v>2601</v>
      </c>
      <c r="U3" s="8" t="s">
        <v>2600</v>
      </c>
      <c r="V3" s="8" t="s">
        <v>2620</v>
      </c>
      <c r="W3" s="8" t="s">
        <v>2520</v>
      </c>
      <c r="X3" s="8" t="s">
        <v>2521</v>
      </c>
      <c r="Y3" s="8" t="s">
        <v>2521</v>
      </c>
      <c r="Z3" s="8" t="s">
        <v>2602</v>
      </c>
      <c r="AA3" s="8" t="s">
        <v>2601</v>
      </c>
      <c r="AB3" s="8" t="s">
        <v>2603</v>
      </c>
      <c r="AC3" s="8" t="s">
        <v>2604</v>
      </c>
      <c r="AD3" s="9" t="s">
        <v>2605</v>
      </c>
      <c r="AE3" s="9" t="s">
        <v>2606</v>
      </c>
      <c r="AF3" s="9" t="s">
        <v>2605</v>
      </c>
      <c r="AG3" s="9" t="s">
        <v>2606</v>
      </c>
      <c r="AH3" s="9" t="s">
        <v>2606</v>
      </c>
      <c r="AI3" s="9" t="s">
        <v>2605</v>
      </c>
      <c r="AJ3" s="9" t="s">
        <v>2606</v>
      </c>
      <c r="AK3" s="9" t="s">
        <v>2605</v>
      </c>
      <c r="AL3" s="9" t="s">
        <v>2606</v>
      </c>
      <c r="AM3" s="9" t="s">
        <v>2603</v>
      </c>
      <c r="AN3" s="9" t="s">
        <v>2603</v>
      </c>
      <c r="AO3" s="9" t="s">
        <v>2607</v>
      </c>
      <c r="AP3" s="9"/>
      <c r="AQ3" s="9" t="s">
        <v>2607</v>
      </c>
      <c r="AR3" s="9"/>
      <c r="AS3" s="9"/>
      <c r="AT3" s="10" t="s">
        <v>2608</v>
      </c>
      <c r="AU3" s="10"/>
    </row>
    <row r="4" spans="1:62" x14ac:dyDescent="0.25">
      <c r="B4" s="7" t="s">
        <v>2609</v>
      </c>
      <c r="C4" s="7" t="s">
        <v>2610</v>
      </c>
      <c r="D4" s="7" t="s">
        <v>2609</v>
      </c>
      <c r="E4" s="7" t="s">
        <v>2610</v>
      </c>
      <c r="F4" s="7" t="s">
        <v>2609</v>
      </c>
      <c r="G4" s="7" t="s">
        <v>2610</v>
      </c>
      <c r="H4" s="7" t="s">
        <v>2609</v>
      </c>
      <c r="I4" s="7" t="s">
        <v>2610</v>
      </c>
      <c r="J4" s="7" t="s">
        <v>2609</v>
      </c>
      <c r="K4" s="7" t="s">
        <v>2610</v>
      </c>
      <c r="L4" s="7" t="s">
        <v>2609</v>
      </c>
      <c r="M4" s="7" t="s">
        <v>2610</v>
      </c>
      <c r="N4" s="7" t="s">
        <v>2609</v>
      </c>
      <c r="O4" s="7" t="s">
        <v>2610</v>
      </c>
      <c r="P4" s="7" t="s">
        <v>2609</v>
      </c>
      <c r="Q4" s="26" t="s">
        <v>2610</v>
      </c>
      <c r="R4" s="7" t="s">
        <v>2609</v>
      </c>
      <c r="S4" s="7" t="s">
        <v>2610</v>
      </c>
      <c r="T4" s="7" t="s">
        <v>2611</v>
      </c>
      <c r="U4" s="7" t="s">
        <v>2612</v>
      </c>
      <c r="V4" s="7" t="s">
        <v>2611</v>
      </c>
      <c r="W4" s="7" t="s">
        <v>2613</v>
      </c>
      <c r="X4" s="7" t="s">
        <v>2613</v>
      </c>
      <c r="Y4" s="7" t="s">
        <v>2614</v>
      </c>
      <c r="Z4" s="7" t="s">
        <v>2609</v>
      </c>
      <c r="AA4" s="7" t="s">
        <v>2615</v>
      </c>
      <c r="AB4" s="7" t="s">
        <v>2616</v>
      </c>
      <c r="AC4" s="7" t="s">
        <v>2616</v>
      </c>
      <c r="AD4" s="103" t="s">
        <v>2622</v>
      </c>
      <c r="AE4" s="103" t="s">
        <v>2622</v>
      </c>
      <c r="AF4" s="103" t="s">
        <v>2622</v>
      </c>
      <c r="AG4" s="103" t="s">
        <v>2622</v>
      </c>
      <c r="AH4" s="103" t="s">
        <v>2622</v>
      </c>
      <c r="AI4" s="103" t="s">
        <v>2622</v>
      </c>
      <c r="AJ4" s="103" t="s">
        <v>2622</v>
      </c>
      <c r="AK4" s="103" t="s">
        <v>2622</v>
      </c>
      <c r="AL4" s="103" t="s">
        <v>2622</v>
      </c>
      <c r="AM4" s="11" t="s">
        <v>2616</v>
      </c>
      <c r="AN4" s="11" t="s">
        <v>2616</v>
      </c>
      <c r="AO4" s="12" t="s">
        <v>2617</v>
      </c>
      <c r="AP4" s="12" t="s">
        <v>2617</v>
      </c>
      <c r="AQ4" s="12" t="s">
        <v>2617</v>
      </c>
      <c r="AR4" s="11" t="s">
        <v>2616</v>
      </c>
      <c r="AS4" s="11" t="s">
        <v>2616</v>
      </c>
      <c r="AT4" s="13" t="s">
        <v>2617</v>
      </c>
      <c r="AU4" s="14"/>
    </row>
    <row r="5" spans="1:62" x14ac:dyDescent="0.25">
      <c r="B5" s="16">
        <v>-51</v>
      </c>
      <c r="C5" s="57">
        <v>3.9485779999999999</v>
      </c>
      <c r="D5" s="16">
        <v>-37</v>
      </c>
      <c r="E5" s="57">
        <v>6.1823240000000004</v>
      </c>
      <c r="F5" s="16">
        <v>-7</v>
      </c>
      <c r="G5" s="57">
        <v>6.1492199999999997</v>
      </c>
      <c r="H5" s="16">
        <v>-19</v>
      </c>
      <c r="I5" s="57">
        <v>4.0152450000000002</v>
      </c>
      <c r="J5" s="16">
        <v>-91</v>
      </c>
      <c r="K5" s="57">
        <v>3.8781970000000001</v>
      </c>
      <c r="L5" s="66">
        <v>13.35078</v>
      </c>
      <c r="M5" s="57">
        <v>1.392104</v>
      </c>
      <c r="N5" s="16">
        <v>2</v>
      </c>
      <c r="O5" s="57">
        <v>1.3558380000000001</v>
      </c>
      <c r="P5" s="16">
        <v>-173</v>
      </c>
      <c r="Q5" s="27"/>
      <c r="R5" s="16">
        <v>-22</v>
      </c>
      <c r="S5" s="57">
        <v>1.103164</v>
      </c>
      <c r="T5" s="49">
        <v>2.2252000000000001E-2</v>
      </c>
      <c r="U5" s="57">
        <v>7.4060839999999999</v>
      </c>
      <c r="V5" s="49">
        <v>3.1260000000000003E-2</v>
      </c>
      <c r="X5" s="23">
        <v>1526</v>
      </c>
      <c r="Y5" s="42">
        <v>-8.1862000000000004E-2</v>
      </c>
      <c r="Z5" s="16">
        <v>21</v>
      </c>
      <c r="AA5" s="16">
        <v>11</v>
      </c>
      <c r="AB5" s="63">
        <f>-1*(X5*Y5)/9.548</f>
        <v>13.083516129032258</v>
      </c>
      <c r="AC5">
        <v>70</v>
      </c>
      <c r="AD5" s="63">
        <v>127.17840335791981</v>
      </c>
      <c r="AE5" s="63">
        <v>146.54756930202879</v>
      </c>
      <c r="AF5" s="63">
        <v>419.7627205141784</v>
      </c>
      <c r="AG5" s="63">
        <v>415.08894863661749</v>
      </c>
      <c r="AH5" s="63">
        <v>73.054379667366362</v>
      </c>
      <c r="AI5" s="63">
        <v>56.204078162669312</v>
      </c>
      <c r="AJ5" s="63">
        <v>8.5278886362875905</v>
      </c>
      <c r="AK5" s="63">
        <v>101.88873175172741</v>
      </c>
      <c r="AL5" s="63">
        <v>260.29014206546628</v>
      </c>
      <c r="AM5">
        <f>1000*V5*(AE5-AD5)</f>
        <v>605.48012741284697</v>
      </c>
      <c r="AN5">
        <f>1000*T5*(AF5-AG5)</f>
        <v>104.00077181948537</v>
      </c>
      <c r="AQ5">
        <f>100*(AB5-AC5)/AR5</f>
        <v>-0.96696842255056115</v>
      </c>
      <c r="AR5" s="63">
        <f>1000*0.01667*U5*(AI5-AJ5)</f>
        <v>5886.0747200864953</v>
      </c>
      <c r="BB5">
        <v>15</v>
      </c>
      <c r="BC5">
        <v>-1.2889347935570417</v>
      </c>
      <c r="BD5">
        <v>-1.0549814192346318</v>
      </c>
      <c r="BE5">
        <v>-0.8944358281951047</v>
      </c>
      <c r="BF5">
        <v>-0.76877604033446456</v>
      </c>
    </row>
    <row r="6" spans="1:62" x14ac:dyDescent="0.25">
      <c r="B6" s="20">
        <v>-57</v>
      </c>
      <c r="C6" s="58">
        <v>4.1766949999999996</v>
      </c>
      <c r="D6" s="20">
        <v>-47</v>
      </c>
      <c r="E6" s="58">
        <v>6.8200519999999996</v>
      </c>
      <c r="F6" s="20">
        <v>-4</v>
      </c>
      <c r="G6" s="58">
        <v>6.7576169999999998</v>
      </c>
      <c r="H6" s="20">
        <v>-18</v>
      </c>
      <c r="I6" s="58">
        <v>4.2678960000000004</v>
      </c>
      <c r="J6" s="20">
        <v>-40</v>
      </c>
      <c r="K6" s="58">
        <v>4.1178189999999999</v>
      </c>
      <c r="L6" s="67">
        <v>18.370314</v>
      </c>
      <c r="M6" s="58">
        <v>1.4234420000000001</v>
      </c>
      <c r="N6" s="20">
        <v>13</v>
      </c>
      <c r="O6" s="58">
        <v>1.3873450000000001</v>
      </c>
      <c r="P6" s="20">
        <v>-173</v>
      </c>
      <c r="Q6" s="28"/>
      <c r="R6" s="20">
        <v>-21</v>
      </c>
      <c r="S6" s="58">
        <v>1.108052</v>
      </c>
      <c r="T6" s="50">
        <v>2.4601999999999999E-2</v>
      </c>
      <c r="U6" s="58">
        <v>12.109994</v>
      </c>
      <c r="V6" s="50">
        <v>3.4355999999999998E-2</v>
      </c>
      <c r="X6" s="21">
        <v>1987</v>
      </c>
      <c r="Y6" s="43">
        <v>-5.1820999999999999E-2</v>
      </c>
      <c r="Z6">
        <f>Z5</f>
        <v>21</v>
      </c>
      <c r="AA6">
        <f>AA5</f>
        <v>11</v>
      </c>
      <c r="AB6" s="63">
        <f t="shared" ref="AB6:AB67" si="0">-1*(X6*Y6)/9.548</f>
        <v>10.784282258064517</v>
      </c>
      <c r="AC6">
        <v>70</v>
      </c>
      <c r="AD6" s="63">
        <v>119.00299125026169</v>
      </c>
      <c r="AE6" s="63">
        <v>132.75915944561629</v>
      </c>
      <c r="AF6" s="63">
        <v>420.95539385064666</v>
      </c>
      <c r="AG6" s="63">
        <v>415.08894863661749</v>
      </c>
      <c r="AH6" s="63">
        <v>142.31969264812369</v>
      </c>
      <c r="AI6" s="63">
        <v>77.226448947030903</v>
      </c>
      <c r="AJ6" s="63">
        <v>54.733687482433915</v>
      </c>
      <c r="AK6" s="63">
        <v>101.8802966251624</v>
      </c>
      <c r="AL6" s="63">
        <v>261.33053565122611</v>
      </c>
      <c r="AM6">
        <f t="shared" ref="AM6:AM67" si="1">1000*V6*(AE6-AD6)</f>
        <v>472.6069145196027</v>
      </c>
      <c r="AN6">
        <f t="shared" ref="AN6:AN67" si="2">1000*T6*(AF6-AG6)</f>
        <v>144.32628515554563</v>
      </c>
      <c r="AQ6">
        <f t="shared" ref="AQ6:AQ67" si="3">100*(AB6-AC6)/AR6</f>
        <v>-1.3041114027362981</v>
      </c>
      <c r="AR6" s="63">
        <f t="shared" ref="AR6:AR67" si="4">1000*0.01667*U6*(AI6-AJ6)</f>
        <v>4540.6947303496117</v>
      </c>
      <c r="BB6">
        <v>20</v>
      </c>
      <c r="BC6">
        <v>-9.4788315388597236E-2</v>
      </c>
      <c r="BD6">
        <v>0.58565424229826957</v>
      </c>
      <c r="BE6">
        <v>0.96633340199074746</v>
      </c>
      <c r="BF6">
        <v>1.3036858378693925</v>
      </c>
    </row>
    <row r="7" spans="1:62" x14ac:dyDescent="0.25">
      <c r="B7" s="28">
        <v>-57</v>
      </c>
      <c r="C7" s="59">
        <v>4.7420220000000004</v>
      </c>
      <c r="D7" s="28">
        <v>-50</v>
      </c>
      <c r="E7" s="59">
        <v>7.6502150000000002</v>
      </c>
      <c r="F7" s="28">
        <v>-1</v>
      </c>
      <c r="G7" s="59">
        <v>7.5537869999999998</v>
      </c>
      <c r="H7" s="28">
        <v>-14</v>
      </c>
      <c r="I7" s="59">
        <v>4.8170630000000001</v>
      </c>
      <c r="J7" s="28">
        <v>-30</v>
      </c>
      <c r="K7" s="59">
        <v>4.6719340000000003</v>
      </c>
      <c r="L7" s="68">
        <v>28.109272000000001</v>
      </c>
      <c r="M7" s="59">
        <v>1.415438</v>
      </c>
      <c r="N7" s="28">
        <v>16</v>
      </c>
      <c r="O7" s="59">
        <v>1.387691</v>
      </c>
      <c r="P7" s="28">
        <v>-173</v>
      </c>
      <c r="Q7" s="28"/>
      <c r="R7" s="28">
        <v>-19</v>
      </c>
      <c r="S7" s="59">
        <v>2.045356</v>
      </c>
      <c r="T7" s="51">
        <v>2.589E-2</v>
      </c>
      <c r="U7" s="59">
        <v>12.267054</v>
      </c>
      <c r="V7" s="51">
        <v>3.2807999999999997E-2</v>
      </c>
      <c r="X7" s="27">
        <v>3333</v>
      </c>
      <c r="Y7" s="44">
        <v>-6.6209000000000004E-2</v>
      </c>
      <c r="Z7">
        <f t="shared" ref="Z7:Z67" si="5">Z6</f>
        <v>21</v>
      </c>
      <c r="AA7">
        <f t="shared" ref="AA7:AA67" si="6">AA6</f>
        <v>11</v>
      </c>
      <c r="AB7" s="63">
        <f t="shared" si="0"/>
        <v>23.112127880184332</v>
      </c>
      <c r="AC7">
        <v>80</v>
      </c>
      <c r="AD7" s="63">
        <v>119.0240693537466</v>
      </c>
      <c r="AE7" s="63">
        <v>128.67771763681219</v>
      </c>
      <c r="AF7" s="63">
        <v>421.6510022315515</v>
      </c>
      <c r="AG7" s="63">
        <v>417.10385625230259</v>
      </c>
      <c r="AH7" s="63">
        <v>156.29146982595489</v>
      </c>
      <c r="AI7" s="63">
        <v>117.95610222987</v>
      </c>
      <c r="AJ7" s="63">
        <v>67.300484322400223</v>
      </c>
      <c r="AK7" s="63">
        <v>100.2285387207596</v>
      </c>
      <c r="AL7" s="63">
        <v>263.12269416170881</v>
      </c>
      <c r="AM7">
        <f t="shared" si="1"/>
        <v>316.71689287081597</v>
      </c>
      <c r="AN7">
        <f t="shared" si="2"/>
        <v>117.72560940275429</v>
      </c>
      <c r="AQ7">
        <f t="shared" si="3"/>
        <v>-0.54918187454951295</v>
      </c>
      <c r="AR7" s="63">
        <f t="shared" si="4"/>
        <v>10358.65798857256</v>
      </c>
      <c r="BB7">
        <v>25</v>
      </c>
      <c r="BC7">
        <v>1.120606650746075</v>
      </c>
      <c r="BD7">
        <v>1.3076272509156195</v>
      </c>
      <c r="BE7">
        <v>1.4712544878498381</v>
      </c>
      <c r="BF7">
        <v>1.6394377828607507</v>
      </c>
    </row>
    <row r="8" spans="1:62" x14ac:dyDescent="0.25">
      <c r="B8" s="31">
        <v>-59</v>
      </c>
      <c r="C8" s="60">
        <v>4.3200859999999999</v>
      </c>
      <c r="D8" s="31">
        <v>-51</v>
      </c>
      <c r="E8" s="60">
        <v>6.9239249999999997</v>
      </c>
      <c r="F8" s="31">
        <v>10</v>
      </c>
      <c r="G8" s="60">
        <v>6.8732329999999999</v>
      </c>
      <c r="H8" s="31">
        <v>-12</v>
      </c>
      <c r="I8" s="60">
        <v>4.3866680000000002</v>
      </c>
      <c r="J8" s="31">
        <v>-96</v>
      </c>
      <c r="K8" s="60">
        <v>4.2450830000000002</v>
      </c>
      <c r="L8" s="69">
        <v>32.878888000000003</v>
      </c>
      <c r="M8" s="60">
        <v>1.4181079999999999</v>
      </c>
      <c r="N8" s="31">
        <v>27</v>
      </c>
      <c r="O8" s="60">
        <v>1.390012</v>
      </c>
      <c r="P8" s="31">
        <v>-174</v>
      </c>
      <c r="Q8" s="28"/>
      <c r="R8" s="31">
        <v>-17</v>
      </c>
      <c r="S8" s="60">
        <v>2.0171510000000001</v>
      </c>
      <c r="T8" s="52">
        <v>1.1318999999999999E-2</v>
      </c>
      <c r="U8" s="60">
        <v>12.470166000000001</v>
      </c>
      <c r="V8" s="52">
        <v>3.4355999999999998E-2</v>
      </c>
      <c r="X8" s="32">
        <v>2900</v>
      </c>
      <c r="Y8" s="45">
        <v>-0.163523</v>
      </c>
      <c r="Z8">
        <f t="shared" si="5"/>
        <v>21</v>
      </c>
      <c r="AA8">
        <f t="shared" si="6"/>
        <v>11</v>
      </c>
      <c r="AB8" s="63">
        <f t="shared" si="0"/>
        <v>49.666600335148722</v>
      </c>
      <c r="AC8">
        <v>90</v>
      </c>
      <c r="AD8" s="63">
        <v>116.28950163895121</v>
      </c>
      <c r="AE8" s="63">
        <v>127.2845035361257</v>
      </c>
      <c r="AF8" s="63">
        <v>434.9582802947715</v>
      </c>
      <c r="AG8" s="63">
        <v>420.51322229959362</v>
      </c>
      <c r="AH8" s="63">
        <v>66.32746728313063</v>
      </c>
      <c r="AI8" s="63">
        <v>137.8916797104369</v>
      </c>
      <c r="AJ8" s="63">
        <v>113.3166644839759</v>
      </c>
      <c r="AK8" s="63">
        <v>99.169506113282793</v>
      </c>
      <c r="AL8" s="63">
        <v>265.21958451232871</v>
      </c>
      <c r="AM8">
        <f t="shared" si="1"/>
        <v>377.74428517932671</v>
      </c>
      <c r="AN8">
        <f t="shared" si="2"/>
        <v>163.50361144741836</v>
      </c>
      <c r="AQ8">
        <f t="shared" si="3"/>
        <v>-0.78952011580489911</v>
      </c>
      <c r="AR8" s="63">
        <f t="shared" si="4"/>
        <v>5108.5968371726949</v>
      </c>
      <c r="BB8">
        <v>30</v>
      </c>
      <c r="BC8">
        <v>2.019511425491074</v>
      </c>
      <c r="BD8">
        <v>1.976158099661846</v>
      </c>
      <c r="BE8">
        <v>2.1385012150745895</v>
      </c>
      <c r="BF8">
        <v>2.5666797346755659</v>
      </c>
    </row>
    <row r="9" spans="1:62" x14ac:dyDescent="0.25">
      <c r="B9" s="34">
        <v>-61</v>
      </c>
      <c r="C9" s="61">
        <v>2.8048009999999999</v>
      </c>
      <c r="D9" s="34">
        <v>-51</v>
      </c>
      <c r="E9" s="61">
        <v>5.8487679999999997</v>
      </c>
      <c r="F9" s="34">
        <v>12</v>
      </c>
      <c r="G9" s="61">
        <v>5.8233940000000004</v>
      </c>
      <c r="H9" s="34">
        <v>-12</v>
      </c>
      <c r="I9" s="61">
        <v>2.9007719999999999</v>
      </c>
      <c r="J9" s="34">
        <v>-108</v>
      </c>
      <c r="K9" s="61">
        <v>2.7456589999999998</v>
      </c>
      <c r="L9" s="70">
        <v>35.103383999999998</v>
      </c>
      <c r="M9" s="61">
        <v>1.413465</v>
      </c>
      <c r="N9" s="34">
        <v>30</v>
      </c>
      <c r="O9" s="61">
        <v>1.382231</v>
      </c>
      <c r="P9" s="34">
        <v>-174</v>
      </c>
      <c r="Q9" s="28"/>
      <c r="R9" s="34">
        <v>-17</v>
      </c>
      <c r="S9" s="61">
        <v>2.0106709999999999</v>
      </c>
      <c r="T9" s="53">
        <v>1.1528E-2</v>
      </c>
      <c r="U9" s="61">
        <v>12.320207999999999</v>
      </c>
      <c r="V9" s="53">
        <v>3.1260000000000003E-2</v>
      </c>
      <c r="X9" s="35">
        <v>4523</v>
      </c>
      <c r="Y9" s="46">
        <v>-0.108238</v>
      </c>
      <c r="Z9">
        <f t="shared" si="5"/>
        <v>21</v>
      </c>
      <c r="AA9">
        <f t="shared" si="6"/>
        <v>11</v>
      </c>
      <c r="AB9" s="63">
        <f t="shared" si="0"/>
        <v>51.273614788437371</v>
      </c>
      <c r="AC9">
        <v>100</v>
      </c>
      <c r="AD9" s="63">
        <v>113.51660181084331</v>
      </c>
      <c r="AE9" s="63">
        <v>127.24612532176471</v>
      </c>
      <c r="AF9" s="63">
        <v>439.34296403025479</v>
      </c>
      <c r="AG9" s="63">
        <v>425.04540123821215</v>
      </c>
      <c r="AH9" s="63">
        <v>50.073317338189597</v>
      </c>
      <c r="AI9" s="63">
        <v>147.1878952495494</v>
      </c>
      <c r="AJ9" s="63">
        <v>125.8561621471043</v>
      </c>
      <c r="AK9" s="63">
        <v>99.181412416897174</v>
      </c>
      <c r="AL9" s="63">
        <v>265.22156917757553</v>
      </c>
      <c r="AM9">
        <f t="shared" si="1"/>
        <v>429.18490495140287</v>
      </c>
      <c r="AN9">
        <f t="shared" si="2"/>
        <v>164.82230386666757</v>
      </c>
      <c r="AQ9">
        <f t="shared" si="3"/>
        <v>-1.1122038988059646</v>
      </c>
      <c r="AR9" s="63">
        <f t="shared" si="4"/>
        <v>4381.0658516728909</v>
      </c>
      <c r="BB9">
        <v>35</v>
      </c>
      <c r="BC9">
        <v>2.3721248054623953</v>
      </c>
      <c r="BD9">
        <v>2.8092847162130163</v>
      </c>
      <c r="BE9">
        <v>3.4713439233623777</v>
      </c>
      <c r="BF9">
        <v>3.6344180289825112</v>
      </c>
    </row>
    <row r="10" spans="1:62" x14ac:dyDescent="0.25">
      <c r="A10" t="s">
        <v>2458</v>
      </c>
      <c r="B10" s="37">
        <v>-63</v>
      </c>
      <c r="C10" s="62">
        <v>1.591653</v>
      </c>
      <c r="D10" s="37">
        <v>-51</v>
      </c>
      <c r="E10" s="62">
        <v>5.1512390000000003</v>
      </c>
      <c r="F10" s="37">
        <v>13</v>
      </c>
      <c r="G10" s="62">
        <v>5.1056489999999997</v>
      </c>
      <c r="H10" s="37">
        <v>-13</v>
      </c>
      <c r="I10" s="62">
        <v>1.7333270000000001</v>
      </c>
      <c r="J10" s="37">
        <v>-98</v>
      </c>
      <c r="K10" s="62">
        <v>1.517128</v>
      </c>
      <c r="L10" s="71">
        <v>37.047308000000001</v>
      </c>
      <c r="M10" s="62">
        <v>1.41045</v>
      </c>
      <c r="N10" s="37">
        <v>32</v>
      </c>
      <c r="O10" s="62">
        <v>1.3800190000000001</v>
      </c>
      <c r="P10" s="37">
        <v>-174</v>
      </c>
      <c r="Q10" s="28"/>
      <c r="R10" s="37">
        <v>-18</v>
      </c>
      <c r="S10" s="62">
        <v>1.9870140000000001</v>
      </c>
      <c r="T10" s="54">
        <v>1.3167E-2</v>
      </c>
      <c r="U10" s="62">
        <v>12.371803999999999</v>
      </c>
      <c r="V10" s="54">
        <v>3.7408999999999998E-2</v>
      </c>
      <c r="X10" s="38">
        <v>4464</v>
      </c>
      <c r="Y10" s="74">
        <v>-0.63817800000000002</v>
      </c>
      <c r="Z10">
        <f t="shared" si="5"/>
        <v>21</v>
      </c>
      <c r="AA10">
        <f t="shared" si="6"/>
        <v>11</v>
      </c>
      <c r="AB10" s="63">
        <f t="shared" si="0"/>
        <v>298.36893506493504</v>
      </c>
      <c r="AC10">
        <f>AC11</f>
        <v>100</v>
      </c>
      <c r="AD10" s="63">
        <v>110.75759756442579</v>
      </c>
      <c r="AE10" s="63">
        <v>127.22124988752751</v>
      </c>
      <c r="AF10" s="63">
        <v>441.85092112563831</v>
      </c>
      <c r="AG10" s="63">
        <v>427.48427629496263</v>
      </c>
      <c r="AH10" s="63">
        <v>63.506528229093867</v>
      </c>
      <c r="AI10" s="63">
        <v>155.31155511282739</v>
      </c>
      <c r="AJ10" s="63">
        <v>134.21505638248757</v>
      </c>
      <c r="AK10" s="63">
        <v>99.224847941138989</v>
      </c>
      <c r="AL10" s="63">
        <v>264.1848487031196</v>
      </c>
      <c r="AM10">
        <f t="shared" si="1"/>
        <v>615.88876975491189</v>
      </c>
      <c r="AN10">
        <f t="shared" si="2"/>
        <v>189.1656124855067</v>
      </c>
      <c r="AQ10">
        <f t="shared" si="3"/>
        <v>4.5592630211134013</v>
      </c>
      <c r="AR10" s="63">
        <f t="shared" si="4"/>
        <v>4350.8991287914787</v>
      </c>
      <c r="BB10">
        <v>40</v>
      </c>
      <c r="BC10">
        <v>3.1192227612511192</v>
      </c>
      <c r="BD10">
        <v>2.892636712344888</v>
      </c>
      <c r="BE10">
        <v>2.7881386570812698</v>
      </c>
      <c r="BF10">
        <v>2.8488582442495738</v>
      </c>
    </row>
    <row r="11" spans="1:62" x14ac:dyDescent="0.25">
      <c r="A11">
        <v>15</v>
      </c>
      <c r="B11">
        <f>'pump rpm'!K2</f>
        <v>-88</v>
      </c>
      <c r="C11" s="63">
        <f>'pump rpm'!S2</f>
        <v>2.5120149999999999</v>
      </c>
      <c r="D11">
        <f>'pump rpm'!L2</f>
        <v>-79</v>
      </c>
      <c r="E11" s="63">
        <f>'pump rpm'!T2</f>
        <v>6.5605739999999999</v>
      </c>
      <c r="F11">
        <f>'pump rpm'!M2</f>
        <v>15</v>
      </c>
      <c r="G11" s="63">
        <f>'pump rpm'!U2</f>
        <v>6.4534190000000002</v>
      </c>
      <c r="H11">
        <f>'pump rpm'!N2</f>
        <v>-1</v>
      </c>
      <c r="I11" s="63">
        <f>'pump rpm'!V2</f>
        <v>2.5587339999999998</v>
      </c>
      <c r="J11">
        <f>'pump rpm'!O2</f>
        <v>-92</v>
      </c>
      <c r="K11" s="63">
        <f>'pump rpm'!W2</f>
        <v>2.4002940000000001</v>
      </c>
      <c r="L11" s="72">
        <f>'pump rpm'!AE2</f>
        <v>39.307312000000003</v>
      </c>
      <c r="M11" s="63">
        <f>'pump rpm'!Y2</f>
        <v>1.436896</v>
      </c>
      <c r="N11">
        <f>'pump rpm'!R2</f>
        <v>32</v>
      </c>
      <c r="O11" s="63">
        <f>'pump rpm'!Z2</f>
        <v>1.397448</v>
      </c>
      <c r="P11">
        <f>'pump rpm'!Q2</f>
        <v>-174</v>
      </c>
      <c r="Q11" s="28"/>
      <c r="R11">
        <f>'pump rpm'!P2</f>
        <v>-11</v>
      </c>
      <c r="S11" s="63">
        <f>'pump rpm'!X2</f>
        <v>1.494972</v>
      </c>
      <c r="T11" s="55">
        <f>'pump rpm'!AC2</f>
        <v>1.8818000000000001E-2</v>
      </c>
      <c r="U11" s="63">
        <f>'pump rpm'!AD2</f>
        <v>12.485848000000001</v>
      </c>
      <c r="V11" s="55">
        <f>'pump rpm'!AF2</f>
        <v>1.2683E-2</v>
      </c>
      <c r="W11">
        <f>'pump rpm'!D2</f>
        <v>900</v>
      </c>
      <c r="X11">
        <f>'pump rpm'!AB2</f>
        <v>7192</v>
      </c>
      <c r="Y11" s="47">
        <f>'pump rpm'!AA2</f>
        <v>-1.10869</v>
      </c>
      <c r="Z11">
        <f t="shared" si="5"/>
        <v>21</v>
      </c>
      <c r="AA11">
        <f t="shared" si="6"/>
        <v>11</v>
      </c>
      <c r="AB11" s="63">
        <f t="shared" si="0"/>
        <v>835.11714285714288</v>
      </c>
      <c r="AC11">
        <f>'pump rpm'!H2</f>
        <v>100</v>
      </c>
      <c r="AD11" s="63">
        <v>77.040987921274777</v>
      </c>
      <c r="AE11" s="63">
        <v>89.350935207654885</v>
      </c>
      <c r="AF11" s="63">
        <v>440.77833314932019</v>
      </c>
      <c r="AG11" s="63">
        <v>435.31327152500597</v>
      </c>
      <c r="AH11" s="63">
        <v>71.640306235028717</v>
      </c>
      <c r="AI11" s="63">
        <v>164.758891339249</v>
      </c>
      <c r="AJ11" s="63">
        <v>134.21663649686232</v>
      </c>
      <c r="AK11" s="63">
        <v>100.11724298589999</v>
      </c>
      <c r="AL11" s="63">
        <v>271.63574675727938</v>
      </c>
      <c r="AM11">
        <f t="shared" si="1"/>
        <v>156.1270614331589</v>
      </c>
      <c r="AN11">
        <f t="shared" si="2"/>
        <v>102.84152964634494</v>
      </c>
      <c r="AO11" s="65">
        <f>100*AV11/AN11</f>
        <v>53.188629329128005</v>
      </c>
      <c r="AQ11">
        <f t="shared" si="3"/>
        <v>11.563832984627236</v>
      </c>
      <c r="AR11" s="63">
        <f t="shared" si="4"/>
        <v>6357.0370121602</v>
      </c>
      <c r="AV11">
        <v>54.699999999999697</v>
      </c>
      <c r="AW11" s="72">
        <f>A11-(L11-N11)</f>
        <v>7.6926879999999969</v>
      </c>
      <c r="BB11">
        <v>45</v>
      </c>
      <c r="BC11">
        <v>2.977366477823272</v>
      </c>
      <c r="BD11">
        <v>3.5111720248788774</v>
      </c>
      <c r="BE11">
        <v>3.8381599695347877</v>
      </c>
      <c r="BF11">
        <v>4.0031645964515636</v>
      </c>
      <c r="BJ11" s="63"/>
    </row>
    <row r="12" spans="1:62" x14ac:dyDescent="0.25">
      <c r="A12">
        <v>15</v>
      </c>
      <c r="B12">
        <f>'pump rpm'!K3</f>
        <v>-88</v>
      </c>
      <c r="C12" s="63">
        <f>'pump rpm'!S3</f>
        <v>2.5444279999999999</v>
      </c>
      <c r="D12">
        <f>'pump rpm'!L3</f>
        <v>-79</v>
      </c>
      <c r="E12" s="63">
        <f>'pump rpm'!T3</f>
        <v>6.6423079999999999</v>
      </c>
      <c r="F12">
        <f>'pump rpm'!M3</f>
        <v>15</v>
      </c>
      <c r="G12" s="63">
        <f>'pump rpm'!U3</f>
        <v>6.4966739999999996</v>
      </c>
      <c r="H12">
        <f>'pump rpm'!N3</f>
        <v>-1</v>
      </c>
      <c r="I12" s="63">
        <f>'pump rpm'!V3</f>
        <v>2.5959789999999998</v>
      </c>
      <c r="J12">
        <f>'pump rpm'!O3</f>
        <v>-90</v>
      </c>
      <c r="K12" s="63">
        <f>'pump rpm'!W3</f>
        <v>2.4404129999999999</v>
      </c>
      <c r="L12" s="72">
        <f>'pump rpm'!AE3</f>
        <v>39.601695999999997</v>
      </c>
      <c r="M12" s="63">
        <f>'pump rpm'!Y3</f>
        <v>1.434229</v>
      </c>
      <c r="N12">
        <f>'pump rpm'!R3</f>
        <v>33</v>
      </c>
      <c r="O12" s="63">
        <f>'pump rpm'!Z3</f>
        <v>1.3910579999999999</v>
      </c>
      <c r="P12">
        <f>'pump rpm'!Q3</f>
        <v>-174</v>
      </c>
      <c r="Q12" s="28"/>
      <c r="R12">
        <f>'pump rpm'!P3</f>
        <v>-11</v>
      </c>
      <c r="S12" s="63">
        <f>'pump rpm'!X3</f>
        <v>1.592684</v>
      </c>
      <c r="T12" s="55">
        <f>'pump rpm'!AC3</f>
        <v>1.8010999999999999E-2</v>
      </c>
      <c r="U12" s="63">
        <f>'pump rpm'!AD3</f>
        <v>12.519337999999999</v>
      </c>
      <c r="V12" s="55">
        <f>'pump rpm'!AF3</f>
        <v>1.2683E-2</v>
      </c>
      <c r="W12">
        <f>'pump rpm'!D3</f>
        <v>1000</v>
      </c>
      <c r="X12">
        <f>'pump rpm'!AB3</f>
        <v>7165</v>
      </c>
      <c r="Y12" s="47">
        <f>'pump rpm'!AA3</f>
        <v>-1.0041819999999999</v>
      </c>
      <c r="Z12">
        <f t="shared" si="5"/>
        <v>21</v>
      </c>
      <c r="AA12">
        <f t="shared" si="6"/>
        <v>11</v>
      </c>
      <c r="AB12" s="63">
        <f t="shared" si="0"/>
        <v>753.55718789275227</v>
      </c>
      <c r="AC12">
        <f>'pump rpm'!H3</f>
        <v>110</v>
      </c>
      <c r="AD12" s="63">
        <v>77.042397970370857</v>
      </c>
      <c r="AE12" s="63">
        <v>89.354360483362328</v>
      </c>
      <c r="AF12" s="63">
        <v>440.68279785231516</v>
      </c>
      <c r="AG12" s="63">
        <v>435.22466867634745</v>
      </c>
      <c r="AH12" s="63">
        <v>74.339977075539437</v>
      </c>
      <c r="AI12" s="63">
        <v>165.9889629083697</v>
      </c>
      <c r="AJ12" s="63">
        <v>138.3953961326564</v>
      </c>
      <c r="AK12" s="63">
        <v>99.941670727799576</v>
      </c>
      <c r="AL12" s="63">
        <v>271.60715907058108</v>
      </c>
      <c r="AM12">
        <f t="shared" si="1"/>
        <v>156.15262055227083</v>
      </c>
      <c r="AN12">
        <f t="shared" si="2"/>
        <v>98.306364588354469</v>
      </c>
      <c r="AO12" s="65">
        <f t="shared" ref="AO12:AO67" si="7">100*AV12/AN12</f>
        <v>66.64878746595555</v>
      </c>
      <c r="AQ12">
        <f t="shared" si="3"/>
        <v>11.175381021421099</v>
      </c>
      <c r="AR12" s="63">
        <f t="shared" si="4"/>
        <v>5758.704662142386</v>
      </c>
      <c r="AV12">
        <v>65.519999999999754</v>
      </c>
      <c r="AW12" s="72">
        <f t="shared" ref="AW12:AW62" si="8">A12-(L12-N12)</f>
        <v>8.3983040000000031</v>
      </c>
      <c r="BB12">
        <v>50</v>
      </c>
      <c r="BC12">
        <v>3.8658137488506337</v>
      </c>
      <c r="BD12">
        <v>4.0050153489819564</v>
      </c>
      <c r="BE12">
        <v>4.5263594701073533</v>
      </c>
      <c r="BF12">
        <v>4.1837962004475919</v>
      </c>
      <c r="BJ12" s="63"/>
    </row>
    <row r="13" spans="1:62" x14ac:dyDescent="0.25">
      <c r="A13">
        <v>15</v>
      </c>
      <c r="B13">
        <f>'pump rpm'!K4</f>
        <v>-89</v>
      </c>
      <c r="C13" s="63">
        <f>'pump rpm'!S4</f>
        <v>2.5816780000000001</v>
      </c>
      <c r="D13">
        <f>'pump rpm'!L4</f>
        <v>-79</v>
      </c>
      <c r="E13" s="63">
        <f>'pump rpm'!T4</f>
        <v>6.6495490000000004</v>
      </c>
      <c r="F13">
        <f>'pump rpm'!M4</f>
        <v>15</v>
      </c>
      <c r="G13" s="63">
        <f>'pump rpm'!U4</f>
        <v>6.554684</v>
      </c>
      <c r="H13">
        <f>'pump rpm'!N4</f>
        <v>-1</v>
      </c>
      <c r="I13" s="63">
        <f>'pump rpm'!V4</f>
        <v>2.6406740000000002</v>
      </c>
      <c r="J13">
        <f>'pump rpm'!O4</f>
        <v>-89</v>
      </c>
      <c r="K13" s="63">
        <f>'pump rpm'!W4</f>
        <v>2.4785650000000001</v>
      </c>
      <c r="L13" s="72">
        <f>'pump rpm'!AE4</f>
        <v>39.700471999999998</v>
      </c>
      <c r="M13" s="63">
        <f>'pump rpm'!Y4</f>
        <v>1.4278489999999999</v>
      </c>
      <c r="N13">
        <f>'pump rpm'!R4</f>
        <v>32</v>
      </c>
      <c r="O13" s="63">
        <f>'pump rpm'!Z4</f>
        <v>1.400234</v>
      </c>
      <c r="P13">
        <f>'pump rpm'!Q4</f>
        <v>-174</v>
      </c>
      <c r="Q13" s="28"/>
      <c r="R13">
        <f>'pump rpm'!P4</f>
        <v>-11</v>
      </c>
      <c r="S13" s="63">
        <f>'pump rpm'!X4</f>
        <v>1.5491820000000001</v>
      </c>
      <c r="T13" s="55">
        <f>'pump rpm'!AC4</f>
        <v>1.7180999999999998E-2</v>
      </c>
      <c r="U13" s="63">
        <f>'pump rpm'!AD4</f>
        <v>12.481666000000001</v>
      </c>
      <c r="V13" s="55">
        <f>'pump rpm'!AF4</f>
        <v>1.2683E-2</v>
      </c>
      <c r="W13">
        <f>'pump rpm'!D4</f>
        <v>1100</v>
      </c>
      <c r="X13">
        <f>'pump rpm'!AB4</f>
        <v>7181</v>
      </c>
      <c r="Y13" s="47">
        <f>'pump rpm'!AA4</f>
        <v>-1.0906389999999999</v>
      </c>
      <c r="Z13">
        <f t="shared" si="5"/>
        <v>21</v>
      </c>
      <c r="AA13">
        <f t="shared" si="6"/>
        <v>11</v>
      </c>
      <c r="AB13" s="63">
        <f t="shared" si="0"/>
        <v>820.26378917050681</v>
      </c>
      <c r="AC13">
        <f>'pump rpm'!H4</f>
        <v>120</v>
      </c>
      <c r="AD13" s="63">
        <v>75.695096491322076</v>
      </c>
      <c r="AE13" s="63">
        <v>89.354663941325853</v>
      </c>
      <c r="AF13" s="63">
        <v>440.55441028179399</v>
      </c>
      <c r="AG13" s="63">
        <v>435.11814213930978</v>
      </c>
      <c r="AH13" s="63">
        <v>75.69059179948664</v>
      </c>
      <c r="AI13" s="63">
        <v>166.40120961957098</v>
      </c>
      <c r="AJ13" s="63">
        <v>134.21688907559431</v>
      </c>
      <c r="AK13" s="63">
        <v>100.01993536015129</v>
      </c>
      <c r="AL13" s="63">
        <v>271.61988611288075</v>
      </c>
      <c r="AM13">
        <f t="shared" si="1"/>
        <v>173.2442939683979</v>
      </c>
      <c r="AN13">
        <f t="shared" si="2"/>
        <v>93.400522956021192</v>
      </c>
      <c r="AO13" s="65">
        <f t="shared" si="7"/>
        <v>81.391407236333208</v>
      </c>
      <c r="AQ13">
        <f t="shared" si="3"/>
        <v>10.45704959126104</v>
      </c>
      <c r="AR13" s="63">
        <f t="shared" si="4"/>
        <v>6696.5713709124748</v>
      </c>
      <c r="AV13">
        <v>76.020000000000095</v>
      </c>
      <c r="AW13" s="72">
        <f t="shared" si="8"/>
        <v>7.2995280000000022</v>
      </c>
      <c r="BB13">
        <v>55</v>
      </c>
      <c r="BC13">
        <v>4.2143464089899467</v>
      </c>
      <c r="BD13">
        <v>4.5762276673264495</v>
      </c>
      <c r="BE13">
        <v>5.1245235298929961</v>
      </c>
      <c r="BF13">
        <v>4.6326557886935626</v>
      </c>
      <c r="BJ13" s="63"/>
    </row>
    <row r="14" spans="1:62" x14ac:dyDescent="0.25">
      <c r="A14">
        <v>15</v>
      </c>
      <c r="B14">
        <f>'pump rpm'!K5</f>
        <v>-89</v>
      </c>
      <c r="C14" s="63">
        <f>'pump rpm'!S5</f>
        <v>2.8686180000000001</v>
      </c>
      <c r="D14">
        <f>'pump rpm'!L5</f>
        <v>-80</v>
      </c>
      <c r="E14" s="63">
        <f>'pump rpm'!T5</f>
        <v>7.0203509999999998</v>
      </c>
      <c r="F14">
        <f>'pump rpm'!M5</f>
        <v>15</v>
      </c>
      <c r="G14" s="63">
        <f>'pump rpm'!U5</f>
        <v>6.8663610000000004</v>
      </c>
      <c r="H14">
        <f>'pump rpm'!N5</f>
        <v>-1</v>
      </c>
      <c r="I14" s="63">
        <f>'pump rpm'!V5</f>
        <v>2.9229129999999999</v>
      </c>
      <c r="J14">
        <f>'pump rpm'!O5</f>
        <v>-89</v>
      </c>
      <c r="K14" s="63">
        <f>'pump rpm'!W5</f>
        <v>2.7714300000000001</v>
      </c>
      <c r="L14" s="72">
        <f>'pump rpm'!AE5</f>
        <v>40.150452000000001</v>
      </c>
      <c r="M14" s="63">
        <f>'pump rpm'!Y5</f>
        <v>1.4251860000000001</v>
      </c>
      <c r="N14">
        <f>'pump rpm'!R5</f>
        <v>33</v>
      </c>
      <c r="O14" s="63">
        <f>'pump rpm'!Z5</f>
        <v>1.395937</v>
      </c>
      <c r="P14">
        <f>'pump rpm'!Q5</f>
        <v>-174</v>
      </c>
      <c r="Q14" s="28"/>
      <c r="R14">
        <f>'pump rpm'!P5</f>
        <v>-12</v>
      </c>
      <c r="S14" s="63">
        <f>'pump rpm'!X5</f>
        <v>1.570038</v>
      </c>
      <c r="T14" s="55">
        <f>'pump rpm'!AC5</f>
        <v>2.3681000000000001E-2</v>
      </c>
      <c r="U14" s="63">
        <f>'pump rpm'!AD5</f>
        <v>12.494652</v>
      </c>
      <c r="V14" s="55">
        <f>'pump rpm'!AF5</f>
        <v>1.2683E-2</v>
      </c>
      <c r="W14">
        <f>'pump rpm'!D5</f>
        <v>1200</v>
      </c>
      <c r="X14">
        <f>'pump rpm'!AB5</f>
        <v>7972</v>
      </c>
      <c r="Y14" s="47">
        <f>'pump rpm'!AA5</f>
        <v>-0.95016299999999998</v>
      </c>
      <c r="Z14">
        <f t="shared" si="5"/>
        <v>21</v>
      </c>
      <c r="AA14">
        <f t="shared" si="6"/>
        <v>11</v>
      </c>
      <c r="AB14" s="63">
        <f t="shared" si="0"/>
        <v>793.32838667783824</v>
      </c>
      <c r="AC14">
        <f>'pump rpm'!H5</f>
        <v>130</v>
      </c>
      <c r="AD14" s="63">
        <v>75.707632589349799</v>
      </c>
      <c r="AE14" s="63">
        <v>88.022095269067989</v>
      </c>
      <c r="AF14" s="63">
        <v>439.8593478423972</v>
      </c>
      <c r="AG14" s="63">
        <v>434.4403108251214</v>
      </c>
      <c r="AH14" s="63">
        <v>75.703386457520864</v>
      </c>
      <c r="AI14" s="63">
        <v>168.2815778245365</v>
      </c>
      <c r="AJ14" s="63">
        <v>138.39583717360119</v>
      </c>
      <c r="AK14" s="63">
        <v>99.982433082206882</v>
      </c>
      <c r="AL14" s="63">
        <v>270.57098002488857</v>
      </c>
      <c r="AM14">
        <f t="shared" si="1"/>
        <v>156.18433016686581</v>
      </c>
      <c r="AN14">
        <f t="shared" si="2"/>
        <v>128.32821560610819</v>
      </c>
      <c r="AO14" s="65">
        <f t="shared" si="7"/>
        <v>67.576720825121214</v>
      </c>
      <c r="AQ14">
        <f t="shared" si="3"/>
        <v>10.656259680136438</v>
      </c>
      <c r="AR14" s="63">
        <f t="shared" si="4"/>
        <v>6224.7768596921551</v>
      </c>
      <c r="AV14">
        <v>86.719999999999359</v>
      </c>
      <c r="AW14" s="72">
        <f t="shared" si="8"/>
        <v>7.8495479999999986</v>
      </c>
      <c r="BB14">
        <v>60</v>
      </c>
      <c r="BC14">
        <v>5.0093078355051679</v>
      </c>
      <c r="BD14">
        <v>5.3330893882274015</v>
      </c>
      <c r="BE14">
        <v>5.5081849587272647</v>
      </c>
      <c r="BF14">
        <v>5.6496836081157555</v>
      </c>
      <c r="BJ14" s="63"/>
    </row>
    <row r="15" spans="1:62" x14ac:dyDescent="0.25">
      <c r="A15">
        <v>20</v>
      </c>
      <c r="B15">
        <f>'pump rpm'!K6</f>
        <v>-90</v>
      </c>
      <c r="C15" s="63">
        <f>'pump rpm'!S6</f>
        <v>2.7304080000000002</v>
      </c>
      <c r="D15">
        <f>'pump rpm'!L6</f>
        <v>-81</v>
      </c>
      <c r="E15" s="63">
        <f>'pump rpm'!T6</f>
        <v>6.2564000000000002</v>
      </c>
      <c r="F15">
        <f>'pump rpm'!M6</f>
        <v>19</v>
      </c>
      <c r="G15" s="63">
        <f>'pump rpm'!U6</f>
        <v>6.0912110000000004</v>
      </c>
      <c r="H15">
        <f>'pump rpm'!N6</f>
        <v>0</v>
      </c>
      <c r="I15" s="63">
        <f>'pump rpm'!V6</f>
        <v>2.7668949999999999</v>
      </c>
      <c r="J15">
        <f>'pump rpm'!O6</f>
        <v>-102</v>
      </c>
      <c r="K15" s="63">
        <f>'pump rpm'!W6</f>
        <v>2.6169609999999999</v>
      </c>
      <c r="L15" s="72">
        <f>'pump rpm'!AE6</f>
        <v>42.770448000000002</v>
      </c>
      <c r="M15" s="63">
        <f>'pump rpm'!Y6</f>
        <v>1.4321429999999999</v>
      </c>
      <c r="N15">
        <f>'pump rpm'!R6</f>
        <v>36</v>
      </c>
      <c r="O15" s="63">
        <f>'pump rpm'!Z6</f>
        <v>1.398145</v>
      </c>
      <c r="P15">
        <f>'pump rpm'!Q6</f>
        <v>-174</v>
      </c>
      <c r="R15">
        <f>'pump rpm'!P6</f>
        <v>-12</v>
      </c>
      <c r="S15" s="63">
        <f>'pump rpm'!X6</f>
        <v>1.9025030000000001</v>
      </c>
      <c r="T15" s="55">
        <f>'pump rpm'!AC6</f>
        <v>1.3767E-2</v>
      </c>
      <c r="U15" s="63">
        <f>'pump rpm'!AD6</f>
        <v>12.610390000000001</v>
      </c>
      <c r="V15" s="55">
        <f>'pump rpm'!AF6</f>
        <v>9.6299999999999997E-3</v>
      </c>
      <c r="W15">
        <f>'pump rpm'!D6</f>
        <v>900</v>
      </c>
      <c r="X15">
        <f>'pump rpm'!AB6</f>
        <v>5314</v>
      </c>
      <c r="Y15" s="47">
        <f>'pump rpm'!AA6</f>
        <v>-0.97897100000000004</v>
      </c>
      <c r="Z15">
        <f t="shared" si="5"/>
        <v>21</v>
      </c>
      <c r="AA15">
        <f t="shared" si="6"/>
        <v>11</v>
      </c>
      <c r="AB15" s="63">
        <f t="shared" si="0"/>
        <v>544.85252346041057</v>
      </c>
      <c r="AC15">
        <f>'pump rpm'!H6</f>
        <v>100</v>
      </c>
      <c r="AD15" s="63">
        <v>74.352699682864866</v>
      </c>
      <c r="AE15" s="63">
        <v>86.641691926011021</v>
      </c>
      <c r="AF15" s="63">
        <v>445.32407444200339</v>
      </c>
      <c r="AG15" s="63">
        <v>435.66484364020249</v>
      </c>
      <c r="AH15" s="63">
        <v>58.160736927226928</v>
      </c>
      <c r="AI15" s="63">
        <v>179.2324082314648</v>
      </c>
      <c r="AJ15" s="63">
        <v>150.93360761034668</v>
      </c>
      <c r="AK15" s="63">
        <v>99.37961064281285</v>
      </c>
      <c r="AL15" s="63">
        <v>270.47298176465983</v>
      </c>
      <c r="AM15">
        <f t="shared" si="1"/>
        <v>118.34299530149745</v>
      </c>
      <c r="AN15">
        <f t="shared" si="2"/>
        <v>132.97863044839301</v>
      </c>
      <c r="AO15" s="65">
        <f t="shared" si="7"/>
        <v>72.643250779672641</v>
      </c>
      <c r="AQ15">
        <f t="shared" si="3"/>
        <v>7.4779733166690097</v>
      </c>
      <c r="AR15" s="63">
        <f t="shared" si="4"/>
        <v>5948.8380691169114</v>
      </c>
      <c r="AV15">
        <v>96.60000000000025</v>
      </c>
      <c r="AW15" s="72">
        <f t="shared" si="8"/>
        <v>13.229551999999998</v>
      </c>
      <c r="BB15">
        <v>65</v>
      </c>
      <c r="BC15">
        <v>5.4683088272085865</v>
      </c>
      <c r="BD15">
        <v>5.1353451213027297</v>
      </c>
      <c r="BE15">
        <v>4.5692738096380365</v>
      </c>
      <c r="BF15">
        <v>4.2068118315830114</v>
      </c>
      <c r="BJ15" s="63"/>
    </row>
    <row r="16" spans="1:62" x14ac:dyDescent="0.25">
      <c r="A16">
        <v>20</v>
      </c>
      <c r="B16">
        <f>'pump rpm'!K7</f>
        <v>-89</v>
      </c>
      <c r="C16" s="63">
        <f>'pump rpm'!S7</f>
        <v>2.5368029999999999</v>
      </c>
      <c r="D16">
        <f>'pump rpm'!L7</f>
        <v>-81</v>
      </c>
      <c r="E16" s="63">
        <f>'pump rpm'!T7</f>
        <v>6.1156949999999997</v>
      </c>
      <c r="F16">
        <f>'pump rpm'!M7</f>
        <v>21</v>
      </c>
      <c r="G16" s="63">
        <f>'pump rpm'!U7</f>
        <v>5.9464889999999997</v>
      </c>
      <c r="H16">
        <f>'pump rpm'!N7</f>
        <v>0</v>
      </c>
      <c r="I16" s="63">
        <f>'pump rpm'!V7</f>
        <v>2.5438350000000001</v>
      </c>
      <c r="J16">
        <f>'pump rpm'!O7</f>
        <v>-103</v>
      </c>
      <c r="K16" s="63">
        <f>'pump rpm'!W7</f>
        <v>2.4050500000000001</v>
      </c>
      <c r="L16" s="72">
        <f>'pump rpm'!AE7</f>
        <v>43.144579999999998</v>
      </c>
      <c r="M16" s="63">
        <f>'pump rpm'!Y7</f>
        <v>1.43655</v>
      </c>
      <c r="N16">
        <f>'pump rpm'!R7</f>
        <v>36</v>
      </c>
      <c r="O16" s="63">
        <f>'pump rpm'!Z7</f>
        <v>1.3984939999999999</v>
      </c>
      <c r="P16">
        <f>'pump rpm'!Q7</f>
        <v>-174</v>
      </c>
      <c r="R16">
        <f>'pump rpm'!P7</f>
        <v>-12</v>
      </c>
      <c r="S16" s="63">
        <f>'pump rpm'!X7</f>
        <v>1.969325</v>
      </c>
      <c r="T16" s="55">
        <f>'pump rpm'!AC7</f>
        <v>1.5428000000000001E-2</v>
      </c>
      <c r="U16" s="63">
        <f>'pump rpm'!AD7</f>
        <v>12.67952</v>
      </c>
      <c r="V16" s="55">
        <f>'pump rpm'!AF7</f>
        <v>9.6299999999999997E-3</v>
      </c>
      <c r="W16">
        <f>'pump rpm'!D7</f>
        <v>1000</v>
      </c>
      <c r="X16">
        <f>'pump rpm'!AB7</f>
        <v>5800</v>
      </c>
      <c r="Y16" s="47">
        <f>'pump rpm'!AA7</f>
        <v>-1.364697</v>
      </c>
      <c r="Z16">
        <f t="shared" si="5"/>
        <v>21</v>
      </c>
      <c r="AA16">
        <f t="shared" si="6"/>
        <v>11</v>
      </c>
      <c r="AB16" s="63">
        <f t="shared" si="0"/>
        <v>828.99482614160036</v>
      </c>
      <c r="AC16">
        <f>'pump rpm'!H7</f>
        <v>110</v>
      </c>
      <c r="AD16" s="63">
        <v>75.693136026491089</v>
      </c>
      <c r="AE16" s="63">
        <v>86.63574493943365</v>
      </c>
      <c r="AF16" s="63">
        <v>447.47815117170751</v>
      </c>
      <c r="AG16" s="63">
        <v>436.18972121026724</v>
      </c>
      <c r="AH16" s="63">
        <v>56.802016826232439</v>
      </c>
      <c r="AI16" s="63">
        <v>180.79654832269091</v>
      </c>
      <c r="AJ16" s="63">
        <v>150.93363888737127</v>
      </c>
      <c r="AK16" s="63">
        <v>99.257293475783825</v>
      </c>
      <c r="AL16" s="63">
        <v>270.45328934494739</v>
      </c>
      <c r="AM16">
        <f t="shared" si="1"/>
        <v>105.37732383163684</v>
      </c>
      <c r="AN16">
        <f t="shared" si="2"/>
        <v>174.15789744510053</v>
      </c>
      <c r="AO16" s="65">
        <f t="shared" si="7"/>
        <v>77.722573587378633</v>
      </c>
      <c r="AQ16">
        <f t="shared" si="3"/>
        <v>11.390826453154558</v>
      </c>
      <c r="AR16" s="63">
        <f t="shared" si="4"/>
        <v>6312.0514485802123</v>
      </c>
      <c r="AV16">
        <v>135.35999999999967</v>
      </c>
      <c r="AW16" s="72">
        <f t="shared" si="8"/>
        <v>12.855420000000002</v>
      </c>
      <c r="BB16">
        <v>70</v>
      </c>
      <c r="BC16">
        <v>5.4436465577149518</v>
      </c>
      <c r="BD16">
        <v>5.6306226458648005</v>
      </c>
      <c r="BE16">
        <v>5.7626770794514872</v>
      </c>
      <c r="BF16">
        <v>5.8831851729585667</v>
      </c>
      <c r="BJ16" s="63"/>
    </row>
    <row r="17" spans="1:62" x14ac:dyDescent="0.25">
      <c r="A17">
        <v>20</v>
      </c>
      <c r="B17">
        <f>'pump rpm'!K8</f>
        <v>-89</v>
      </c>
      <c r="C17" s="63">
        <f>'pump rpm'!S8</f>
        <v>2.3573059999999999</v>
      </c>
      <c r="D17">
        <f>'pump rpm'!L8</f>
        <v>-81</v>
      </c>
      <c r="E17" s="63">
        <f>'pump rpm'!T8</f>
        <v>5.9747830000000004</v>
      </c>
      <c r="F17">
        <f>'pump rpm'!M8</f>
        <v>22</v>
      </c>
      <c r="G17" s="63">
        <f>'pump rpm'!U8</f>
        <v>5.8159159999999996</v>
      </c>
      <c r="H17">
        <f>'pump rpm'!N8</f>
        <v>0</v>
      </c>
      <c r="I17" s="63">
        <f>'pump rpm'!V8</f>
        <v>2.3727119999999999</v>
      </c>
      <c r="J17">
        <f>'pump rpm'!O8</f>
        <v>-104</v>
      </c>
      <c r="K17" s="63">
        <f>'pump rpm'!W8</f>
        <v>2.230229</v>
      </c>
      <c r="L17" s="72">
        <f>'pump rpm'!AE8</f>
        <v>43.458283999999999</v>
      </c>
      <c r="M17" s="63">
        <f>'pump rpm'!Y8</f>
        <v>1.4262280000000001</v>
      </c>
      <c r="N17">
        <f>'pump rpm'!R8</f>
        <v>37</v>
      </c>
      <c r="O17" s="63">
        <f>'pump rpm'!Z8</f>
        <v>1.4010450000000001</v>
      </c>
      <c r="P17">
        <f>'pump rpm'!Q8</f>
        <v>-174</v>
      </c>
      <c r="R17">
        <f>'pump rpm'!P8</f>
        <v>-12</v>
      </c>
      <c r="S17" s="63">
        <f>'pump rpm'!X8</f>
        <v>1.9537789999999999</v>
      </c>
      <c r="T17" s="55">
        <f>'pump rpm'!AC8</f>
        <v>1.4619999999999999E-2</v>
      </c>
      <c r="U17" s="63">
        <f>'pump rpm'!AD8</f>
        <v>12.722942</v>
      </c>
      <c r="V17" s="55">
        <f>'pump rpm'!AF8</f>
        <v>9.6299999999999997E-3</v>
      </c>
      <c r="W17">
        <f>'pump rpm'!D8</f>
        <v>1100</v>
      </c>
      <c r="X17">
        <f>'pump rpm'!AB8</f>
        <v>5995</v>
      </c>
      <c r="Y17" s="47">
        <f>'pump rpm'!AA8</f>
        <v>-0.95855500000000005</v>
      </c>
      <c r="Z17">
        <f t="shared" si="5"/>
        <v>21</v>
      </c>
      <c r="AA17">
        <f t="shared" si="6"/>
        <v>11</v>
      </c>
      <c r="AB17" s="63">
        <f t="shared" si="0"/>
        <v>601.85769009216585</v>
      </c>
      <c r="AC17">
        <f>'pump rpm'!H8</f>
        <v>120</v>
      </c>
      <c r="AD17" s="63">
        <v>75.685294502102678</v>
      </c>
      <c r="AE17" s="63">
        <v>86.629789492378649</v>
      </c>
      <c r="AF17" s="63">
        <v>448.66032676861204</v>
      </c>
      <c r="AG17" s="63">
        <v>436.58885976435306</v>
      </c>
      <c r="AH17" s="63">
        <v>55.444941550948577</v>
      </c>
      <c r="AI17" s="63">
        <v>182.10684227187662</v>
      </c>
      <c r="AJ17" s="63">
        <v>155.1130076776399</v>
      </c>
      <c r="AK17" s="63">
        <v>99.285785428825207</v>
      </c>
      <c r="AL17" s="63">
        <v>270.45787061955195</v>
      </c>
      <c r="AM17">
        <f t="shared" si="1"/>
        <v>105.39548675635758</v>
      </c>
      <c r="AN17">
        <f t="shared" si="2"/>
        <v>176.48484760226623</v>
      </c>
      <c r="AO17" s="65">
        <f t="shared" si="7"/>
        <v>95.747596632669797</v>
      </c>
      <c r="AQ17">
        <f t="shared" si="3"/>
        <v>8.4164910279221665</v>
      </c>
      <c r="AR17" s="63">
        <f t="shared" si="4"/>
        <v>5725.1613349741219</v>
      </c>
      <c r="AV17">
        <v>168.9799999999999</v>
      </c>
      <c r="AW17" s="72">
        <f t="shared" si="8"/>
        <v>13.541716000000001</v>
      </c>
      <c r="BB17">
        <v>75</v>
      </c>
      <c r="BC17">
        <v>6.249297041952528</v>
      </c>
      <c r="BD17">
        <v>6.6468184197982323</v>
      </c>
      <c r="BE17">
        <v>6.9934195461776651</v>
      </c>
      <c r="BF17">
        <v>7.2939528150608322</v>
      </c>
      <c r="BJ17" s="63"/>
    </row>
    <row r="18" spans="1:62" x14ac:dyDescent="0.25">
      <c r="A18">
        <v>20</v>
      </c>
      <c r="B18">
        <f>'pump rpm'!K9</f>
        <v>-89</v>
      </c>
      <c r="C18" s="63">
        <f>'pump rpm'!S9</f>
        <v>2.1929530000000002</v>
      </c>
      <c r="D18">
        <f>'pump rpm'!L9</f>
        <v>-81</v>
      </c>
      <c r="E18" s="63">
        <f>'pump rpm'!T9</f>
        <v>5.8413180000000002</v>
      </c>
      <c r="F18">
        <f>'pump rpm'!M9</f>
        <v>23</v>
      </c>
      <c r="G18" s="63">
        <f>'pump rpm'!U9</f>
        <v>5.6928219999999996</v>
      </c>
      <c r="H18">
        <f>'pump rpm'!N9</f>
        <v>0</v>
      </c>
      <c r="I18" s="63">
        <f>'pump rpm'!V9</f>
        <v>2.216901</v>
      </c>
      <c r="J18">
        <f>'pump rpm'!O9</f>
        <v>-105</v>
      </c>
      <c r="K18" s="63">
        <f>'pump rpm'!W9</f>
        <v>2.067682</v>
      </c>
      <c r="L18" s="72">
        <f>'pump rpm'!AE9</f>
        <v>43.804107999999999</v>
      </c>
      <c r="M18" s="63">
        <f>'pump rpm'!Y9</f>
        <v>1.43655</v>
      </c>
      <c r="N18">
        <f>'pump rpm'!R9</f>
        <v>37</v>
      </c>
      <c r="O18" s="63">
        <f>'pump rpm'!Z9</f>
        <v>1.396638</v>
      </c>
      <c r="P18">
        <f>'pump rpm'!Q9</f>
        <v>-174</v>
      </c>
      <c r="R18">
        <f>'pump rpm'!P9</f>
        <v>-12</v>
      </c>
      <c r="S18" s="63">
        <f>'pump rpm'!X9</f>
        <v>1.9488939999999999</v>
      </c>
      <c r="T18" s="55">
        <f>'pump rpm'!AC9</f>
        <v>1.3051E-2</v>
      </c>
      <c r="U18" s="63">
        <f>'pump rpm'!AD9</f>
        <v>12.654814</v>
      </c>
      <c r="V18" s="55">
        <f>'pump rpm'!AF9</f>
        <v>9.6299999999999997E-3</v>
      </c>
      <c r="W18">
        <f>'pump rpm'!D9</f>
        <v>1200</v>
      </c>
      <c r="X18">
        <f>'pump rpm'!AB9</f>
        <v>6305</v>
      </c>
      <c r="Y18" s="47">
        <f>'pump rpm'!AA9</f>
        <v>-1.055803</v>
      </c>
      <c r="Z18">
        <f t="shared" si="5"/>
        <v>21</v>
      </c>
      <c r="AA18">
        <f t="shared" si="6"/>
        <v>11</v>
      </c>
      <c r="AB18" s="63">
        <f t="shared" si="0"/>
        <v>697.19710043988266</v>
      </c>
      <c r="AC18">
        <f>'pump rpm'!H9</f>
        <v>130</v>
      </c>
      <c r="AD18" s="63">
        <v>75.678114846216431</v>
      </c>
      <c r="AE18" s="63">
        <v>86.624149048630116</v>
      </c>
      <c r="AF18" s="63">
        <v>449.8192022855539</v>
      </c>
      <c r="AG18" s="63">
        <v>436.94968081706691</v>
      </c>
      <c r="AH18" s="63">
        <v>54.088374218192335</v>
      </c>
      <c r="AI18" s="63">
        <v>183.55322037278779</v>
      </c>
      <c r="AJ18" s="63">
        <v>155.11261384558028</v>
      </c>
      <c r="AK18" s="63">
        <v>99.294734013550254</v>
      </c>
      <c r="AL18" s="63">
        <v>270.45931020349229</v>
      </c>
      <c r="AM18">
        <f t="shared" si="1"/>
        <v>105.41030936924378</v>
      </c>
      <c r="AN18">
        <f t="shared" si="2"/>
        <v>167.96012468522375</v>
      </c>
      <c r="AO18" s="65">
        <f t="shared" si="7"/>
        <v>122.50526747680004</v>
      </c>
      <c r="AQ18">
        <f t="shared" si="3"/>
        <v>9.4537427847069342</v>
      </c>
      <c r="AR18" s="63">
        <f t="shared" si="4"/>
        <v>5999.7094627687793</v>
      </c>
      <c r="AV18">
        <v>205.76000000000022</v>
      </c>
      <c r="AW18" s="72">
        <f t="shared" si="8"/>
        <v>13.195892000000001</v>
      </c>
      <c r="BJ18" s="63"/>
    </row>
    <row r="19" spans="1:62" x14ac:dyDescent="0.25">
      <c r="A19">
        <v>25</v>
      </c>
      <c r="B19">
        <f>'pump rpm'!K10</f>
        <v>-92</v>
      </c>
      <c r="C19" s="63">
        <f>'pump rpm'!S10</f>
        <v>1.5944959999999999</v>
      </c>
      <c r="D19">
        <f>'pump rpm'!L10</f>
        <v>-83</v>
      </c>
      <c r="E19" s="63">
        <f>'pump rpm'!T10</f>
        <v>5.8634589999999998</v>
      </c>
      <c r="F19">
        <f>'pump rpm'!M10</f>
        <v>25</v>
      </c>
      <c r="G19" s="63">
        <f>'pump rpm'!U10</f>
        <v>5.7290029999999996</v>
      </c>
      <c r="H19">
        <f>'pump rpm'!N10</f>
        <v>-1</v>
      </c>
      <c r="I19" s="63">
        <f>'pump rpm'!V10</f>
        <v>1.6364890000000001</v>
      </c>
      <c r="J19">
        <f>'pump rpm'!O10</f>
        <v>-105</v>
      </c>
      <c r="K19" s="63">
        <f>'pump rpm'!W10</f>
        <v>1.4779389999999999</v>
      </c>
      <c r="L19" s="72">
        <f>'pump rpm'!AE10</f>
        <v>47.696468000000003</v>
      </c>
      <c r="M19" s="63">
        <f>'pump rpm'!Y10</f>
        <v>1.427271</v>
      </c>
      <c r="N19">
        <f>'pump rpm'!R10</f>
        <v>40</v>
      </c>
      <c r="O19" s="63">
        <f>'pump rpm'!Z10</f>
        <v>1.396398</v>
      </c>
      <c r="P19">
        <f>'pump rpm'!Q10</f>
        <v>-174</v>
      </c>
      <c r="R19">
        <f>'pump rpm'!P10</f>
        <v>-13</v>
      </c>
      <c r="S19" s="63">
        <f>'pump rpm'!X10</f>
        <v>1.582522</v>
      </c>
      <c r="T19" s="55">
        <f>'pump rpm'!AC10</f>
        <v>1.6027E-2</v>
      </c>
      <c r="U19" s="63">
        <f>'pump rpm'!AD10</f>
        <v>12.465602000000001</v>
      </c>
      <c r="V19" s="55">
        <f>'pump rpm'!AF10</f>
        <v>8.0389999999999993E-3</v>
      </c>
      <c r="W19">
        <f>'pump rpm'!D10</f>
        <v>900</v>
      </c>
      <c r="X19">
        <f>'pump rpm'!AB10</f>
        <v>9384</v>
      </c>
      <c r="Y19" s="47">
        <f>'pump rpm'!AA10</f>
        <v>-1.1940139999999999</v>
      </c>
      <c r="Z19">
        <f t="shared" si="5"/>
        <v>21</v>
      </c>
      <c r="AA19">
        <f t="shared" si="6"/>
        <v>11</v>
      </c>
      <c r="AB19" s="63">
        <f t="shared" si="0"/>
        <v>1173.505171344784</v>
      </c>
      <c r="AC19">
        <f>'pump rpm'!H10</f>
        <v>100</v>
      </c>
      <c r="AD19" s="63">
        <v>71.604661360694365</v>
      </c>
      <c r="AE19" s="63">
        <v>83.928444448103349</v>
      </c>
      <c r="AF19" s="63">
        <v>451.58774410997779</v>
      </c>
      <c r="AG19" s="63">
        <v>437.46072651594386</v>
      </c>
      <c r="AH19" s="63">
        <v>54.060871123211328</v>
      </c>
      <c r="AI19" s="63">
        <v>199.8232787216144</v>
      </c>
      <c r="AJ19" s="63">
        <v>167.65023961843079</v>
      </c>
      <c r="AK19" s="63">
        <v>99.959967464324052</v>
      </c>
      <c r="AL19" s="63">
        <v>269.524440649101</v>
      </c>
      <c r="AM19">
        <f t="shared" si="1"/>
        <v>99.070892239680816</v>
      </c>
      <c r="AN19">
        <f t="shared" si="2"/>
        <v>226.41371097958182</v>
      </c>
      <c r="AO19" s="65">
        <f t="shared" si="7"/>
        <v>62.363714365661174</v>
      </c>
      <c r="AQ19">
        <f t="shared" si="3"/>
        <v>16.056955270288949</v>
      </c>
      <c r="AR19" s="63">
        <f t="shared" si="4"/>
        <v>6685.6085308473675</v>
      </c>
      <c r="AV19">
        <v>141.20000000000005</v>
      </c>
      <c r="AW19" s="72">
        <f t="shared" si="8"/>
        <v>17.303531999999997</v>
      </c>
      <c r="BJ19" s="63"/>
    </row>
    <row r="20" spans="1:62" x14ac:dyDescent="0.25">
      <c r="A20">
        <v>25</v>
      </c>
      <c r="B20">
        <f>'pump rpm'!K11</f>
        <v>-92</v>
      </c>
      <c r="C20" s="63">
        <f>'pump rpm'!S11</f>
        <v>1.688097</v>
      </c>
      <c r="D20">
        <f>'pump rpm'!L11</f>
        <v>-83</v>
      </c>
      <c r="E20" s="63">
        <f>'pump rpm'!T11</f>
        <v>5.9894740000000004</v>
      </c>
      <c r="F20">
        <f>'pump rpm'!M11</f>
        <v>25</v>
      </c>
      <c r="G20" s="63">
        <f>'pump rpm'!U11</f>
        <v>5.9030319999999996</v>
      </c>
      <c r="H20">
        <f>'pump rpm'!N11</f>
        <v>-1</v>
      </c>
      <c r="I20" s="63">
        <f>'pump rpm'!V11</f>
        <v>1.710774</v>
      </c>
      <c r="J20">
        <f>'pump rpm'!O11</f>
        <v>-104</v>
      </c>
      <c r="K20" s="63">
        <f>'pump rpm'!W11</f>
        <v>1.566811</v>
      </c>
      <c r="L20" s="72">
        <f>'pump rpm'!AE11</f>
        <v>47.9559</v>
      </c>
      <c r="M20" s="63">
        <f>'pump rpm'!Y11</f>
        <v>1.4330700000000001</v>
      </c>
      <c r="N20">
        <f>'pump rpm'!R11</f>
        <v>40</v>
      </c>
      <c r="O20" s="63">
        <f>'pump rpm'!Z11</f>
        <v>1.3970990000000001</v>
      </c>
      <c r="P20">
        <f>'pump rpm'!Q11</f>
        <v>-174</v>
      </c>
      <c r="R20">
        <f>'pump rpm'!P11</f>
        <v>-13</v>
      </c>
      <c r="S20" s="63">
        <f>'pump rpm'!X11</f>
        <v>1.518408</v>
      </c>
      <c r="T20" s="55">
        <f>'pump rpm'!AC11</f>
        <v>1.9717999999999999E-2</v>
      </c>
      <c r="U20" s="63">
        <f>'pump rpm'!AD11</f>
        <v>12.598915999999999</v>
      </c>
      <c r="V20" s="55">
        <f>'pump rpm'!AF11</f>
        <v>9.6299999999999997E-3</v>
      </c>
      <c r="W20">
        <f>'pump rpm'!D11</f>
        <v>1000</v>
      </c>
      <c r="X20">
        <f>'pump rpm'!AB11</f>
        <v>9283</v>
      </c>
      <c r="Y20" s="47">
        <f>'pump rpm'!AA11</f>
        <v>-1.147122</v>
      </c>
      <c r="Z20">
        <f t="shared" si="5"/>
        <v>21</v>
      </c>
      <c r="AA20">
        <f t="shared" si="6"/>
        <v>11</v>
      </c>
      <c r="AB20" s="63">
        <f t="shared" si="0"/>
        <v>1115.2841983661499</v>
      </c>
      <c r="AC20">
        <f>'pump rpm'!H11</f>
        <v>110</v>
      </c>
      <c r="AD20" s="63">
        <v>71.60880156686332</v>
      </c>
      <c r="AE20" s="63">
        <v>83.933816051106191</v>
      </c>
      <c r="AF20" s="63">
        <v>451.26161433094825</v>
      </c>
      <c r="AG20" s="63">
        <v>437.29094336997116</v>
      </c>
      <c r="AH20" s="63">
        <v>55.414125026937086</v>
      </c>
      <c r="AI20" s="63">
        <v>200.908381192608</v>
      </c>
      <c r="AJ20" s="63">
        <v>167.6503017387175</v>
      </c>
      <c r="AK20" s="63">
        <v>100.07520518233849</v>
      </c>
      <c r="AL20" s="63">
        <v>269.54348857567834</v>
      </c>
      <c r="AM20">
        <f t="shared" si="1"/>
        <v>118.68988948325884</v>
      </c>
      <c r="AN20">
        <f t="shared" si="2"/>
        <v>275.47369000854621</v>
      </c>
      <c r="AO20" s="65">
        <f t="shared" si="7"/>
        <v>60.855176403524979</v>
      </c>
      <c r="AQ20">
        <f t="shared" si="3"/>
        <v>14.392058292741737</v>
      </c>
      <c r="AR20" s="63">
        <f t="shared" si="4"/>
        <v>6984.9925418460753</v>
      </c>
      <c r="AV20">
        <v>167.64000000000036</v>
      </c>
      <c r="AW20" s="72">
        <f t="shared" si="8"/>
        <v>17.0441</v>
      </c>
      <c r="AY20" s="65">
        <f>AW11</f>
        <v>7.6926879999999969</v>
      </c>
      <c r="AZ20" s="65">
        <f>AW12</f>
        <v>8.3983040000000031</v>
      </c>
      <c r="BA20" s="65">
        <f>AW13</f>
        <v>7.2995280000000022</v>
      </c>
      <c r="BB20" s="65">
        <f>AW14</f>
        <v>7.8495479999999986</v>
      </c>
      <c r="BJ20" s="63"/>
    </row>
    <row r="21" spans="1:62" x14ac:dyDescent="0.25">
      <c r="A21">
        <v>25</v>
      </c>
      <c r="B21">
        <f>'pump rpm'!K12</f>
        <v>-93</v>
      </c>
      <c r="C21" s="63">
        <f>'pump rpm'!S12</f>
        <v>1.80359</v>
      </c>
      <c r="D21">
        <f>'pump rpm'!L12</f>
        <v>-84</v>
      </c>
      <c r="E21" s="63">
        <f>'pump rpm'!T12</f>
        <v>6.2121180000000003</v>
      </c>
      <c r="F21">
        <f>'pump rpm'!M12</f>
        <v>25</v>
      </c>
      <c r="G21" s="63">
        <f>'pump rpm'!U12</f>
        <v>6.0984879999999997</v>
      </c>
      <c r="H21">
        <f>'pump rpm'!N12</f>
        <v>-1</v>
      </c>
      <c r="I21" s="63">
        <f>'pump rpm'!V12</f>
        <v>1.8821030000000001</v>
      </c>
      <c r="J21">
        <f>'pump rpm'!O12</f>
        <v>-103</v>
      </c>
      <c r="K21" s="63">
        <f>'pump rpm'!W12</f>
        <v>1.7129380000000001</v>
      </c>
      <c r="L21" s="72">
        <f>'pump rpm'!AE12</f>
        <v>48.235467999999997</v>
      </c>
      <c r="M21" s="63">
        <f>'pump rpm'!Y12</f>
        <v>1.4306319999999999</v>
      </c>
      <c r="N21">
        <f>'pump rpm'!R12</f>
        <v>40</v>
      </c>
      <c r="O21" s="63">
        <f>'pump rpm'!Z12</f>
        <v>1.4011610000000001</v>
      </c>
      <c r="P21">
        <f>'pump rpm'!Q12</f>
        <v>-174</v>
      </c>
      <c r="R21">
        <f>'pump rpm'!P12</f>
        <v>-13</v>
      </c>
      <c r="S21" s="63">
        <f>'pump rpm'!X12</f>
        <v>1.452798</v>
      </c>
      <c r="T21" s="55">
        <f>'pump rpm'!AC12</f>
        <v>1.8633E-2</v>
      </c>
      <c r="U21" s="63">
        <f>'pump rpm'!AD12</f>
        <v>12.63044</v>
      </c>
      <c r="V21" s="55">
        <f>'pump rpm'!AF12</f>
        <v>1.1091999999999999E-2</v>
      </c>
      <c r="W21">
        <f>'pump rpm'!D12</f>
        <v>1100</v>
      </c>
      <c r="X21">
        <f>'pump rpm'!AB12</f>
        <v>9278</v>
      </c>
      <c r="Y21" s="47">
        <f>'pump rpm'!AA12</f>
        <v>-1.155548</v>
      </c>
      <c r="Z21">
        <f t="shared" si="5"/>
        <v>21</v>
      </c>
      <c r="AA21">
        <f t="shared" si="6"/>
        <v>11</v>
      </c>
      <c r="AB21" s="63">
        <f t="shared" si="0"/>
        <v>1122.8712132383746</v>
      </c>
      <c r="AC21">
        <f>'pump rpm'!H12</f>
        <v>120</v>
      </c>
      <c r="AD21" s="63">
        <v>70.264844661924926</v>
      </c>
      <c r="AE21" s="63">
        <v>82.595050580833586</v>
      </c>
      <c r="AF21" s="63">
        <v>450.89329529891586</v>
      </c>
      <c r="AG21" s="63">
        <v>436.89728723636961</v>
      </c>
      <c r="AH21" s="63">
        <v>56.769995037355002</v>
      </c>
      <c r="AI21" s="63">
        <v>202.0769699455376</v>
      </c>
      <c r="AJ21" s="63">
        <v>167.65066169943799</v>
      </c>
      <c r="AK21" s="63">
        <v>100.1927766044345</v>
      </c>
      <c r="AL21" s="63">
        <v>269.56298226616349</v>
      </c>
      <c r="AM21">
        <f t="shared" si="1"/>
        <v>136.76664405253484</v>
      </c>
      <c r="AN21">
        <f t="shared" si="2"/>
        <v>260.78761822942431</v>
      </c>
      <c r="AO21" s="65">
        <f t="shared" si="7"/>
        <v>75.103258862426131</v>
      </c>
      <c r="AQ21">
        <f t="shared" si="3"/>
        <v>13.835683936564145</v>
      </c>
      <c r="AR21" s="63">
        <f t="shared" si="4"/>
        <v>7248.4397434668526</v>
      </c>
      <c r="AV21">
        <v>195.86000000000016</v>
      </c>
      <c r="AW21" s="72">
        <f t="shared" si="8"/>
        <v>16.764532000000003</v>
      </c>
      <c r="AY21" s="65">
        <f>AW15</f>
        <v>13.229551999999998</v>
      </c>
      <c r="AZ21" s="65">
        <f>AW16</f>
        <v>12.855420000000002</v>
      </c>
      <c r="BA21" s="65">
        <f>AW17</f>
        <v>13.541716000000001</v>
      </c>
      <c r="BB21" s="65">
        <f>AW18</f>
        <v>13.195892000000001</v>
      </c>
      <c r="BJ21" s="63"/>
    </row>
    <row r="22" spans="1:62" x14ac:dyDescent="0.25">
      <c r="A22">
        <v>25</v>
      </c>
      <c r="B22">
        <f>'pump rpm'!K13</f>
        <v>-93</v>
      </c>
      <c r="C22" s="63">
        <f>'pump rpm'!S13</f>
        <v>1.97525</v>
      </c>
      <c r="D22">
        <f>'pump rpm'!L13</f>
        <v>-84</v>
      </c>
      <c r="E22" s="63">
        <f>'pump rpm'!T13</f>
        <v>6.2715059999999996</v>
      </c>
      <c r="F22">
        <f>'pump rpm'!M13</f>
        <v>25</v>
      </c>
      <c r="G22" s="63">
        <f>'pump rpm'!U13</f>
        <v>6.192475</v>
      </c>
      <c r="H22">
        <f>'pump rpm'!N13</f>
        <v>-1</v>
      </c>
      <c r="I22" s="63">
        <f>'pump rpm'!V13</f>
        <v>2.0308799999999998</v>
      </c>
      <c r="J22">
        <f>'pump rpm'!O13</f>
        <v>-101</v>
      </c>
      <c r="K22" s="63">
        <f>'pump rpm'!W13</f>
        <v>1.861775</v>
      </c>
      <c r="L22" s="72">
        <f>'pump rpm'!AE13</f>
        <v>48.406384000000003</v>
      </c>
      <c r="M22" s="63">
        <f>'pump rpm'!Y13</f>
        <v>1.426112</v>
      </c>
      <c r="N22">
        <f>'pump rpm'!R13</f>
        <v>41</v>
      </c>
      <c r="O22" s="63">
        <f>'pump rpm'!Z13</f>
        <v>1.38978</v>
      </c>
      <c r="P22">
        <f>'pump rpm'!Q13</f>
        <v>-174</v>
      </c>
      <c r="R22">
        <f>'pump rpm'!P13</f>
        <v>-13</v>
      </c>
      <c r="S22" s="63">
        <f>'pump rpm'!X13</f>
        <v>1.394711</v>
      </c>
      <c r="T22" s="55">
        <f>'pump rpm'!AC13</f>
        <v>1.8402999999999999E-2</v>
      </c>
      <c r="U22" s="63">
        <f>'pump rpm'!AD13</f>
        <v>12.641586</v>
      </c>
      <c r="V22" s="55">
        <f>'pump rpm'!AF13</f>
        <v>1.2683E-2</v>
      </c>
      <c r="W22">
        <f>'pump rpm'!D13</f>
        <v>1200</v>
      </c>
      <c r="X22">
        <f>'pump rpm'!AB13</f>
        <v>9289</v>
      </c>
      <c r="Y22" s="47">
        <f>'pump rpm'!AA13</f>
        <v>-1.1723669999999999</v>
      </c>
      <c r="Z22">
        <f t="shared" si="5"/>
        <v>21</v>
      </c>
      <c r="AA22">
        <f t="shared" si="6"/>
        <v>11</v>
      </c>
      <c r="AB22" s="63">
        <f t="shared" si="0"/>
        <v>1140.5652558651027</v>
      </c>
      <c r="AC22">
        <f>'pump rpm'!H13</f>
        <v>130</v>
      </c>
      <c r="AD22" s="63">
        <v>70.272469678897409</v>
      </c>
      <c r="AE22" s="63">
        <v>82.597593169079218</v>
      </c>
      <c r="AF22" s="63">
        <v>450.71540793972815</v>
      </c>
      <c r="AG22" s="63">
        <v>436.55306488554811</v>
      </c>
      <c r="AH22" s="63">
        <v>59.474990762682907</v>
      </c>
      <c r="AI22" s="63">
        <v>202.79114299903839</v>
      </c>
      <c r="AJ22" s="63">
        <v>171.82902546528061</v>
      </c>
      <c r="AK22" s="63">
        <v>100.29656946742161</v>
      </c>
      <c r="AL22" s="63">
        <v>269.58024186803652</v>
      </c>
      <c r="AM22">
        <f t="shared" si="1"/>
        <v>156.31954122597588</v>
      </c>
      <c r="AN22">
        <f t="shared" si="2"/>
        <v>260.6295992260753</v>
      </c>
      <c r="AO22" s="65">
        <f t="shared" si="7"/>
        <v>86.927962392896802</v>
      </c>
      <c r="AQ22">
        <f t="shared" si="3"/>
        <v>15.488042956665547</v>
      </c>
      <c r="AR22" s="63">
        <f t="shared" si="4"/>
        <v>6524.809226656932</v>
      </c>
      <c r="AV22">
        <v>226.5600000000004</v>
      </c>
      <c r="AW22" s="72">
        <f t="shared" si="8"/>
        <v>17.593615999999997</v>
      </c>
      <c r="AY22" s="65">
        <f>AW19</f>
        <v>17.303531999999997</v>
      </c>
      <c r="AZ22" s="65">
        <f>AW20</f>
        <v>17.0441</v>
      </c>
      <c r="BA22" s="65">
        <f>AW21</f>
        <v>16.764532000000003</v>
      </c>
      <c r="BB22" s="65">
        <f>AW22</f>
        <v>17.593615999999997</v>
      </c>
      <c r="BJ22" s="63"/>
    </row>
    <row r="23" spans="1:62" x14ac:dyDescent="0.25">
      <c r="A23">
        <v>30</v>
      </c>
      <c r="B23">
        <f>'pump rpm'!K14</f>
        <v>-96</v>
      </c>
      <c r="C23" s="63">
        <f>'pump rpm'!S14</f>
        <v>1.5343180000000001</v>
      </c>
      <c r="D23">
        <f>'pump rpm'!L14</f>
        <v>-88</v>
      </c>
      <c r="E23" s="63">
        <f>'pump rpm'!T14</f>
        <v>6.1823240000000004</v>
      </c>
      <c r="F23">
        <f>'pump rpm'!M14</f>
        <v>32</v>
      </c>
      <c r="G23" s="63">
        <f>'pump rpm'!U14</f>
        <v>6.0113709999999996</v>
      </c>
      <c r="H23">
        <f>'pump rpm'!N14</f>
        <v>3</v>
      </c>
      <c r="I23" s="63">
        <f>'pump rpm'!V14</f>
        <v>1.584552</v>
      </c>
      <c r="J23">
        <f>'pump rpm'!O14</f>
        <v>-105</v>
      </c>
      <c r="K23" s="63">
        <f>'pump rpm'!W14</f>
        <v>1.4081699999999999</v>
      </c>
      <c r="L23" s="72">
        <f>'pump rpm'!AE14</f>
        <v>55.982323999999998</v>
      </c>
      <c r="M23" s="63">
        <f>'pump rpm'!Y14</f>
        <v>1.425996</v>
      </c>
      <c r="N23">
        <f>'pump rpm'!R14</f>
        <v>48</v>
      </c>
      <c r="O23" s="63">
        <f>'pump rpm'!Z14</f>
        <v>1.388272</v>
      </c>
      <c r="P23">
        <f>'pump rpm'!Q14</f>
        <v>-175</v>
      </c>
      <c r="R23">
        <f>'pump rpm'!P14</f>
        <v>-13</v>
      </c>
      <c r="S23" s="63">
        <f>'pump rpm'!X14</f>
        <v>1.8406819999999999</v>
      </c>
      <c r="T23" s="55">
        <f>'pump rpm'!AC14</f>
        <v>2.1354000000000001E-2</v>
      </c>
      <c r="U23" s="63">
        <f>'pump rpm'!AD14</f>
        <v>12.675468</v>
      </c>
      <c r="V23" s="55">
        <f>'pump rpm'!AF14</f>
        <v>1.1091999999999999E-2</v>
      </c>
      <c r="W23">
        <f>'pump rpm'!D14</f>
        <v>900</v>
      </c>
      <c r="X23">
        <f>'pump rpm'!AB14</f>
        <v>11084</v>
      </c>
      <c r="Y23" s="47">
        <f>'pump rpm'!AA14</f>
        <v>-1.2036389999999999</v>
      </c>
      <c r="Z23">
        <f t="shared" si="5"/>
        <v>21</v>
      </c>
      <c r="AA23">
        <f t="shared" si="6"/>
        <v>11</v>
      </c>
      <c r="AB23" s="63">
        <f t="shared" si="0"/>
        <v>1397.2700749895266</v>
      </c>
      <c r="AC23">
        <f>'pump rpm'!H14</f>
        <v>90</v>
      </c>
      <c r="AD23" s="63">
        <v>66.205538286602035</v>
      </c>
      <c r="AE23" s="63">
        <v>77.200727024758791</v>
      </c>
      <c r="AF23" s="63">
        <v>457.51445486368863</v>
      </c>
      <c r="AG23" s="63">
        <v>440.8246336469864</v>
      </c>
      <c r="AH23" s="63">
        <v>54.057617416775642</v>
      </c>
      <c r="AI23" s="63">
        <v>234.4733027392578</v>
      </c>
      <c r="AJ23" s="63">
        <v>201.0888662911197</v>
      </c>
      <c r="AK23" s="63">
        <v>98.387273243201435</v>
      </c>
      <c r="AL23" s="63">
        <v>269.44775553698042</v>
      </c>
      <c r="AM23">
        <f t="shared" si="1"/>
        <v>121.95863348363473</v>
      </c>
      <c r="AN23">
        <f t="shared" si="2"/>
        <v>356.3944422614594</v>
      </c>
      <c r="AO23" s="65">
        <f t="shared" si="7"/>
        <v>46.802076637780914</v>
      </c>
      <c r="AQ23">
        <f t="shared" si="3"/>
        <v>18.531973362667568</v>
      </c>
      <c r="AR23" s="63">
        <f t="shared" si="4"/>
        <v>7054.1331427931254</v>
      </c>
      <c r="AV23">
        <v>166.80000000000007</v>
      </c>
      <c r="AW23" s="72">
        <f t="shared" si="8"/>
        <v>22.017676000000002</v>
      </c>
      <c r="AY23" s="65">
        <f>AW23</f>
        <v>22.017676000000002</v>
      </c>
      <c r="AZ23" s="65">
        <f>AW24</f>
        <v>21.886367999999997</v>
      </c>
      <c r="BA23" s="65">
        <f>AW25</f>
        <v>21.754323999999997</v>
      </c>
      <c r="BB23" s="65">
        <f>AW26</f>
        <v>21.665779999999998</v>
      </c>
      <c r="BJ23" s="63"/>
    </row>
    <row r="24" spans="1:62" x14ac:dyDescent="0.25">
      <c r="A24">
        <v>30</v>
      </c>
      <c r="B24">
        <f>'pump rpm'!K15</f>
        <v>-96</v>
      </c>
      <c r="C24" s="63">
        <f>'pump rpm'!S15</f>
        <v>1.5706370000000001</v>
      </c>
      <c r="D24">
        <f>'pump rpm'!L15</f>
        <v>-88</v>
      </c>
      <c r="E24" s="63">
        <f>'pump rpm'!T15</f>
        <v>6.2044629999999996</v>
      </c>
      <c r="F24">
        <f>'pump rpm'!M15</f>
        <v>32</v>
      </c>
      <c r="G24" s="63">
        <f>'pump rpm'!U15</f>
        <v>6.0621039999999997</v>
      </c>
      <c r="H24">
        <f>'pump rpm'!N15</f>
        <v>3</v>
      </c>
      <c r="I24" s="63">
        <f>'pump rpm'!V15</f>
        <v>1.6217980000000001</v>
      </c>
      <c r="J24">
        <f>'pump rpm'!O15</f>
        <v>-105</v>
      </c>
      <c r="K24" s="63">
        <f>'pump rpm'!W15</f>
        <v>1.435881</v>
      </c>
      <c r="L24" s="72">
        <f>'pump rpm'!AE15</f>
        <v>56.113632000000003</v>
      </c>
      <c r="M24" s="63">
        <f>'pump rpm'!Y15</f>
        <v>1.4195</v>
      </c>
      <c r="N24">
        <f>'pump rpm'!R15</f>
        <v>48</v>
      </c>
      <c r="O24" s="63">
        <f>'pump rpm'!Z15</f>
        <v>1.3850169999999999</v>
      </c>
      <c r="P24">
        <f>'pump rpm'!Q15</f>
        <v>-175</v>
      </c>
      <c r="R24">
        <f>'pump rpm'!P15</f>
        <v>-13</v>
      </c>
      <c r="S24" s="63">
        <f>'pump rpm'!X15</f>
        <v>1.865011</v>
      </c>
      <c r="T24" s="55">
        <f>'pump rpm'!AC15</f>
        <v>1.8127000000000001E-2</v>
      </c>
      <c r="U24" s="63">
        <f>'pump rpm'!AD15</f>
        <v>12.594578</v>
      </c>
      <c r="V24" s="55">
        <f>'pump rpm'!AF15</f>
        <v>1.1091999999999999E-2</v>
      </c>
      <c r="W24">
        <f>'pump rpm'!D15</f>
        <v>1000</v>
      </c>
      <c r="X24">
        <f>'pump rpm'!AB15</f>
        <v>11456</v>
      </c>
      <c r="Y24" s="47">
        <f>'pump rpm'!AA15</f>
        <v>-1.234845</v>
      </c>
      <c r="Z24">
        <f t="shared" si="5"/>
        <v>21</v>
      </c>
      <c r="AA24">
        <f t="shared" si="6"/>
        <v>11</v>
      </c>
      <c r="AB24" s="63">
        <f t="shared" si="0"/>
        <v>1481.6070716380393</v>
      </c>
      <c r="AC24">
        <f>'pump rpm'!H15</f>
        <v>110</v>
      </c>
      <c r="AD24" s="63">
        <v>66.207171601889272</v>
      </c>
      <c r="AE24" s="63">
        <v>77.201690992399264</v>
      </c>
      <c r="AF24" s="63">
        <v>457.42680659035415</v>
      </c>
      <c r="AG24" s="63">
        <v>440.74408651485925</v>
      </c>
      <c r="AH24" s="63">
        <v>54.058909730277918</v>
      </c>
      <c r="AI24" s="63">
        <v>235.02204592214579</v>
      </c>
      <c r="AJ24" s="63">
        <v>201.08858407733399</v>
      </c>
      <c r="AK24" s="63">
        <v>98.341924557086216</v>
      </c>
      <c r="AL24" s="63">
        <v>269.4405297950745</v>
      </c>
      <c r="AM24">
        <f t="shared" si="1"/>
        <v>121.95120907953682</v>
      </c>
      <c r="AN24">
        <f t="shared" si="2"/>
        <v>302.40766680849606</v>
      </c>
      <c r="AO24" s="65">
        <f t="shared" si="7"/>
        <v>66.188798092461795</v>
      </c>
      <c r="AQ24">
        <f t="shared" si="3"/>
        <v>19.252287003599815</v>
      </c>
      <c r="AR24" s="63">
        <f t="shared" si="4"/>
        <v>7124.3851256818189</v>
      </c>
      <c r="AV24">
        <v>200.16000000000008</v>
      </c>
      <c r="AW24" s="72">
        <f t="shared" si="8"/>
        <v>21.886367999999997</v>
      </c>
      <c r="AY24" s="65">
        <f>AW27</f>
        <v>28.335439999999998</v>
      </c>
      <c r="AZ24" s="65">
        <f>AW28</f>
        <v>28.038392000000002</v>
      </c>
      <c r="BA24" s="65">
        <f>AW30</f>
        <v>28.535316000000002</v>
      </c>
      <c r="BB24" s="65">
        <v>29</v>
      </c>
      <c r="BJ24" s="63"/>
    </row>
    <row r="25" spans="1:62" x14ac:dyDescent="0.25">
      <c r="A25">
        <v>30</v>
      </c>
      <c r="B25">
        <f>'pump rpm'!K16</f>
        <v>-96</v>
      </c>
      <c r="C25" s="63">
        <f>'pump rpm'!S16</f>
        <v>1.585914</v>
      </c>
      <c r="D25">
        <f>'pump rpm'!L16</f>
        <v>-88</v>
      </c>
      <c r="E25" s="63">
        <f>'pump rpm'!T16</f>
        <v>6.2789549999999998</v>
      </c>
      <c r="F25">
        <f>'pump rpm'!M16</f>
        <v>32</v>
      </c>
      <c r="G25" s="63">
        <f>'pump rpm'!U16</f>
        <v>6.1128390000000001</v>
      </c>
      <c r="H25">
        <f>'pump rpm'!N16</f>
        <v>3</v>
      </c>
      <c r="I25" s="63">
        <f>'pump rpm'!V16</f>
        <v>1.673735</v>
      </c>
      <c r="J25">
        <f>'pump rpm'!O16</f>
        <v>-105</v>
      </c>
      <c r="K25" s="63">
        <f>'pump rpm'!W16</f>
        <v>1.4684010000000001</v>
      </c>
      <c r="L25" s="72">
        <f>'pump rpm'!AE16</f>
        <v>56.245676000000003</v>
      </c>
      <c r="M25" s="63">
        <f>'pump rpm'!Y16</f>
        <v>1.426112</v>
      </c>
      <c r="N25">
        <f>'pump rpm'!R16</f>
        <v>48</v>
      </c>
      <c r="O25" s="63">
        <f>'pump rpm'!Z16</f>
        <v>1.3881559999999999</v>
      </c>
      <c r="P25">
        <f>'pump rpm'!Q16</f>
        <v>-175</v>
      </c>
      <c r="R25">
        <f>'pump rpm'!P16</f>
        <v>-13</v>
      </c>
      <c r="S25" s="63">
        <f>'pump rpm'!X16</f>
        <v>1.8277540000000001</v>
      </c>
      <c r="T25" s="55">
        <f>'pump rpm'!AC16</f>
        <v>1.9855999999999999E-2</v>
      </c>
      <c r="U25" s="63">
        <f>'pump rpm'!AD16</f>
        <v>12.72512</v>
      </c>
      <c r="V25" s="55">
        <f>'pump rpm'!AF16</f>
        <v>1.1091999999999999E-2</v>
      </c>
      <c r="W25">
        <f>'pump rpm'!D16</f>
        <v>1100</v>
      </c>
      <c r="X25">
        <f>'pump rpm'!AB16</f>
        <v>11035</v>
      </c>
      <c r="Y25" s="47">
        <f>'pump rpm'!AA16</f>
        <v>-1.179594</v>
      </c>
      <c r="Z25">
        <f t="shared" si="5"/>
        <v>21</v>
      </c>
      <c r="AA25">
        <f t="shared" si="6"/>
        <v>11</v>
      </c>
      <c r="AB25" s="63">
        <f t="shared" si="0"/>
        <v>1363.3032875994973</v>
      </c>
      <c r="AC25">
        <f>'pump rpm'!H16</f>
        <v>120</v>
      </c>
      <c r="AD25" s="63">
        <v>66.20785863196194</v>
      </c>
      <c r="AE25" s="63">
        <v>77.20493453194868</v>
      </c>
      <c r="AF25" s="63">
        <v>457.33903992337628</v>
      </c>
      <c r="AG25" s="63">
        <v>440.63157629982817</v>
      </c>
      <c r="AH25" s="63">
        <v>54.060426314329099</v>
      </c>
      <c r="AI25" s="63">
        <v>235.57498672693421</v>
      </c>
      <c r="AJ25" s="63">
        <v>201.08885623374101</v>
      </c>
      <c r="AK25" s="63">
        <v>98.411348385344326</v>
      </c>
      <c r="AL25" s="63">
        <v>269.45159524300465</v>
      </c>
      <c r="AM25">
        <f t="shared" si="1"/>
        <v>121.97956588265291</v>
      </c>
      <c r="AN25">
        <f t="shared" si="2"/>
        <v>331.74339770917118</v>
      </c>
      <c r="AO25" s="65">
        <f t="shared" si="7"/>
        <v>70.476157661158595</v>
      </c>
      <c r="AQ25">
        <f t="shared" si="3"/>
        <v>16.995546281108712</v>
      </c>
      <c r="AR25" s="63">
        <f t="shared" si="4"/>
        <v>7315.4652815219169</v>
      </c>
      <c r="AV25">
        <v>233.79999999999984</v>
      </c>
      <c r="AW25" s="72">
        <f t="shared" si="8"/>
        <v>21.754323999999997</v>
      </c>
      <c r="AY25" s="65">
        <f>AW32</f>
        <v>31.847603999999997</v>
      </c>
      <c r="AZ25" s="65">
        <f>AW32</f>
        <v>31.847603999999997</v>
      </c>
      <c r="BA25" s="65">
        <f>AW33</f>
        <v>31.683608</v>
      </c>
      <c r="BB25" s="65">
        <f>AW34</f>
        <v>31.530472000000003</v>
      </c>
      <c r="BJ25" s="63"/>
    </row>
    <row r="26" spans="1:62" x14ac:dyDescent="0.25">
      <c r="A26">
        <v>30</v>
      </c>
      <c r="B26">
        <f>'pump rpm'!K17</f>
        <v>-96</v>
      </c>
      <c r="C26" s="63">
        <f>'pump rpm'!S17</f>
        <v>1.6126419999999999</v>
      </c>
      <c r="D26">
        <f>'pump rpm'!L17</f>
        <v>-88</v>
      </c>
      <c r="E26" s="63">
        <f>'pump rpm'!T17</f>
        <v>6.3455820000000003</v>
      </c>
      <c r="F26">
        <f>'pump rpm'!M17</f>
        <v>32</v>
      </c>
      <c r="G26" s="63">
        <f>'pump rpm'!U17</f>
        <v>6.1348700000000003</v>
      </c>
      <c r="H26">
        <f>'pump rpm'!N17</f>
        <v>3</v>
      </c>
      <c r="I26" s="63">
        <f>'pump rpm'!V17</f>
        <v>1.6590419999999999</v>
      </c>
      <c r="J26">
        <f>'pump rpm'!O17</f>
        <v>-105</v>
      </c>
      <c r="K26" s="63">
        <f>'pump rpm'!W17</f>
        <v>1.4836780000000001</v>
      </c>
      <c r="L26" s="72">
        <f>'pump rpm'!AE17</f>
        <v>56.334220000000002</v>
      </c>
      <c r="M26" s="63">
        <f>'pump rpm'!Y17</f>
        <v>1.424485</v>
      </c>
      <c r="N26">
        <f>'pump rpm'!R17</f>
        <v>48</v>
      </c>
      <c r="O26" s="63">
        <f>'pump rpm'!Z17</f>
        <v>1.3977930000000001</v>
      </c>
      <c r="P26">
        <f>'pump rpm'!Q17</f>
        <v>-175</v>
      </c>
      <c r="R26">
        <f>'pump rpm'!P17</f>
        <v>-13</v>
      </c>
      <c r="S26" s="63">
        <f>'pump rpm'!X17</f>
        <v>1.79213</v>
      </c>
      <c r="T26" s="55">
        <f>'pump rpm'!AC17</f>
        <v>2.1101000000000002E-2</v>
      </c>
      <c r="U26" s="63">
        <f>'pump rpm'!AD17</f>
        <v>12.684612</v>
      </c>
      <c r="V26" s="55">
        <f>'pump rpm'!AF17</f>
        <v>9.6299999999999997E-3</v>
      </c>
      <c r="W26">
        <f>'pump rpm'!D17</f>
        <v>1200</v>
      </c>
      <c r="X26">
        <f>'pump rpm'!AB17</f>
        <v>11009</v>
      </c>
      <c r="Y26" s="47">
        <f>'pump rpm'!AA17</f>
        <v>-1.2240549999999999</v>
      </c>
      <c r="Z26">
        <f t="shared" si="5"/>
        <v>21</v>
      </c>
      <c r="AA26">
        <f t="shared" si="6"/>
        <v>11</v>
      </c>
      <c r="AB26" s="63">
        <f t="shared" si="0"/>
        <v>1411.3554142228738</v>
      </c>
      <c r="AC26">
        <f>'pump rpm'!H17</f>
        <v>110</v>
      </c>
      <c r="AD26" s="63">
        <v>66.209060634468358</v>
      </c>
      <c r="AE26" s="63">
        <v>77.207835662557514</v>
      </c>
      <c r="AF26" s="63">
        <v>457.3008925070144</v>
      </c>
      <c r="AG26" s="63">
        <v>440.66342832139475</v>
      </c>
      <c r="AH26" s="63">
        <v>54.061138764075992</v>
      </c>
      <c r="AI26" s="63">
        <v>235.9452586879745</v>
      </c>
      <c r="AJ26" s="63">
        <v>201.08969177712012</v>
      </c>
      <c r="AK26" s="63">
        <v>98.477609124550568</v>
      </c>
      <c r="AL26" s="63">
        <v>269.46217608705251</v>
      </c>
      <c r="AM26">
        <f t="shared" si="1"/>
        <v>105.91820352049857</v>
      </c>
      <c r="AN26">
        <f t="shared" si="2"/>
        <v>351.06713178076023</v>
      </c>
      <c r="AO26" s="65">
        <f t="shared" si="7"/>
        <v>75.791771975442472</v>
      </c>
      <c r="AQ26">
        <f t="shared" si="3"/>
        <v>17.656758835362186</v>
      </c>
      <c r="AR26" s="63">
        <f t="shared" si="4"/>
        <v>7370.2961362114538</v>
      </c>
      <c r="AV26">
        <v>266.07999999999993</v>
      </c>
      <c r="AW26" s="72">
        <f t="shared" si="8"/>
        <v>21.665779999999998</v>
      </c>
      <c r="AY26" s="65">
        <f>AW35</f>
        <v>37.712783999999999</v>
      </c>
      <c r="AZ26" s="65">
        <f>AW36</f>
        <v>37.411951999999999</v>
      </c>
      <c r="BA26" s="65">
        <f>AW37</f>
        <v>37.169528</v>
      </c>
      <c r="BB26" s="65">
        <f>AW38</f>
        <v>37.986863999999997</v>
      </c>
      <c r="BJ26" s="63"/>
    </row>
    <row r="27" spans="1:62" x14ac:dyDescent="0.25">
      <c r="A27">
        <v>35</v>
      </c>
      <c r="B27">
        <f>'pump rpm'!K18</f>
        <v>-98</v>
      </c>
      <c r="C27" s="63">
        <f>'pump rpm'!S18</f>
        <v>1.5419700000000001</v>
      </c>
      <c r="D27">
        <f>'pump rpm'!L18</f>
        <v>-89</v>
      </c>
      <c r="E27" s="63">
        <f>'pump rpm'!T18</f>
        <v>5.8634589999999998</v>
      </c>
      <c r="F27">
        <f>'pump rpm'!M18</f>
        <v>35</v>
      </c>
      <c r="G27" s="63">
        <f>'pump rpm'!U18</f>
        <v>5.7217269999999996</v>
      </c>
      <c r="H27">
        <f>'pump rpm'!N18</f>
        <v>4</v>
      </c>
      <c r="I27" s="63">
        <f>'pump rpm'!V18</f>
        <v>1.5920019999999999</v>
      </c>
      <c r="J27">
        <f>'pump rpm'!O18</f>
        <v>-105</v>
      </c>
      <c r="K27" s="63">
        <f>'pump rpm'!W18</f>
        <v>1.419648</v>
      </c>
      <c r="L27" s="72">
        <f>'pump rpm'!AE18</f>
        <v>57.664560000000002</v>
      </c>
      <c r="M27" s="63">
        <f>'pump rpm'!Y18</f>
        <v>1.4200809999999999</v>
      </c>
      <c r="N27">
        <f>'pump rpm'!R18</f>
        <v>51</v>
      </c>
      <c r="O27" s="63">
        <f>'pump rpm'!Z18</f>
        <v>1.387807</v>
      </c>
      <c r="P27">
        <f>'pump rpm'!Q18</f>
        <v>-175</v>
      </c>
      <c r="R27">
        <f>'pump rpm'!P18</f>
        <v>-13</v>
      </c>
      <c r="S27" s="63">
        <f>'pump rpm'!X18</f>
        <v>1.795042</v>
      </c>
      <c r="T27" s="55">
        <f>'pump rpm'!AC18</f>
        <v>1.6374E-2</v>
      </c>
      <c r="U27" s="63">
        <f>'pump rpm'!AD18</f>
        <v>12.892989999999999</v>
      </c>
      <c r="V27" s="55">
        <f>'pump rpm'!AF18</f>
        <v>9.6299999999999997E-3</v>
      </c>
      <c r="W27">
        <f>'pump rpm'!D18</f>
        <v>900</v>
      </c>
      <c r="X27">
        <f>'pump rpm'!AB18</f>
        <v>7709</v>
      </c>
      <c r="Y27" s="47">
        <f>'pump rpm'!AA18</f>
        <v>-1.3767529999999999</v>
      </c>
      <c r="Z27">
        <f t="shared" si="5"/>
        <v>21</v>
      </c>
      <c r="AA27">
        <f t="shared" si="6"/>
        <v>11</v>
      </c>
      <c r="AB27" s="63">
        <f t="shared" si="0"/>
        <v>1111.5824127565982</v>
      </c>
      <c r="AC27">
        <f>'pump rpm'!H18</f>
        <v>100</v>
      </c>
      <c r="AD27" s="63">
        <v>63.507654591939186</v>
      </c>
      <c r="AE27" s="63">
        <v>75.838523558412533</v>
      </c>
      <c r="AF27" s="63">
        <v>460.75459884094499</v>
      </c>
      <c r="AG27" s="63">
        <v>441.62177233851099</v>
      </c>
      <c r="AH27" s="63">
        <v>54.058152697779505</v>
      </c>
      <c r="AI27" s="63">
        <v>241.5105222620777</v>
      </c>
      <c r="AJ27" s="63">
        <v>213.63219337866462</v>
      </c>
      <c r="AK27" s="63">
        <v>98.472197192422811</v>
      </c>
      <c r="AL27" s="63">
        <v>269.46131116611525</v>
      </c>
      <c r="AM27">
        <f t="shared" si="1"/>
        <v>118.74626814713831</v>
      </c>
      <c r="AN27">
        <f t="shared" si="2"/>
        <v>313.28090115085428</v>
      </c>
      <c r="AO27" s="65">
        <f t="shared" si="7"/>
        <v>61.063409642033605</v>
      </c>
      <c r="AQ27">
        <f t="shared" si="3"/>
        <v>16.882831550943592</v>
      </c>
      <c r="AR27" s="63">
        <f t="shared" si="4"/>
        <v>5991.7817085609677</v>
      </c>
      <c r="AV27">
        <v>191.30000000000052</v>
      </c>
      <c r="AW27" s="72">
        <f t="shared" si="8"/>
        <v>28.335439999999998</v>
      </c>
      <c r="AY27" s="65">
        <f>AW39</f>
        <v>42.555040000000005</v>
      </c>
      <c r="AZ27" s="65">
        <f>AW40</f>
        <v>42.290655999999998</v>
      </c>
      <c r="BA27" s="65">
        <f>AW41</f>
        <v>43.073552000000007</v>
      </c>
      <c r="BB27" s="65">
        <f>AW42</f>
        <v>42.210576000000003</v>
      </c>
      <c r="BJ27" s="63"/>
    </row>
    <row r="28" spans="1:62" x14ac:dyDescent="0.25">
      <c r="A28">
        <v>35</v>
      </c>
      <c r="B28">
        <f>'pump rpm'!K19</f>
        <v>-98</v>
      </c>
      <c r="C28" s="63">
        <f>'pump rpm'!S19</f>
        <v>1.4578800000000001</v>
      </c>
      <c r="D28">
        <f>'pump rpm'!L19</f>
        <v>-89</v>
      </c>
      <c r="E28" s="63">
        <f>'pump rpm'!T19</f>
        <v>5.7595840000000003</v>
      </c>
      <c r="F28">
        <f>'pump rpm'!M19</f>
        <v>36</v>
      </c>
      <c r="G28" s="63">
        <f>'pump rpm'!U19</f>
        <v>5.6129829999999998</v>
      </c>
      <c r="H28">
        <f>'pump rpm'!N19</f>
        <v>4</v>
      </c>
      <c r="I28" s="63">
        <f>'pump rpm'!V19</f>
        <v>1.495163</v>
      </c>
      <c r="J28">
        <f>'pump rpm'!O19</f>
        <v>-106</v>
      </c>
      <c r="K28" s="63">
        <f>'pump rpm'!W19</f>
        <v>1.342174</v>
      </c>
      <c r="L28" s="72">
        <f>'pump rpm'!AE19</f>
        <v>57.961607999999998</v>
      </c>
      <c r="M28" s="63">
        <f>'pump rpm'!Y19</f>
        <v>1.4159029999999999</v>
      </c>
      <c r="N28">
        <f>'pump rpm'!R19</f>
        <v>51</v>
      </c>
      <c r="O28" s="63">
        <f>'pump rpm'!Z19</f>
        <v>1.3854820000000001</v>
      </c>
      <c r="P28">
        <f>'pump rpm'!Q19</f>
        <v>-175</v>
      </c>
      <c r="R28">
        <f>'pump rpm'!P19</f>
        <v>-13</v>
      </c>
      <c r="S28" s="63">
        <f>'pump rpm'!X19</f>
        <v>1.8087960000000001</v>
      </c>
      <c r="T28" s="55">
        <f>'pump rpm'!AC19</f>
        <v>1.5244000000000001E-2</v>
      </c>
      <c r="U28" s="63">
        <f>'pump rpm'!AD19</f>
        <v>12.835122</v>
      </c>
      <c r="V28" s="55">
        <f>'pump rpm'!AF19</f>
        <v>6.4910000000000002E-3</v>
      </c>
      <c r="W28">
        <f>'pump rpm'!D19</f>
        <v>1000</v>
      </c>
      <c r="X28">
        <f>'pump rpm'!AB19</f>
        <v>8047</v>
      </c>
      <c r="Y28" s="47">
        <f>'pump rpm'!AA19</f>
        <v>-1.3599349999999999</v>
      </c>
      <c r="Z28">
        <f t="shared" si="5"/>
        <v>21</v>
      </c>
      <c r="AA28">
        <f t="shared" si="6"/>
        <v>11</v>
      </c>
      <c r="AB28" s="63">
        <f t="shared" si="0"/>
        <v>1146.1454697318809</v>
      </c>
      <c r="AC28">
        <f>'pump rpm'!H19</f>
        <v>110</v>
      </c>
      <c r="AD28" s="63">
        <v>63.503841873792773</v>
      </c>
      <c r="AE28" s="63">
        <v>75.833982139461682</v>
      </c>
      <c r="AF28" s="63">
        <v>461.84585098921895</v>
      </c>
      <c r="AG28" s="63">
        <v>441.82808150559651</v>
      </c>
      <c r="AH28" s="63">
        <v>52.705388806478837</v>
      </c>
      <c r="AI28" s="63">
        <v>242.75300142342678</v>
      </c>
      <c r="AJ28" s="63">
        <v>213.63199341150241</v>
      </c>
      <c r="AK28" s="63">
        <v>98.446624907965813</v>
      </c>
      <c r="AL28" s="63">
        <v>269.45722599468786</v>
      </c>
      <c r="AM28">
        <f t="shared" si="1"/>
        <v>80.034940464456895</v>
      </c>
      <c r="AN28">
        <f t="shared" si="2"/>
        <v>305.15087800834033</v>
      </c>
      <c r="AO28" s="65">
        <f t="shared" si="7"/>
        <v>78.688942849260613</v>
      </c>
      <c r="AQ28">
        <f t="shared" si="3"/>
        <v>16.629482245006777</v>
      </c>
      <c r="AR28" s="63">
        <f t="shared" si="4"/>
        <v>6230.7740822357673</v>
      </c>
      <c r="AV28">
        <v>240.11999999999989</v>
      </c>
      <c r="AW28" s="72">
        <f t="shared" si="8"/>
        <v>28.038392000000002</v>
      </c>
      <c r="AY28" s="65">
        <f>AW43</f>
        <v>47.008455999999995</v>
      </c>
      <c r="AZ28" s="65">
        <f>AW44</f>
        <v>46.737992000000006</v>
      </c>
      <c r="BA28" s="65">
        <f>AW45</f>
        <v>47.533664000000002</v>
      </c>
      <c r="BB28" s="65">
        <f>AW46</f>
        <v>47.427464000000001</v>
      </c>
      <c r="BJ28" s="63"/>
    </row>
    <row r="29" spans="1:62" x14ac:dyDescent="0.25">
      <c r="A29">
        <v>35</v>
      </c>
      <c r="B29">
        <f>'pump rpm'!K20</f>
        <v>-98</v>
      </c>
      <c r="C29" s="63">
        <f>'pump rpm'!S20</f>
        <v>1.4779389999999999</v>
      </c>
      <c r="D29">
        <f>'pump rpm'!L20</f>
        <v>-89</v>
      </c>
      <c r="E29" s="63">
        <f>'pump rpm'!T20</f>
        <v>5.7225460000000004</v>
      </c>
      <c r="F29">
        <f>'pump rpm'!M20</f>
        <v>38</v>
      </c>
      <c r="G29" s="63">
        <f>'pump rpm'!U20</f>
        <v>5.4971649999999999</v>
      </c>
      <c r="H29">
        <f>'pump rpm'!N20</f>
        <v>4</v>
      </c>
      <c r="I29" s="63">
        <f>'pump rpm'!V20</f>
        <v>1.5026109999999999</v>
      </c>
      <c r="J29">
        <f>'pump rpm'!O20</f>
        <v>-106</v>
      </c>
      <c r="K29" s="63">
        <f>'pump rpm'!W20</f>
        <v>1.3565210000000001</v>
      </c>
      <c r="L29" s="72">
        <f>'pump rpm'!AE20</f>
        <v>58.241079999999997</v>
      </c>
      <c r="M29" s="63">
        <f>'pump rpm'!Y20</f>
        <v>1.4198489999999999</v>
      </c>
      <c r="N29">
        <f>'pump rpm'!R20</f>
        <v>51</v>
      </c>
      <c r="O29" s="63">
        <f>'pump rpm'!Z20</f>
        <v>1.3951260000000001</v>
      </c>
      <c r="P29">
        <f>'pump rpm'!Q20</f>
        <v>-175</v>
      </c>
      <c r="R29">
        <f>'pump rpm'!P20</f>
        <v>-13</v>
      </c>
      <c r="S29" s="63">
        <f>'pump rpm'!X20</f>
        <v>1.5261819999999999</v>
      </c>
      <c r="T29" s="55">
        <f>'pump rpm'!AC20</f>
        <v>1.5611999999999999E-2</v>
      </c>
      <c r="U29" s="63">
        <f>'pump rpm'!AD20</f>
        <v>12.722104</v>
      </c>
      <c r="V29" s="55">
        <f>'pump rpm'!AF20</f>
        <v>8.0389999999999993E-3</v>
      </c>
      <c r="W29">
        <f>'pump rpm'!D20</f>
        <v>1100</v>
      </c>
      <c r="X29">
        <f>'pump rpm'!AB20</f>
        <v>8174</v>
      </c>
      <c r="Y29" s="47">
        <f>'pump rpm'!AA20</f>
        <v>-1.379151</v>
      </c>
      <c r="Z29">
        <f t="shared" si="5"/>
        <v>21</v>
      </c>
      <c r="AA29">
        <f t="shared" si="6"/>
        <v>11</v>
      </c>
      <c r="AB29" s="63">
        <f t="shared" si="0"/>
        <v>1180.6849888981985</v>
      </c>
      <c r="AC29">
        <f>'pump rpm'!H20</f>
        <v>120</v>
      </c>
      <c r="AD29" s="63">
        <v>63.504751364159411</v>
      </c>
      <c r="AE29" s="63">
        <v>75.832362862914295</v>
      </c>
      <c r="AF29" s="63">
        <v>463.85334086577711</v>
      </c>
      <c r="AG29" s="63">
        <v>441.81224044726491</v>
      </c>
      <c r="AH29" s="63">
        <v>52.706060538060711</v>
      </c>
      <c r="AI29" s="63">
        <v>243.92266229278769</v>
      </c>
      <c r="AJ29" s="63">
        <v>213.63282286665341</v>
      </c>
      <c r="AK29" s="63">
        <v>98.968615868994718</v>
      </c>
      <c r="AL29" s="63">
        <v>269.54117889438305</v>
      </c>
      <c r="AM29">
        <f t="shared" si="1"/>
        <v>99.101668838490511</v>
      </c>
      <c r="AN29">
        <f t="shared" si="2"/>
        <v>344.10565973381244</v>
      </c>
      <c r="AO29" s="65">
        <f t="shared" si="7"/>
        <v>89.670132202617708</v>
      </c>
      <c r="AQ29">
        <f t="shared" si="3"/>
        <v>16.511818656634045</v>
      </c>
      <c r="AR29" s="63">
        <f t="shared" si="4"/>
        <v>6423.7926236674193</v>
      </c>
      <c r="AV29">
        <v>308.55999999999949</v>
      </c>
      <c r="AW29" s="72">
        <f t="shared" si="8"/>
        <v>27.758920000000003</v>
      </c>
      <c r="AY29" s="65">
        <f>AW47</f>
        <v>52.694535999999999</v>
      </c>
      <c r="AZ29" s="65">
        <f>AW48</f>
        <v>52.464984000000001</v>
      </c>
      <c r="BA29" s="65">
        <f>AW49</f>
        <v>52.233936</v>
      </c>
      <c r="BB29" s="65">
        <v>53</v>
      </c>
      <c r="BJ29" s="63"/>
    </row>
    <row r="30" spans="1:62" x14ac:dyDescent="0.25">
      <c r="A30">
        <v>35</v>
      </c>
      <c r="B30">
        <f>'pump rpm'!K21</f>
        <v>-97</v>
      </c>
      <c r="C30" s="63">
        <f>'pump rpm'!S21</f>
        <v>1.62032</v>
      </c>
      <c r="D30">
        <f>'pump rpm'!L21</f>
        <v>-89</v>
      </c>
      <c r="E30" s="63">
        <f>'pump rpm'!T21</f>
        <v>5.8115209999999999</v>
      </c>
      <c r="F30">
        <f>'pump rpm'!M21</f>
        <v>38</v>
      </c>
      <c r="G30" s="63">
        <f>'pump rpm'!U21</f>
        <v>5.6059089999999996</v>
      </c>
      <c r="H30">
        <f>'pump rpm'!N21</f>
        <v>4</v>
      </c>
      <c r="I30" s="63">
        <f>'pump rpm'!V21</f>
        <v>1.6664920000000001</v>
      </c>
      <c r="J30">
        <f>'pump rpm'!O21</f>
        <v>-107</v>
      </c>
      <c r="K30" s="63">
        <f>'pump rpm'!W21</f>
        <v>1.498955</v>
      </c>
      <c r="L30" s="72">
        <f>'pump rpm'!AE21</f>
        <v>58.464683999999998</v>
      </c>
      <c r="M30" s="63">
        <f>'pump rpm'!Y21</f>
        <v>1.412539</v>
      </c>
      <c r="N30">
        <f>'pump rpm'!R21</f>
        <v>52</v>
      </c>
      <c r="O30" s="63">
        <f>'pump rpm'!Z21</f>
        <v>1.386296</v>
      </c>
      <c r="P30">
        <f>'pump rpm'!Q21</f>
        <v>-174</v>
      </c>
      <c r="R30">
        <f>'pump rpm'!P21</f>
        <v>-12</v>
      </c>
      <c r="S30" s="63">
        <f>'pump rpm'!X21</f>
        <v>1.2699590000000001</v>
      </c>
      <c r="T30" s="55">
        <f>'pump rpm'!AC21</f>
        <v>1.4227999999999999E-2</v>
      </c>
      <c r="U30" s="63">
        <f>'pump rpm'!AD21</f>
        <v>12.689346</v>
      </c>
      <c r="V30" s="55">
        <f>'pump rpm'!AF21</f>
        <v>8.0389999999999993E-3</v>
      </c>
      <c r="W30">
        <f>'pump rpm'!D21</f>
        <v>1200</v>
      </c>
      <c r="X30">
        <f>'pump rpm'!AB21</f>
        <v>7738</v>
      </c>
      <c r="Y30" s="47">
        <f>'pump rpm'!AA21</f>
        <v>-1.42248</v>
      </c>
      <c r="Z30">
        <f t="shared" si="5"/>
        <v>21</v>
      </c>
      <c r="AA30">
        <f t="shared" si="6"/>
        <v>11</v>
      </c>
      <c r="AB30" s="63">
        <f t="shared" si="0"/>
        <v>1152.8226057813154</v>
      </c>
      <c r="AC30">
        <f>'pump rpm'!H21</f>
        <v>130</v>
      </c>
      <c r="AD30" s="63">
        <v>64.860306506246559</v>
      </c>
      <c r="AE30" s="63">
        <v>75.836252813525732</v>
      </c>
      <c r="AF30" s="63">
        <v>463.68010405315641</v>
      </c>
      <c r="AG30" s="63">
        <v>441.46256692934691</v>
      </c>
      <c r="AH30" s="63">
        <v>51.363607490118675</v>
      </c>
      <c r="AI30" s="63">
        <v>244.857641622264</v>
      </c>
      <c r="AJ30" s="63">
        <v>217.81376361758078</v>
      </c>
      <c r="AK30" s="63">
        <v>100.5185477928831</v>
      </c>
      <c r="AL30" s="63">
        <v>270.65946190548436</v>
      </c>
      <c r="AM30">
        <f t="shared" si="1"/>
        <v>88.235632364217267</v>
      </c>
      <c r="AN30">
        <f t="shared" si="2"/>
        <v>316.11111819756167</v>
      </c>
      <c r="AO30" s="65">
        <f t="shared" si="7"/>
        <v>112.46678131004818</v>
      </c>
      <c r="AQ30">
        <f t="shared" si="3"/>
        <v>17.879546971813074</v>
      </c>
      <c r="AR30" s="63">
        <f t="shared" si="4"/>
        <v>5720.6293168041948</v>
      </c>
      <c r="AV30">
        <v>355.51999999999958</v>
      </c>
      <c r="AW30" s="72">
        <f t="shared" si="8"/>
        <v>28.535316000000002</v>
      </c>
      <c r="AY30" s="65">
        <f>AW52</f>
        <v>57.387591999999998</v>
      </c>
      <c r="AZ30" s="65">
        <f>AW53</f>
        <v>57.293807999999999</v>
      </c>
      <c r="BA30" s="65">
        <f>AW54</f>
        <v>57.21472</v>
      </c>
      <c r="BB30" s="65">
        <v>58</v>
      </c>
      <c r="BJ30" s="63"/>
    </row>
    <row r="31" spans="1:62" x14ac:dyDescent="0.25">
      <c r="A31">
        <v>40</v>
      </c>
      <c r="B31">
        <f>'pump rpm'!K22</f>
        <v>-98</v>
      </c>
      <c r="C31" s="63">
        <f>'pump rpm'!S22</f>
        <v>5.0268629999999996</v>
      </c>
      <c r="D31">
        <f>'pump rpm'!L22</f>
        <v>-90</v>
      </c>
      <c r="E31" s="63">
        <f>'pump rpm'!T22</f>
        <v>9.0349280000000007</v>
      </c>
      <c r="F31">
        <f>'pump rpm'!M22</f>
        <v>40</v>
      </c>
      <c r="G31" s="63">
        <f>'pump rpm'!U22</f>
        <v>8.7978699999999996</v>
      </c>
      <c r="H31">
        <f>'pump rpm'!N22</f>
        <v>10</v>
      </c>
      <c r="I31" s="63">
        <f>'pump rpm'!V22</f>
        <v>5.0175679999999998</v>
      </c>
      <c r="J31">
        <f>'pump rpm'!O22</f>
        <v>-98</v>
      </c>
      <c r="K31" s="63">
        <f>'pump rpm'!W22</f>
        <v>4.9597239999999996</v>
      </c>
      <c r="L31" s="72">
        <f>'pump rpm'!AE22</f>
        <v>61.011727999999998</v>
      </c>
      <c r="M31" s="63">
        <f>'pump rpm'!Y22</f>
        <v>1.4195</v>
      </c>
      <c r="N31">
        <f>'pump rpm'!R22</f>
        <v>53</v>
      </c>
      <c r="O31" s="63">
        <f>'pump rpm'!Z22</f>
        <v>1.3910579999999999</v>
      </c>
      <c r="P31">
        <f>'pump rpm'!Q22</f>
        <v>-175</v>
      </c>
      <c r="R31">
        <f>'pump rpm'!P22</f>
        <v>-10</v>
      </c>
      <c r="S31" s="63">
        <f>'pump rpm'!X22</f>
        <v>1.5341549999999999</v>
      </c>
      <c r="T31" s="55">
        <f>'pump rpm'!AC22</f>
        <v>1.7756999999999998E-2</v>
      </c>
      <c r="U31" s="63">
        <f>'pump rpm'!AD22</f>
        <v>12.64387</v>
      </c>
      <c r="V31" s="55">
        <f>'pump rpm'!AF22</f>
        <v>9.6299999999999997E-3</v>
      </c>
      <c r="W31">
        <f>'pump rpm'!D22</f>
        <v>900</v>
      </c>
      <c r="X31">
        <f>'pump rpm'!AB22</f>
        <v>4195</v>
      </c>
      <c r="Y31" s="47">
        <f>'pump rpm'!AA22</f>
        <v>-1.3912070000000001</v>
      </c>
      <c r="Z31">
        <f t="shared" si="5"/>
        <v>21</v>
      </c>
      <c r="AA31">
        <f t="shared" si="6"/>
        <v>11</v>
      </c>
      <c r="AB31" s="63">
        <f t="shared" si="0"/>
        <v>611.23935536237957</v>
      </c>
      <c r="AC31">
        <f>'pump rpm'!H22</f>
        <v>90</v>
      </c>
      <c r="AD31" s="63">
        <v>63.665693774484033</v>
      </c>
      <c r="AE31" s="63">
        <v>74.629488033222515</v>
      </c>
      <c r="AF31" s="63">
        <v>460.33955137015977</v>
      </c>
      <c r="AG31" s="63">
        <v>439.30136254282348</v>
      </c>
      <c r="AH31" s="63">
        <v>63.662648463918266</v>
      </c>
      <c r="AI31" s="63">
        <v>255.51697912634231</v>
      </c>
      <c r="AJ31" s="63">
        <v>221.99618677182991</v>
      </c>
      <c r="AK31" s="63">
        <v>98.953988294031845</v>
      </c>
      <c r="AL31" s="63">
        <v>272.66698127477736</v>
      </c>
      <c r="AM31">
        <f t="shared" si="1"/>
        <v>105.58133871165157</v>
      </c>
      <c r="AN31">
        <f t="shared" si="2"/>
        <v>373.57511900701036</v>
      </c>
      <c r="AO31" s="65">
        <f t="shared" si="7"/>
        <v>56.293898951031018</v>
      </c>
      <c r="AQ31">
        <f t="shared" si="3"/>
        <v>7.3774674401257583</v>
      </c>
      <c r="AR31" s="63">
        <f t="shared" si="4"/>
        <v>7065.2884555935689</v>
      </c>
      <c r="AV31">
        <v>210.3000000000003</v>
      </c>
      <c r="AW31" s="72">
        <f t="shared" si="8"/>
        <v>31.988272000000002</v>
      </c>
      <c r="AY31" s="65">
        <f>AW56</f>
        <v>63.247727999999995</v>
      </c>
      <c r="AZ31" s="65">
        <f>AW57</f>
        <v>63.031655999999998</v>
      </c>
      <c r="BA31" s="65">
        <f>AW58</f>
        <v>63.139808000000002</v>
      </c>
      <c r="BB31" s="65">
        <f>AW58</f>
        <v>63.139808000000002</v>
      </c>
      <c r="BJ31" s="63"/>
    </row>
    <row r="32" spans="1:62" x14ac:dyDescent="0.25">
      <c r="A32">
        <v>40</v>
      </c>
      <c r="B32">
        <f>'pump rpm'!K23</f>
        <v>-98</v>
      </c>
      <c r="C32" s="63">
        <f>'pump rpm'!S23</f>
        <v>5.3100310000000004</v>
      </c>
      <c r="D32">
        <f>'pump rpm'!L23</f>
        <v>-90</v>
      </c>
      <c r="E32" s="63">
        <f>'pump rpm'!T23</f>
        <v>9.3163400000000003</v>
      </c>
      <c r="F32">
        <f>'pump rpm'!M23</f>
        <v>40</v>
      </c>
      <c r="G32" s="63">
        <f>'pump rpm'!U23</f>
        <v>9.0511320000000008</v>
      </c>
      <c r="H32">
        <f>'pump rpm'!N23</f>
        <v>11</v>
      </c>
      <c r="I32" s="63">
        <f>'pump rpm'!V23</f>
        <v>5.2993940000000004</v>
      </c>
      <c r="J32">
        <f>'pump rpm'!O23</f>
        <v>-99</v>
      </c>
      <c r="K32" s="63">
        <f>'pump rpm'!W23</f>
        <v>5.2398629999999997</v>
      </c>
      <c r="L32" s="72">
        <f>'pump rpm'!AE23</f>
        <v>61.152396000000003</v>
      </c>
      <c r="M32" s="63">
        <f>'pump rpm'!Y23</f>
        <v>1.417643</v>
      </c>
      <c r="N32">
        <f>'pump rpm'!R23</f>
        <v>53</v>
      </c>
      <c r="O32" s="63">
        <f>'pump rpm'!Z23</f>
        <v>1.380952</v>
      </c>
      <c r="P32">
        <f>'pump rpm'!Q23</f>
        <v>-175</v>
      </c>
      <c r="R32">
        <f>'pump rpm'!P23</f>
        <v>-10</v>
      </c>
      <c r="S32" s="63">
        <f>'pump rpm'!X23</f>
        <v>1.5706420000000001</v>
      </c>
      <c r="T32" s="55">
        <f>'pump rpm'!AC23</f>
        <v>1.6303999999999999E-2</v>
      </c>
      <c r="U32" s="63">
        <f>'pump rpm'!AD23</f>
        <v>12.651358</v>
      </c>
      <c r="V32" s="55">
        <f>'pump rpm'!AF23</f>
        <v>1.1091999999999999E-2</v>
      </c>
      <c r="W32">
        <f>'pump rpm'!D23</f>
        <v>1000</v>
      </c>
      <c r="X32">
        <f>'pump rpm'!AB23</f>
        <v>3997</v>
      </c>
      <c r="Y32" s="47">
        <f>'pump rpm'!AA23</f>
        <v>-1.416418</v>
      </c>
      <c r="Z32">
        <f t="shared" si="5"/>
        <v>21</v>
      </c>
      <c r="AA32">
        <f t="shared" si="6"/>
        <v>11</v>
      </c>
      <c r="AB32" s="63">
        <f t="shared" si="0"/>
        <v>592.94331231671561</v>
      </c>
      <c r="AC32">
        <f>'pump rpm'!H23</f>
        <v>110</v>
      </c>
      <c r="AD32" s="63">
        <v>63.678538038965996</v>
      </c>
      <c r="AE32" s="63">
        <v>74.641851675073994</v>
      </c>
      <c r="AF32" s="63">
        <v>459.9128619143217</v>
      </c>
      <c r="AG32" s="63">
        <v>439.58859710027804</v>
      </c>
      <c r="AH32" s="63">
        <v>62.326921205703293</v>
      </c>
      <c r="AI32" s="63">
        <v>256.10556768813939</v>
      </c>
      <c r="AJ32" s="63">
        <v>221.9953222009685</v>
      </c>
      <c r="AK32" s="63">
        <v>98.886975515603183</v>
      </c>
      <c r="AL32" s="63">
        <v>272.65638775660568</v>
      </c>
      <c r="AM32">
        <f t="shared" si="1"/>
        <v>121.6050748517099</v>
      </c>
      <c r="AN32">
        <f t="shared" si="2"/>
        <v>331.36681352816777</v>
      </c>
      <c r="AO32" s="65">
        <f t="shared" si="7"/>
        <v>76.567715788603735</v>
      </c>
      <c r="AQ32">
        <f t="shared" si="3"/>
        <v>6.7133388184112874</v>
      </c>
      <c r="AR32" s="63">
        <f t="shared" si="4"/>
        <v>7193.787255191809</v>
      </c>
      <c r="AV32">
        <v>253.72</v>
      </c>
      <c r="AW32" s="72">
        <f t="shared" si="8"/>
        <v>31.847603999999997</v>
      </c>
      <c r="AY32" s="65">
        <f>AW59</f>
        <v>67.592048000000005</v>
      </c>
      <c r="AZ32" s="65">
        <f>AW60</f>
        <v>67.389359999999996</v>
      </c>
      <c r="BA32" s="65">
        <f>AW61</f>
        <v>67.201744000000005</v>
      </c>
      <c r="BB32" s="65">
        <f>AW62</f>
        <v>67.997624000000002</v>
      </c>
      <c r="BJ32" s="63"/>
    </row>
    <row r="33" spans="1:68" x14ac:dyDescent="0.25">
      <c r="A33">
        <v>40</v>
      </c>
      <c r="B33">
        <f>'pump rpm'!K24</f>
        <v>-98</v>
      </c>
      <c r="C33" s="63">
        <f>'pump rpm'!S24</f>
        <v>5.3745130000000003</v>
      </c>
      <c r="D33">
        <f>'pump rpm'!L24</f>
        <v>-90</v>
      </c>
      <c r="E33" s="63">
        <f>'pump rpm'!T24</f>
        <v>9.4274559999999994</v>
      </c>
      <c r="F33">
        <f>'pump rpm'!M24</f>
        <v>39</v>
      </c>
      <c r="G33" s="63">
        <f>'pump rpm'!U24</f>
        <v>9.1521939999999997</v>
      </c>
      <c r="H33">
        <f>'pump rpm'!N24</f>
        <v>11</v>
      </c>
      <c r="I33" s="63">
        <f>'pump rpm'!V24</f>
        <v>5.3517440000000001</v>
      </c>
      <c r="J33">
        <f>'pump rpm'!O24</f>
        <v>-99</v>
      </c>
      <c r="K33" s="63">
        <f>'pump rpm'!W24</f>
        <v>5.2740039999999997</v>
      </c>
      <c r="L33" s="72">
        <f>'pump rpm'!AE24</f>
        <v>61.316392</v>
      </c>
      <c r="M33" s="63">
        <f>'pump rpm'!Y24</f>
        <v>1.4247209999999999</v>
      </c>
      <c r="N33">
        <f>'pump rpm'!R24</f>
        <v>53</v>
      </c>
      <c r="O33" s="63">
        <f>'pump rpm'!Z24</f>
        <v>1.39222</v>
      </c>
      <c r="P33">
        <f>'pump rpm'!Q24</f>
        <v>-175</v>
      </c>
      <c r="R33">
        <f>'pump rpm'!P24</f>
        <v>-9</v>
      </c>
      <c r="S33" s="63">
        <f>'pump rpm'!X24</f>
        <v>1.798154</v>
      </c>
      <c r="T33" s="55">
        <f>'pump rpm'!AC24</f>
        <v>1.702E-2</v>
      </c>
      <c r="U33" s="63">
        <f>'pump rpm'!AD24</f>
        <v>12.825132</v>
      </c>
      <c r="V33" s="55">
        <f>'pump rpm'!AF24</f>
        <v>1.2683E-2</v>
      </c>
      <c r="W33">
        <f>'pump rpm'!D24</f>
        <v>1100</v>
      </c>
      <c r="X33">
        <f>'pump rpm'!AB24</f>
        <v>3851</v>
      </c>
      <c r="Y33" s="47">
        <f>'pump rpm'!AA24</f>
        <v>-1.420048</v>
      </c>
      <c r="Z33">
        <f t="shared" si="5"/>
        <v>21</v>
      </c>
      <c r="AA33">
        <f t="shared" si="6"/>
        <v>11</v>
      </c>
      <c r="AB33" s="63">
        <f t="shared" si="0"/>
        <v>572.74872727272725</v>
      </c>
      <c r="AC33">
        <f>'pump rpm'!H24</f>
        <v>120</v>
      </c>
      <c r="AD33" s="63">
        <v>63.681462944522188</v>
      </c>
      <c r="AE33" s="63">
        <v>74.646733685089629</v>
      </c>
      <c r="AF33" s="63">
        <v>458.76177539626644</v>
      </c>
      <c r="AG33" s="63">
        <v>439.4712693332591</v>
      </c>
      <c r="AH33" s="63">
        <v>62.328476068808428</v>
      </c>
      <c r="AI33" s="63">
        <v>256.79255118138593</v>
      </c>
      <c r="AJ33" s="63">
        <v>221.99628618123398</v>
      </c>
      <c r="AK33" s="63">
        <v>98.466412697680823</v>
      </c>
      <c r="AL33" s="63">
        <v>273.63360067971968</v>
      </c>
      <c r="AM33">
        <f t="shared" si="1"/>
        <v>139.07252880261686</v>
      </c>
      <c r="AN33">
        <f t="shared" si="2"/>
        <v>328.32441319238495</v>
      </c>
      <c r="AO33" s="65">
        <f t="shared" si="7"/>
        <v>97.440210701767001</v>
      </c>
      <c r="AQ33">
        <f t="shared" si="3"/>
        <v>6.0859329726111282</v>
      </c>
      <c r="AR33" s="63">
        <f t="shared" si="4"/>
        <v>7439.2657512045926</v>
      </c>
      <c r="AV33">
        <v>319.92</v>
      </c>
      <c r="AW33" s="72">
        <f t="shared" si="8"/>
        <v>31.683608</v>
      </c>
      <c r="BJ33" s="63"/>
    </row>
    <row r="34" spans="1:68" x14ac:dyDescent="0.25">
      <c r="A34">
        <v>40</v>
      </c>
      <c r="B34">
        <f>'pump rpm'!K25</f>
        <v>-98</v>
      </c>
      <c r="C34" s="63">
        <f>'pump rpm'!S25</f>
        <v>5.2370210000000004</v>
      </c>
      <c r="D34">
        <f>'pump rpm'!L25</f>
        <v>-90</v>
      </c>
      <c r="E34" s="63">
        <f>'pump rpm'!T25</f>
        <v>9.3531700000000004</v>
      </c>
      <c r="F34">
        <f>'pump rpm'!M25</f>
        <v>39</v>
      </c>
      <c r="G34" s="63">
        <f>'pump rpm'!U25</f>
        <v>9.0871099999999991</v>
      </c>
      <c r="H34">
        <f>'pump rpm'!N25</f>
        <v>11</v>
      </c>
      <c r="I34" s="63">
        <f>'pump rpm'!V25</f>
        <v>5.2104179999999998</v>
      </c>
      <c r="J34">
        <f>'pump rpm'!O25</f>
        <v>-99</v>
      </c>
      <c r="K34" s="63">
        <f>'pump rpm'!W25</f>
        <v>5.1242640000000002</v>
      </c>
      <c r="L34" s="72">
        <f>'pump rpm'!AE25</f>
        <v>61.469527999999997</v>
      </c>
      <c r="M34" s="63">
        <f>'pump rpm'!Y25</f>
        <v>1.4251860000000001</v>
      </c>
      <c r="N34">
        <f>'pump rpm'!R25</f>
        <v>53</v>
      </c>
      <c r="O34" s="63">
        <f>'pump rpm'!Z25</f>
        <v>1.3911739999999999</v>
      </c>
      <c r="P34">
        <f>'pump rpm'!Q25</f>
        <v>-175</v>
      </c>
      <c r="R34">
        <f>'pump rpm'!P25</f>
        <v>-9</v>
      </c>
      <c r="S34" s="63">
        <f>'pump rpm'!X25</f>
        <v>1.986912</v>
      </c>
      <c r="T34" s="55">
        <f>'pump rpm'!AC25</f>
        <v>2.087E-2</v>
      </c>
      <c r="U34" s="63">
        <f>'pump rpm'!AD25</f>
        <v>12.789598</v>
      </c>
      <c r="V34" s="55">
        <f>'pump rpm'!AF25</f>
        <v>1.2683E-2</v>
      </c>
      <c r="W34">
        <f>'pump rpm'!D25</f>
        <v>1200</v>
      </c>
      <c r="X34">
        <f>'pump rpm'!AB25</f>
        <v>4241</v>
      </c>
      <c r="Y34" s="47">
        <f>'pump rpm'!AA25</f>
        <v>-1.344282</v>
      </c>
      <c r="Z34">
        <f t="shared" si="5"/>
        <v>21</v>
      </c>
      <c r="AA34">
        <f t="shared" si="6"/>
        <v>11</v>
      </c>
      <c r="AB34" s="63">
        <f t="shared" si="0"/>
        <v>597.09886489317137</v>
      </c>
      <c r="AC34">
        <f>'pump rpm'!H25</f>
        <v>130</v>
      </c>
      <c r="AD34" s="63">
        <v>63.675226328037226</v>
      </c>
      <c r="AE34" s="63">
        <v>74.643469830859217</v>
      </c>
      <c r="AF34" s="63">
        <v>458.87337988038308</v>
      </c>
      <c r="AG34" s="63">
        <v>439.78743239402257</v>
      </c>
      <c r="AH34" s="63">
        <v>62.321656587899106</v>
      </c>
      <c r="AI34" s="63">
        <v>257.43353848432071</v>
      </c>
      <c r="AJ34" s="63">
        <v>221.9961966956524</v>
      </c>
      <c r="AK34" s="63">
        <v>98.113870895816191</v>
      </c>
      <c r="AL34" s="63">
        <v>273.57923581997716</v>
      </c>
      <c r="AM34">
        <f t="shared" si="1"/>
        <v>139.11023234629133</v>
      </c>
      <c r="AN34">
        <f t="shared" si="2"/>
        <v>398.32372404034385</v>
      </c>
      <c r="AO34" s="65">
        <f t="shared" si="7"/>
        <v>91.664135968717531</v>
      </c>
      <c r="AQ34">
        <f t="shared" si="3"/>
        <v>6.1823726724123071</v>
      </c>
      <c r="AR34" s="63">
        <f t="shared" si="4"/>
        <v>7555.3333589466956</v>
      </c>
      <c r="AV34">
        <v>365.12</v>
      </c>
      <c r="AW34" s="72">
        <f t="shared" si="8"/>
        <v>31.530472000000003</v>
      </c>
      <c r="BJ34" s="63"/>
    </row>
    <row r="35" spans="1:68" x14ac:dyDescent="0.25">
      <c r="A35">
        <v>45</v>
      </c>
      <c r="B35">
        <f>'pump rpm'!K26</f>
        <v>-101</v>
      </c>
      <c r="C35" s="63">
        <f>'pump rpm'!S26</f>
        <v>1.7119549999999999</v>
      </c>
      <c r="D35">
        <f>'pump rpm'!L26</f>
        <v>-93</v>
      </c>
      <c r="E35" s="63">
        <f>'pump rpm'!T26</f>
        <v>6.1303859999999997</v>
      </c>
      <c r="F35">
        <f>'pump rpm'!M26</f>
        <v>43</v>
      </c>
      <c r="G35" s="63">
        <f>'pump rpm'!U26</f>
        <v>5.873926</v>
      </c>
      <c r="H35">
        <f>'pump rpm'!N26</f>
        <v>11</v>
      </c>
      <c r="I35" s="63">
        <f>'pump rpm'!V26</f>
        <v>1.7631239999999999</v>
      </c>
      <c r="J35">
        <f>'pump rpm'!O26</f>
        <v>-112</v>
      </c>
      <c r="K35" s="63">
        <f>'pump rpm'!W26</f>
        <v>1.587853</v>
      </c>
      <c r="L35" s="72">
        <f>'pump rpm'!AE26</f>
        <v>67.287216000000001</v>
      </c>
      <c r="M35" s="63">
        <f>'pump rpm'!Y26</f>
        <v>1.415554</v>
      </c>
      <c r="N35">
        <f>'pump rpm'!R26</f>
        <v>60</v>
      </c>
      <c r="O35" s="63">
        <f>'pump rpm'!Z26</f>
        <v>1.3781620000000001</v>
      </c>
      <c r="P35">
        <f>'pump rpm'!Q26</f>
        <v>-175</v>
      </c>
      <c r="R35">
        <f>'pump rpm'!P26</f>
        <v>-6</v>
      </c>
      <c r="S35" s="63">
        <f>'pump rpm'!X26</f>
        <v>1.95248</v>
      </c>
      <c r="T35" s="55">
        <f>'pump rpm'!AC26</f>
        <v>1.9164E-2</v>
      </c>
      <c r="U35" s="63">
        <f>'pump rpm'!AD26</f>
        <v>12.90024</v>
      </c>
      <c r="V35" s="55">
        <f>'pump rpm'!AF26</f>
        <v>9.6299999999999997E-3</v>
      </c>
      <c r="W35">
        <f>'pump rpm'!D26</f>
        <v>900</v>
      </c>
      <c r="X35">
        <f>'pump rpm'!AB26</f>
        <v>8469</v>
      </c>
      <c r="Y35" s="47">
        <f>'pump rpm'!AA26</f>
        <v>-1.4092579999999999</v>
      </c>
      <c r="Z35">
        <f t="shared" si="5"/>
        <v>21</v>
      </c>
      <c r="AA35">
        <f t="shared" si="6"/>
        <v>11</v>
      </c>
      <c r="AB35" s="63">
        <f t="shared" si="0"/>
        <v>1250.0006286133221</v>
      </c>
      <c r="AC35">
        <f>'pump rpm'!H26</f>
        <v>90</v>
      </c>
      <c r="AD35" s="63">
        <v>59.468114525067492</v>
      </c>
      <c r="AE35" s="63">
        <v>70.457108245947154</v>
      </c>
      <c r="AF35" s="63">
        <v>467.83207364206453</v>
      </c>
      <c r="AG35" s="63">
        <v>446.99958771173709</v>
      </c>
      <c r="AH35" s="63">
        <v>44.622259051294179</v>
      </c>
      <c r="AI35" s="63">
        <v>281.7910425984536</v>
      </c>
      <c r="AJ35" s="63">
        <v>251.2793383505753</v>
      </c>
      <c r="AK35" s="63">
        <v>98.178428109491222</v>
      </c>
      <c r="AL35" s="63">
        <v>276.71976097383003</v>
      </c>
      <c r="AM35">
        <f t="shared" si="1"/>
        <v>105.82400953207114</v>
      </c>
      <c r="AN35">
        <f t="shared" si="2"/>
        <v>399.233760368795</v>
      </c>
      <c r="AO35" s="65">
        <f t="shared" si="7"/>
        <v>52.174946278987342</v>
      </c>
      <c r="AQ35">
        <f t="shared" si="3"/>
        <v>17.679027385326762</v>
      </c>
      <c r="AR35" s="63">
        <f t="shared" si="4"/>
        <v>6561.4504878028492</v>
      </c>
      <c r="AV35">
        <v>208.29999999999984</v>
      </c>
      <c r="AW35" s="72">
        <f t="shared" si="8"/>
        <v>37.712783999999999</v>
      </c>
      <c r="BJ35" s="63"/>
    </row>
    <row r="36" spans="1:68" x14ac:dyDescent="0.25">
      <c r="A36">
        <v>45</v>
      </c>
      <c r="B36">
        <f>'pump rpm'!K27</f>
        <v>-101</v>
      </c>
      <c r="C36" s="63">
        <f>'pump rpm'!S27</f>
        <v>1.585914</v>
      </c>
      <c r="D36">
        <f>'pump rpm'!L27</f>
        <v>-93</v>
      </c>
      <c r="E36" s="63">
        <f>'pump rpm'!T27</f>
        <v>6.2270190000000003</v>
      </c>
      <c r="F36">
        <f>'pump rpm'!M27</f>
        <v>45</v>
      </c>
      <c r="G36" s="63">
        <f>'pump rpm'!U27</f>
        <v>5.9101080000000001</v>
      </c>
      <c r="H36">
        <f>'pump rpm'!N27</f>
        <v>10</v>
      </c>
      <c r="I36" s="63">
        <f>'pump rpm'!V27</f>
        <v>1.6364890000000001</v>
      </c>
      <c r="J36">
        <f>'pump rpm'!O27</f>
        <v>-113</v>
      </c>
      <c r="K36" s="63">
        <f>'pump rpm'!W27</f>
        <v>1.4684010000000001</v>
      </c>
      <c r="L36" s="72">
        <f>'pump rpm'!AE27</f>
        <v>67.588048000000001</v>
      </c>
      <c r="M36" s="63">
        <f>'pump rpm'!Y27</f>
        <v>1.415322</v>
      </c>
      <c r="N36">
        <f>'pump rpm'!R27</f>
        <v>60</v>
      </c>
      <c r="O36" s="63">
        <f>'pump rpm'!Z27</f>
        <v>1.3767670000000001</v>
      </c>
      <c r="P36">
        <f>'pump rpm'!Q27</f>
        <v>-175</v>
      </c>
      <c r="R36">
        <f>'pump rpm'!P27</f>
        <v>-6</v>
      </c>
      <c r="S36" s="63">
        <f>'pump rpm'!X27</f>
        <v>1.9459040000000001</v>
      </c>
      <c r="T36" s="55">
        <f>'pump rpm'!AC27</f>
        <v>1.9164E-2</v>
      </c>
      <c r="U36" s="63">
        <f>'pump rpm'!AD27</f>
        <v>12.770884000000001</v>
      </c>
      <c r="V36" s="55">
        <f>'pump rpm'!AF27</f>
        <v>1.4231000000000001E-2</v>
      </c>
      <c r="W36">
        <f>'pump rpm'!D27</f>
        <v>1000</v>
      </c>
      <c r="X36">
        <f>'pump rpm'!AB27</f>
        <v>9089</v>
      </c>
      <c r="Y36" s="47">
        <f>'pump rpm'!AA27</f>
        <v>-1.3912070000000001</v>
      </c>
      <c r="Z36">
        <f t="shared" si="5"/>
        <v>21</v>
      </c>
      <c r="AA36">
        <f t="shared" si="6"/>
        <v>11</v>
      </c>
      <c r="AB36" s="63">
        <f t="shared" si="0"/>
        <v>1324.3276521784669</v>
      </c>
      <c r="AC36">
        <f>'pump rpm'!H27</f>
        <v>110</v>
      </c>
      <c r="AD36" s="63">
        <v>59.462329720568647</v>
      </c>
      <c r="AE36" s="63">
        <v>70.461403855591996</v>
      </c>
      <c r="AF36" s="63">
        <v>469.61117752363856</v>
      </c>
      <c r="AG36" s="63">
        <v>446.42873898639795</v>
      </c>
      <c r="AH36" s="63">
        <v>43.267406212177555</v>
      </c>
      <c r="AI36" s="63">
        <v>283.0510657267202</v>
      </c>
      <c r="AJ36" s="63">
        <v>251.27922120083429</v>
      </c>
      <c r="AK36" s="63">
        <v>98.190744863274475</v>
      </c>
      <c r="AL36" s="63">
        <v>276.72161197442699</v>
      </c>
      <c r="AM36">
        <f t="shared" si="1"/>
        <v>156.52782401551727</v>
      </c>
      <c r="AN36">
        <f t="shared" si="2"/>
        <v>444.26825212767915</v>
      </c>
      <c r="AO36" s="65">
        <f t="shared" si="7"/>
        <v>62.610820977605918</v>
      </c>
      <c r="AQ36">
        <f t="shared" si="3"/>
        <v>17.952994426139774</v>
      </c>
      <c r="AR36" s="63">
        <f t="shared" si="4"/>
        <v>6763.9281969050871</v>
      </c>
      <c r="AV36">
        <v>278.16000000000008</v>
      </c>
      <c r="AW36" s="72">
        <f t="shared" si="8"/>
        <v>37.411951999999999</v>
      </c>
      <c r="BJ36" s="63"/>
      <c r="BM36" s="63">
        <v>2.5221140610942756</v>
      </c>
      <c r="BN36" s="63">
        <v>2.5025911226554607</v>
      </c>
      <c r="BO36" s="63">
        <v>2.4822011350132578</v>
      </c>
      <c r="BP36" s="63">
        <v>2.3491499746998974</v>
      </c>
    </row>
    <row r="37" spans="1:68" x14ac:dyDescent="0.25">
      <c r="A37">
        <v>45</v>
      </c>
      <c r="B37">
        <f>'pump rpm'!K28</f>
        <v>-101</v>
      </c>
      <c r="C37" s="63">
        <f>'pump rpm'!S28</f>
        <v>1.565855</v>
      </c>
      <c r="D37">
        <f>'pump rpm'!L28</f>
        <v>-93</v>
      </c>
      <c r="E37" s="63">
        <f>'pump rpm'!T28</f>
        <v>6.2861960000000003</v>
      </c>
      <c r="F37">
        <f>'pump rpm'!M28</f>
        <v>46</v>
      </c>
      <c r="G37" s="63">
        <f>'pump rpm'!U28</f>
        <v>5.9970210000000002</v>
      </c>
      <c r="H37">
        <f>'pump rpm'!N28</f>
        <v>10</v>
      </c>
      <c r="I37" s="63">
        <f>'pump rpm'!V28</f>
        <v>1.614349</v>
      </c>
      <c r="J37">
        <f>'pump rpm'!O28</f>
        <v>-114</v>
      </c>
      <c r="K37" s="63">
        <f>'pump rpm'!W28</f>
        <v>1.4387509999999999</v>
      </c>
      <c r="L37" s="72">
        <f>'pump rpm'!AE28</f>
        <v>67.830472</v>
      </c>
      <c r="M37" s="63">
        <f>'pump rpm'!Y28</f>
        <v>1.4162490000000001</v>
      </c>
      <c r="N37">
        <f>'pump rpm'!R28</f>
        <v>60</v>
      </c>
      <c r="O37" s="63">
        <f>'pump rpm'!Z28</f>
        <v>1.3839710000000001</v>
      </c>
      <c r="P37">
        <f>'pump rpm'!Q28</f>
        <v>-175</v>
      </c>
      <c r="R37">
        <f>'pump rpm'!P28</f>
        <v>-6</v>
      </c>
      <c r="S37" s="63">
        <f>'pump rpm'!X28</f>
        <v>1.8982079999999999</v>
      </c>
      <c r="T37" s="55">
        <f>'pump rpm'!AC28</f>
        <v>1.8588E-2</v>
      </c>
      <c r="U37" s="63">
        <f>'pump rpm'!AD28</f>
        <v>12.732218</v>
      </c>
      <c r="V37" s="55">
        <f>'pump rpm'!AF28</f>
        <v>9.6299999999999997E-3</v>
      </c>
      <c r="W37">
        <f>'pump rpm'!D28</f>
        <v>1100</v>
      </c>
      <c r="X37">
        <f>'pump rpm'!AB28</f>
        <v>10044</v>
      </c>
      <c r="Y37" s="47">
        <f>'pump rpm'!AA28</f>
        <v>-1.4501219999999999</v>
      </c>
      <c r="Z37">
        <f t="shared" si="5"/>
        <v>21</v>
      </c>
      <c r="AA37">
        <f t="shared" si="6"/>
        <v>11</v>
      </c>
      <c r="AB37" s="63">
        <f t="shared" si="0"/>
        <v>1525.4530129870129</v>
      </c>
      <c r="AC37">
        <f>'pump rpm'!H28</f>
        <v>120</v>
      </c>
      <c r="AD37" s="63">
        <v>59.461409093201155</v>
      </c>
      <c r="AE37" s="63">
        <v>70.464034476206791</v>
      </c>
      <c r="AF37" s="63">
        <v>470.40041764644872</v>
      </c>
      <c r="AG37" s="63">
        <v>446.47267439356369</v>
      </c>
      <c r="AH37" s="63">
        <v>41.916846601822286</v>
      </c>
      <c r="AI37" s="63">
        <v>284.06657708692205</v>
      </c>
      <c r="AJ37" s="63">
        <v>251.2798261804468</v>
      </c>
      <c r="AK37" s="63">
        <v>98.2799572410933</v>
      </c>
      <c r="AL37" s="63">
        <v>276.73503780652294</v>
      </c>
      <c r="AM37">
        <f t="shared" si="1"/>
        <v>105.95528243834427</v>
      </c>
      <c r="AN37">
        <f t="shared" si="2"/>
        <v>444.76889158462683</v>
      </c>
      <c r="AO37" s="65">
        <f t="shared" si="7"/>
        <v>75.293035627308953</v>
      </c>
      <c r="AQ37">
        <f t="shared" si="3"/>
        <v>20.196600914802552</v>
      </c>
      <c r="AR37" s="63">
        <f t="shared" si="4"/>
        <v>6958.8591610825179</v>
      </c>
      <c r="AV37">
        <v>334.88000000000022</v>
      </c>
      <c r="AW37" s="72">
        <f t="shared" si="8"/>
        <v>37.169528</v>
      </c>
      <c r="BJ37" s="63"/>
      <c r="BM37" s="63">
        <v>2.2014608432918492</v>
      </c>
      <c r="BN37" s="63">
        <v>2.3376079816497533</v>
      </c>
      <c r="BO37" s="63">
        <v>2.4511681147985933</v>
      </c>
      <c r="BP37" s="63">
        <v>2.5679189102264828</v>
      </c>
    </row>
    <row r="38" spans="1:68" x14ac:dyDescent="0.25">
      <c r="A38">
        <v>45</v>
      </c>
      <c r="B38">
        <f>'pump rpm'!K29</f>
        <v>-101</v>
      </c>
      <c r="C38" s="63">
        <f>'pump rpm'!S29</f>
        <v>1.5821149999999999</v>
      </c>
      <c r="D38">
        <f>'pump rpm'!L29</f>
        <v>-93</v>
      </c>
      <c r="E38" s="63">
        <f>'pump rpm'!T29</f>
        <v>6.3157870000000003</v>
      </c>
      <c r="F38">
        <f>'pump rpm'!M29</f>
        <v>47</v>
      </c>
      <c r="G38" s="63">
        <f>'pump rpm'!U29</f>
        <v>6.084136</v>
      </c>
      <c r="H38">
        <f>'pump rpm'!N29</f>
        <v>10</v>
      </c>
      <c r="I38" s="63">
        <f>'pump rpm'!V29</f>
        <v>1.6513869999999999</v>
      </c>
      <c r="J38">
        <f>'pump rpm'!O29</f>
        <v>-115</v>
      </c>
      <c r="K38" s="63">
        <f>'pump rpm'!W29</f>
        <v>1.4684010000000001</v>
      </c>
      <c r="L38" s="72">
        <f>'pump rpm'!AE29</f>
        <v>68.013136000000003</v>
      </c>
      <c r="M38" s="63">
        <f>'pump rpm'!Y29</f>
        <v>1.4156709999999999</v>
      </c>
      <c r="N38">
        <f>'pump rpm'!R29</f>
        <v>61</v>
      </c>
      <c r="O38" s="63">
        <f>'pump rpm'!Z29</f>
        <v>1.382576</v>
      </c>
      <c r="P38">
        <f>'pump rpm'!Q29</f>
        <v>-175</v>
      </c>
      <c r="R38">
        <f>'pump rpm'!P29</f>
        <v>-6</v>
      </c>
      <c r="S38" s="63">
        <f>'pump rpm'!X29</f>
        <v>1.889613</v>
      </c>
      <c r="T38" s="55">
        <f>'pump rpm'!AC29</f>
        <v>1.6074000000000001E-2</v>
      </c>
      <c r="U38" s="63">
        <f>'pump rpm'!AD29</f>
        <v>12.745644</v>
      </c>
      <c r="V38" s="55">
        <f>'pump rpm'!AF29</f>
        <v>1.1091999999999999E-2</v>
      </c>
      <c r="W38">
        <f>'pump rpm'!D29</f>
        <v>1200</v>
      </c>
      <c r="X38">
        <f>'pump rpm'!AB29</f>
        <v>10817</v>
      </c>
      <c r="Y38" s="47">
        <f>'pump rpm'!AA29</f>
        <v>-1.4248780000000001</v>
      </c>
      <c r="Z38">
        <f t="shared" si="5"/>
        <v>21</v>
      </c>
      <c r="AA38">
        <f t="shared" si="6"/>
        <v>11</v>
      </c>
      <c r="AB38" s="63">
        <f t="shared" si="0"/>
        <v>1614.2548519061584</v>
      </c>
      <c r="AC38">
        <f>'pump rpm'!H29</f>
        <v>140</v>
      </c>
      <c r="AD38" s="63">
        <v>59.46215536165883</v>
      </c>
      <c r="AE38" s="63">
        <v>70.46534990787724</v>
      </c>
      <c r="AF38" s="63">
        <v>471.19203569811572</v>
      </c>
      <c r="AG38" s="63">
        <v>446.39915700538592</v>
      </c>
      <c r="AH38" s="63">
        <v>40.569151186639687</v>
      </c>
      <c r="AI38" s="63">
        <v>284.83167097962399</v>
      </c>
      <c r="AJ38" s="63">
        <v>255.46480118588559</v>
      </c>
      <c r="AK38" s="63">
        <v>98.296010996971972</v>
      </c>
      <c r="AL38" s="63">
        <v>276.73745727610265</v>
      </c>
      <c r="AM38">
        <f t="shared" si="1"/>
        <v>122.04743390665459</v>
      </c>
      <c r="AN38">
        <f t="shared" si="2"/>
        <v>398.52073210693885</v>
      </c>
      <c r="AO38" s="65">
        <f t="shared" si="7"/>
        <v>99.528071702318897</v>
      </c>
      <c r="AQ38">
        <f t="shared" si="3"/>
        <v>23.627486531558667</v>
      </c>
      <c r="AR38" s="63">
        <f t="shared" si="4"/>
        <v>6239.5754619816698</v>
      </c>
      <c r="AV38">
        <v>396.64000000000033</v>
      </c>
      <c r="AW38" s="72">
        <f t="shared" si="8"/>
        <v>37.986863999999997</v>
      </c>
      <c r="AX38" s="65">
        <f>AO11</f>
        <v>53.188629329128005</v>
      </c>
      <c r="AY38" s="65">
        <f>AO12</f>
        <v>66.64878746595555</v>
      </c>
      <c r="AZ38" s="65">
        <f>AO13</f>
        <v>81.391407236333208</v>
      </c>
      <c r="BA38" s="65">
        <f>AO14</f>
        <v>67.576720825121214</v>
      </c>
      <c r="BJ38" s="63"/>
      <c r="BM38" s="63">
        <v>3.500789189539312</v>
      </c>
      <c r="BN38" s="63">
        <v>3.4505036901425901</v>
      </c>
      <c r="BO38" s="63">
        <v>3.2402519947101722</v>
      </c>
      <c r="BP38" s="63">
        <v>3.0491584928700863</v>
      </c>
    </row>
    <row r="39" spans="1:68" x14ac:dyDescent="0.25">
      <c r="A39">
        <v>50</v>
      </c>
      <c r="B39">
        <f>'pump rpm'!K30</f>
        <v>-102</v>
      </c>
      <c r="C39" s="63">
        <f>'pump rpm'!S30</f>
        <v>2.6017100000000002</v>
      </c>
      <c r="D39">
        <f>'pump rpm'!L30</f>
        <v>-95</v>
      </c>
      <c r="E39" s="63">
        <f>'pump rpm'!T30</f>
        <v>6.7683220000000004</v>
      </c>
      <c r="F39">
        <f>'pump rpm'!M30</f>
        <v>49</v>
      </c>
      <c r="G39" s="63">
        <f>'pump rpm'!U30</f>
        <v>6.5187059999999999</v>
      </c>
      <c r="H39">
        <f>'pump rpm'!N30</f>
        <v>14</v>
      </c>
      <c r="I39" s="63">
        <f>'pump rpm'!V30</f>
        <v>2.6479159999999999</v>
      </c>
      <c r="J39">
        <f>'pump rpm'!O30</f>
        <v>-106</v>
      </c>
      <c r="K39" s="63">
        <f>'pump rpm'!W30</f>
        <v>2.4833470000000002</v>
      </c>
      <c r="L39" s="72">
        <f>'pump rpm'!AE30</f>
        <v>70.444959999999995</v>
      </c>
      <c r="M39" s="63">
        <f>'pump rpm'!Y30</f>
        <v>1.4090549999999999</v>
      </c>
      <c r="N39">
        <f>'pump rpm'!R30</f>
        <v>63</v>
      </c>
      <c r="O39" s="63">
        <f>'pump rpm'!Z30</f>
        <v>1.3837379999999999</v>
      </c>
      <c r="P39">
        <f>'pump rpm'!Q30</f>
        <v>-175</v>
      </c>
      <c r="R39">
        <f>'pump rpm'!P30</f>
        <v>-5</v>
      </c>
      <c r="S39" s="63">
        <f>'pump rpm'!X30</f>
        <v>1.6864589999999999</v>
      </c>
      <c r="T39" s="55">
        <f>'pump rpm'!AC30</f>
        <v>1.3605000000000001E-2</v>
      </c>
      <c r="U39" s="63">
        <f>'pump rpm'!AD30</f>
        <v>12.791842000000001</v>
      </c>
      <c r="V39" s="55">
        <f>'pump rpm'!AF30</f>
        <v>1.4231000000000001E-2</v>
      </c>
      <c r="W39">
        <f>'pump rpm'!D30</f>
        <v>900</v>
      </c>
      <c r="X39">
        <f>'pump rpm'!AB30</f>
        <v>6802</v>
      </c>
      <c r="Y39" s="47">
        <f>'pump rpm'!AA30</f>
        <v>-1.3683270000000001</v>
      </c>
      <c r="Z39">
        <f t="shared" si="5"/>
        <v>21</v>
      </c>
      <c r="AA39">
        <f t="shared" si="6"/>
        <v>11</v>
      </c>
      <c r="AB39" s="63">
        <f t="shared" si="0"/>
        <v>974.79684268956862</v>
      </c>
      <c r="AC39">
        <f>'pump rpm'!H30</f>
        <v>90</v>
      </c>
      <c r="AD39" s="63">
        <v>58.160034105736699</v>
      </c>
      <c r="AE39" s="63">
        <v>67.789157077157356</v>
      </c>
      <c r="AF39" s="63">
        <v>472.40834824295041</v>
      </c>
      <c r="AG39" s="63">
        <v>447.7677876859803</v>
      </c>
      <c r="AH39" s="63">
        <v>52.758819167353259</v>
      </c>
      <c r="AI39" s="63">
        <v>295.0193414908552</v>
      </c>
      <c r="AJ39" s="63">
        <v>263.83645208284059</v>
      </c>
      <c r="AK39" s="63">
        <v>98.673471786086623</v>
      </c>
      <c r="AL39" s="63">
        <v>277.83756036690909</v>
      </c>
      <c r="AM39">
        <f t="shared" si="1"/>
        <v>137.03204900628737</v>
      </c>
      <c r="AN39">
        <f t="shared" si="2"/>
        <v>335.23482637757843</v>
      </c>
      <c r="AO39" s="65">
        <f t="shared" si="7"/>
        <v>73.50071669537013</v>
      </c>
      <c r="AQ39">
        <f t="shared" si="3"/>
        <v>13.306337155990679</v>
      </c>
      <c r="AR39" s="63">
        <f t="shared" si="4"/>
        <v>6649.4395288279766</v>
      </c>
      <c r="AV39">
        <v>246.39999999999986</v>
      </c>
      <c r="AW39" s="72">
        <f t="shared" si="8"/>
        <v>42.555040000000005</v>
      </c>
      <c r="AX39" s="65">
        <f>AO15</f>
        <v>72.643250779672641</v>
      </c>
      <c r="AY39" s="65">
        <f>AO16</f>
        <v>77.722573587378633</v>
      </c>
      <c r="AZ39" s="65">
        <f>AO17</f>
        <v>95.747596632669797</v>
      </c>
      <c r="BA39" s="65">
        <f>AO18</f>
        <v>122.50526747680004</v>
      </c>
      <c r="BJ39" s="63"/>
      <c r="BM39" s="63">
        <v>3.7937353901923068</v>
      </c>
      <c r="BN39" s="63">
        <v>3.7378909087321599</v>
      </c>
      <c r="BO39" s="63">
        <v>3.6522143589038887</v>
      </c>
      <c r="BP39" s="63">
        <v>3.6978388732774703</v>
      </c>
    </row>
    <row r="40" spans="1:68" x14ac:dyDescent="0.25">
      <c r="A40">
        <v>50</v>
      </c>
      <c r="B40">
        <f>'pump rpm'!K31</f>
        <v>-102</v>
      </c>
      <c r="C40" s="63">
        <f>'pump rpm'!S31</f>
        <v>2.6675209999999998</v>
      </c>
      <c r="D40">
        <f>'pump rpm'!L31</f>
        <v>-94</v>
      </c>
      <c r="E40" s="63">
        <f>'pump rpm'!T31</f>
        <v>6.9980019999999996</v>
      </c>
      <c r="F40">
        <f>'pump rpm'!M31</f>
        <v>50</v>
      </c>
      <c r="G40" s="63">
        <f>'pump rpm'!U31</f>
        <v>6.7357889999999996</v>
      </c>
      <c r="H40">
        <f>'pump rpm'!N31</f>
        <v>14</v>
      </c>
      <c r="I40" s="63">
        <f>'pump rpm'!V31</f>
        <v>2.6926109999999999</v>
      </c>
      <c r="J40">
        <f>'pump rpm'!O31</f>
        <v>-107</v>
      </c>
      <c r="K40" s="63">
        <f>'pump rpm'!W31</f>
        <v>2.5492110000000001</v>
      </c>
      <c r="L40" s="72">
        <f>'pump rpm'!AE31</f>
        <v>70.709344000000002</v>
      </c>
      <c r="M40" s="63">
        <f>'pump rpm'!Y31</f>
        <v>1.4142790000000001</v>
      </c>
      <c r="N40">
        <f>'pump rpm'!R31</f>
        <v>63</v>
      </c>
      <c r="O40" s="63">
        <f>'pump rpm'!Z31</f>
        <v>1.3846719999999999</v>
      </c>
      <c r="P40">
        <f>'pump rpm'!Q31</f>
        <v>-175</v>
      </c>
      <c r="R40">
        <f>'pump rpm'!P31</f>
        <v>-5</v>
      </c>
      <c r="S40" s="63">
        <f>'pump rpm'!X31</f>
        <v>1.6483179999999999</v>
      </c>
      <c r="T40" s="55">
        <f>'pump rpm'!AC31</f>
        <v>1.9671000000000001E-2</v>
      </c>
      <c r="U40" s="63">
        <f>'pump rpm'!AD31</f>
        <v>12.919024</v>
      </c>
      <c r="V40" s="55">
        <f>'pump rpm'!AF31</f>
        <v>1.2683E-2</v>
      </c>
      <c r="W40">
        <f>'pump rpm'!D31</f>
        <v>1000</v>
      </c>
      <c r="X40">
        <f>'pump rpm'!AB31</f>
        <v>6868</v>
      </c>
      <c r="Y40" s="47">
        <f>'pump rpm'!AA31</f>
        <v>-1.4549510000000001</v>
      </c>
      <c r="Z40">
        <f t="shared" si="5"/>
        <v>21</v>
      </c>
      <c r="AA40">
        <f t="shared" si="6"/>
        <v>11</v>
      </c>
      <c r="AB40" s="63">
        <f t="shared" si="0"/>
        <v>1046.5650888144114</v>
      </c>
      <c r="AC40">
        <f>'pump rpm'!H31</f>
        <v>110</v>
      </c>
      <c r="AD40" s="63">
        <v>58.163066920184583</v>
      </c>
      <c r="AE40" s="63">
        <v>69.147565319812088</v>
      </c>
      <c r="AF40" s="63">
        <v>473.02493163901471</v>
      </c>
      <c r="AG40" s="63">
        <v>447.6804139098424</v>
      </c>
      <c r="AH40" s="63">
        <v>51.412975023595067</v>
      </c>
      <c r="AI40" s="63">
        <v>296.12762209389064</v>
      </c>
      <c r="AJ40" s="63">
        <v>263.8365298986771</v>
      </c>
      <c r="AK40" s="63">
        <v>98.74391676174335</v>
      </c>
      <c r="AL40" s="63">
        <v>277.84821865073047</v>
      </c>
      <c r="AM40">
        <f t="shared" si="1"/>
        <v>139.31639320247564</v>
      </c>
      <c r="AN40">
        <f t="shared" si="2"/>
        <v>498.55200825054851</v>
      </c>
      <c r="AO40" s="65">
        <f t="shared" si="7"/>
        <v>60.99263366063591</v>
      </c>
      <c r="AQ40">
        <f t="shared" si="3"/>
        <v>13.467591213765825</v>
      </c>
      <c r="AR40" s="63">
        <f t="shared" si="4"/>
        <v>6954.2138155864614</v>
      </c>
      <c r="AV40">
        <v>304.08000000000038</v>
      </c>
      <c r="AW40" s="72">
        <f t="shared" si="8"/>
        <v>42.290655999999998</v>
      </c>
      <c r="AX40" s="65">
        <f>AO19</f>
        <v>62.363714365661174</v>
      </c>
      <c r="AY40" s="65">
        <f>AO20</f>
        <v>60.855176403524979</v>
      </c>
      <c r="AZ40" s="65">
        <f>AO21</f>
        <v>75.103258862426131</v>
      </c>
      <c r="BA40" s="65">
        <f>AO22</f>
        <v>86.927962392896802</v>
      </c>
      <c r="BJ40" s="63"/>
      <c r="BM40" s="63">
        <v>3.5940451079835327</v>
      </c>
      <c r="BN40" s="63">
        <v>3.7540943696439784</v>
      </c>
      <c r="BO40" s="63">
        <v>3.6584085967692239</v>
      </c>
      <c r="BP40" s="63">
        <v>3.3638979365037454</v>
      </c>
    </row>
    <row r="41" spans="1:68" x14ac:dyDescent="0.25">
      <c r="A41">
        <v>50</v>
      </c>
      <c r="B41">
        <f>'pump rpm'!K32</f>
        <v>-102</v>
      </c>
      <c r="C41" s="63">
        <f>'pump rpm'!S32</f>
        <v>2.6064660000000002</v>
      </c>
      <c r="D41">
        <f>'pump rpm'!L32</f>
        <v>-95</v>
      </c>
      <c r="E41" s="63">
        <f>'pump rpm'!T32</f>
        <v>7.0797369999999997</v>
      </c>
      <c r="F41">
        <f>'pump rpm'!M32</f>
        <v>52</v>
      </c>
      <c r="G41" s="63">
        <f>'pump rpm'!U32</f>
        <v>6.8156270000000001</v>
      </c>
      <c r="H41">
        <f>'pump rpm'!N32</f>
        <v>14</v>
      </c>
      <c r="I41" s="63">
        <f>'pump rpm'!V32</f>
        <v>2.6406740000000002</v>
      </c>
      <c r="J41">
        <f>'pump rpm'!O32</f>
        <v>-107</v>
      </c>
      <c r="K41" s="63">
        <f>'pump rpm'!W32</f>
        <v>2.4833470000000002</v>
      </c>
      <c r="L41" s="72">
        <f>'pump rpm'!AE32</f>
        <v>70.926447999999993</v>
      </c>
      <c r="M41" s="63">
        <f>'pump rpm'!Y32</f>
        <v>1.4096390000000001</v>
      </c>
      <c r="N41">
        <f>'pump rpm'!R32</f>
        <v>64</v>
      </c>
      <c r="O41" s="63">
        <f>'pump rpm'!Z32</f>
        <v>1.376884</v>
      </c>
      <c r="P41">
        <f>'pump rpm'!Q32</f>
        <v>-175</v>
      </c>
      <c r="R41">
        <f>'pump rpm'!P32</f>
        <v>-5</v>
      </c>
      <c r="S41" s="63">
        <f>'pump rpm'!X32</f>
        <v>1.693497</v>
      </c>
      <c r="T41" s="55">
        <f>'pump rpm'!AC32</f>
        <v>1.2819000000000001E-2</v>
      </c>
      <c r="U41" s="63">
        <f>'pump rpm'!AD32</f>
        <v>12.714088</v>
      </c>
      <c r="V41" s="55">
        <f>'pump rpm'!AF32</f>
        <v>1.1091999999999999E-2</v>
      </c>
      <c r="W41">
        <f>'pump rpm'!D32</f>
        <v>1100</v>
      </c>
      <c r="X41">
        <f>'pump rpm'!AB32</f>
        <v>7123</v>
      </c>
      <c r="Y41" s="47">
        <f>'pump rpm'!AA32</f>
        <v>-1.3815489999999999</v>
      </c>
      <c r="Z41">
        <f t="shared" si="5"/>
        <v>21</v>
      </c>
      <c r="AA41">
        <f t="shared" si="6"/>
        <v>11</v>
      </c>
      <c r="AB41" s="63">
        <f t="shared" si="0"/>
        <v>1030.6633354629241</v>
      </c>
      <c r="AC41">
        <f>'pump rpm'!H32</f>
        <v>120</v>
      </c>
      <c r="AD41" s="63">
        <v>58.160253279429696</v>
      </c>
      <c r="AE41" s="63">
        <v>67.80311542529023</v>
      </c>
      <c r="AF41" s="63">
        <v>474.77418698520569</v>
      </c>
      <c r="AG41" s="63">
        <v>447.78193334171237</v>
      </c>
      <c r="AH41" s="63">
        <v>51.409879076722774</v>
      </c>
      <c r="AI41" s="63">
        <v>297.03701035744973</v>
      </c>
      <c r="AJ41" s="63">
        <v>268.02237389341491</v>
      </c>
      <c r="AK41" s="63">
        <v>98.660458444968398</v>
      </c>
      <c r="AL41" s="63">
        <v>277.83559369366981</v>
      </c>
      <c r="AM41">
        <f t="shared" si="1"/>
        <v>106.95862692188503</v>
      </c>
      <c r="AN41">
        <f t="shared" si="2"/>
        <v>346.01369945594081</v>
      </c>
      <c r="AO41" s="65">
        <f t="shared" si="7"/>
        <v>109.20376869301224</v>
      </c>
      <c r="AQ41">
        <f t="shared" si="3"/>
        <v>14.808801277679862</v>
      </c>
      <c r="AR41" s="63">
        <f t="shared" si="4"/>
        <v>6149.4736703334329</v>
      </c>
      <c r="AV41">
        <v>377.86000000000013</v>
      </c>
      <c r="AW41" s="72">
        <f t="shared" si="8"/>
        <v>43.073552000000007</v>
      </c>
      <c r="AX41" s="65">
        <f>AO23</f>
        <v>46.802076637780914</v>
      </c>
      <c r="AY41" s="65">
        <f>AO24</f>
        <v>66.188798092461795</v>
      </c>
      <c r="AZ41" s="65">
        <f>AO25</f>
        <v>70.476157661158595</v>
      </c>
      <c r="BA41" s="65">
        <f>AO26</f>
        <v>75.791771975442472</v>
      </c>
      <c r="BG41" t="s">
        <v>2630</v>
      </c>
      <c r="BJ41" s="63"/>
      <c r="BM41" s="63">
        <v>1.7534132073546387</v>
      </c>
      <c r="BN41" s="63">
        <v>1.7079560417662849</v>
      </c>
      <c r="BO41" s="63">
        <v>1.7101329958981595</v>
      </c>
      <c r="BP41" s="63">
        <v>1.7440270627039902</v>
      </c>
    </row>
    <row r="42" spans="1:68" x14ac:dyDescent="0.25">
      <c r="A42">
        <v>50</v>
      </c>
      <c r="B42">
        <f>'pump rpm'!K33</f>
        <v>-103</v>
      </c>
      <c r="C42" s="63">
        <f>'pump rpm'!S33</f>
        <v>2.6942219999999999</v>
      </c>
      <c r="D42">
        <f>'pump rpm'!L33</f>
        <v>-95</v>
      </c>
      <c r="E42" s="63">
        <f>'pump rpm'!T33</f>
        <v>7.2204439999999996</v>
      </c>
      <c r="F42">
        <f>'pump rpm'!M33</f>
        <v>51</v>
      </c>
      <c r="G42" s="63">
        <f>'pump rpm'!U33</f>
        <v>6.9894550000000004</v>
      </c>
      <c r="H42">
        <f>'pump rpm'!N33</f>
        <v>15</v>
      </c>
      <c r="I42" s="63">
        <f>'pump rpm'!V33</f>
        <v>2.7149570000000001</v>
      </c>
      <c r="J42">
        <f>'pump rpm'!O33</f>
        <v>-107</v>
      </c>
      <c r="K42" s="63">
        <f>'pump rpm'!W33</f>
        <v>2.5816780000000001</v>
      </c>
      <c r="L42" s="72">
        <f>'pump rpm'!AE33</f>
        <v>71.789423999999997</v>
      </c>
      <c r="M42" s="63">
        <f>'pump rpm'!Y33</f>
        <v>1.4142790000000001</v>
      </c>
      <c r="N42">
        <f>'pump rpm'!R33</f>
        <v>64</v>
      </c>
      <c r="O42" s="63">
        <f>'pump rpm'!Z33</f>
        <v>1.387691</v>
      </c>
      <c r="P42">
        <f>'pump rpm'!Q33</f>
        <v>-175</v>
      </c>
      <c r="R42">
        <f>'pump rpm'!P33</f>
        <v>-5</v>
      </c>
      <c r="S42" s="63">
        <f>'pump rpm'!X33</f>
        <v>1.6886699999999999</v>
      </c>
      <c r="T42" s="55">
        <f>'pump rpm'!AC33</f>
        <v>1.7781000000000002E-2</v>
      </c>
      <c r="U42" s="63">
        <f>'pump rpm'!AD33</f>
        <v>12.721062</v>
      </c>
      <c r="V42" s="55">
        <f>'pump rpm'!AF33</f>
        <v>8.0389999999999993E-3</v>
      </c>
      <c r="W42">
        <f>'pump rpm'!D33</f>
        <v>1200</v>
      </c>
      <c r="X42">
        <f>'pump rpm'!AB33</f>
        <v>8100</v>
      </c>
      <c r="Y42" s="47">
        <f>'pump rpm'!AA33</f>
        <v>-1.4248780000000001</v>
      </c>
      <c r="Z42">
        <f t="shared" si="5"/>
        <v>21</v>
      </c>
      <c r="AA42">
        <f t="shared" si="6"/>
        <v>11</v>
      </c>
      <c r="AB42" s="63">
        <f t="shared" si="0"/>
        <v>1208.7884164222874</v>
      </c>
      <c r="AC42">
        <f>'pump rpm'!H33</f>
        <v>130</v>
      </c>
      <c r="AD42" s="63">
        <v>56.815396180312611</v>
      </c>
      <c r="AE42" s="63">
        <v>67.809422453702226</v>
      </c>
      <c r="AF42" s="63">
        <v>473.59470888926603</v>
      </c>
      <c r="AG42" s="63">
        <v>448.48447599515384</v>
      </c>
      <c r="AH42" s="63">
        <v>51.414501139353803</v>
      </c>
      <c r="AI42" s="63">
        <v>300.65394205665712</v>
      </c>
      <c r="AJ42" s="63">
        <v>268.023271894061</v>
      </c>
      <c r="AK42" s="63">
        <v>98.669384107194077</v>
      </c>
      <c r="AL42" s="63">
        <v>277.83694253121007</v>
      </c>
      <c r="AM42">
        <f t="shared" si="1"/>
        <v>88.380977211779111</v>
      </c>
      <c r="AN42">
        <f t="shared" si="2"/>
        <v>446.48505109020886</v>
      </c>
      <c r="AO42" s="65">
        <f t="shared" si="7"/>
        <v>92.186737046396516</v>
      </c>
      <c r="AQ42">
        <f t="shared" si="3"/>
        <v>15.590186555364758</v>
      </c>
      <c r="AR42" s="63">
        <f t="shared" si="4"/>
        <v>6919.6632932597222</v>
      </c>
      <c r="AV42">
        <v>411.6</v>
      </c>
      <c r="AW42" s="72">
        <f t="shared" si="8"/>
        <v>42.210576000000003</v>
      </c>
      <c r="AX42" s="65">
        <f>AO27</f>
        <v>61.063409642033605</v>
      </c>
      <c r="AY42" s="65">
        <f>AO28</f>
        <v>78.688942849260613</v>
      </c>
      <c r="AZ42" s="65">
        <f>AO29</f>
        <v>89.670132202617708</v>
      </c>
      <c r="BA42" s="65">
        <f>AO30</f>
        <v>112.46678131004818</v>
      </c>
      <c r="BJ42" s="63"/>
      <c r="BM42" s="63">
        <v>3.3315444631234108</v>
      </c>
      <c r="BN42" s="63">
        <v>3.6114559890106195</v>
      </c>
      <c r="BO42" s="63">
        <v>3.714823126845558</v>
      </c>
      <c r="BP42" s="63">
        <v>3.6842581417923239</v>
      </c>
    </row>
    <row r="43" spans="1:68" x14ac:dyDescent="0.25">
      <c r="A43">
        <v>55</v>
      </c>
      <c r="B43">
        <f>'pump rpm'!K34</f>
        <v>-103</v>
      </c>
      <c r="C43" s="63">
        <f>'pump rpm'!S34</f>
        <v>3.5485350000000002</v>
      </c>
      <c r="D43">
        <f>'pump rpm'!L34</f>
        <v>-96</v>
      </c>
      <c r="E43" s="63">
        <f>'pump rpm'!T34</f>
        <v>7.6795980000000004</v>
      </c>
      <c r="F43">
        <f>'pump rpm'!M34</f>
        <v>53</v>
      </c>
      <c r="G43" s="63">
        <f>'pump rpm'!U34</f>
        <v>7.3874399999999998</v>
      </c>
      <c r="H43">
        <f>'pump rpm'!N34</f>
        <v>17</v>
      </c>
      <c r="I43" s="63">
        <f>'pump rpm'!V34</f>
        <v>3.4952559999999999</v>
      </c>
      <c r="J43">
        <f>'pump rpm'!O34</f>
        <v>-97</v>
      </c>
      <c r="K43" s="63">
        <f>'pump rpm'!W34</f>
        <v>3.3728370000000001</v>
      </c>
      <c r="L43" s="72">
        <f>'pump rpm'!AE34</f>
        <v>71.991544000000005</v>
      </c>
      <c r="M43" s="63">
        <f>'pump rpm'!Y34</f>
        <v>1.403602</v>
      </c>
      <c r="N43">
        <f>'pump rpm'!R34</f>
        <v>64</v>
      </c>
      <c r="O43" s="63">
        <f>'pump rpm'!Z34</f>
        <v>1.376538</v>
      </c>
      <c r="P43">
        <f>'pump rpm'!Q34</f>
        <v>-175</v>
      </c>
      <c r="R43">
        <f>'pump rpm'!P34</f>
        <v>-3</v>
      </c>
      <c r="S43" s="63">
        <f>'pump rpm'!X34</f>
        <v>1.896709</v>
      </c>
      <c r="T43" s="55">
        <f>'pump rpm'!AC34</f>
        <v>1.5244000000000001E-2</v>
      </c>
      <c r="U43" s="63">
        <f>'pump rpm'!AD34</f>
        <v>12.75841</v>
      </c>
      <c r="V43" s="55">
        <f>'pump rpm'!AF34</f>
        <v>1.2683E-2</v>
      </c>
      <c r="W43">
        <f>'pump rpm'!D34</f>
        <v>900</v>
      </c>
      <c r="X43">
        <f>'pump rpm'!AB34</f>
        <v>6078</v>
      </c>
      <c r="Y43" s="47">
        <f>'pump rpm'!AA34</f>
        <v>-1.3502769999999999</v>
      </c>
      <c r="Z43">
        <f t="shared" si="5"/>
        <v>21</v>
      </c>
      <c r="AA43">
        <f t="shared" si="6"/>
        <v>11</v>
      </c>
      <c r="AB43" s="63">
        <f t="shared" si="0"/>
        <v>859.55002157519891</v>
      </c>
      <c r="AC43">
        <f>'pump rpm'!H34</f>
        <v>90</v>
      </c>
      <c r="AD43" s="63">
        <v>56.854924401960808</v>
      </c>
      <c r="AE43" s="63">
        <v>66.482014700355009</v>
      </c>
      <c r="AF43" s="63">
        <v>474.90596230869221</v>
      </c>
      <c r="AG43" s="63">
        <v>448.69085560123722</v>
      </c>
      <c r="AH43" s="63">
        <v>64.939452825023281</v>
      </c>
      <c r="AI43" s="63">
        <v>301.50018238020141</v>
      </c>
      <c r="AJ43" s="63">
        <v>268.02234514276893</v>
      </c>
      <c r="AK43" s="63">
        <v>98.28275757279583</v>
      </c>
      <c r="AL43" s="63">
        <v>279.86544566027021</v>
      </c>
      <c r="AM43">
        <f t="shared" si="1"/>
        <v>122.10038625453365</v>
      </c>
      <c r="AN43">
        <f t="shared" si="2"/>
        <v>399.62308664844392</v>
      </c>
      <c r="AO43" s="65">
        <f t="shared" si="7"/>
        <v>65.586801352789251</v>
      </c>
      <c r="AQ43">
        <f t="shared" si="3"/>
        <v>10.808049048284621</v>
      </c>
      <c r="AR43" s="63">
        <f t="shared" si="4"/>
        <v>7120.1566363851443</v>
      </c>
      <c r="AV43">
        <v>262.0999999999998</v>
      </c>
      <c r="AW43" s="72">
        <f t="shared" si="8"/>
        <v>47.008455999999995</v>
      </c>
      <c r="AX43" s="65">
        <f>AO31</f>
        <v>56.293898951031018</v>
      </c>
      <c r="AY43" s="65">
        <f>AO32</f>
        <v>76.567715788603735</v>
      </c>
      <c r="AZ43" s="65">
        <f>AO33</f>
        <v>97.440210701767001</v>
      </c>
      <c r="BA43" s="65">
        <f>AO34</f>
        <v>91.664135968717531</v>
      </c>
      <c r="BJ43" s="63"/>
      <c r="BM43" s="63">
        <v>2.4618250730008051</v>
      </c>
      <c r="BN43" s="63">
        <v>2.5015826645586756</v>
      </c>
      <c r="BO43" s="63">
        <v>2.5810179522349217</v>
      </c>
      <c r="BP43" s="63">
        <v>2.5744256723034655</v>
      </c>
    </row>
    <row r="44" spans="1:68" x14ac:dyDescent="0.25">
      <c r="A44">
        <v>55</v>
      </c>
      <c r="B44">
        <f>'pump rpm'!K35</f>
        <v>-103</v>
      </c>
      <c r="C44" s="63">
        <f>'pump rpm'!S35</f>
        <v>3.3927890000000001</v>
      </c>
      <c r="D44">
        <f>'pump rpm'!L35</f>
        <v>-96</v>
      </c>
      <c r="E44" s="63">
        <f>'pump rpm'!T35</f>
        <v>7.7019469999999997</v>
      </c>
      <c r="F44">
        <f>'pump rpm'!M35</f>
        <v>55</v>
      </c>
      <c r="G44" s="63">
        <f>'pump rpm'!U35</f>
        <v>7.394717</v>
      </c>
      <c r="H44">
        <f>'pump rpm'!N35</f>
        <v>17</v>
      </c>
      <c r="I44" s="63">
        <f>'pump rpm'!V35</f>
        <v>3.4207640000000001</v>
      </c>
      <c r="J44">
        <f>'pump rpm'!O35</f>
        <v>-98</v>
      </c>
      <c r="K44" s="63">
        <f>'pump rpm'!W35</f>
        <v>3.2996669999999999</v>
      </c>
      <c r="L44" s="72">
        <f>'pump rpm'!AE35</f>
        <v>72.262007999999994</v>
      </c>
      <c r="M44" s="63">
        <f>'pump rpm'!Y35</f>
        <v>1.4114930000000001</v>
      </c>
      <c r="N44">
        <f>'pump rpm'!R35</f>
        <v>64</v>
      </c>
      <c r="O44" s="63">
        <f>'pump rpm'!Z35</f>
        <v>1.380258</v>
      </c>
      <c r="P44">
        <f>'pump rpm'!Q35</f>
        <v>-175</v>
      </c>
      <c r="R44">
        <f>'pump rpm'!P35</f>
        <v>-3</v>
      </c>
      <c r="S44" s="63">
        <f>'pump rpm'!X35</f>
        <v>1.8689169999999999</v>
      </c>
      <c r="T44" s="55">
        <f>'pump rpm'!AC35</f>
        <v>1.5751000000000001E-2</v>
      </c>
      <c r="U44" s="63">
        <f>'pump rpm'!AD35</f>
        <v>12.790376</v>
      </c>
      <c r="V44" s="55">
        <f>'pump rpm'!AF35</f>
        <v>1.2683E-2</v>
      </c>
      <c r="W44">
        <f>'pump rpm'!D35</f>
        <v>1000</v>
      </c>
      <c r="X44">
        <f>'pump rpm'!AB35</f>
        <v>6189</v>
      </c>
      <c r="Y44" s="47">
        <f>'pump rpm'!AA35</f>
        <v>-1.4320710000000001</v>
      </c>
      <c r="Z44">
        <f t="shared" si="5"/>
        <v>21</v>
      </c>
      <c r="AA44">
        <f t="shared" si="6"/>
        <v>11</v>
      </c>
      <c r="AB44" s="63">
        <f t="shared" si="0"/>
        <v>928.26638238374539</v>
      </c>
      <c r="AC44">
        <f>'pump rpm'!H35</f>
        <v>110</v>
      </c>
      <c r="AD44" s="63">
        <v>56.847718072477534</v>
      </c>
      <c r="AE44" s="63">
        <v>66.483020603560774</v>
      </c>
      <c r="AF44" s="63">
        <v>476.77698562508772</v>
      </c>
      <c r="AG44" s="63">
        <v>448.83468691552071</v>
      </c>
      <c r="AH44" s="63">
        <v>63.587358241237382</v>
      </c>
      <c r="AI44" s="63">
        <v>302.63441065313776</v>
      </c>
      <c r="AJ44" s="63">
        <v>268.02265425377078</v>
      </c>
      <c r="AK44" s="63">
        <v>98.334638738205939</v>
      </c>
      <c r="AL44" s="63">
        <v>279.8730929691427</v>
      </c>
      <c r="AM44">
        <f t="shared" si="1"/>
        <v>122.20454200172874</v>
      </c>
      <c r="AN44">
        <f t="shared" si="2"/>
        <v>440.11914697439005</v>
      </c>
      <c r="AO44" s="65">
        <f t="shared" si="7"/>
        <v>76.179371496307454</v>
      </c>
      <c r="AQ44">
        <f t="shared" si="3"/>
        <v>11.087972982989895</v>
      </c>
      <c r="AR44" s="63">
        <f t="shared" si="4"/>
        <v>7379.7652973997256</v>
      </c>
      <c r="AV44">
        <v>335.28</v>
      </c>
      <c r="AW44" s="72">
        <f t="shared" si="8"/>
        <v>46.737992000000006</v>
      </c>
      <c r="AX44" s="65">
        <f>AO35</f>
        <v>52.174946278987342</v>
      </c>
      <c r="AY44" s="65">
        <f>AO36</f>
        <v>62.610820977605918</v>
      </c>
      <c r="AZ44" s="65">
        <f>AO37</f>
        <v>75.293035627308953</v>
      </c>
      <c r="BA44" s="65">
        <f>AO38</f>
        <v>99.528071702318897</v>
      </c>
      <c r="BJ44" s="63"/>
      <c r="BM44" s="63">
        <v>2.1135619250778768</v>
      </c>
      <c r="BN44" s="63">
        <v>2.1617150437738468</v>
      </c>
      <c r="BO44" s="63">
        <v>2.2041755506746195</v>
      </c>
      <c r="BP44" s="63">
        <v>2.5466813354540072</v>
      </c>
    </row>
    <row r="45" spans="1:68" x14ac:dyDescent="0.25">
      <c r="A45">
        <v>55</v>
      </c>
      <c r="B45">
        <f>'pump rpm'!K36</f>
        <v>-103</v>
      </c>
      <c r="C45" s="63">
        <f>'pump rpm'!S36</f>
        <v>3.3528829999999998</v>
      </c>
      <c r="D45">
        <f>'pump rpm'!L36</f>
        <v>-96</v>
      </c>
      <c r="E45" s="63">
        <f>'pump rpm'!T36</f>
        <v>7.6574600000000004</v>
      </c>
      <c r="F45">
        <f>'pump rpm'!M36</f>
        <v>57</v>
      </c>
      <c r="G45" s="63">
        <f>'pump rpm'!U36</f>
        <v>7.409065</v>
      </c>
      <c r="H45">
        <f>'pump rpm'!N36</f>
        <v>17</v>
      </c>
      <c r="I45" s="63">
        <f>'pump rpm'!V36</f>
        <v>3.3613770000000001</v>
      </c>
      <c r="J45">
        <f>'pump rpm'!O36</f>
        <v>-100</v>
      </c>
      <c r="K45" s="63">
        <f>'pump rpm'!W36</f>
        <v>3.237895</v>
      </c>
      <c r="L45" s="72">
        <f>'pump rpm'!AE36</f>
        <v>72.466335999999998</v>
      </c>
      <c r="M45" s="63">
        <f>'pump rpm'!Y36</f>
        <v>1.4213530000000001</v>
      </c>
      <c r="N45">
        <f>'pump rpm'!R36</f>
        <v>65</v>
      </c>
      <c r="O45" s="63">
        <f>'pump rpm'!Z36</f>
        <v>1.380371</v>
      </c>
      <c r="P45">
        <f>'pump rpm'!Q36</f>
        <v>-175</v>
      </c>
      <c r="R45">
        <f>'pump rpm'!P36</f>
        <v>-3</v>
      </c>
      <c r="S45" s="63">
        <f>'pump rpm'!X36</f>
        <v>1.8767160000000001</v>
      </c>
      <c r="T45" s="55">
        <f>'pump rpm'!AC36</f>
        <v>1.951E-2</v>
      </c>
      <c r="U45" s="63">
        <f>'pump rpm'!AD36</f>
        <v>12.761737999999999</v>
      </c>
      <c r="V45" s="55">
        <f>'pump rpm'!AF36</f>
        <v>1.4231000000000001E-2</v>
      </c>
      <c r="W45">
        <f>'pump rpm'!D36</f>
        <v>1100</v>
      </c>
      <c r="X45">
        <f>'pump rpm'!AB36</f>
        <v>6393</v>
      </c>
      <c r="Y45" s="47">
        <f>'pump rpm'!AA36</f>
        <v>-1.3226340000000001</v>
      </c>
      <c r="Z45">
        <f t="shared" si="5"/>
        <v>21</v>
      </c>
      <c r="AA45">
        <f t="shared" si="6"/>
        <v>11</v>
      </c>
      <c r="AB45" s="63">
        <f t="shared" si="0"/>
        <v>885.58851717637208</v>
      </c>
      <c r="AC45">
        <f>'pump rpm'!H36</f>
        <v>120</v>
      </c>
      <c r="AD45" s="63">
        <v>56.845871639869671</v>
      </c>
      <c r="AE45" s="63">
        <v>66.481018297025344</v>
      </c>
      <c r="AF45" s="63">
        <v>478.6393045802817</v>
      </c>
      <c r="AG45" s="63">
        <v>448.94911509138814</v>
      </c>
      <c r="AH45" s="63">
        <v>60.886954625506029</v>
      </c>
      <c r="AI45" s="63">
        <v>303.4916347662155</v>
      </c>
      <c r="AJ45" s="63">
        <v>272.20965193281995</v>
      </c>
      <c r="AK45" s="63">
        <v>98.32008709898993</v>
      </c>
      <c r="AL45" s="63">
        <v>279.87094695089979</v>
      </c>
      <c r="AM45">
        <f t="shared" si="1"/>
        <v>137.11777207798238</v>
      </c>
      <c r="AN45">
        <f t="shared" si="2"/>
        <v>579.25559692831337</v>
      </c>
      <c r="AO45" s="65">
        <f t="shared" si="7"/>
        <v>71.757614808414289</v>
      </c>
      <c r="AQ45">
        <f t="shared" si="3"/>
        <v>11.504181198505105</v>
      </c>
      <c r="AR45" s="63">
        <f t="shared" si="4"/>
        <v>6654.8718589016617</v>
      </c>
      <c r="AV45">
        <v>415.65999999999997</v>
      </c>
      <c r="AW45" s="72">
        <f t="shared" si="8"/>
        <v>47.533664000000002</v>
      </c>
      <c r="AX45" s="65">
        <f>AO39</f>
        <v>73.50071669537013</v>
      </c>
      <c r="AY45" s="65">
        <f>AO40</f>
        <v>60.99263366063591</v>
      </c>
      <c r="AZ45" s="65">
        <f>AO41</f>
        <v>109.20376869301224</v>
      </c>
      <c r="BA45" s="65">
        <f>AO42</f>
        <v>92.186737046396516</v>
      </c>
      <c r="BJ45" s="63"/>
      <c r="BM45" s="63">
        <v>3.1737776077199209</v>
      </c>
      <c r="BN45" s="63">
        <v>3.3675306069505928</v>
      </c>
      <c r="BO45" s="63">
        <v>3.3995817097991901</v>
      </c>
      <c r="BP45" s="63">
        <v>3.814039726279105</v>
      </c>
    </row>
    <row r="46" spans="1:68" x14ac:dyDescent="0.25">
      <c r="A46">
        <v>55</v>
      </c>
      <c r="B46">
        <f>'pump rpm'!K37</f>
        <v>-103</v>
      </c>
      <c r="C46" s="63">
        <f>'pump rpm'!S37</f>
        <v>2.7723599999999999</v>
      </c>
      <c r="D46">
        <f>'pump rpm'!L37</f>
        <v>-96</v>
      </c>
      <c r="E46" s="63">
        <f>'pump rpm'!T37</f>
        <v>7.4871639999999999</v>
      </c>
      <c r="F46">
        <f>'pump rpm'!M37</f>
        <v>56</v>
      </c>
      <c r="G46" s="63">
        <f>'pump rpm'!U37</f>
        <v>7.1412509999999996</v>
      </c>
      <c r="H46">
        <f>'pump rpm'!N37</f>
        <v>18</v>
      </c>
      <c r="I46" s="63">
        <f>'pump rpm'!V37</f>
        <v>2.8041399999999999</v>
      </c>
      <c r="J46">
        <f>'pump rpm'!O37</f>
        <v>-106</v>
      </c>
      <c r="K46" s="63">
        <f>'pump rpm'!W37</f>
        <v>2.6484179999999999</v>
      </c>
      <c r="L46" s="72">
        <f>'pump rpm'!AE37</f>
        <v>73.572535999999999</v>
      </c>
      <c r="M46" s="63">
        <f>'pump rpm'!Y37</f>
        <v>1.4052260000000001</v>
      </c>
      <c r="N46">
        <f>'pump rpm'!R37</f>
        <v>66</v>
      </c>
      <c r="O46" s="63">
        <f>'pump rpm'!Z37</f>
        <v>1.3793249999999999</v>
      </c>
      <c r="P46">
        <f>'pump rpm'!Q37</f>
        <v>-175</v>
      </c>
      <c r="R46">
        <f>'pump rpm'!P37</f>
        <v>-3</v>
      </c>
      <c r="S46" s="63">
        <f>'pump rpm'!X37</f>
        <v>1.8839140000000001</v>
      </c>
      <c r="T46" s="55">
        <f>'pump rpm'!AC37</f>
        <v>1.9879000000000001E-2</v>
      </c>
      <c r="U46" s="63">
        <f>'pump rpm'!AD37</f>
        <v>12.87499</v>
      </c>
      <c r="V46" s="55">
        <f>'pump rpm'!AF37</f>
        <v>1.1091999999999999E-2</v>
      </c>
      <c r="W46">
        <f>'pump rpm'!D37</f>
        <v>1200</v>
      </c>
      <c r="X46">
        <f>'pump rpm'!AB37</f>
        <v>8618</v>
      </c>
      <c r="Y46" s="47">
        <f>'pump rpm'!AA37</f>
        <v>-1.448923</v>
      </c>
      <c r="Z46">
        <f t="shared" si="5"/>
        <v>21</v>
      </c>
      <c r="AA46">
        <f t="shared" si="6"/>
        <v>11</v>
      </c>
      <c r="AB46" s="63">
        <f t="shared" si="0"/>
        <v>1307.7941363636362</v>
      </c>
      <c r="AC46">
        <f>'pump rpm'!H37</f>
        <v>130</v>
      </c>
      <c r="AD46" s="63">
        <v>56.819011484459551</v>
      </c>
      <c r="AE46" s="63">
        <v>66.473353589726415</v>
      </c>
      <c r="AF46" s="63">
        <v>478.06288524183691</v>
      </c>
      <c r="AG46" s="63">
        <v>450.86384526304096</v>
      </c>
      <c r="AH46" s="63">
        <v>52.766547925653811</v>
      </c>
      <c r="AI46" s="63">
        <v>308.12732503408751</v>
      </c>
      <c r="AJ46" s="63">
        <v>276.39706493988552</v>
      </c>
      <c r="AK46" s="63">
        <v>98.306651795745353</v>
      </c>
      <c r="AL46" s="63">
        <v>279.86896632667253</v>
      </c>
      <c r="AM46">
        <f t="shared" si="1"/>
        <v>107.08596263162003</v>
      </c>
      <c r="AN46">
        <f t="shared" si="2"/>
        <v>540.68971573848478</v>
      </c>
      <c r="AO46" s="65">
        <f t="shared" si="7"/>
        <v>84.159174246267725</v>
      </c>
      <c r="AQ46">
        <f t="shared" si="3"/>
        <v>17.294708864477364</v>
      </c>
      <c r="AR46" s="63">
        <f t="shared" si="4"/>
        <v>6810.1414461088616</v>
      </c>
      <c r="AV46">
        <v>455.04000000000099</v>
      </c>
      <c r="AW46" s="72">
        <f t="shared" si="8"/>
        <v>47.427464000000001</v>
      </c>
      <c r="AX46" s="65">
        <f>AO43</f>
        <v>65.586801352789251</v>
      </c>
      <c r="AY46" s="65">
        <f>AO44</f>
        <v>76.179371496307454</v>
      </c>
      <c r="AZ46" s="65">
        <f>AO45</f>
        <v>71.757614808414289</v>
      </c>
      <c r="BA46" s="65">
        <f>AO46</f>
        <v>84.159174246267725</v>
      </c>
      <c r="BJ46" s="63"/>
      <c r="BM46" s="63">
        <v>1.8714926666653957</v>
      </c>
      <c r="BN46" s="63">
        <v>1.9448976073862609</v>
      </c>
      <c r="BO46" s="63">
        <v>2.0110020040723042</v>
      </c>
      <c r="BP46" s="63">
        <v>2.0584045801453903</v>
      </c>
    </row>
    <row r="47" spans="1:68" x14ac:dyDescent="0.25">
      <c r="A47">
        <v>60</v>
      </c>
      <c r="B47">
        <f>'pump rpm'!K38</f>
        <v>-102</v>
      </c>
      <c r="C47" s="63">
        <f>'pump rpm'!S38</f>
        <v>1.826492</v>
      </c>
      <c r="D47">
        <f>'pump rpm'!L38</f>
        <v>-95</v>
      </c>
      <c r="E47" s="63">
        <f>'pump rpm'!T38</f>
        <v>6.3530319999999998</v>
      </c>
      <c r="F47">
        <f>'pump rpm'!M38</f>
        <v>58</v>
      </c>
      <c r="G47" s="63">
        <f>'pump rpm'!U38</f>
        <v>5.9970210000000002</v>
      </c>
      <c r="H47">
        <f>'pump rpm'!N38</f>
        <v>17</v>
      </c>
      <c r="I47" s="63">
        <f>'pump rpm'!V38</f>
        <v>1.889553</v>
      </c>
      <c r="J47">
        <f>'pump rpm'!O38</f>
        <v>-110</v>
      </c>
      <c r="K47" s="63">
        <f>'pump rpm'!W38</f>
        <v>1.7033739999999999</v>
      </c>
      <c r="L47" s="72">
        <f>'pump rpm'!AE38</f>
        <v>77.305464000000001</v>
      </c>
      <c r="M47" s="63">
        <f>'pump rpm'!Y38</f>
        <v>1.4227479999999999</v>
      </c>
      <c r="N47">
        <f>'pump rpm'!R38</f>
        <v>70</v>
      </c>
      <c r="O47" s="63">
        <f>'pump rpm'!Z38</f>
        <v>1.387113</v>
      </c>
      <c r="P47">
        <f>'pump rpm'!Q38</f>
        <v>-175</v>
      </c>
      <c r="R47">
        <f>'pump rpm'!P38</f>
        <v>-3</v>
      </c>
      <c r="S47" s="63">
        <f>'pump rpm'!X38</f>
        <v>1.8735170000000001</v>
      </c>
      <c r="T47" s="55">
        <f>'pump rpm'!AC38</f>
        <v>1.6513E-2</v>
      </c>
      <c r="U47" s="63">
        <f>'pump rpm'!AD38</f>
        <v>12.9762</v>
      </c>
      <c r="V47" s="55">
        <f>'pump rpm'!AF38</f>
        <v>1.5779000000000001E-2</v>
      </c>
      <c r="W47">
        <f>'pump rpm'!D38</f>
        <v>900</v>
      </c>
      <c r="X47">
        <f>'pump rpm'!AB38</f>
        <v>9149</v>
      </c>
      <c r="Y47" s="47">
        <f>'pump rpm'!AA38</f>
        <v>-1.4272750000000001</v>
      </c>
      <c r="Z47">
        <f t="shared" si="5"/>
        <v>21</v>
      </c>
      <c r="AA47">
        <f t="shared" si="6"/>
        <v>11</v>
      </c>
      <c r="AB47" s="63">
        <f t="shared" si="0"/>
        <v>1367.630810117302</v>
      </c>
      <c r="AC47">
        <f>'pump rpm'!H38</f>
        <v>90</v>
      </c>
      <c r="AD47" s="63">
        <v>58.124310064877463</v>
      </c>
      <c r="AE47" s="63">
        <v>67.770543813876785</v>
      </c>
      <c r="AF47" s="63">
        <v>481.4481954053158</v>
      </c>
      <c r="AG47" s="63">
        <v>451.72071052795428</v>
      </c>
      <c r="AH47" s="63">
        <v>47.325964062311542</v>
      </c>
      <c r="AI47" s="63">
        <v>323.78247335296572</v>
      </c>
      <c r="AJ47" s="63">
        <v>293.15311490471902</v>
      </c>
      <c r="AK47" s="63">
        <v>98.326056587288249</v>
      </c>
      <c r="AL47" s="63">
        <v>279.87182720372459</v>
      </c>
      <c r="AM47">
        <f t="shared" si="1"/>
        <v>152.20792232546032</v>
      </c>
      <c r="AN47">
        <f t="shared" si="2"/>
        <v>490.88995777987071</v>
      </c>
      <c r="AO47" s="65">
        <f t="shared" si="7"/>
        <v>60.54310040159212</v>
      </c>
      <c r="AQ47">
        <f t="shared" si="3"/>
        <v>19.283432657101294</v>
      </c>
      <c r="AR47" s="63">
        <f t="shared" si="4"/>
        <v>6625.5361938726364</v>
      </c>
      <c r="AV47">
        <v>297.20000000000027</v>
      </c>
      <c r="AW47" s="72">
        <f t="shared" si="8"/>
        <v>52.694535999999999</v>
      </c>
      <c r="AX47" s="65">
        <f>AO47</f>
        <v>60.54310040159212</v>
      </c>
      <c r="AY47" s="65">
        <f>AO48</f>
        <v>81.293926599540157</v>
      </c>
      <c r="AZ47" s="65">
        <f>AO49</f>
        <v>74.650645150545316</v>
      </c>
      <c r="BA47" s="65">
        <f>AO50</f>
        <v>91.03193629741294</v>
      </c>
      <c r="BJ47" s="63"/>
      <c r="BM47" s="63">
        <v>3.6788885179103152</v>
      </c>
      <c r="BN47" s="63">
        <v>3.7791570662427643</v>
      </c>
      <c r="BO47" s="63">
        <v>3.9240567898699146</v>
      </c>
      <c r="BP47" s="63">
        <v>4.1948658985750047</v>
      </c>
    </row>
    <row r="48" spans="1:68" x14ac:dyDescent="0.25">
      <c r="A48">
        <v>60</v>
      </c>
      <c r="B48">
        <f>'pump rpm'!K39</f>
        <v>-102</v>
      </c>
      <c r="C48" s="63">
        <f>'pump rpm'!S39</f>
        <v>1.7587159999999999</v>
      </c>
      <c r="D48">
        <f>'pump rpm'!L39</f>
        <v>-95</v>
      </c>
      <c r="E48" s="63">
        <f>'pump rpm'!T39</f>
        <v>6.2638490000000004</v>
      </c>
      <c r="F48">
        <f>'pump rpm'!M39</f>
        <v>60</v>
      </c>
      <c r="G48" s="63">
        <f>'pump rpm'!U39</f>
        <v>6.0621039999999997</v>
      </c>
      <c r="H48">
        <f>'pump rpm'!N39</f>
        <v>17</v>
      </c>
      <c r="I48" s="63">
        <f>'pump rpm'!V39</f>
        <v>1.800163</v>
      </c>
      <c r="J48">
        <f>'pump rpm'!O39</f>
        <v>-110</v>
      </c>
      <c r="K48" s="63">
        <f>'pump rpm'!W39</f>
        <v>1.6260330000000001</v>
      </c>
      <c r="L48" s="72">
        <f>'pump rpm'!AE39</f>
        <v>77.535015999999999</v>
      </c>
      <c r="M48" s="63">
        <f>'pump rpm'!Y39</f>
        <v>1.4142790000000001</v>
      </c>
      <c r="N48">
        <f>'pump rpm'!R39</f>
        <v>70</v>
      </c>
      <c r="O48" s="63">
        <f>'pump rpm'!Z39</f>
        <v>1.390012</v>
      </c>
      <c r="P48">
        <f>'pump rpm'!Q39</f>
        <v>-175</v>
      </c>
      <c r="R48">
        <f>'pump rpm'!P39</f>
        <v>-3</v>
      </c>
      <c r="S48" s="63">
        <f>'pump rpm'!X39</f>
        <v>1.877318</v>
      </c>
      <c r="T48" s="55">
        <f>'pump rpm'!AC39</f>
        <v>1.4758E-2</v>
      </c>
      <c r="U48" s="63">
        <f>'pump rpm'!AD39</f>
        <v>12.947288</v>
      </c>
      <c r="V48" s="55">
        <f>'pump rpm'!AF39</f>
        <v>1.4231000000000001E-2</v>
      </c>
      <c r="W48">
        <f>'pump rpm'!D39</f>
        <v>1000</v>
      </c>
      <c r="X48">
        <f>'pump rpm'!AB39</f>
        <v>9525</v>
      </c>
      <c r="Y48" s="47">
        <f>'pump rpm'!AA39</f>
        <v>-1.460979</v>
      </c>
      <c r="Z48">
        <f t="shared" si="5"/>
        <v>21</v>
      </c>
      <c r="AA48">
        <f t="shared" si="6"/>
        <v>11</v>
      </c>
      <c r="AB48" s="63">
        <f t="shared" si="0"/>
        <v>1457.4596748010053</v>
      </c>
      <c r="AC48">
        <f>'pump rpm'!H39</f>
        <v>110</v>
      </c>
      <c r="AD48" s="63">
        <v>58.12118684879087</v>
      </c>
      <c r="AE48" s="63">
        <v>67.766546789110308</v>
      </c>
      <c r="AF48" s="63">
        <v>483.21213590523229</v>
      </c>
      <c r="AG48" s="63">
        <v>451.88523795088503</v>
      </c>
      <c r="AH48" s="63">
        <v>47.322285737450692</v>
      </c>
      <c r="AI48" s="63">
        <v>324.7447146105751</v>
      </c>
      <c r="AJ48" s="63">
        <v>293.15335198399015</v>
      </c>
      <c r="AK48" s="63">
        <v>98.318963631336018</v>
      </c>
      <c r="AL48" s="63">
        <v>279.87078130198188</v>
      </c>
      <c r="AM48">
        <f t="shared" si="1"/>
        <v>137.26311731068591</v>
      </c>
      <c r="AN48">
        <f t="shared" si="2"/>
        <v>462.32236001025689</v>
      </c>
      <c r="AO48" s="65">
        <f t="shared" si="7"/>
        <v>81.293926599540157</v>
      </c>
      <c r="AQ48">
        <f t="shared" si="3"/>
        <v>19.762096238385411</v>
      </c>
      <c r="AR48" s="63">
        <f t="shared" si="4"/>
        <v>6818.4045788813273</v>
      </c>
      <c r="AV48">
        <v>375.84</v>
      </c>
      <c r="AW48" s="72">
        <f t="shared" si="8"/>
        <v>52.464984000000001</v>
      </c>
      <c r="AX48" s="65">
        <f>AO51</f>
        <v>55.013123220216492</v>
      </c>
      <c r="AY48" s="65">
        <f>AO52</f>
        <v>65.847887322199284</v>
      </c>
      <c r="AZ48" s="65">
        <f>AO53</f>
        <v>88.636888095543</v>
      </c>
      <c r="BA48" s="65">
        <f>AO54</f>
        <v>115.37209857896471</v>
      </c>
      <c r="BJ48" s="63"/>
      <c r="BM48" s="63">
        <v>3.7791570662427643</v>
      </c>
      <c r="BN48" s="63">
        <v>2.5769492882558978</v>
      </c>
      <c r="BO48" s="63">
        <v>2.7081340854831946</v>
      </c>
      <c r="BP48" s="63">
        <v>2.8175840112049944</v>
      </c>
    </row>
    <row r="49" spans="1:68" x14ac:dyDescent="0.25">
      <c r="A49">
        <v>60</v>
      </c>
      <c r="B49">
        <f>'pump rpm'!K40</f>
        <v>-103</v>
      </c>
      <c r="C49" s="63">
        <f>'pump rpm'!S40</f>
        <v>1.6508480000000001</v>
      </c>
      <c r="D49">
        <f>'pump rpm'!L40</f>
        <v>-95</v>
      </c>
      <c r="E49" s="63">
        <f>'pump rpm'!T40</f>
        <v>6.1454909999999998</v>
      </c>
      <c r="F49">
        <f>'pump rpm'!M40</f>
        <v>60</v>
      </c>
      <c r="G49" s="63">
        <f>'pump rpm'!U40</f>
        <v>5.8159159999999996</v>
      </c>
      <c r="H49">
        <f>'pump rpm'!N40</f>
        <v>17</v>
      </c>
      <c r="I49" s="63">
        <f>'pump rpm'!V40</f>
        <v>1.710774</v>
      </c>
      <c r="J49">
        <f>'pump rpm'!O40</f>
        <v>-110</v>
      </c>
      <c r="K49" s="63">
        <f>'pump rpm'!W40</f>
        <v>1.5161720000000001</v>
      </c>
      <c r="L49" s="72">
        <f>'pump rpm'!AE40</f>
        <v>77.766064</v>
      </c>
      <c r="M49" s="63">
        <f>'pump rpm'!Y40</f>
        <v>1.414628</v>
      </c>
      <c r="N49">
        <f>'pump rpm'!R40</f>
        <v>70</v>
      </c>
      <c r="O49" s="63">
        <f>'pump rpm'!Z40</f>
        <v>1.3773489999999999</v>
      </c>
      <c r="P49">
        <f>'pump rpm'!Q40</f>
        <v>-175</v>
      </c>
      <c r="R49">
        <f>'pump rpm'!P40</f>
        <v>-3</v>
      </c>
      <c r="S49" s="63">
        <f>'pump rpm'!X40</f>
        <v>1.8924110000000001</v>
      </c>
      <c r="T49" s="55">
        <f>'pump rpm'!AC40</f>
        <v>1.8748999999999998E-2</v>
      </c>
      <c r="U49" s="63">
        <f>'pump rpm'!AD40</f>
        <v>12.81532</v>
      </c>
      <c r="V49" s="55">
        <f>'pump rpm'!AF40</f>
        <v>1.5779000000000001E-2</v>
      </c>
      <c r="W49">
        <f>'pump rpm'!D40</f>
        <v>1100</v>
      </c>
      <c r="X49">
        <f>'pump rpm'!AB40</f>
        <v>9893</v>
      </c>
      <c r="Y49" s="47">
        <f>'pump rpm'!AA40</f>
        <v>-1.4645760000000001</v>
      </c>
      <c r="Z49">
        <f t="shared" si="5"/>
        <v>21</v>
      </c>
      <c r="AA49">
        <f t="shared" si="6"/>
        <v>11</v>
      </c>
      <c r="AB49" s="63">
        <f t="shared" si="0"/>
        <v>1517.4958491830751</v>
      </c>
      <c r="AC49">
        <f>'pump rpm'!H40</f>
        <v>120</v>
      </c>
      <c r="AD49" s="63">
        <v>56.767122382586521</v>
      </c>
      <c r="AE49" s="63">
        <v>67.761242274154327</v>
      </c>
      <c r="AF49" s="63">
        <v>483.52778077766141</v>
      </c>
      <c r="AG49" s="63">
        <v>452.0493478387562</v>
      </c>
      <c r="AH49" s="63">
        <v>47.317060747057326</v>
      </c>
      <c r="AI49" s="63">
        <v>325.71397609177416</v>
      </c>
      <c r="AJ49" s="63">
        <v>293.15231640795645</v>
      </c>
      <c r="AK49" s="63">
        <v>98.290785645304652</v>
      </c>
      <c r="AL49" s="63">
        <v>279.86662828945259</v>
      </c>
      <c r="AM49">
        <f t="shared" si="1"/>
        <v>173.47621776904842</v>
      </c>
      <c r="AN49">
        <f t="shared" si="2"/>
        <v>590.18913917153361</v>
      </c>
      <c r="AO49" s="65">
        <f t="shared" si="7"/>
        <v>74.650645150545316</v>
      </c>
      <c r="AQ49">
        <f t="shared" si="3"/>
        <v>20.089953834902683</v>
      </c>
      <c r="AR49" s="63">
        <f t="shared" si="4"/>
        <v>6956.1924366156445</v>
      </c>
      <c r="AV49">
        <v>440.57999999999959</v>
      </c>
      <c r="AW49" s="72">
        <f t="shared" si="8"/>
        <v>52.233936</v>
      </c>
      <c r="AX49" s="65">
        <f>AO55</f>
        <v>69.584137508332617</v>
      </c>
      <c r="AY49" s="65">
        <f>AO56</f>
        <v>67.385005731365965</v>
      </c>
      <c r="AZ49" s="65">
        <f>AO57</f>
        <v>89.903357644880458</v>
      </c>
      <c r="BA49" s="65">
        <f>AO57</f>
        <v>89.903357644880458</v>
      </c>
      <c r="BE49">
        <v>46.802076637780914</v>
      </c>
      <c r="BF49">
        <v>60.855176403524979</v>
      </c>
      <c r="BG49">
        <v>70.476157661158595</v>
      </c>
      <c r="BH49">
        <v>74.5767208251212</v>
      </c>
      <c r="BJ49" s="63"/>
    </row>
    <row r="50" spans="1:68" x14ac:dyDescent="0.25">
      <c r="A50">
        <v>60</v>
      </c>
      <c r="B50">
        <f>'pump rpm'!K41</f>
        <v>-103</v>
      </c>
      <c r="C50" s="63">
        <f>'pump rpm'!S41</f>
        <v>1.5495950000000001</v>
      </c>
      <c r="D50">
        <f>'pump rpm'!L41</f>
        <v>-96</v>
      </c>
      <c r="E50" s="63">
        <f>'pump rpm'!T41</f>
        <v>6.4418009999999999</v>
      </c>
      <c r="F50">
        <f>'pump rpm'!M41</f>
        <v>60</v>
      </c>
      <c r="G50" s="63">
        <f>'pump rpm'!U41</f>
        <v>6.1856020000000003</v>
      </c>
      <c r="H50">
        <f>'pump rpm'!N41</f>
        <v>16</v>
      </c>
      <c r="I50" s="63">
        <f>'pump rpm'!V41</f>
        <v>1.6217980000000001</v>
      </c>
      <c r="J50">
        <f>'pump rpm'!O41</f>
        <v>-111</v>
      </c>
      <c r="K50" s="63">
        <f>'pump rpm'!W41</f>
        <v>1.430142</v>
      </c>
      <c r="L50" s="72">
        <f>'pump rpm'!AE41</f>
        <v>77.998903999999996</v>
      </c>
      <c r="M50" s="63">
        <f>'pump rpm'!Y41</f>
        <v>1.4159029999999999</v>
      </c>
      <c r="N50">
        <f>'pump rpm'!R41</f>
        <v>70</v>
      </c>
      <c r="O50" s="63">
        <f>'pump rpm'!Z41</f>
        <v>1.382809</v>
      </c>
      <c r="P50">
        <f>'pump rpm'!Q41</f>
        <v>-175</v>
      </c>
      <c r="R50">
        <f>'pump rpm'!P41</f>
        <v>-3</v>
      </c>
      <c r="S50" s="63">
        <f>'pump rpm'!X41</f>
        <v>1.883818</v>
      </c>
      <c r="T50" s="55">
        <f>'pump rpm'!AC41</f>
        <v>1.7572999999999998E-2</v>
      </c>
      <c r="U50" s="63">
        <f>'pump rpm'!AD41</f>
        <v>12.939897999999999</v>
      </c>
      <c r="V50" s="55">
        <f>'pump rpm'!AF41</f>
        <v>1.2683E-2</v>
      </c>
      <c r="W50">
        <f>'pump rpm'!D41</f>
        <v>1200</v>
      </c>
      <c r="X50">
        <f>'pump rpm'!AB41</f>
        <v>11092</v>
      </c>
      <c r="Y50" s="47">
        <f>'pump rpm'!AA41</f>
        <v>-1.5090699999999999</v>
      </c>
      <c r="Z50">
        <f t="shared" si="5"/>
        <v>21</v>
      </c>
      <c r="AA50">
        <f t="shared" si="6"/>
        <v>11</v>
      </c>
      <c r="AB50" s="63">
        <f t="shared" si="0"/>
        <v>1753.1005906996229</v>
      </c>
      <c r="AC50">
        <f>'pump rpm'!H41</f>
        <v>130</v>
      </c>
      <c r="AD50" s="63">
        <v>56.762437830529969</v>
      </c>
      <c r="AE50" s="63">
        <v>66.426307613638457</v>
      </c>
      <c r="AF50" s="63">
        <v>483.05335018413041</v>
      </c>
      <c r="AG50" s="63">
        <v>451.38749628702271</v>
      </c>
      <c r="AH50" s="63">
        <v>45.96383455367318</v>
      </c>
      <c r="AI50" s="63">
        <v>326.69086756170668</v>
      </c>
      <c r="AJ50" s="63">
        <v>293.15276292499942</v>
      </c>
      <c r="AK50" s="63">
        <v>98.306831014688285</v>
      </c>
      <c r="AL50" s="63">
        <v>279.86899274221093</v>
      </c>
      <c r="AM50">
        <f t="shared" si="1"/>
        <v>122.56686045916496</v>
      </c>
      <c r="AN50">
        <f t="shared" si="2"/>
        <v>556.46405053387343</v>
      </c>
      <c r="AO50" s="65">
        <f t="shared" si="7"/>
        <v>91.03193629741294</v>
      </c>
      <c r="AQ50">
        <f t="shared" si="3"/>
        <v>22.435743572602895</v>
      </c>
      <c r="AR50" s="63">
        <f t="shared" si="4"/>
        <v>7234.4408173823585</v>
      </c>
      <c r="AV50">
        <v>506.55999999999943</v>
      </c>
      <c r="AW50" s="72">
        <f t="shared" si="8"/>
        <v>52.001096000000004</v>
      </c>
      <c r="AX50" s="65">
        <f>AO58</f>
        <v>94.125142564520445</v>
      </c>
      <c r="AY50" s="65">
        <f>AO59</f>
        <v>69.707026373359881</v>
      </c>
      <c r="AZ50" s="65">
        <f>AO60</f>
        <v>79.675266521594551</v>
      </c>
      <c r="BA50" s="65">
        <f>AO61</f>
        <v>88.875089309938161</v>
      </c>
      <c r="BE50">
        <v>52.174946278987342</v>
      </c>
      <c r="BF50">
        <v>60.99263366063591</v>
      </c>
      <c r="BG50">
        <v>71.757614808414289</v>
      </c>
      <c r="BH50">
        <v>75.791771975442472</v>
      </c>
      <c r="BJ50" s="63"/>
    </row>
    <row r="51" spans="1:68" x14ac:dyDescent="0.25">
      <c r="A51">
        <v>65</v>
      </c>
      <c r="B51">
        <f>'pump rpm'!K42</f>
        <v>-103</v>
      </c>
      <c r="C51" s="63">
        <f>'pump rpm'!S42</f>
        <v>4.7164359999999999</v>
      </c>
      <c r="D51">
        <f>'pump rpm'!L42</f>
        <v>-96</v>
      </c>
      <c r="E51" s="63">
        <f>'pump rpm'!T42</f>
        <v>9.1609400000000001</v>
      </c>
      <c r="F51">
        <f>'pump rpm'!M42</f>
        <v>67</v>
      </c>
      <c r="G51" s="63">
        <f>'pump rpm'!U42</f>
        <v>8.8342519999999993</v>
      </c>
      <c r="H51">
        <f>'pump rpm'!N42</f>
        <v>26</v>
      </c>
      <c r="I51" s="63">
        <f>'pump rpm'!V42</f>
        <v>4.7204309999999996</v>
      </c>
      <c r="J51">
        <f>'pump rpm'!O42</f>
        <v>-100</v>
      </c>
      <c r="K51" s="63">
        <f>'pump rpm'!W42</f>
        <v>4.6112770000000003</v>
      </c>
      <c r="L51" s="72">
        <f>'pump rpm'!AE42</f>
        <v>86.425448000000003</v>
      </c>
      <c r="M51" s="63">
        <f>'pump rpm'!Y42</f>
        <v>1.401745</v>
      </c>
      <c r="N51">
        <f>'pump rpm'!R42</f>
        <v>79</v>
      </c>
      <c r="O51" s="63">
        <f>'pump rpm'!Z42</f>
        <v>1.3781620000000001</v>
      </c>
      <c r="P51">
        <f>'pump rpm'!Q42</f>
        <v>-175</v>
      </c>
      <c r="R51">
        <f>'pump rpm'!P42</f>
        <v>2</v>
      </c>
      <c r="S51" s="63">
        <f>'pump rpm'!X42</f>
        <v>1.8269489999999999</v>
      </c>
      <c r="T51" s="55">
        <f>'pump rpm'!AC42</f>
        <v>1.8173000000000002E-2</v>
      </c>
      <c r="U51" s="63">
        <f>'pump rpm'!AD42</f>
        <v>13.638152</v>
      </c>
      <c r="V51" s="55">
        <f>'pump rpm'!AF42</f>
        <v>1.7328E-2</v>
      </c>
      <c r="W51">
        <f>'pump rpm'!D42</f>
        <v>900</v>
      </c>
      <c r="X51">
        <f>'pump rpm'!AB42</f>
        <v>3733</v>
      </c>
      <c r="Y51" s="47">
        <f>'pump rpm'!AA42</f>
        <v>-1.8306199999999999</v>
      </c>
      <c r="Z51">
        <f t="shared" si="5"/>
        <v>21</v>
      </c>
      <c r="AA51">
        <f t="shared" si="6"/>
        <v>11</v>
      </c>
      <c r="AB51" s="63">
        <f t="shared" si="0"/>
        <v>715.72103686635944</v>
      </c>
      <c r="AC51">
        <f>'pump rpm'!H42</f>
        <v>90</v>
      </c>
      <c r="AD51" s="63">
        <v>56.90896454391418</v>
      </c>
      <c r="AE51" s="63">
        <v>66.548694813324431</v>
      </c>
      <c r="AF51" s="63">
        <v>486.29815457246218</v>
      </c>
      <c r="AG51" s="63">
        <v>454.34027658102275</v>
      </c>
      <c r="AH51" s="63">
        <v>60.949745755367992</v>
      </c>
      <c r="AI51" s="63">
        <v>362.06799852280801</v>
      </c>
      <c r="AJ51" s="63">
        <v>330.88800922108499</v>
      </c>
      <c r="AK51" s="63">
        <v>98.412846982955926</v>
      </c>
      <c r="AL51" s="63">
        <v>285.10004712596054</v>
      </c>
      <c r="AM51">
        <f t="shared" si="1"/>
        <v>167.03724610834081</v>
      </c>
      <c r="AN51">
        <f t="shared" si="2"/>
        <v>580.7705167384288</v>
      </c>
      <c r="AO51" s="65">
        <f t="shared" si="7"/>
        <v>55.013123220216492</v>
      </c>
      <c r="AQ51">
        <f t="shared" si="3"/>
        <v>8.8270110079378679</v>
      </c>
      <c r="AR51" s="63">
        <f t="shared" si="4"/>
        <v>7088.7080156993925</v>
      </c>
      <c r="AV51">
        <v>319.49999999999989</v>
      </c>
      <c r="AW51" s="72">
        <f t="shared" si="8"/>
        <v>57.574551999999997</v>
      </c>
      <c r="BE51">
        <v>53.188629329128005</v>
      </c>
      <c r="BF51">
        <v>62.610820977605918</v>
      </c>
      <c r="BG51">
        <v>74.650645150545316</v>
      </c>
      <c r="BH51">
        <v>76.791771975442472</v>
      </c>
      <c r="BJ51" s="63"/>
    </row>
    <row r="52" spans="1:68" x14ac:dyDescent="0.25">
      <c r="A52">
        <v>65</v>
      </c>
      <c r="B52">
        <f>'pump rpm'!K43</f>
        <v>-103</v>
      </c>
      <c r="C52" s="63">
        <f>'pump rpm'!S43</f>
        <v>4.5221400000000003</v>
      </c>
      <c r="D52">
        <f>'pump rpm'!L43</f>
        <v>-96</v>
      </c>
      <c r="E52" s="63">
        <f>'pump rpm'!T43</f>
        <v>9.153492</v>
      </c>
      <c r="F52">
        <f>'pump rpm'!M43</f>
        <v>66</v>
      </c>
      <c r="G52" s="63">
        <f>'pump rpm'!U43</f>
        <v>8.8342519999999993</v>
      </c>
      <c r="H52">
        <f>'pump rpm'!N43</f>
        <v>26</v>
      </c>
      <c r="I52" s="63">
        <f>'pump rpm'!V43</f>
        <v>4.5422710000000004</v>
      </c>
      <c r="J52">
        <f>'pump rpm'!O43</f>
        <v>-102</v>
      </c>
      <c r="K52" s="63">
        <f>'pump rpm'!W43</f>
        <v>4.4510160000000001</v>
      </c>
      <c r="L52" s="72">
        <f>'pump rpm'!AE43</f>
        <v>86.612408000000002</v>
      </c>
      <c r="M52" s="63">
        <f>'pump rpm'!Y43</f>
        <v>1.404299</v>
      </c>
      <c r="N52">
        <f>'pump rpm'!R43</f>
        <v>79</v>
      </c>
      <c r="O52" s="63">
        <f>'pump rpm'!Z43</f>
        <v>1.3724670000000001</v>
      </c>
      <c r="P52">
        <f>'pump rpm'!Q43</f>
        <v>-175</v>
      </c>
      <c r="R52">
        <f>'pump rpm'!P43</f>
        <v>2</v>
      </c>
      <c r="S52" s="63">
        <f>'pump rpm'!X43</f>
        <v>1.8880140000000001</v>
      </c>
      <c r="T52" s="55">
        <f>'pump rpm'!AC43</f>
        <v>1.8218999999999999E-2</v>
      </c>
      <c r="U52" s="63">
        <f>'pump rpm'!AD43</f>
        <v>13.649816</v>
      </c>
      <c r="V52" s="55">
        <f>'pump rpm'!AF43</f>
        <v>1.7328E-2</v>
      </c>
      <c r="W52">
        <f>'pump rpm'!D43</f>
        <v>1000</v>
      </c>
      <c r="X52">
        <f>'pump rpm'!AB43</f>
        <v>4483</v>
      </c>
      <c r="Y52" s="47">
        <f>'pump rpm'!AA43</f>
        <v>-1.7993140000000001</v>
      </c>
      <c r="Z52">
        <f t="shared" si="5"/>
        <v>21</v>
      </c>
      <c r="AA52">
        <f t="shared" si="6"/>
        <v>11</v>
      </c>
      <c r="AB52" s="63">
        <f t="shared" si="0"/>
        <v>844.81825115207369</v>
      </c>
      <c r="AC52">
        <f>'pump rpm'!H43</f>
        <v>110</v>
      </c>
      <c r="AD52" s="63">
        <v>56.899974039182865</v>
      </c>
      <c r="AE52" s="63">
        <v>66.548359520720382</v>
      </c>
      <c r="AF52" s="63">
        <v>485.3371738978264</v>
      </c>
      <c r="AG52" s="63">
        <v>454.65906104846658</v>
      </c>
      <c r="AH52" s="63">
        <v>58.245261408993329</v>
      </c>
      <c r="AI52" s="63">
        <v>362.85379691163467</v>
      </c>
      <c r="AJ52" s="63">
        <v>330.8875546768208</v>
      </c>
      <c r="AK52" s="63">
        <v>98.298996850770408</v>
      </c>
      <c r="AL52" s="63">
        <v>285.08386608478327</v>
      </c>
      <c r="AM52">
        <f t="shared" si="1"/>
        <v>167.18722362408209</v>
      </c>
      <c r="AN52">
        <f t="shared" si="2"/>
        <v>558.92453800248654</v>
      </c>
      <c r="AO52" s="65">
        <f t="shared" si="7"/>
        <v>65.847887322199284</v>
      </c>
      <c r="AQ52">
        <f t="shared" si="3"/>
        <v>10.102432364511278</v>
      </c>
      <c r="AR52" s="63">
        <f t="shared" si="4"/>
        <v>7273.67652302636</v>
      </c>
      <c r="AV52">
        <v>368.04000000000019</v>
      </c>
      <c r="AW52" s="72">
        <f t="shared" si="8"/>
        <v>57.387591999999998</v>
      </c>
      <c r="BE52">
        <v>55.013123220216492</v>
      </c>
      <c r="BF52">
        <v>65.847887322199284</v>
      </c>
      <c r="BG52">
        <v>75.103258862426131</v>
      </c>
      <c r="BH52">
        <v>77.722573587378633</v>
      </c>
      <c r="BJ52" s="63"/>
      <c r="BM52">
        <v>1.7534132073546387</v>
      </c>
      <c r="BN52">
        <v>1.7079560417662849</v>
      </c>
      <c r="BO52">
        <v>1.7101329958981595</v>
      </c>
      <c r="BP52">
        <v>1.7440270627039902</v>
      </c>
    </row>
    <row r="53" spans="1:68" x14ac:dyDescent="0.25">
      <c r="A53">
        <v>65</v>
      </c>
      <c r="B53">
        <f>'pump rpm'!K44</f>
        <v>-103</v>
      </c>
      <c r="C53" s="63">
        <f>'pump rpm'!S44</f>
        <v>4.350454</v>
      </c>
      <c r="D53">
        <f>'pump rpm'!L44</f>
        <v>-96</v>
      </c>
      <c r="E53" s="63">
        <f>'pump rpm'!T44</f>
        <v>9.0943140000000007</v>
      </c>
      <c r="F53">
        <f>'pump rpm'!M44</f>
        <v>64</v>
      </c>
      <c r="G53" s="63">
        <f>'pump rpm'!U44</f>
        <v>8.7762419999999999</v>
      </c>
      <c r="H53">
        <f>'pump rpm'!N44</f>
        <v>27</v>
      </c>
      <c r="I53" s="63">
        <f>'pump rpm'!V44</f>
        <v>4.3641139999999998</v>
      </c>
      <c r="J53">
        <f>'pump rpm'!O44</f>
        <v>-103</v>
      </c>
      <c r="K53" s="63">
        <f>'pump rpm'!W44</f>
        <v>4.2697649999999996</v>
      </c>
      <c r="L53" s="72">
        <f>'pump rpm'!AE44</f>
        <v>86.706192000000001</v>
      </c>
      <c r="M53" s="63">
        <f>'pump rpm'!Y44</f>
        <v>1.405807</v>
      </c>
      <c r="N53">
        <f>'pump rpm'!R44</f>
        <v>79</v>
      </c>
      <c r="O53" s="63">
        <f>'pump rpm'!Z44</f>
        <v>1.369793</v>
      </c>
      <c r="P53">
        <f>'pump rpm'!Q44</f>
        <v>-175</v>
      </c>
      <c r="R53">
        <f>'pump rpm'!P44</f>
        <v>2</v>
      </c>
      <c r="S53" s="63">
        <f>'pump rpm'!X44</f>
        <v>1.9616279999999999</v>
      </c>
      <c r="T53" s="55">
        <f>'pump rpm'!AC44</f>
        <v>1.8241E-2</v>
      </c>
      <c r="U53" s="63">
        <f>'pump rpm'!AD44</f>
        <v>13.526680000000001</v>
      </c>
      <c r="V53" s="55">
        <f>'pump rpm'!AF44</f>
        <v>2.1971000000000001E-2</v>
      </c>
      <c r="W53">
        <f>'pump rpm'!D44</f>
        <v>1100</v>
      </c>
      <c r="X53">
        <f>'pump rpm'!AB44</f>
        <v>5311</v>
      </c>
      <c r="Y53" s="47">
        <f>'pump rpm'!AA44</f>
        <v>-1.7137560000000001</v>
      </c>
      <c r="Z53">
        <f t="shared" si="5"/>
        <v>21</v>
      </c>
      <c r="AA53">
        <f t="shared" si="6"/>
        <v>11</v>
      </c>
      <c r="AB53" s="63">
        <f t="shared" si="0"/>
        <v>953.26331336405542</v>
      </c>
      <c r="AC53">
        <f>'pump rpm'!H44</f>
        <v>120</v>
      </c>
      <c r="AD53" s="63">
        <v>56.892029816315834</v>
      </c>
      <c r="AE53" s="63">
        <v>66.545695469132028</v>
      </c>
      <c r="AF53" s="63">
        <v>483.49034593741891</v>
      </c>
      <c r="AG53" s="63">
        <v>455.86336908065107</v>
      </c>
      <c r="AH53" s="63">
        <v>56.888296211592362</v>
      </c>
      <c r="AI53" s="63">
        <v>363.24800297598699</v>
      </c>
      <c r="AJ53" s="63">
        <v>330.88734125253569</v>
      </c>
      <c r="AK53" s="63">
        <v>98.161287262672417</v>
      </c>
      <c r="AL53" s="63">
        <v>285.06436166953387</v>
      </c>
      <c r="AM53">
        <f t="shared" si="1"/>
        <v>212.10068805802462</v>
      </c>
      <c r="AN53">
        <f t="shared" si="2"/>
        <v>503.94368484430214</v>
      </c>
      <c r="AO53" s="65">
        <f t="shared" si="7"/>
        <v>88.636888095543</v>
      </c>
      <c r="AQ53">
        <f t="shared" si="3"/>
        <v>11.419262377085273</v>
      </c>
      <c r="AR53" s="63">
        <f t="shared" si="4"/>
        <v>7296.9977030753098</v>
      </c>
      <c r="AV53">
        <v>446.68</v>
      </c>
      <c r="AW53" s="72">
        <f t="shared" si="8"/>
        <v>57.293807999999999</v>
      </c>
      <c r="BE53">
        <v>56.293898951031018</v>
      </c>
      <c r="BF53">
        <v>66.188798092461795</v>
      </c>
      <c r="BG53">
        <v>75.293035627308953</v>
      </c>
      <c r="BH53">
        <v>78.688942849260613</v>
      </c>
      <c r="BJ53" s="63"/>
      <c r="BM53">
        <v>1.8714926666653957</v>
      </c>
      <c r="BN53">
        <v>1.9448976073862609</v>
      </c>
      <c r="BO53">
        <v>2.0110020040723042</v>
      </c>
      <c r="BP53">
        <v>2.0584045801453903</v>
      </c>
    </row>
    <row r="54" spans="1:68" x14ac:dyDescent="0.25">
      <c r="A54">
        <v>65</v>
      </c>
      <c r="B54">
        <f>'pump rpm'!K45</f>
        <v>-103</v>
      </c>
      <c r="C54" s="63">
        <f>'pump rpm'!S45</f>
        <v>4.1700530000000002</v>
      </c>
      <c r="D54">
        <f>'pump rpm'!L45</f>
        <v>-96</v>
      </c>
      <c r="E54" s="63">
        <f>'pump rpm'!T45</f>
        <v>8.9610559999999992</v>
      </c>
      <c r="F54">
        <f>'pump rpm'!M45</f>
        <v>62</v>
      </c>
      <c r="G54" s="63">
        <f>'pump rpm'!U45</f>
        <v>8.6317219999999999</v>
      </c>
      <c r="H54">
        <f>'pump rpm'!N45</f>
        <v>27</v>
      </c>
      <c r="I54" s="63">
        <f>'pump rpm'!V45</f>
        <v>4.1934040000000001</v>
      </c>
      <c r="J54">
        <f>'pump rpm'!O45</f>
        <v>-103</v>
      </c>
      <c r="K54" s="63">
        <f>'pump rpm'!W45</f>
        <v>4.0389109999999997</v>
      </c>
      <c r="L54" s="72">
        <f>'pump rpm'!AE45</f>
        <v>86.78528</v>
      </c>
      <c r="M54" s="63">
        <f>'pump rpm'!Y45</f>
        <v>1.406388</v>
      </c>
      <c r="N54">
        <f>'pump rpm'!R45</f>
        <v>79</v>
      </c>
      <c r="O54" s="63">
        <f>'pump rpm'!Z45</f>
        <v>1.372703</v>
      </c>
      <c r="P54">
        <f>'pump rpm'!Q45</f>
        <v>-175</v>
      </c>
      <c r="R54">
        <f>'pump rpm'!P45</f>
        <v>2</v>
      </c>
      <c r="S54" s="63">
        <f>'pump rpm'!X45</f>
        <v>1.969128</v>
      </c>
      <c r="T54" s="55">
        <f>'pump rpm'!AC45</f>
        <v>1.7250000000000001E-2</v>
      </c>
      <c r="U54" s="63">
        <f>'pump rpm'!AD45</f>
        <v>13.565788</v>
      </c>
      <c r="V54" s="55">
        <f>'pump rpm'!AF45</f>
        <v>1.8874999999999999E-2</v>
      </c>
      <c r="W54">
        <f>'pump rpm'!D45</f>
        <v>1200</v>
      </c>
      <c r="X54">
        <f>'pump rpm'!AB45</f>
        <v>5699</v>
      </c>
      <c r="Y54" s="47">
        <f>'pump rpm'!AA45</f>
        <v>-1.7402660000000001</v>
      </c>
      <c r="Z54">
        <f t="shared" si="5"/>
        <v>21</v>
      </c>
      <c r="AA54">
        <f t="shared" si="6"/>
        <v>11</v>
      </c>
      <c r="AB54" s="63">
        <f t="shared" si="0"/>
        <v>1038.7281036866361</v>
      </c>
      <c r="AC54">
        <f>'pump rpm'!H45</f>
        <v>130</v>
      </c>
      <c r="AD54" s="63">
        <v>56.883682402482343</v>
      </c>
      <c r="AE54" s="63">
        <v>66.539696591756879</v>
      </c>
      <c r="AF54" s="63">
        <v>481.76021588734812</v>
      </c>
      <c r="AG54" s="63">
        <v>456.16238592070744</v>
      </c>
      <c r="AH54" s="63">
        <v>56.877614317081353</v>
      </c>
      <c r="AI54" s="63">
        <v>363.58038874918981</v>
      </c>
      <c r="AJ54" s="63">
        <v>330.88757351307532</v>
      </c>
      <c r="AK54" s="63">
        <v>98.147228430338004</v>
      </c>
      <c r="AL54" s="63">
        <v>285.06237461988803</v>
      </c>
      <c r="AM54">
        <f t="shared" si="1"/>
        <v>182.25726782255688</v>
      </c>
      <c r="AN54">
        <f t="shared" si="2"/>
        <v>441.5625669245519</v>
      </c>
      <c r="AO54" s="65">
        <f t="shared" si="7"/>
        <v>115.37209857896471</v>
      </c>
      <c r="AQ54">
        <f t="shared" si="3"/>
        <v>12.291390420716475</v>
      </c>
      <c r="AR54" s="63">
        <f t="shared" si="4"/>
        <v>7393.2083562737052</v>
      </c>
      <c r="AV54">
        <v>509.44000000000102</v>
      </c>
      <c r="AW54" s="72">
        <f t="shared" si="8"/>
        <v>57.21472</v>
      </c>
      <c r="BE54">
        <v>60.54310040159212</v>
      </c>
      <c r="BF54">
        <v>66.64878746595555</v>
      </c>
      <c r="BG54">
        <v>79.675266521594551</v>
      </c>
      <c r="BH54">
        <v>81.293926599540157</v>
      </c>
      <c r="BJ54" s="63"/>
      <c r="BM54">
        <v>2.1135619250778768</v>
      </c>
      <c r="BN54">
        <v>2.1617150437738468</v>
      </c>
      <c r="BO54">
        <v>2.2041755506746195</v>
      </c>
      <c r="BP54">
        <v>2.3491499746998974</v>
      </c>
    </row>
    <row r="55" spans="1:68" x14ac:dyDescent="0.25">
      <c r="A55">
        <v>70</v>
      </c>
      <c r="B55">
        <f>'pump rpm'!K46</f>
        <v>-100</v>
      </c>
      <c r="C55" s="63">
        <f>'pump rpm'!S46</f>
        <v>1.488461</v>
      </c>
      <c r="D55">
        <f>'pump rpm'!L46</f>
        <v>-93</v>
      </c>
      <c r="E55" s="63">
        <f>'pump rpm'!T46</f>
        <v>6.3234430000000001</v>
      </c>
      <c r="F55">
        <f>'pump rpm'!M46</f>
        <v>71</v>
      </c>
      <c r="G55" s="63">
        <f>'pump rpm'!U46</f>
        <v>5.9390099999999997</v>
      </c>
      <c r="H55">
        <f>'pump rpm'!N46</f>
        <v>27</v>
      </c>
      <c r="I55" s="63">
        <f>'pump rpm'!V46</f>
        <v>1.614349</v>
      </c>
      <c r="J55">
        <f>'pump rpm'!O46</f>
        <v>-111</v>
      </c>
      <c r="K55" s="63">
        <f>'pump rpm'!W46</f>
        <v>1.354608</v>
      </c>
      <c r="L55" s="72">
        <f>'pump rpm'!AE46</f>
        <v>93.428832</v>
      </c>
      <c r="M55" s="63">
        <f>'pump rpm'!Y46</f>
        <v>1.3366389999999999</v>
      </c>
      <c r="N55">
        <f>'pump rpm'!R46</f>
        <v>87</v>
      </c>
      <c r="O55" s="63">
        <f>'pump rpm'!Z46</f>
        <v>1.3150850000000001</v>
      </c>
      <c r="P55">
        <f>'pump rpm'!Q46</f>
        <v>-176</v>
      </c>
      <c r="R55">
        <f>'pump rpm'!P46</f>
        <v>5</v>
      </c>
      <c r="S55" s="63">
        <f>'pump rpm'!X46</f>
        <v>1.86531</v>
      </c>
      <c r="T55" s="55">
        <f>'pump rpm'!AC46</f>
        <v>1.4366E-2</v>
      </c>
      <c r="U55" s="63">
        <f>'pump rpm'!AD46</f>
        <v>12.73147</v>
      </c>
      <c r="V55" s="55">
        <f>'pump rpm'!AF46</f>
        <v>2.9669000000000001E-2</v>
      </c>
      <c r="W55">
        <f>'pump rpm'!D46</f>
        <v>900</v>
      </c>
      <c r="X55">
        <f>'pump rpm'!AB46</f>
        <v>9167</v>
      </c>
      <c r="Y55" s="47">
        <f>'pump rpm'!AA46</f>
        <v>-1.788457</v>
      </c>
      <c r="Z55">
        <f t="shared" si="5"/>
        <v>21</v>
      </c>
      <c r="AA55">
        <f t="shared" si="6"/>
        <v>11</v>
      </c>
      <c r="AB55" s="63">
        <f t="shared" si="0"/>
        <v>1717.0910472350229</v>
      </c>
      <c r="AC55">
        <f>'pump rpm'!H46</f>
        <v>100</v>
      </c>
      <c r="AD55" s="63">
        <v>60.806980835041948</v>
      </c>
      <c r="AE55" s="63">
        <v>70.465690247092184</v>
      </c>
      <c r="AF55" s="63">
        <v>493.56919321963369</v>
      </c>
      <c r="AG55" s="63">
        <v>460.5274871856721</v>
      </c>
      <c r="AH55" s="63">
        <v>45.96022815607774</v>
      </c>
      <c r="AI55" s="63">
        <v>391.51288038040803</v>
      </c>
      <c r="AJ55" s="63">
        <v>364.47557751077892</v>
      </c>
      <c r="AK55" s="63">
        <v>97.23267368521816</v>
      </c>
      <c r="AL55" s="63">
        <v>288.21908064301385</v>
      </c>
      <c r="AM55">
        <f t="shared" si="1"/>
        <v>286.56424954611845</v>
      </c>
      <c r="AN55">
        <f t="shared" si="2"/>
        <v>474.67714888389219</v>
      </c>
      <c r="AO55" s="65">
        <f t="shared" si="7"/>
        <v>69.584137508332617</v>
      </c>
      <c r="AQ55">
        <f t="shared" si="3"/>
        <v>28.181036073727558</v>
      </c>
      <c r="AR55" s="63">
        <f t="shared" si="4"/>
        <v>5738.2242547945025</v>
      </c>
      <c r="AV55">
        <v>330.3000000000003</v>
      </c>
      <c r="AW55" s="72">
        <f t="shared" si="8"/>
        <v>63.571168</v>
      </c>
      <c r="BE55">
        <v>61.063409642033605</v>
      </c>
      <c r="BF55">
        <v>67.385005731365965</v>
      </c>
      <c r="BG55">
        <v>81.391407236333208</v>
      </c>
      <c r="BH55">
        <v>82.293926599540157</v>
      </c>
      <c r="BJ55" s="63"/>
      <c r="BM55">
        <v>2.2014608432918492</v>
      </c>
      <c r="BN55">
        <v>2.3376079816497533</v>
      </c>
      <c r="BO55">
        <v>2.4511681147985933</v>
      </c>
      <c r="BP55">
        <v>2.5466813354540072</v>
      </c>
    </row>
    <row r="56" spans="1:68" x14ac:dyDescent="0.25">
      <c r="A56">
        <v>70</v>
      </c>
      <c r="B56">
        <f>'pump rpm'!K47</f>
        <v>-100</v>
      </c>
      <c r="C56" s="63">
        <f>'pump rpm'!S47</f>
        <v>1.4291860000000001</v>
      </c>
      <c r="D56">
        <f>'pump rpm'!L47</f>
        <v>-93</v>
      </c>
      <c r="E56" s="63">
        <f>'pump rpm'!T47</f>
        <v>6.308338</v>
      </c>
      <c r="F56">
        <f>'pump rpm'!M47</f>
        <v>71</v>
      </c>
      <c r="G56" s="63">
        <f>'pump rpm'!U47</f>
        <v>5.9030319999999996</v>
      </c>
      <c r="H56">
        <f>'pump rpm'!N47</f>
        <v>27</v>
      </c>
      <c r="I56" s="63">
        <f>'pump rpm'!V47</f>
        <v>1.5619970000000001</v>
      </c>
      <c r="J56">
        <f>'pump rpm'!O47</f>
        <v>-112</v>
      </c>
      <c r="K56" s="63">
        <f>'pump rpm'!W47</f>
        <v>1.3039149999999999</v>
      </c>
      <c r="L56" s="72">
        <f>'pump rpm'!AE47</f>
        <v>93.752272000000005</v>
      </c>
      <c r="M56" s="63">
        <f>'pump rpm'!Y47</f>
        <v>1.334308</v>
      </c>
      <c r="N56">
        <f>'pump rpm'!R47</f>
        <v>87</v>
      </c>
      <c r="O56" s="63">
        <f>'pump rpm'!Z47</f>
        <v>1.3059959999999999</v>
      </c>
      <c r="P56">
        <f>'pump rpm'!Q47</f>
        <v>-176</v>
      </c>
      <c r="R56">
        <f>'pump rpm'!P47</f>
        <v>5</v>
      </c>
      <c r="S56" s="63">
        <f>'pump rpm'!X47</f>
        <v>1.8504959999999999</v>
      </c>
      <c r="T56" s="55">
        <f>'pump rpm'!AC47</f>
        <v>1.7804E-2</v>
      </c>
      <c r="U56" s="63">
        <f>'pump rpm'!AD47</f>
        <v>12.599740000000001</v>
      </c>
      <c r="V56" s="55">
        <f>'pump rpm'!AF47</f>
        <v>2.8121E-2</v>
      </c>
      <c r="W56">
        <f>'pump rpm'!D47</f>
        <v>1000</v>
      </c>
      <c r="X56">
        <f>'pump rpm'!AB47</f>
        <v>9077</v>
      </c>
      <c r="Y56" s="47">
        <f>'pump rpm'!AA47</f>
        <v>-1.782429</v>
      </c>
      <c r="Z56">
        <f t="shared" si="5"/>
        <v>21</v>
      </c>
      <c r="AA56">
        <f t="shared" si="6"/>
        <v>11</v>
      </c>
      <c r="AB56" s="63">
        <f t="shared" si="0"/>
        <v>1694.5023076036866</v>
      </c>
      <c r="AC56">
        <f>'pump rpm'!H47</f>
        <v>110</v>
      </c>
      <c r="AD56" s="63">
        <v>60.804271337074297</v>
      </c>
      <c r="AE56" s="63">
        <v>70.465018771059746</v>
      </c>
      <c r="AF56" s="63">
        <v>493.61095369488794</v>
      </c>
      <c r="AG56" s="63">
        <v>460.61332689954469</v>
      </c>
      <c r="AH56" s="63">
        <v>44.60864984993993</v>
      </c>
      <c r="AI56" s="63">
        <v>392.87394626904376</v>
      </c>
      <c r="AJ56" s="63">
        <v>364.47486807142388</v>
      </c>
      <c r="AK56" s="63">
        <v>97.260923638635489</v>
      </c>
      <c r="AL56" s="63">
        <v>288.22291864815094</v>
      </c>
      <c r="AM56">
        <f t="shared" si="1"/>
        <v>271.6698785911048</v>
      </c>
      <c r="AN56">
        <f t="shared" si="2"/>
        <v>587.48974746429133</v>
      </c>
      <c r="AO56" s="65">
        <f t="shared" si="7"/>
        <v>67.385005731365965</v>
      </c>
      <c r="AQ56">
        <f t="shared" si="3"/>
        <v>26.56387630246213</v>
      </c>
      <c r="AR56" s="63">
        <f t="shared" si="4"/>
        <v>5964.8760954997506</v>
      </c>
      <c r="AV56">
        <v>395.88000000000011</v>
      </c>
      <c r="AW56" s="72">
        <f t="shared" si="8"/>
        <v>63.247727999999995</v>
      </c>
      <c r="BE56">
        <v>62.363714365661174</v>
      </c>
      <c r="BF56">
        <v>69.707026373359881</v>
      </c>
      <c r="BG56">
        <v>81.779544292296279</v>
      </c>
      <c r="BH56">
        <v>83.293926599540157</v>
      </c>
      <c r="BJ56" s="63"/>
      <c r="BM56">
        <v>2.4618250730008051</v>
      </c>
      <c r="BN56">
        <v>2.5015826645586756</v>
      </c>
      <c r="BO56">
        <v>2.4822011350132578</v>
      </c>
      <c r="BP56">
        <v>2.5679189102264828</v>
      </c>
    </row>
    <row r="57" spans="1:68" x14ac:dyDescent="0.25">
      <c r="A57">
        <v>70</v>
      </c>
      <c r="B57">
        <f>'pump rpm'!K48</f>
        <v>-100</v>
      </c>
      <c r="C57" s="63">
        <f>'pump rpm'!S48</f>
        <v>1.365103</v>
      </c>
      <c r="D57">
        <f>'pump rpm'!L48</f>
        <v>-93</v>
      </c>
      <c r="E57" s="63">
        <f>'pump rpm'!T48</f>
        <v>6.2342610000000001</v>
      </c>
      <c r="F57">
        <f>'pump rpm'!M48</f>
        <v>71</v>
      </c>
      <c r="G57" s="63">
        <f>'pump rpm'!U48</f>
        <v>5.8086399999999996</v>
      </c>
      <c r="H57">
        <f>'pump rpm'!N48</f>
        <v>27</v>
      </c>
      <c r="I57" s="63">
        <f>'pump rpm'!V48</f>
        <v>1.480264</v>
      </c>
      <c r="J57">
        <f>'pump rpm'!O48</f>
        <v>-112</v>
      </c>
      <c r="K57" s="63">
        <f>'pump rpm'!W48</f>
        <v>1.2359789999999999</v>
      </c>
      <c r="L57" s="72">
        <f>'pump rpm'!AE48</f>
        <v>93.968344000000002</v>
      </c>
      <c r="M57" s="63">
        <f>'pump rpm'!Y48</f>
        <v>1.364563</v>
      </c>
      <c r="N57">
        <f>'pump rpm'!R48</f>
        <v>87</v>
      </c>
      <c r="O57" s="63">
        <f>'pump rpm'!Z48</f>
        <v>1.3325610000000001</v>
      </c>
      <c r="P57">
        <f>'pump rpm'!Q48</f>
        <v>-176</v>
      </c>
      <c r="R57">
        <f>'pump rpm'!P48</f>
        <v>4</v>
      </c>
      <c r="S57" s="63">
        <f>'pump rpm'!X48</f>
        <v>1.8495950000000001</v>
      </c>
      <c r="T57" s="55">
        <f>'pump rpm'!AC48</f>
        <v>1.5566E-2</v>
      </c>
      <c r="U57" s="63">
        <f>'pump rpm'!AD48</f>
        <v>12.806438</v>
      </c>
      <c r="V57" s="55">
        <f>'pump rpm'!AF48</f>
        <v>2.8121E-2</v>
      </c>
      <c r="W57">
        <f>'pump rpm'!D48</f>
        <v>1100</v>
      </c>
      <c r="X57">
        <f>'pump rpm'!AB48</f>
        <v>9423</v>
      </c>
      <c r="Y57" s="47">
        <f>'pump rpm'!AA48</f>
        <v>-1.787258</v>
      </c>
      <c r="Z57">
        <f t="shared" si="5"/>
        <v>21</v>
      </c>
      <c r="AA57">
        <f t="shared" si="6"/>
        <v>11</v>
      </c>
      <c r="AB57" s="63">
        <f t="shared" si="0"/>
        <v>1763.8596705069124</v>
      </c>
      <c r="AC57">
        <f>'pump rpm'!H48</f>
        <v>120</v>
      </c>
      <c r="AD57" s="63">
        <v>60.801342077462948</v>
      </c>
      <c r="AE57" s="63">
        <v>70.46172578586463</v>
      </c>
      <c r="AF57" s="63">
        <v>493.72042644852343</v>
      </c>
      <c r="AG57" s="63">
        <v>460.74713503487652</v>
      </c>
      <c r="AH57" s="63">
        <v>44.605393627850852</v>
      </c>
      <c r="AI57" s="63">
        <v>393.78569060100108</v>
      </c>
      <c r="AJ57" s="63">
        <v>364.47694159534967</v>
      </c>
      <c r="AK57" s="63">
        <v>97.262641122095275</v>
      </c>
      <c r="AL57" s="63">
        <v>287.180138243768</v>
      </c>
      <c r="AM57">
        <f t="shared" si="1"/>
        <v>271.65965026396367</v>
      </c>
      <c r="AN57">
        <f t="shared" si="2"/>
        <v>513.26225414482769</v>
      </c>
      <c r="AO57" s="65">
        <f t="shared" si="7"/>
        <v>89.903357644880458</v>
      </c>
      <c r="AQ57">
        <f t="shared" si="3"/>
        <v>26.272627482699878</v>
      </c>
      <c r="AR57" s="63">
        <f t="shared" si="4"/>
        <v>6256.9290855639347</v>
      </c>
      <c r="AV57">
        <v>461.43999999999971</v>
      </c>
      <c r="AW57" s="72">
        <f t="shared" si="8"/>
        <v>63.031655999999998</v>
      </c>
      <c r="BE57">
        <v>65.586801352789251</v>
      </c>
      <c r="BF57">
        <v>76.179371496307454</v>
      </c>
      <c r="BG57">
        <v>82.546057798774896</v>
      </c>
      <c r="BH57">
        <v>84.293926599540157</v>
      </c>
      <c r="BJ57" s="63"/>
      <c r="BM57">
        <v>2.4812303149228208</v>
      </c>
      <c r="BN57">
        <v>2.5025911226554607</v>
      </c>
      <c r="BO57">
        <v>2.5810179522349217</v>
      </c>
      <c r="BP57">
        <v>2.5744256723034655</v>
      </c>
    </row>
    <row r="58" spans="1:68" x14ac:dyDescent="0.25">
      <c r="A58">
        <v>70</v>
      </c>
      <c r="B58">
        <f>'pump rpm'!K49</f>
        <v>-100</v>
      </c>
      <c r="C58" s="63">
        <f>'pump rpm'!S49</f>
        <v>1.263717</v>
      </c>
      <c r="D58">
        <f>'pump rpm'!L49</f>
        <v>-93</v>
      </c>
      <c r="E58" s="63">
        <f>'pump rpm'!T49</f>
        <v>6.1454909999999998</v>
      </c>
      <c r="F58">
        <f>'pump rpm'!M49</f>
        <v>72</v>
      </c>
      <c r="G58" s="63">
        <f>'pump rpm'!U49</f>
        <v>5.8666499999999999</v>
      </c>
      <c r="H58">
        <f>'pump rpm'!N49</f>
        <v>27</v>
      </c>
      <c r="I58" s="63">
        <f>'pump rpm'!V49</f>
        <v>1.398531</v>
      </c>
      <c r="J58">
        <f>'pump rpm'!O49</f>
        <v>-113</v>
      </c>
      <c r="K58" s="63">
        <f>'pump rpm'!W49</f>
        <v>1.13547</v>
      </c>
      <c r="L58" s="72">
        <f>'pump rpm'!AE49</f>
        <v>93.860191999999998</v>
      </c>
      <c r="M58" s="63">
        <f>'pump rpm'!Y49</f>
        <v>1.324411</v>
      </c>
      <c r="N58">
        <f>'pump rpm'!R49</f>
        <v>87</v>
      </c>
      <c r="O58" s="63">
        <f>'pump rpm'!Z49</f>
        <v>1.2965500000000001</v>
      </c>
      <c r="P58">
        <f>'pump rpm'!Q49</f>
        <v>-176</v>
      </c>
      <c r="R58">
        <f>'pump rpm'!P49</f>
        <v>4</v>
      </c>
      <c r="S58" s="63">
        <f>'pump rpm'!X49</f>
        <v>1.8856139999999999</v>
      </c>
      <c r="T58" s="55">
        <f>'pump rpm'!AC49</f>
        <v>1.6997000000000002E-2</v>
      </c>
      <c r="U58" s="63">
        <f>'pump rpm'!AD49</f>
        <v>12.429314</v>
      </c>
      <c r="V58" s="55">
        <f>'pump rpm'!AF49</f>
        <v>2.6616000000000001E-2</v>
      </c>
      <c r="W58">
        <f>'pump rpm'!D49</f>
        <v>1200</v>
      </c>
      <c r="X58">
        <f>'pump rpm'!AB49</f>
        <v>9886</v>
      </c>
      <c r="Y58" s="47">
        <f>'pump rpm'!AA49</f>
        <v>-1.7896559999999999</v>
      </c>
      <c r="Z58">
        <f t="shared" si="5"/>
        <v>21</v>
      </c>
      <c r="AA58">
        <f t="shared" si="6"/>
        <v>11</v>
      </c>
      <c r="AB58" s="63">
        <f t="shared" si="0"/>
        <v>1853.0099723502301</v>
      </c>
      <c r="AC58">
        <f>'pump rpm'!H49</f>
        <v>140</v>
      </c>
      <c r="AD58" s="63">
        <v>60.796707714799126</v>
      </c>
      <c r="AE58" s="63">
        <v>70.457779701040607</v>
      </c>
      <c r="AF58" s="63">
        <v>494.58395654243452</v>
      </c>
      <c r="AG58" s="63">
        <v>460.88069255339667</v>
      </c>
      <c r="AH58" s="63">
        <v>43.251387010394858</v>
      </c>
      <c r="AI58" s="63">
        <v>393.32740970129851</v>
      </c>
      <c r="AJ58" s="63">
        <v>364.47413076667027</v>
      </c>
      <c r="AK58" s="63">
        <v>97.193918987847496</v>
      </c>
      <c r="AL58" s="63">
        <v>287.17073636352956</v>
      </c>
      <c r="AM58">
        <f t="shared" si="1"/>
        <v>257.13909198580325</v>
      </c>
      <c r="AN58">
        <f t="shared" si="2"/>
        <v>572.85437802167644</v>
      </c>
      <c r="AO58" s="65">
        <f t="shared" si="7"/>
        <v>94.125142564520445</v>
      </c>
      <c r="AQ58">
        <f t="shared" si="3"/>
        <v>28.653782334016441</v>
      </c>
      <c r="AR58" s="63">
        <f t="shared" si="4"/>
        <v>5978.3031516806914</v>
      </c>
      <c r="AV58">
        <v>539.19999999999982</v>
      </c>
      <c r="AW58" s="72">
        <f t="shared" si="8"/>
        <v>63.139808000000002</v>
      </c>
      <c r="BE58">
        <v>69.584137508332617</v>
      </c>
      <c r="BF58">
        <v>76.567715788603735</v>
      </c>
      <c r="BG58">
        <v>82.357569261881977</v>
      </c>
      <c r="BH58">
        <v>85.293926599540157</v>
      </c>
      <c r="BJ58" s="63"/>
      <c r="BM58">
        <v>2.5221140610942756</v>
      </c>
      <c r="BN58">
        <v>2.5769492882558978</v>
      </c>
      <c r="BO58">
        <v>2.7081340854831946</v>
      </c>
      <c r="BP58">
        <v>2.8175840112049944</v>
      </c>
    </row>
    <row r="59" spans="1:68" x14ac:dyDescent="0.25">
      <c r="A59">
        <v>75</v>
      </c>
      <c r="B59">
        <f>'pump rpm'!K50</f>
        <v>-99</v>
      </c>
      <c r="C59" s="63">
        <f>'pump rpm'!S50</f>
        <v>2.7723599999999999</v>
      </c>
      <c r="D59">
        <f>'pump rpm'!L50</f>
        <v>-94</v>
      </c>
      <c r="E59" s="63">
        <f>'pump rpm'!T50</f>
        <v>7.420534</v>
      </c>
      <c r="F59">
        <f>'pump rpm'!M50</f>
        <v>75</v>
      </c>
      <c r="G59" s="63">
        <f>'pump rpm'!U50</f>
        <v>7.1050700000000004</v>
      </c>
      <c r="H59">
        <f>'pump rpm'!N50</f>
        <v>28</v>
      </c>
      <c r="I59" s="63">
        <f>'pump rpm'!V50</f>
        <v>2.8635269999999999</v>
      </c>
      <c r="J59">
        <f>'pump rpm'!O50</f>
        <v>-105</v>
      </c>
      <c r="K59" s="63">
        <f>'pump rpm'!W50</f>
        <v>2.6551130000000001</v>
      </c>
      <c r="L59" s="72">
        <f>'pump rpm'!AE50</f>
        <v>90.407951999999995</v>
      </c>
      <c r="M59" s="63">
        <f>'pump rpm'!Y50</f>
        <v>1.3902479999999999</v>
      </c>
      <c r="N59">
        <f>'pump rpm'!R50</f>
        <v>83</v>
      </c>
      <c r="O59" s="63">
        <f>'pump rpm'!Z50</f>
        <v>1.358744</v>
      </c>
      <c r="P59">
        <f>'pump rpm'!Q50</f>
        <v>-176</v>
      </c>
      <c r="R59">
        <f>'pump rpm'!P50</f>
        <v>5</v>
      </c>
      <c r="S59" s="63">
        <f>'pump rpm'!X50</f>
        <v>1.8657140000000001</v>
      </c>
      <c r="T59" s="55">
        <f>'pump rpm'!AC50</f>
        <v>1.4343E-2</v>
      </c>
      <c r="U59" s="63">
        <f>'pump rpm'!AD50</f>
        <v>13.400738</v>
      </c>
      <c r="V59" s="55">
        <f>'pump rpm'!AF50</f>
        <v>2.3519999999999999E-2</v>
      </c>
      <c r="W59">
        <f>'pump rpm'!D50</f>
        <v>900</v>
      </c>
      <c r="X59">
        <f>'pump rpm'!AB50</f>
        <v>6300</v>
      </c>
      <c r="Y59" s="47">
        <f>'pump rpm'!AA50</f>
        <v>-1.7306410000000001</v>
      </c>
      <c r="Z59">
        <f t="shared" si="5"/>
        <v>21</v>
      </c>
      <c r="AA59">
        <f t="shared" si="6"/>
        <v>11</v>
      </c>
      <c r="AB59" s="63">
        <f t="shared" si="0"/>
        <v>1141.9185483870967</v>
      </c>
      <c r="AC59">
        <f>'pump rpm'!H50</f>
        <v>100</v>
      </c>
      <c r="AD59" s="63">
        <v>62.214558799943845</v>
      </c>
      <c r="AE59" s="63">
        <v>69.166428221629644</v>
      </c>
      <c r="AF59" s="63">
        <v>495.98271502734582</v>
      </c>
      <c r="AG59" s="63">
        <v>459.30566860652698</v>
      </c>
      <c r="AH59" s="63">
        <v>54.115769821598683</v>
      </c>
      <c r="AI59" s="63">
        <v>378.80822843123229</v>
      </c>
      <c r="AJ59" s="63">
        <v>347.67626467208942</v>
      </c>
      <c r="AK59" s="63">
        <v>97.231902961313281</v>
      </c>
      <c r="AL59" s="63">
        <v>288.21897597604294</v>
      </c>
      <c r="AM59">
        <f t="shared" si="1"/>
        <v>163.50796879805</v>
      </c>
      <c r="AN59">
        <f t="shared" si="2"/>
        <v>526.05887681380466</v>
      </c>
      <c r="AO59" s="65">
        <f t="shared" si="7"/>
        <v>69.707026373359881</v>
      </c>
      <c r="AQ59">
        <f t="shared" si="3"/>
        <v>14.98176350144819</v>
      </c>
      <c r="AR59" s="63">
        <f t="shared" si="4"/>
        <v>6954.5788003286871</v>
      </c>
      <c r="AV59">
        <v>366.69999999999959</v>
      </c>
      <c r="AW59" s="72">
        <f t="shared" si="8"/>
        <v>67.592048000000005</v>
      </c>
      <c r="BE59">
        <v>72.643250779672641</v>
      </c>
      <c r="BF59">
        <v>77.722573587378633</v>
      </c>
      <c r="BG59">
        <v>83.996183750279542</v>
      </c>
      <c r="BH59">
        <v>86.293926599540157</v>
      </c>
      <c r="BJ59" s="63"/>
      <c r="BM59">
        <v>3.1737776077199209</v>
      </c>
      <c r="BN59">
        <v>3.3675306069505928</v>
      </c>
      <c r="BO59">
        <v>3.2402519947101722</v>
      </c>
      <c r="BP59">
        <v>3.0491584928700863</v>
      </c>
    </row>
    <row r="60" spans="1:68" x14ac:dyDescent="0.25">
      <c r="A60">
        <v>75</v>
      </c>
      <c r="B60">
        <f>'pump rpm'!K51</f>
        <v>-99</v>
      </c>
      <c r="C60" s="63">
        <f>'pump rpm'!S51</f>
        <v>2.631281</v>
      </c>
      <c r="D60">
        <f>'pump rpm'!L51</f>
        <v>-93</v>
      </c>
      <c r="E60" s="63">
        <f>'pump rpm'!T51</f>
        <v>7.2945200000000003</v>
      </c>
      <c r="F60">
        <f>'pump rpm'!M51</f>
        <v>76</v>
      </c>
      <c r="G60" s="63">
        <f>'pump rpm'!U51</f>
        <v>6.9387220000000003</v>
      </c>
      <c r="H60">
        <f>'pump rpm'!N51</f>
        <v>28</v>
      </c>
      <c r="I60" s="63">
        <f>'pump rpm'!V51</f>
        <v>2.6926109999999999</v>
      </c>
      <c r="J60">
        <f>'pump rpm'!O51</f>
        <v>-106</v>
      </c>
      <c r="K60" s="63">
        <f>'pump rpm'!W51</f>
        <v>2.5034070000000002</v>
      </c>
      <c r="L60" s="72">
        <f>'pump rpm'!AE51</f>
        <v>90.610640000000004</v>
      </c>
      <c r="M60" s="63">
        <f>'pump rpm'!Y51</f>
        <v>1.3914070000000001</v>
      </c>
      <c r="N60">
        <f>'pump rpm'!R51</f>
        <v>83</v>
      </c>
      <c r="O60" s="63">
        <f>'pump rpm'!Z51</f>
        <v>1.3606069999999999</v>
      </c>
      <c r="P60">
        <f>'pump rpm'!Q51</f>
        <v>-176</v>
      </c>
      <c r="R60">
        <f>'pump rpm'!P51</f>
        <v>5</v>
      </c>
      <c r="S60" s="63">
        <f>'pump rpm'!X51</f>
        <v>1.8909149999999999</v>
      </c>
      <c r="T60" s="55">
        <f>'pump rpm'!AC51</f>
        <v>1.5058999999999999E-2</v>
      </c>
      <c r="U60" s="63">
        <f>'pump rpm'!AD51</f>
        <v>13.51661</v>
      </c>
      <c r="V60" s="55">
        <f>'pump rpm'!AF51</f>
        <v>2.6616000000000001E-2</v>
      </c>
      <c r="W60">
        <f>'pump rpm'!D51</f>
        <v>1000</v>
      </c>
      <c r="X60">
        <f>'pump rpm'!AB51</f>
        <v>6559</v>
      </c>
      <c r="Y60" s="47">
        <f>'pump rpm'!AA51</f>
        <v>-1.792054</v>
      </c>
      <c r="Z60">
        <f t="shared" si="5"/>
        <v>21</v>
      </c>
      <c r="AA60">
        <f t="shared" si="6"/>
        <v>11</v>
      </c>
      <c r="AB60" s="63">
        <f t="shared" si="0"/>
        <v>1231.051758064516</v>
      </c>
      <c r="AC60">
        <f>'pump rpm'!H51</f>
        <v>110</v>
      </c>
      <c r="AD60" s="63">
        <v>62.208135311818261</v>
      </c>
      <c r="AE60" s="63">
        <v>70.50886212583076</v>
      </c>
      <c r="AF60" s="63">
        <v>497.11611368236345</v>
      </c>
      <c r="AG60" s="63">
        <v>459.5907925464424</v>
      </c>
      <c r="AH60" s="63">
        <v>52.759758392274691</v>
      </c>
      <c r="AI60" s="63">
        <v>379.66074333798213</v>
      </c>
      <c r="AJ60" s="63">
        <v>347.67641173265849</v>
      </c>
      <c r="AK60" s="63">
        <v>97.183794091379369</v>
      </c>
      <c r="AL60" s="63">
        <v>288.21244710960752</v>
      </c>
      <c r="AM60">
        <f t="shared" si="1"/>
        <v>220.93214488175667</v>
      </c>
      <c r="AN60">
        <f t="shared" si="2"/>
        <v>565.09381098583503</v>
      </c>
      <c r="AO60" s="65">
        <f t="shared" si="7"/>
        <v>79.675266521594551</v>
      </c>
      <c r="AQ60">
        <f t="shared" si="3"/>
        <v>15.555536767688315</v>
      </c>
      <c r="AR60" s="63">
        <f t="shared" si="4"/>
        <v>7206.7700061186242</v>
      </c>
      <c r="AV60">
        <v>450.23999999999978</v>
      </c>
      <c r="AW60" s="72">
        <f t="shared" si="8"/>
        <v>67.389359999999996</v>
      </c>
      <c r="BE60">
        <v>73.50071669537013</v>
      </c>
      <c r="BF60">
        <v>78.688942849260613</v>
      </c>
      <c r="BG60">
        <v>84.196369261881983</v>
      </c>
      <c r="BH60">
        <v>87.293926599540157</v>
      </c>
      <c r="BJ60" s="63"/>
      <c r="BM60">
        <v>3.3315444631234108</v>
      </c>
      <c r="BN60">
        <v>3.4505036901425901</v>
      </c>
      <c r="BO60">
        <v>3.3995817097991901</v>
      </c>
      <c r="BP60">
        <v>3.3638979365037454</v>
      </c>
    </row>
    <row r="61" spans="1:68" x14ac:dyDescent="0.25">
      <c r="A61">
        <v>75</v>
      </c>
      <c r="B61">
        <f>'pump rpm'!K52</f>
        <v>-99</v>
      </c>
      <c r="C61" s="63">
        <f>'pump rpm'!S52</f>
        <v>2.4489939999999999</v>
      </c>
      <c r="D61">
        <f>'pump rpm'!L52</f>
        <v>-93</v>
      </c>
      <c r="E61" s="63">
        <f>'pump rpm'!T52</f>
        <v>7.1314650000000004</v>
      </c>
      <c r="F61">
        <f>'pump rpm'!M52</f>
        <v>78</v>
      </c>
      <c r="G61" s="63">
        <f>'pump rpm'!U52</f>
        <v>6.8083520000000002</v>
      </c>
      <c r="H61">
        <f>'pump rpm'!N52</f>
        <v>28</v>
      </c>
      <c r="I61" s="63">
        <f>'pump rpm'!V52</f>
        <v>2.5140380000000002</v>
      </c>
      <c r="J61">
        <f>'pump rpm'!O52</f>
        <v>-106</v>
      </c>
      <c r="K61" s="63">
        <f>'pump rpm'!W52</f>
        <v>2.3229259999999998</v>
      </c>
      <c r="L61" s="72">
        <f>'pump rpm'!AE52</f>
        <v>90.798255999999995</v>
      </c>
      <c r="M61" s="63">
        <f>'pump rpm'!Y52</f>
        <v>1.3965209999999999</v>
      </c>
      <c r="N61">
        <f>'pump rpm'!R52</f>
        <v>83</v>
      </c>
      <c r="O61" s="63">
        <f>'pump rpm'!Z52</f>
        <v>1.3609560000000001</v>
      </c>
      <c r="P61">
        <f>'pump rpm'!Q52</f>
        <v>-176</v>
      </c>
      <c r="R61">
        <f>'pump rpm'!P52</f>
        <v>5</v>
      </c>
      <c r="S61" s="63">
        <f>'pump rpm'!X52</f>
        <v>1.8910130000000001</v>
      </c>
      <c r="T61" s="55">
        <f>'pump rpm'!AC52</f>
        <v>1.5751000000000001E-2</v>
      </c>
      <c r="U61" s="63">
        <f>'pump rpm'!AD52</f>
        <v>13.47383</v>
      </c>
      <c r="V61" s="55">
        <f>'pump rpm'!AF52</f>
        <v>2.1971000000000001E-2</v>
      </c>
      <c r="W61">
        <f>'pump rpm'!D52</f>
        <v>1100</v>
      </c>
      <c r="X61">
        <f>'pump rpm'!AB52</f>
        <v>6973</v>
      </c>
      <c r="Y61" s="47">
        <f>'pump rpm'!AA52</f>
        <v>-1.7860259999999999</v>
      </c>
      <c r="Z61">
        <f t="shared" si="5"/>
        <v>21</v>
      </c>
      <c r="AA61">
        <f t="shared" si="6"/>
        <v>11</v>
      </c>
      <c r="AB61" s="63">
        <f t="shared" si="0"/>
        <v>1304.3526705069123</v>
      </c>
      <c r="AC61">
        <f>'pump rpm'!H52</f>
        <v>130</v>
      </c>
      <c r="AD61" s="63">
        <v>62.199835706027557</v>
      </c>
      <c r="AE61" s="63">
        <v>70.50161255817514</v>
      </c>
      <c r="AF61" s="63">
        <v>499.15105836200581</v>
      </c>
      <c r="AG61" s="63">
        <v>459.8874554137883</v>
      </c>
      <c r="AH61" s="63">
        <v>52.751308136050554</v>
      </c>
      <c r="AI61" s="63">
        <v>380.45021156973604</v>
      </c>
      <c r="AJ61" s="63">
        <v>347.67643928185061</v>
      </c>
      <c r="AK61" s="63">
        <v>97.183606885247315</v>
      </c>
      <c r="AL61" s="63">
        <v>288.21242172105707</v>
      </c>
      <c r="AM61">
        <f t="shared" si="1"/>
        <v>182.39833921853455</v>
      </c>
      <c r="AN61">
        <f t="shared" si="2"/>
        <v>618.4410100373741</v>
      </c>
      <c r="AO61" s="65">
        <f t="shared" si="7"/>
        <v>88.875089309938161</v>
      </c>
      <c r="AQ61">
        <f t="shared" si="3"/>
        <v>15.953113110981368</v>
      </c>
      <c r="AR61" s="63">
        <f t="shared" si="4"/>
        <v>7361.2758985488763</v>
      </c>
      <c r="AV61">
        <v>549.63999999999987</v>
      </c>
      <c r="AW61" s="72">
        <f t="shared" si="8"/>
        <v>67.201744000000005</v>
      </c>
      <c r="BE61">
        <v>74.125142564520402</v>
      </c>
      <c r="BF61">
        <v>81.293926599540157</v>
      </c>
      <c r="BG61">
        <v>85.834983750279548</v>
      </c>
      <c r="BH61">
        <v>88.293926599540157</v>
      </c>
      <c r="BJ61" s="63"/>
      <c r="BM61">
        <v>3.500789189539312</v>
      </c>
      <c r="BN61">
        <v>3.6114559890106195</v>
      </c>
      <c r="BO61">
        <v>3.6522143589038887</v>
      </c>
      <c r="BP61">
        <v>3.6842581417923239</v>
      </c>
    </row>
    <row r="62" spans="1:68" x14ac:dyDescent="0.25">
      <c r="A62">
        <v>75</v>
      </c>
      <c r="B62">
        <f>'pump rpm'!K53</f>
        <v>-99</v>
      </c>
      <c r="C62" s="63">
        <f>'pump rpm'!S53</f>
        <v>2.287563</v>
      </c>
      <c r="D62">
        <f>'pump rpm'!L53</f>
        <v>-93</v>
      </c>
      <c r="E62" s="63">
        <f>'pump rpm'!T53</f>
        <v>7.0424899999999999</v>
      </c>
      <c r="F62">
        <f>'pump rpm'!M53</f>
        <v>79</v>
      </c>
      <c r="G62" s="63">
        <f>'pump rpm'!U53</f>
        <v>6.7068839999999996</v>
      </c>
      <c r="H62">
        <f>'pump rpm'!N53</f>
        <v>28</v>
      </c>
      <c r="I62" s="63">
        <f>'pump rpm'!V53</f>
        <v>2.3803670000000001</v>
      </c>
      <c r="J62">
        <f>'pump rpm'!O53</f>
        <v>-107</v>
      </c>
      <c r="K62" s="63">
        <f>'pump rpm'!W53</f>
        <v>2.1537380000000002</v>
      </c>
      <c r="L62" s="72">
        <f>'pump rpm'!AE53</f>
        <v>91.002375999999998</v>
      </c>
      <c r="M62" s="63">
        <f>'pump rpm'!Y53</f>
        <v>1.3902479999999999</v>
      </c>
      <c r="N62">
        <f>'pump rpm'!R53</f>
        <v>84</v>
      </c>
      <c r="O62" s="63">
        <f>'pump rpm'!Z53</f>
        <v>1.3606069999999999</v>
      </c>
      <c r="P62">
        <f>'pump rpm'!Q53</f>
        <v>-176</v>
      </c>
      <c r="R62">
        <f>'pump rpm'!P53</f>
        <v>5</v>
      </c>
      <c r="S62" s="63">
        <f>'pump rpm'!X53</f>
        <v>1.9058980000000001</v>
      </c>
      <c r="T62" s="55">
        <f>'pump rpm'!AC53</f>
        <v>1.1549E-2</v>
      </c>
      <c r="U62" s="63">
        <f>'pump rpm'!AD53</f>
        <v>13.47376</v>
      </c>
      <c r="V62" s="55">
        <f>'pump rpm'!AF53</f>
        <v>2.8121E-2</v>
      </c>
      <c r="W62">
        <f>'pump rpm'!D53</f>
        <v>1200</v>
      </c>
      <c r="X62">
        <f>'pump rpm'!AB53</f>
        <v>7033</v>
      </c>
      <c r="Y62" s="47">
        <f>'pump rpm'!AA53</f>
        <v>-1.7944850000000001</v>
      </c>
      <c r="Z62">
        <f t="shared" si="5"/>
        <v>21</v>
      </c>
      <c r="AA62">
        <f t="shared" si="6"/>
        <v>11</v>
      </c>
      <c r="AB62" s="63">
        <f t="shared" si="0"/>
        <v>1321.8069758064516</v>
      </c>
      <c r="AC62">
        <f>'pump rpm'!H53</f>
        <v>140</v>
      </c>
      <c r="AD62" s="63">
        <v>62.19248580496555</v>
      </c>
      <c r="AE62" s="63">
        <v>70.497656739197808</v>
      </c>
      <c r="AF62" s="63">
        <v>500.20743912383404</v>
      </c>
      <c r="AG62" s="63">
        <v>460.10870624345029</v>
      </c>
      <c r="AH62" s="63">
        <v>51.394385745913866</v>
      </c>
      <c r="AI62" s="63">
        <v>381.30825130626238</v>
      </c>
      <c r="AJ62" s="63">
        <v>351.8758346857652</v>
      </c>
      <c r="AK62" s="63">
        <v>97.155161434948099</v>
      </c>
      <c r="AL62" s="63">
        <v>288.2085655541913</v>
      </c>
      <c r="AM62">
        <f t="shared" si="1"/>
        <v>233.54971184154533</v>
      </c>
      <c r="AN62">
        <f t="shared" si="2"/>
        <v>463.1002660355519</v>
      </c>
      <c r="AO62" s="65">
        <f t="shared" si="7"/>
        <v>138.50996145848848</v>
      </c>
      <c r="AQ62">
        <f t="shared" si="3"/>
        <v>17.877065019218698</v>
      </c>
      <c r="AR62" s="63">
        <f t="shared" si="4"/>
        <v>6610.7438471357173</v>
      </c>
      <c r="AV62">
        <v>641.44000000000051</v>
      </c>
      <c r="AW62" s="72">
        <f t="shared" si="8"/>
        <v>67.997624000000002</v>
      </c>
      <c r="BJ62" s="63"/>
      <c r="BM62">
        <v>3.5940451079835327</v>
      </c>
      <c r="BN62">
        <v>3.7378909087321599</v>
      </c>
      <c r="BO62">
        <v>3.6584085967692239</v>
      </c>
      <c r="BP62">
        <v>3.6978388732774703</v>
      </c>
    </row>
    <row r="63" spans="1:68" x14ac:dyDescent="0.25">
      <c r="B63" s="40">
        <v>-56</v>
      </c>
      <c r="C63" s="64">
        <v>3.8058510000000001</v>
      </c>
      <c r="D63" s="40">
        <v>-43</v>
      </c>
      <c r="E63" s="64">
        <v>6.3975200000000001</v>
      </c>
      <c r="F63" s="40">
        <v>-6</v>
      </c>
      <c r="G63" s="64">
        <v>6.366708</v>
      </c>
      <c r="H63" s="40">
        <v>-20</v>
      </c>
      <c r="I63" s="64">
        <v>3.889024</v>
      </c>
      <c r="J63" s="40">
        <v>-66</v>
      </c>
      <c r="K63" s="64">
        <v>3.7449560000000002</v>
      </c>
      <c r="L63" s="73">
        <v>14.985749999999999</v>
      </c>
      <c r="M63" s="64">
        <v>1.4255340000000001</v>
      </c>
      <c r="N63" s="40">
        <v>10</v>
      </c>
      <c r="O63" s="64">
        <v>1.3835090000000001</v>
      </c>
      <c r="P63" s="40">
        <v>-173</v>
      </c>
      <c r="R63" s="40">
        <v>-22</v>
      </c>
      <c r="S63" s="64">
        <v>1.098994</v>
      </c>
      <c r="T63" s="56">
        <v>2.4761999999999999E-2</v>
      </c>
      <c r="U63" s="64">
        <v>12.076024</v>
      </c>
      <c r="V63" s="56">
        <v>2.9669000000000001E-2</v>
      </c>
      <c r="X63" s="41">
        <v>1719</v>
      </c>
      <c r="Y63" s="48">
        <v>-0.117863</v>
      </c>
      <c r="Z63">
        <f t="shared" si="5"/>
        <v>21</v>
      </c>
      <c r="AA63">
        <f t="shared" si="6"/>
        <v>11</v>
      </c>
      <c r="AB63" s="63">
        <f t="shared" si="0"/>
        <v>21.219783933808127</v>
      </c>
      <c r="AD63" s="63">
        <v>120.35028705612041</v>
      </c>
      <c r="AE63" s="63">
        <v>138.2475347446298</v>
      </c>
      <c r="AF63" s="63">
        <v>420.09995511727919</v>
      </c>
      <c r="AG63" s="63">
        <v>414.53331179586559</v>
      </c>
      <c r="AH63" s="63">
        <v>106.7794314598472</v>
      </c>
      <c r="AI63" s="63">
        <v>63.056618102694948</v>
      </c>
      <c r="AJ63" s="63">
        <v>42.155009215265949</v>
      </c>
      <c r="AK63" s="63">
        <v>101.8959264272588</v>
      </c>
      <c r="AL63" s="63">
        <v>260.29147093604888</v>
      </c>
      <c r="AM63">
        <f t="shared" si="1"/>
        <v>530.99344167038521</v>
      </c>
      <c r="AN63">
        <f t="shared" si="2"/>
        <v>137.84122192484375</v>
      </c>
      <c r="AO63" s="65">
        <f t="shared" si="7"/>
        <v>0</v>
      </c>
      <c r="AQ63">
        <f t="shared" si="3"/>
        <v>0.50431475328023023</v>
      </c>
      <c r="AR63" s="63">
        <f t="shared" si="4"/>
        <v>4207.6468704886429</v>
      </c>
      <c r="BM63">
        <v>3.6788885179103152</v>
      </c>
      <c r="BN63">
        <v>3.7540943696439784</v>
      </c>
      <c r="BO63">
        <v>3.714823126845558</v>
      </c>
      <c r="BP63">
        <v>3.814039726279105</v>
      </c>
    </row>
    <row r="64" spans="1:68" x14ac:dyDescent="0.25">
      <c r="B64" s="76">
        <v>-57</v>
      </c>
      <c r="C64" s="80">
        <v>4.3210430000000004</v>
      </c>
      <c r="D64" s="76">
        <v>-48</v>
      </c>
      <c r="E64" s="80">
        <v>6.9607580000000002</v>
      </c>
      <c r="F64" s="76">
        <v>-3</v>
      </c>
      <c r="G64" s="80">
        <v>6.9168909999999997</v>
      </c>
      <c r="H64" s="76">
        <v>-17</v>
      </c>
      <c r="I64" s="80">
        <v>4.4013590000000002</v>
      </c>
      <c r="J64" s="76">
        <v>-36</v>
      </c>
      <c r="K64" s="80">
        <v>4.2688090000000001</v>
      </c>
      <c r="L64" s="81">
        <v>19.226994000000001</v>
      </c>
      <c r="M64" s="80">
        <v>1.429476</v>
      </c>
      <c r="N64" s="76">
        <v>13</v>
      </c>
      <c r="O64" s="80">
        <v>1.3972150000000001</v>
      </c>
      <c r="P64" s="76">
        <v>-173</v>
      </c>
      <c r="R64" s="76">
        <v>-21</v>
      </c>
      <c r="S64" s="80">
        <v>1.112222</v>
      </c>
      <c r="T64" s="79">
        <v>2.5224E-2</v>
      </c>
      <c r="U64" s="80">
        <v>12.303053999999999</v>
      </c>
      <c r="V64" s="79">
        <v>3.2807999999999997E-2</v>
      </c>
      <c r="X64" s="77">
        <v>2101</v>
      </c>
      <c r="Y64" s="78">
        <v>-0.121493</v>
      </c>
      <c r="Z64">
        <f t="shared" si="5"/>
        <v>21</v>
      </c>
      <c r="AA64">
        <f t="shared" si="6"/>
        <v>11</v>
      </c>
      <c r="AB64" s="63">
        <f t="shared" si="0"/>
        <v>26.734058755760369</v>
      </c>
      <c r="AD64" s="63">
        <v>119.0083722885187</v>
      </c>
      <c r="AE64" s="63">
        <v>131.39233672052589</v>
      </c>
      <c r="AF64" s="63">
        <v>421.51616588822327</v>
      </c>
      <c r="AG64" s="63">
        <v>415.59178474233329</v>
      </c>
      <c r="AH64" s="63">
        <v>147.88094488177822</v>
      </c>
      <c r="AI64" s="63">
        <v>80.812060719787723</v>
      </c>
      <c r="AJ64" s="63">
        <v>54.734639274050743</v>
      </c>
      <c r="AK64" s="63">
        <v>101.87309912413939</v>
      </c>
      <c r="AL64" s="63">
        <v>261.32921711245223</v>
      </c>
      <c r="AM64">
        <f t="shared" si="1"/>
        <v>406.29310508529187</v>
      </c>
      <c r="AN64">
        <f t="shared" si="2"/>
        <v>149.43659002392889</v>
      </c>
      <c r="AO64" s="65">
        <f t="shared" si="7"/>
        <v>0</v>
      </c>
      <c r="AQ64">
        <f t="shared" si="3"/>
        <v>0.49986384137118267</v>
      </c>
      <c r="AR64" s="63">
        <f t="shared" si="4"/>
        <v>5348.2681768750954</v>
      </c>
      <c r="BM64">
        <v>3.7937353901923068</v>
      </c>
      <c r="BN64">
        <v>3.7791570662427643</v>
      </c>
      <c r="BO64">
        <v>3.9240567898699146</v>
      </c>
      <c r="BP64">
        <v>4.1948658985750047</v>
      </c>
    </row>
    <row r="65" spans="2:44" x14ac:dyDescent="0.25">
      <c r="B65" s="83">
        <v>-57</v>
      </c>
      <c r="C65" s="87">
        <v>4.844258</v>
      </c>
      <c r="D65" s="83">
        <v>-49</v>
      </c>
      <c r="E65" s="87">
        <v>7.2945200000000003</v>
      </c>
      <c r="F65" s="83">
        <v>-2</v>
      </c>
      <c r="G65" s="87">
        <v>7.2716219999999998</v>
      </c>
      <c r="H65" s="83">
        <v>-14</v>
      </c>
      <c r="I65" s="87">
        <v>4.935835</v>
      </c>
      <c r="J65" s="83">
        <v>-33</v>
      </c>
      <c r="K65" s="87">
        <v>4.7893400000000002</v>
      </c>
      <c r="L65" s="88">
        <v>21.134702000000001</v>
      </c>
      <c r="M65" s="87">
        <v>1.4213530000000001</v>
      </c>
      <c r="N65" s="83">
        <v>15</v>
      </c>
      <c r="O65" s="87">
        <v>1.3792089999999999</v>
      </c>
      <c r="P65" s="83">
        <v>-173</v>
      </c>
      <c r="R65" s="83">
        <v>-20</v>
      </c>
      <c r="S65" s="87">
        <v>1.118938</v>
      </c>
      <c r="T65" s="86">
        <v>2.7111E-2</v>
      </c>
      <c r="U65" s="87">
        <v>12.309684000000001</v>
      </c>
      <c r="V65" s="86">
        <v>3.1260000000000003E-2</v>
      </c>
      <c r="X65" s="84">
        <v>2195</v>
      </c>
      <c r="Y65" s="85">
        <v>-0.24285300000000001</v>
      </c>
      <c r="Z65">
        <f t="shared" si="5"/>
        <v>21</v>
      </c>
      <c r="AA65">
        <f t="shared" si="6"/>
        <v>11</v>
      </c>
      <c r="AB65" s="63">
        <f t="shared" si="0"/>
        <v>55.829737641390878</v>
      </c>
      <c r="AD65" s="63">
        <v>119.0278822662402</v>
      </c>
      <c r="AE65" s="63">
        <v>130.03383401526639</v>
      </c>
      <c r="AF65" s="63">
        <v>421.45976271468652</v>
      </c>
      <c r="AG65" s="63">
        <v>416.68382188957912</v>
      </c>
      <c r="AH65" s="63">
        <v>152.08535220015361</v>
      </c>
      <c r="AI65" s="63">
        <v>88.792779485201791</v>
      </c>
      <c r="AJ65" s="63">
        <v>63.111866821724952</v>
      </c>
      <c r="AK65" s="63">
        <v>101.86150444085651</v>
      </c>
      <c r="AL65" s="63">
        <v>262.36905049152898</v>
      </c>
      <c r="AM65">
        <f t="shared" si="1"/>
        <v>344.0460516745589</v>
      </c>
      <c r="AN65">
        <f t="shared" si="2"/>
        <v>129.48053170948666</v>
      </c>
      <c r="AO65" s="65">
        <f t="shared" si="7"/>
        <v>0</v>
      </c>
      <c r="AQ65">
        <f t="shared" si="3"/>
        <v>1.0594308834881436</v>
      </c>
      <c r="AR65" s="63">
        <f t="shared" si="4"/>
        <v>5269.7857417157011</v>
      </c>
    </row>
    <row r="66" spans="2:44" x14ac:dyDescent="0.25">
      <c r="B66" s="90">
        <v>-57</v>
      </c>
      <c r="C66" s="94">
        <v>4.8887869999999998</v>
      </c>
      <c r="D66" s="90">
        <v>-50</v>
      </c>
      <c r="E66" s="94">
        <v>7.5388929999999998</v>
      </c>
      <c r="F66" s="90">
        <v>-1</v>
      </c>
      <c r="G66" s="94">
        <v>7.4814259999999999</v>
      </c>
      <c r="H66" s="90">
        <v>-14</v>
      </c>
      <c r="I66" s="94">
        <v>4.9805289999999998</v>
      </c>
      <c r="J66" s="90">
        <v>-30</v>
      </c>
      <c r="K66" s="94">
        <v>4.8357559999999999</v>
      </c>
      <c r="L66" s="95">
        <v>23.109622000000002</v>
      </c>
      <c r="M66" s="94">
        <v>1.420426</v>
      </c>
      <c r="N66" s="90">
        <v>16</v>
      </c>
      <c r="O66" s="94">
        <v>1.386296</v>
      </c>
      <c r="P66" s="90">
        <v>-173</v>
      </c>
      <c r="R66" s="90">
        <v>-19</v>
      </c>
      <c r="S66" s="94">
        <v>1.9962979999999999</v>
      </c>
      <c r="T66" s="93">
        <v>2.5798999999999999E-2</v>
      </c>
      <c r="U66" s="94">
        <v>12.314078</v>
      </c>
      <c r="V66" s="93">
        <v>3.4355999999999998E-2</v>
      </c>
      <c r="X66" s="91">
        <v>2872</v>
      </c>
      <c r="Y66" s="92">
        <v>-0.30293300000000001</v>
      </c>
      <c r="Z66">
        <f t="shared" si="5"/>
        <v>21</v>
      </c>
      <c r="AA66">
        <f t="shared" si="6"/>
        <v>11</v>
      </c>
      <c r="AB66" s="63">
        <f t="shared" si="0"/>
        <v>91.121028068705499</v>
      </c>
      <c r="AD66" s="63">
        <v>119.0295430861491</v>
      </c>
      <c r="AE66" s="63">
        <v>128.67377193573651</v>
      </c>
      <c r="AF66" s="63">
        <v>421.88324718590428</v>
      </c>
      <c r="AG66" s="63">
        <v>416.5755064112447</v>
      </c>
      <c r="AH66" s="63">
        <v>156.29596567346942</v>
      </c>
      <c r="AI66" s="63">
        <v>97.052993365867223</v>
      </c>
      <c r="AJ66" s="63">
        <v>67.300351243392498</v>
      </c>
      <c r="AK66" s="63">
        <v>100.3167432654258</v>
      </c>
      <c r="AL66" s="63">
        <v>263.13795472902223</v>
      </c>
      <c r="AM66">
        <f t="shared" si="1"/>
        <v>331.3371263564249</v>
      </c>
      <c r="AN66">
        <f t="shared" si="2"/>
        <v>136.93440424544247</v>
      </c>
      <c r="AO66" s="65">
        <f t="shared" si="7"/>
        <v>0</v>
      </c>
      <c r="AQ66">
        <f t="shared" si="3"/>
        <v>1.491954479011943</v>
      </c>
      <c r="AR66" s="63">
        <f t="shared" si="4"/>
        <v>6107.4938512233302</v>
      </c>
    </row>
    <row r="67" spans="2:44" x14ac:dyDescent="0.25">
      <c r="B67" s="97">
        <v>-57</v>
      </c>
      <c r="C67" s="101">
        <v>5.0438939999999999</v>
      </c>
      <c r="D67" s="97">
        <v>-52</v>
      </c>
      <c r="E67" s="101">
        <v>7.5908300000000004</v>
      </c>
      <c r="F67" s="97">
        <v>-1</v>
      </c>
      <c r="G67" s="101">
        <v>7.5321600000000002</v>
      </c>
      <c r="H67" s="97">
        <v>-13</v>
      </c>
      <c r="I67" s="101">
        <v>5.1288919999999996</v>
      </c>
      <c r="J67" s="97">
        <v>-67</v>
      </c>
      <c r="K67" s="101">
        <v>4.9881000000000002</v>
      </c>
      <c r="L67" s="102">
        <v>25.396466</v>
      </c>
      <c r="M67" s="101">
        <v>1.416833</v>
      </c>
      <c r="N67" s="97">
        <v>19</v>
      </c>
      <c r="O67" s="101">
        <v>1.386066</v>
      </c>
      <c r="P67" s="97">
        <v>-173</v>
      </c>
      <c r="R67" s="97">
        <v>-17</v>
      </c>
      <c r="S67" s="101">
        <v>1.9676279999999999</v>
      </c>
      <c r="T67" s="100">
        <v>2.7616999999999999E-2</v>
      </c>
      <c r="U67" s="101">
        <v>12.279866</v>
      </c>
      <c r="V67" s="100">
        <v>3.4355999999999998E-2</v>
      </c>
      <c r="X67" s="98">
        <v>2407</v>
      </c>
      <c r="Y67" s="99">
        <v>-0.26566600000000001</v>
      </c>
      <c r="Z67">
        <f t="shared" si="5"/>
        <v>21</v>
      </c>
      <c r="AA67">
        <f t="shared" si="6"/>
        <v>11</v>
      </c>
      <c r="AB67" s="63">
        <f t="shared" si="0"/>
        <v>66.972985127775459</v>
      </c>
      <c r="AD67" s="63">
        <v>119.0353286698071</v>
      </c>
      <c r="AE67" s="63">
        <v>125.9423522896796</v>
      </c>
      <c r="AF67" s="63">
        <v>421.7205607645198</v>
      </c>
      <c r="AG67" s="63">
        <v>417.0200562179291</v>
      </c>
      <c r="AH67" s="63">
        <v>105.47627752503419</v>
      </c>
      <c r="AI67" s="63">
        <v>106.6151631119167</v>
      </c>
      <c r="AJ67" s="63">
        <v>79.858091122838658</v>
      </c>
      <c r="AK67" s="63">
        <v>100.36819810560131</v>
      </c>
      <c r="AL67" s="63">
        <v>265.23475249899525</v>
      </c>
      <c r="AM67">
        <f t="shared" si="1"/>
        <v>237.29770348433971</v>
      </c>
      <c r="AN67">
        <f t="shared" si="2"/>
        <v>129.81383406319557</v>
      </c>
      <c r="AO67" s="65">
        <f t="shared" si="7"/>
        <v>0</v>
      </c>
      <c r="AQ67">
        <f t="shared" si="3"/>
        <v>1.2227335876122283</v>
      </c>
      <c r="AR67" s="63">
        <f t="shared" si="4"/>
        <v>5477.3162204991249</v>
      </c>
    </row>
  </sheetData>
  <sortState xmlns:xlrd2="http://schemas.microsoft.com/office/spreadsheetml/2017/richdata2" ref="BP52:BP64">
    <sortCondition ref="BP52:BP64"/>
  </sortState>
  <conditionalFormatting sqref="AI2:AJ2">
    <cfRule type="uniqueValues" dxfId="1" priority="2"/>
  </conditionalFormatting>
  <conditionalFormatting sqref="AK2:AL2">
    <cfRule type="uniqueValues" dxfId="0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3B4FC-9986-4241-A47A-EACFC1A67086}">
  <dimension ref="A1:T2990"/>
  <sheetViews>
    <sheetView topLeftCell="H2862" zoomScaleNormal="100" workbookViewId="0">
      <selection activeCell="S2985" sqref="S2985"/>
    </sheetView>
  </sheetViews>
  <sheetFormatPr defaultRowHeight="15" x14ac:dyDescent="0.25"/>
  <cols>
    <col min="1" max="1" width="20.28515625" customWidth="1"/>
    <col min="2" max="2" width="5.140625" bestFit="1" customWidth="1"/>
    <col min="3" max="8" width="9.7109375" bestFit="1" customWidth="1"/>
    <col min="9" max="9" width="16.7109375" bestFit="1" customWidth="1"/>
    <col min="10" max="10" width="18.28515625" bestFit="1" customWidth="1"/>
    <col min="11" max="11" width="21.28515625" bestFit="1" customWidth="1"/>
    <col min="12" max="12" width="7" bestFit="1" customWidth="1"/>
    <col min="13" max="13" width="16.7109375" bestFit="1" customWidth="1"/>
    <col min="14" max="14" width="21.85546875" bestFit="1" customWidth="1"/>
    <col min="15" max="15" width="23.85546875" bestFit="1" customWidth="1"/>
    <col min="16" max="16" width="14.42578125" bestFit="1" customWidth="1"/>
    <col min="17" max="17" width="15.7109375" bestFit="1" customWidth="1"/>
  </cols>
  <sheetData>
    <row r="1" spans="1:1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9" x14ac:dyDescent="0.25">
      <c r="A2" s="1">
        <v>32509.00225898148</v>
      </c>
      <c r="B2" t="s">
        <v>17</v>
      </c>
      <c r="C2">
        <v>13.863505999999999</v>
      </c>
      <c r="D2">
        <v>13.528934</v>
      </c>
      <c r="E2">
        <v>13.390461999999999</v>
      </c>
      <c r="F2">
        <v>13.714128000000001</v>
      </c>
      <c r="G2">
        <v>13.855164</v>
      </c>
      <c r="H2">
        <v>1.006694</v>
      </c>
      <c r="I2">
        <v>0.93406699999999998</v>
      </c>
      <c r="J2">
        <v>0.94158600000000003</v>
      </c>
      <c r="K2">
        <v>8.8072999999999999E-2</v>
      </c>
      <c r="L2">
        <v>0</v>
      </c>
      <c r="M2">
        <v>3.6900000000000002E-4</v>
      </c>
      <c r="N2" t="s">
        <v>18</v>
      </c>
      <c r="O2">
        <v>18.661187999999999</v>
      </c>
      <c r="P2">
        <v>2.1004999999999999E-2</v>
      </c>
      <c r="Q2">
        <v>-8.2014000000000004E-2</v>
      </c>
      <c r="S2">
        <f>(2*3.142/60)*test_1_datataker_27_aug[[#This Row],[Torque Voltage (N.m)]]*test_1_datataker_27_aug[[#This Row],[RPM]]*-1</f>
        <v>0</v>
      </c>
    </row>
    <row r="3" spans="1:19" x14ac:dyDescent="0.25">
      <c r="A3" s="1">
        <v>32509.00231482639</v>
      </c>
      <c r="B3" t="s">
        <v>17</v>
      </c>
      <c r="C3">
        <v>13.859814</v>
      </c>
      <c r="D3">
        <v>13.521482000000001</v>
      </c>
      <c r="E3">
        <v>13.397536000000001</v>
      </c>
      <c r="F3">
        <v>13.699436</v>
      </c>
      <c r="G3">
        <v>13.854234</v>
      </c>
      <c r="H3">
        <v>1.0058750000000001</v>
      </c>
      <c r="I3">
        <v>0.93383099999999997</v>
      </c>
      <c r="J3">
        <v>0.94146600000000003</v>
      </c>
      <c r="K3">
        <v>8.4475999999999996E-2</v>
      </c>
      <c r="L3">
        <v>0</v>
      </c>
      <c r="M3">
        <v>3.4600000000000001E-4</v>
      </c>
      <c r="N3" t="s">
        <v>18</v>
      </c>
      <c r="O3">
        <v>18.661142000000002</v>
      </c>
      <c r="P3">
        <v>2.1004999999999999E-2</v>
      </c>
      <c r="Q3">
        <v>-8.1261E-2</v>
      </c>
      <c r="S3">
        <f>(2*3.142/60)*test_1_datataker_27_aug[[#This Row],[Torque Voltage (N.m)]]*test_1_datataker_27_aug[[#This Row],[RPM]]*-1</f>
        <v>0</v>
      </c>
    </row>
    <row r="4" spans="1:19" x14ac:dyDescent="0.25">
      <c r="A4" s="1">
        <v>32509.002372696759</v>
      </c>
      <c r="B4" t="s">
        <v>17</v>
      </c>
      <c r="C4">
        <v>13.864436</v>
      </c>
      <c r="D4">
        <v>13.521482000000001</v>
      </c>
      <c r="E4">
        <v>13.412292000000001</v>
      </c>
      <c r="F4">
        <v>13.69178</v>
      </c>
      <c r="G4">
        <v>13.855164</v>
      </c>
      <c r="H4">
        <v>1.0059769999999999</v>
      </c>
      <c r="I4">
        <v>0.93383099999999997</v>
      </c>
      <c r="J4">
        <v>0.94135000000000002</v>
      </c>
      <c r="K4">
        <v>8.3243999999999999E-2</v>
      </c>
      <c r="L4">
        <v>0</v>
      </c>
      <c r="M4">
        <v>4.15E-4</v>
      </c>
      <c r="N4" t="s">
        <v>18</v>
      </c>
      <c r="O4">
        <v>18.660822</v>
      </c>
      <c r="P4">
        <v>1.7909000000000001E-2</v>
      </c>
      <c r="Q4">
        <v>-8.3919999999999995E-2</v>
      </c>
      <c r="S4">
        <f>(2*3.142/60)*test_1_datataker_27_aug[[#This Row],[Torque Voltage (N.m)]]*test_1_datataker_27_aug[[#This Row],[RPM]]*-1</f>
        <v>0</v>
      </c>
    </row>
    <row r="5" spans="1:19" x14ac:dyDescent="0.25">
      <c r="A5" s="1">
        <v>32509.002430601853</v>
      </c>
      <c r="B5" t="s">
        <v>17</v>
      </c>
      <c r="C5">
        <v>13.861646</v>
      </c>
      <c r="D5">
        <v>13.514034000000001</v>
      </c>
      <c r="E5">
        <v>13.412292000000001</v>
      </c>
      <c r="F5">
        <v>13.706884000000001</v>
      </c>
      <c r="G5">
        <v>13.853304</v>
      </c>
      <c r="H5">
        <v>1.0069999999999999</v>
      </c>
      <c r="I5">
        <v>0.93418699999999999</v>
      </c>
      <c r="J5">
        <v>0.94146600000000003</v>
      </c>
      <c r="K5">
        <v>8.5675000000000001E-2</v>
      </c>
      <c r="L5">
        <v>0</v>
      </c>
      <c r="M5">
        <v>4.15E-4</v>
      </c>
      <c r="N5" t="s">
        <v>18</v>
      </c>
      <c r="O5">
        <v>18.660959999999999</v>
      </c>
      <c r="P5">
        <v>2.2553E-2</v>
      </c>
      <c r="Q5">
        <v>-8.2014000000000004E-2</v>
      </c>
      <c r="S5">
        <f>(2*3.142/60)*test_1_datataker_27_aug[[#This Row],[Torque Voltage (N.m)]]*test_1_datataker_27_aug[[#This Row],[RPM]]*-1</f>
        <v>0</v>
      </c>
    </row>
    <row r="6" spans="1:19" x14ac:dyDescent="0.25">
      <c r="A6" s="1">
        <v>45530.503125196759</v>
      </c>
      <c r="B6" t="s">
        <v>17</v>
      </c>
      <c r="C6">
        <v>13.859814</v>
      </c>
      <c r="D6">
        <v>13.521482000000001</v>
      </c>
      <c r="E6">
        <v>13.412292000000001</v>
      </c>
      <c r="F6">
        <v>13.714128000000001</v>
      </c>
      <c r="G6">
        <v>13.857951999999999</v>
      </c>
      <c r="H6">
        <v>1.006386</v>
      </c>
      <c r="I6">
        <v>0.93430299999999999</v>
      </c>
      <c r="J6">
        <v>0.94182200000000005</v>
      </c>
      <c r="K6">
        <v>9.0437000000000003E-2</v>
      </c>
      <c r="L6">
        <v>0</v>
      </c>
      <c r="M6">
        <v>4.15E-4</v>
      </c>
      <c r="N6" t="s">
        <v>18</v>
      </c>
      <c r="O6">
        <v>18.661006</v>
      </c>
      <c r="P6">
        <v>2.4143999999999999E-2</v>
      </c>
      <c r="Q6">
        <v>-8.1630999999999995E-2</v>
      </c>
      <c r="S6">
        <f>(2*3.142/60)*test_1_datataker_27_aug[[#This Row],[Torque Voltage (N.m)]]*test_1_datataker_27_aug[[#This Row],[RPM]]*-1</f>
        <v>0</v>
      </c>
    </row>
    <row r="7" spans="1:19" x14ac:dyDescent="0.25">
      <c r="A7" s="1">
        <v>45530.503182974535</v>
      </c>
      <c r="B7" t="s">
        <v>17</v>
      </c>
      <c r="C7">
        <v>13.868102</v>
      </c>
      <c r="D7">
        <v>13.528934</v>
      </c>
      <c r="E7">
        <v>13.412292000000001</v>
      </c>
      <c r="F7">
        <v>13.714128000000001</v>
      </c>
      <c r="G7">
        <v>13.858881999999999</v>
      </c>
      <c r="H7">
        <v>1.006793</v>
      </c>
      <c r="I7">
        <v>0.93418699999999999</v>
      </c>
      <c r="J7">
        <v>0.94170200000000004</v>
      </c>
      <c r="K7">
        <v>8.5675000000000001E-2</v>
      </c>
      <c r="L7">
        <v>0</v>
      </c>
      <c r="M7">
        <v>3.6900000000000002E-4</v>
      </c>
      <c r="N7" t="s">
        <v>18</v>
      </c>
      <c r="O7">
        <v>18.661054</v>
      </c>
      <c r="P7">
        <v>2.2553E-2</v>
      </c>
      <c r="Q7">
        <v>-8.3547999999999997E-2</v>
      </c>
      <c r="S7">
        <f>(2*3.142/60)*test_1_datataker_27_aug[[#This Row],[Torque Voltage (N.m)]]*test_1_datataker_27_aug[[#This Row],[RPM]]*-1</f>
        <v>0</v>
      </c>
    </row>
    <row r="8" spans="1:19" x14ac:dyDescent="0.25">
      <c r="A8" s="1">
        <v>45530.503240949074</v>
      </c>
      <c r="B8" t="s">
        <v>17</v>
      </c>
      <c r="C8">
        <v>13.870892</v>
      </c>
      <c r="D8">
        <v>13.528934</v>
      </c>
      <c r="E8">
        <v>13.426641999999999</v>
      </c>
      <c r="F8">
        <v>13.729025999999999</v>
      </c>
      <c r="G8">
        <v>13.858881999999999</v>
      </c>
      <c r="H8">
        <v>1.0069999999999999</v>
      </c>
      <c r="I8">
        <v>0.93418699999999999</v>
      </c>
      <c r="J8">
        <v>0.94158600000000003</v>
      </c>
      <c r="K8">
        <v>8.6874000000000007E-2</v>
      </c>
      <c r="L8">
        <v>0</v>
      </c>
      <c r="M8">
        <v>4.3899999999999999E-4</v>
      </c>
      <c r="N8" t="s">
        <v>18</v>
      </c>
      <c r="O8">
        <v>18.661006</v>
      </c>
      <c r="P8">
        <v>2.7198E-2</v>
      </c>
      <c r="Q8">
        <v>-8.3164000000000002E-2</v>
      </c>
      <c r="S8">
        <f>(2*3.142/60)*test_1_datataker_27_aug[[#This Row],[Torque Voltage (N.m)]]*test_1_datataker_27_aug[[#This Row],[RPM]]*-1</f>
        <v>0</v>
      </c>
    </row>
    <row r="9" spans="1:19" x14ac:dyDescent="0.25">
      <c r="A9" s="1">
        <v>45530.50329876157</v>
      </c>
      <c r="B9" t="s">
        <v>17</v>
      </c>
      <c r="C9">
        <v>13.871796</v>
      </c>
      <c r="D9">
        <v>13.536178</v>
      </c>
      <c r="E9">
        <v>13.433918</v>
      </c>
      <c r="F9">
        <v>13.729025999999999</v>
      </c>
      <c r="G9">
        <v>13.857022000000001</v>
      </c>
      <c r="H9">
        <v>1.006491</v>
      </c>
      <c r="I9">
        <v>0.93465500000000001</v>
      </c>
      <c r="J9">
        <v>0.94193800000000005</v>
      </c>
      <c r="K9">
        <v>8.4475999999999996E-2</v>
      </c>
      <c r="L9">
        <v>0</v>
      </c>
      <c r="M9">
        <v>4.3899999999999999E-4</v>
      </c>
      <c r="N9" t="s">
        <v>18</v>
      </c>
      <c r="O9">
        <v>18.661187999999999</v>
      </c>
      <c r="P9">
        <v>2.4143999999999999E-2</v>
      </c>
      <c r="Q9">
        <v>-8.6994000000000002E-2</v>
      </c>
      <c r="S9">
        <f>(2*3.142/60)*test_1_datataker_27_aug[[#This Row],[Torque Voltage (N.m)]]*test_1_datataker_27_aug[[#This Row],[RPM]]*-1</f>
        <v>0</v>
      </c>
    </row>
    <row r="10" spans="1:19" x14ac:dyDescent="0.25">
      <c r="A10" s="1">
        <v>45530.503356550929</v>
      </c>
      <c r="B10" t="s">
        <v>17</v>
      </c>
      <c r="C10">
        <v>13.874584</v>
      </c>
      <c r="D10">
        <v>13.558316</v>
      </c>
      <c r="E10">
        <v>13.455548</v>
      </c>
      <c r="F10">
        <v>13.729025999999999</v>
      </c>
      <c r="G10">
        <v>13.861646</v>
      </c>
      <c r="H10">
        <v>1.006901</v>
      </c>
      <c r="I10">
        <v>0.93465500000000001</v>
      </c>
      <c r="J10">
        <v>0.94217399999999996</v>
      </c>
      <c r="K10">
        <v>9.0437000000000003E-2</v>
      </c>
      <c r="L10">
        <v>0</v>
      </c>
      <c r="M10">
        <v>4.8500000000000003E-4</v>
      </c>
      <c r="N10" t="s">
        <v>18</v>
      </c>
      <c r="O10">
        <v>18.661234</v>
      </c>
      <c r="P10">
        <v>2.7198E-2</v>
      </c>
      <c r="Q10">
        <v>-8.0852999999999994E-2</v>
      </c>
      <c r="S10">
        <f>(2*3.142/60)*test_1_datataker_27_aug[[#This Row],[Torque Voltage (N.m)]]*test_1_datataker_27_aug[[#This Row],[RPM]]*-1</f>
        <v>0</v>
      </c>
    </row>
    <row r="11" spans="1:19" x14ac:dyDescent="0.25">
      <c r="A11" s="1">
        <v>45530.503414537037</v>
      </c>
      <c r="B11" t="s">
        <v>17</v>
      </c>
      <c r="C11">
        <v>13.873654</v>
      </c>
      <c r="D11">
        <v>13.551282</v>
      </c>
      <c r="E11">
        <v>13.433918</v>
      </c>
      <c r="F11">
        <v>13.729025999999999</v>
      </c>
      <c r="G11">
        <v>13.861646</v>
      </c>
      <c r="H11">
        <v>1.007409</v>
      </c>
      <c r="I11">
        <v>0.93418699999999999</v>
      </c>
      <c r="J11">
        <v>0.94205399999999995</v>
      </c>
      <c r="K11">
        <v>8.6874000000000007E-2</v>
      </c>
      <c r="L11">
        <v>0</v>
      </c>
      <c r="M11">
        <v>5.0799999999999999E-4</v>
      </c>
      <c r="N11" t="s">
        <v>18</v>
      </c>
      <c r="O11">
        <v>18.661325999999999</v>
      </c>
      <c r="P11">
        <v>2.8745E-2</v>
      </c>
      <c r="Q11">
        <v>-8.2396999999999998E-2</v>
      </c>
      <c r="S11">
        <f>(2*3.142/60)*test_1_datataker_27_aug[[#This Row],[Torque Voltage (N.m)]]*test_1_datataker_27_aug[[#This Row],[RPM]]*-1</f>
        <v>0</v>
      </c>
    </row>
    <row r="12" spans="1:19" x14ac:dyDescent="0.25">
      <c r="A12" s="1">
        <v>45530.503472326389</v>
      </c>
      <c r="B12" t="s">
        <v>17</v>
      </c>
      <c r="C12">
        <v>13.876443999999999</v>
      </c>
      <c r="D12">
        <v>13.558316</v>
      </c>
      <c r="E12">
        <v>13.441196</v>
      </c>
      <c r="F12">
        <v>13.743717999999999</v>
      </c>
      <c r="G12">
        <v>13.861646</v>
      </c>
      <c r="H12">
        <v>1.007409</v>
      </c>
      <c r="I12">
        <v>0.93453900000000001</v>
      </c>
      <c r="J12">
        <v>0.94228999999999996</v>
      </c>
      <c r="K12">
        <v>9.0437000000000003E-2</v>
      </c>
      <c r="L12">
        <v>2</v>
      </c>
      <c r="M12">
        <v>5.0799999999999999E-4</v>
      </c>
      <c r="N12" t="s">
        <v>18</v>
      </c>
      <c r="O12">
        <v>18.661462</v>
      </c>
      <c r="P12">
        <v>2.8745E-2</v>
      </c>
      <c r="Q12">
        <v>-8.3919999999999995E-2</v>
      </c>
      <c r="S12">
        <f>(2*3.142/60)*test_1_datataker_27_aug[[#This Row],[Torque Voltage (N.m)]]*test_1_datataker_27_aug[[#This Row],[RPM]]*-1</f>
        <v>-1.8943536933333335E-2</v>
      </c>
    </row>
    <row r="13" spans="1:19" x14ac:dyDescent="0.25">
      <c r="A13" s="1">
        <v>45530.503532916664</v>
      </c>
      <c r="B13" t="s">
        <v>17</v>
      </c>
      <c r="C13">
        <v>13.875514000000001</v>
      </c>
      <c r="D13">
        <v>13.558316</v>
      </c>
      <c r="E13">
        <v>13.455548</v>
      </c>
      <c r="F13">
        <v>13.736476</v>
      </c>
      <c r="G13">
        <v>13.856092</v>
      </c>
      <c r="H13">
        <v>1.007101</v>
      </c>
      <c r="I13">
        <v>0.93477100000000002</v>
      </c>
      <c r="J13">
        <v>0.94228999999999996</v>
      </c>
      <c r="K13">
        <v>9.2868999999999993E-2</v>
      </c>
      <c r="L13">
        <v>0</v>
      </c>
      <c r="M13">
        <v>5.31E-4</v>
      </c>
      <c r="N13" t="s">
        <v>18</v>
      </c>
      <c r="O13">
        <v>18.669682000000002</v>
      </c>
      <c r="P13">
        <v>3.1842000000000002E-2</v>
      </c>
      <c r="Q13">
        <v>-8.2779000000000005E-2</v>
      </c>
      <c r="S13">
        <f>(2*3.142/60)*test_1_datataker_27_aug[[#This Row],[Torque Voltage (N.m)]]*test_1_datataker_27_aug[[#This Row],[RPM]]*-1</f>
        <v>0</v>
      </c>
    </row>
    <row r="14" spans="1:19" x14ac:dyDescent="0.25">
      <c r="A14" s="1">
        <v>45530.503588113424</v>
      </c>
      <c r="B14" t="s">
        <v>17</v>
      </c>
      <c r="C14">
        <v>13.879208</v>
      </c>
      <c r="D14">
        <v>13.543626</v>
      </c>
      <c r="E14">
        <v>13.455548</v>
      </c>
      <c r="F14">
        <v>13.751166</v>
      </c>
      <c r="G14">
        <v>13.859814</v>
      </c>
      <c r="H14">
        <v>1.007101</v>
      </c>
      <c r="I14">
        <v>0.93465500000000001</v>
      </c>
      <c r="J14">
        <v>0.94228999999999996</v>
      </c>
      <c r="K14">
        <v>9.2868999999999993E-2</v>
      </c>
      <c r="L14">
        <v>3</v>
      </c>
      <c r="M14">
        <v>5.0799999999999999E-4</v>
      </c>
      <c r="N14" t="s">
        <v>18</v>
      </c>
      <c r="O14">
        <v>18.661372</v>
      </c>
      <c r="P14">
        <v>2.8745E-2</v>
      </c>
      <c r="Q14">
        <v>-7.6661999999999994E-2</v>
      </c>
      <c r="S14">
        <f>(2*3.142/60)*test_1_datataker_27_aug[[#This Row],[Torque Voltage (N.m)]]*test_1_datataker_27_aug[[#This Row],[RPM]]*-1</f>
        <v>-2.9179439799999998E-2</v>
      </c>
    </row>
    <row r="15" spans="1:19" x14ac:dyDescent="0.25">
      <c r="A15" s="1">
        <v>45530.503645902776</v>
      </c>
      <c r="B15" t="s">
        <v>17</v>
      </c>
      <c r="C15">
        <v>13.876443999999999</v>
      </c>
      <c r="D15">
        <v>13.565974000000001</v>
      </c>
      <c r="E15">
        <v>13.441196</v>
      </c>
      <c r="F15">
        <v>13.751166</v>
      </c>
      <c r="G15">
        <v>13.861646</v>
      </c>
      <c r="H15">
        <v>1.0072030000000001</v>
      </c>
      <c r="I15">
        <v>0.93477100000000002</v>
      </c>
      <c r="J15">
        <v>0.94240599999999997</v>
      </c>
      <c r="K15">
        <v>9.1670000000000001E-2</v>
      </c>
      <c r="L15">
        <v>0</v>
      </c>
      <c r="M15">
        <v>4.8500000000000003E-4</v>
      </c>
      <c r="N15" t="s">
        <v>18</v>
      </c>
      <c r="O15">
        <v>18.669447999999999</v>
      </c>
      <c r="P15">
        <v>2.8745E-2</v>
      </c>
      <c r="Q15">
        <v>-8.1261E-2</v>
      </c>
      <c r="S15">
        <f>(2*3.142/60)*test_1_datataker_27_aug[[#This Row],[Torque Voltage (N.m)]]*test_1_datataker_27_aug[[#This Row],[RPM]]*-1</f>
        <v>0</v>
      </c>
    </row>
    <row r="16" spans="1:19" x14ac:dyDescent="0.25">
      <c r="A16" s="1">
        <v>45530.503703888891</v>
      </c>
      <c r="B16" t="s">
        <v>17</v>
      </c>
      <c r="C16">
        <v>13.881068000000001</v>
      </c>
      <c r="D16">
        <v>13.565974000000001</v>
      </c>
      <c r="E16">
        <v>13.463024000000001</v>
      </c>
      <c r="F16">
        <v>13.758616</v>
      </c>
      <c r="G16">
        <v>13.862576000000001</v>
      </c>
      <c r="H16">
        <v>1.007511</v>
      </c>
      <c r="I16">
        <v>0.93477100000000002</v>
      </c>
      <c r="J16">
        <v>0.94228999999999996</v>
      </c>
      <c r="K16">
        <v>9.1670000000000001E-2</v>
      </c>
      <c r="L16">
        <v>0</v>
      </c>
      <c r="M16">
        <v>5.7700000000000004E-4</v>
      </c>
      <c r="N16" t="s">
        <v>18</v>
      </c>
      <c r="O16">
        <v>18.669447999999999</v>
      </c>
      <c r="P16">
        <v>3.0294000000000001E-2</v>
      </c>
      <c r="Q16">
        <v>-7.8565999999999997E-2</v>
      </c>
      <c r="S16">
        <f>(2*3.142/60)*test_1_datataker_27_aug[[#This Row],[Torque Voltage (N.m)]]*test_1_datataker_27_aug[[#This Row],[RPM]]*-1</f>
        <v>0</v>
      </c>
    </row>
    <row r="17" spans="1:19" x14ac:dyDescent="0.25">
      <c r="A17" s="1">
        <v>45530.503761689812</v>
      </c>
      <c r="B17" t="s">
        <v>17</v>
      </c>
      <c r="C17">
        <v>13.884788</v>
      </c>
      <c r="D17">
        <v>13.580871999999999</v>
      </c>
      <c r="E17">
        <v>13.463024000000001</v>
      </c>
      <c r="F17">
        <v>13.765855999999999</v>
      </c>
      <c r="G17">
        <v>13.861646</v>
      </c>
      <c r="H17">
        <v>1.007511</v>
      </c>
      <c r="I17">
        <v>0.93489100000000003</v>
      </c>
      <c r="J17">
        <v>0.94252599999999997</v>
      </c>
      <c r="K17">
        <v>9.4067999999999999E-2</v>
      </c>
      <c r="L17">
        <v>0</v>
      </c>
      <c r="M17">
        <v>5.7700000000000004E-4</v>
      </c>
      <c r="N17" t="s">
        <v>18</v>
      </c>
      <c r="O17">
        <v>18.669405999999999</v>
      </c>
      <c r="P17">
        <v>3.3390000000000003E-2</v>
      </c>
      <c r="Q17">
        <v>-7.7810000000000004E-2</v>
      </c>
      <c r="S17">
        <f>(2*3.142/60)*test_1_datataker_27_aug[[#This Row],[Torque Voltage (N.m)]]*test_1_datataker_27_aug[[#This Row],[RPM]]*-1</f>
        <v>0</v>
      </c>
    </row>
    <row r="18" spans="1:19" x14ac:dyDescent="0.25">
      <c r="A18" s="1">
        <v>45530.503819467594</v>
      </c>
      <c r="B18" t="s">
        <v>17</v>
      </c>
      <c r="C18">
        <v>13.886594000000001</v>
      </c>
      <c r="D18">
        <v>13.580871999999999</v>
      </c>
      <c r="E18">
        <v>13.469896</v>
      </c>
      <c r="F18">
        <v>13.773514</v>
      </c>
      <c r="G18">
        <v>13.861646</v>
      </c>
      <c r="H18">
        <v>1.007819</v>
      </c>
      <c r="I18">
        <v>0.93489100000000003</v>
      </c>
      <c r="J18">
        <v>0.94252599999999997</v>
      </c>
      <c r="K18">
        <v>9.4067999999999999E-2</v>
      </c>
      <c r="L18">
        <v>0</v>
      </c>
      <c r="M18">
        <v>5.5400000000000002E-4</v>
      </c>
      <c r="N18" t="s">
        <v>18</v>
      </c>
      <c r="O18">
        <v>18.686176</v>
      </c>
      <c r="P18">
        <v>3.3390000000000003E-2</v>
      </c>
      <c r="Q18">
        <v>-7.6661999999999994E-2</v>
      </c>
      <c r="S18">
        <f>(2*3.142/60)*test_1_datataker_27_aug[[#This Row],[Torque Voltage (N.m)]]*test_1_datataker_27_aug[[#This Row],[RPM]]*-1</f>
        <v>0</v>
      </c>
    </row>
    <row r="19" spans="1:19" x14ac:dyDescent="0.25">
      <c r="A19" s="1">
        <v>45530.503878206022</v>
      </c>
      <c r="B19" t="s">
        <v>17</v>
      </c>
      <c r="C19">
        <v>13.883858</v>
      </c>
      <c r="D19">
        <v>13.603009999999999</v>
      </c>
      <c r="E19">
        <v>13.484652000000001</v>
      </c>
      <c r="F19">
        <v>13.788206000000001</v>
      </c>
      <c r="G19">
        <v>13.869032000000001</v>
      </c>
      <c r="H19">
        <v>1.007409</v>
      </c>
      <c r="I19">
        <v>0.93535900000000005</v>
      </c>
      <c r="J19">
        <v>0.94287799999999999</v>
      </c>
      <c r="K19">
        <v>0.100062</v>
      </c>
      <c r="L19">
        <v>0</v>
      </c>
      <c r="M19">
        <v>6.2299999999999996E-4</v>
      </c>
      <c r="N19" t="s">
        <v>18</v>
      </c>
      <c r="O19">
        <v>18.68599</v>
      </c>
      <c r="P19">
        <v>3.6443000000000003E-2</v>
      </c>
      <c r="Q19">
        <v>-7.7045000000000002E-2</v>
      </c>
      <c r="S19">
        <f>(2*3.142/60)*test_1_datataker_27_aug[[#This Row],[Torque Voltage (N.m)]]*test_1_datataker_27_aug[[#This Row],[RPM]]*-1</f>
        <v>0</v>
      </c>
    </row>
    <row r="20" spans="1:19" x14ac:dyDescent="0.25">
      <c r="A20" s="1">
        <v>45530.503935474539</v>
      </c>
      <c r="B20" t="s">
        <v>17</v>
      </c>
      <c r="C20">
        <v>13.881068000000001</v>
      </c>
      <c r="D20">
        <v>13.588113999999999</v>
      </c>
      <c r="E20">
        <v>13.491928</v>
      </c>
      <c r="F20">
        <v>13.788206000000001</v>
      </c>
      <c r="G20">
        <v>13.864436</v>
      </c>
      <c r="H20">
        <v>1.007819</v>
      </c>
      <c r="I20">
        <v>0.93524300000000005</v>
      </c>
      <c r="J20">
        <v>0.94287799999999999</v>
      </c>
      <c r="K20">
        <v>0.100062</v>
      </c>
      <c r="L20">
        <v>0</v>
      </c>
      <c r="M20">
        <v>6.0099999999999997E-4</v>
      </c>
      <c r="N20" t="s">
        <v>18</v>
      </c>
      <c r="O20">
        <v>18.690016</v>
      </c>
      <c r="P20">
        <v>3.6443000000000003E-2</v>
      </c>
      <c r="Q20">
        <v>-7.7045000000000002E-2</v>
      </c>
      <c r="S20">
        <f>(2*3.142/60)*test_1_datataker_27_aug[[#This Row],[Torque Voltage (N.m)]]*test_1_datataker_27_aug[[#This Row],[RPM]]*-1</f>
        <v>0</v>
      </c>
    </row>
    <row r="21" spans="1:19" x14ac:dyDescent="0.25">
      <c r="A21" s="1">
        <v>45530.503993310187</v>
      </c>
      <c r="B21" t="s">
        <v>17</v>
      </c>
      <c r="C21">
        <v>13.881068000000001</v>
      </c>
      <c r="D21">
        <v>13.610251999999999</v>
      </c>
      <c r="E21">
        <v>13.484652000000001</v>
      </c>
      <c r="F21">
        <v>13.795654000000001</v>
      </c>
      <c r="G21">
        <v>13.869032000000001</v>
      </c>
      <c r="H21">
        <v>1.0072030000000001</v>
      </c>
      <c r="I21">
        <v>0.93535900000000005</v>
      </c>
      <c r="J21">
        <v>0.94334600000000002</v>
      </c>
      <c r="K21">
        <v>9.6464999999999995E-2</v>
      </c>
      <c r="L21">
        <v>0</v>
      </c>
      <c r="M21">
        <v>6.4700000000000001E-4</v>
      </c>
      <c r="N21" t="s">
        <v>18</v>
      </c>
      <c r="O21">
        <v>18.69454</v>
      </c>
      <c r="P21">
        <v>3.8033999999999998E-2</v>
      </c>
      <c r="Q21">
        <v>-7.9715999999999995E-2</v>
      </c>
      <c r="S21">
        <f>(2*3.142/60)*test_1_datataker_27_aug[[#This Row],[Torque Voltage (N.m)]]*test_1_datataker_27_aug[[#This Row],[RPM]]*-1</f>
        <v>0</v>
      </c>
    </row>
    <row r="22" spans="1:19" x14ac:dyDescent="0.25">
      <c r="A22" s="1">
        <v>45530.504052731485</v>
      </c>
      <c r="B22" t="s">
        <v>17</v>
      </c>
      <c r="C22">
        <v>13.885664</v>
      </c>
      <c r="D22">
        <v>13.617704</v>
      </c>
      <c r="E22">
        <v>13.506282000000001</v>
      </c>
      <c r="F22">
        <v>13.803102000000001</v>
      </c>
      <c r="G22">
        <v>13.866242</v>
      </c>
      <c r="H22">
        <v>1.007819</v>
      </c>
      <c r="I22">
        <v>0.93535900000000005</v>
      </c>
      <c r="J22">
        <v>0.94287799999999999</v>
      </c>
      <c r="K22">
        <v>9.8830000000000001E-2</v>
      </c>
      <c r="L22">
        <v>0</v>
      </c>
      <c r="M22">
        <v>6.7000000000000002E-4</v>
      </c>
      <c r="N22" t="s">
        <v>18</v>
      </c>
      <c r="O22">
        <v>18.69454</v>
      </c>
      <c r="P22">
        <v>4.113E-2</v>
      </c>
      <c r="Q22">
        <v>-7.8565999999999997E-2</v>
      </c>
      <c r="S22">
        <f>(2*3.142/60)*test_1_datataker_27_aug[[#This Row],[Torque Voltage (N.m)]]*test_1_datataker_27_aug[[#This Row],[RPM]]*-1</f>
        <v>0</v>
      </c>
    </row>
    <row r="23" spans="1:19" x14ac:dyDescent="0.25">
      <c r="A23" s="1">
        <v>45530.504108819441</v>
      </c>
      <c r="B23" t="s">
        <v>17</v>
      </c>
      <c r="C23">
        <v>13.881997999999999</v>
      </c>
      <c r="D23">
        <v>13.610251999999999</v>
      </c>
      <c r="E23">
        <v>13.506282000000001</v>
      </c>
      <c r="F23">
        <v>13.795654000000001</v>
      </c>
      <c r="G23">
        <v>13.870892</v>
      </c>
      <c r="H23">
        <v>1.007511</v>
      </c>
      <c r="I23">
        <v>0.93559499999999995</v>
      </c>
      <c r="J23">
        <v>0.94311400000000001</v>
      </c>
      <c r="K23">
        <v>0.103659</v>
      </c>
      <c r="L23">
        <v>0</v>
      </c>
      <c r="M23">
        <v>6.9300000000000004E-4</v>
      </c>
      <c r="N23" t="s">
        <v>18</v>
      </c>
      <c r="O23">
        <v>18.702918</v>
      </c>
      <c r="P23">
        <v>3.9581999999999999E-2</v>
      </c>
      <c r="Q23">
        <v>-7.6661999999999994E-2</v>
      </c>
      <c r="S23">
        <f>(2*3.142/60)*test_1_datataker_27_aug[[#This Row],[Torque Voltage (N.m)]]*test_1_datataker_27_aug[[#This Row],[RPM]]*-1</f>
        <v>0</v>
      </c>
    </row>
    <row r="24" spans="1:19" x14ac:dyDescent="0.25">
      <c r="A24" s="1">
        <v>45530.504166678242</v>
      </c>
      <c r="B24" t="s">
        <v>17</v>
      </c>
      <c r="C24">
        <v>13.888453999999999</v>
      </c>
      <c r="D24">
        <v>13.617704</v>
      </c>
      <c r="E24">
        <v>13.506282000000001</v>
      </c>
      <c r="F24">
        <v>13.803102000000001</v>
      </c>
      <c r="G24">
        <v>13.871796</v>
      </c>
      <c r="H24">
        <v>1.007511</v>
      </c>
      <c r="I24">
        <v>0.93559499999999995</v>
      </c>
      <c r="J24">
        <v>0.94323000000000001</v>
      </c>
      <c r="K24">
        <v>0.100062</v>
      </c>
      <c r="L24">
        <v>0</v>
      </c>
      <c r="M24">
        <v>6.9300000000000004E-4</v>
      </c>
      <c r="N24" t="s">
        <v>18</v>
      </c>
      <c r="O24">
        <v>18.69454</v>
      </c>
      <c r="P24">
        <v>4.2678000000000001E-2</v>
      </c>
      <c r="Q24">
        <v>-7.6276999999999998E-2</v>
      </c>
      <c r="S24">
        <f>(2*3.142/60)*test_1_datataker_27_aug[[#This Row],[Torque Voltage (N.m)]]*test_1_datataker_27_aug[[#This Row],[RPM]]*-1</f>
        <v>0</v>
      </c>
    </row>
    <row r="25" spans="1:19" x14ac:dyDescent="0.25">
      <c r="A25" s="1">
        <v>45530.504224548611</v>
      </c>
      <c r="B25" t="s">
        <v>17</v>
      </c>
      <c r="C25">
        <v>13.887524000000001</v>
      </c>
      <c r="D25">
        <v>13.625360000000001</v>
      </c>
      <c r="E25">
        <v>13.513555999999999</v>
      </c>
      <c r="F25">
        <v>13.817798</v>
      </c>
      <c r="G25">
        <v>13.876443999999999</v>
      </c>
      <c r="H25">
        <v>1.007717</v>
      </c>
      <c r="I25">
        <v>0.93583099999999997</v>
      </c>
      <c r="J25">
        <v>0.94358200000000003</v>
      </c>
      <c r="K25">
        <v>0.100062</v>
      </c>
      <c r="L25">
        <v>0</v>
      </c>
      <c r="M25">
        <v>7.1599999999999995E-4</v>
      </c>
      <c r="N25" t="s">
        <v>18</v>
      </c>
      <c r="O25">
        <v>18.702777999999999</v>
      </c>
      <c r="P25">
        <v>4.113E-2</v>
      </c>
      <c r="Q25">
        <v>-7.5117000000000003E-2</v>
      </c>
      <c r="S25">
        <f>(2*3.142/60)*test_1_datataker_27_aug[[#This Row],[Torque Voltage (N.m)]]*test_1_datataker_27_aug[[#This Row],[RPM]]*-1</f>
        <v>0</v>
      </c>
    </row>
    <row r="26" spans="1:19" x14ac:dyDescent="0.25">
      <c r="A26" s="1">
        <v>45530.504282581016</v>
      </c>
      <c r="B26" t="s">
        <v>17</v>
      </c>
      <c r="C26">
        <v>13.891216</v>
      </c>
      <c r="D26">
        <v>13.640052000000001</v>
      </c>
      <c r="E26">
        <v>13.535386000000001</v>
      </c>
      <c r="F26">
        <v>13.825246</v>
      </c>
      <c r="G26">
        <v>13.873654</v>
      </c>
      <c r="H26">
        <v>1.0079210000000001</v>
      </c>
      <c r="I26">
        <v>0.93618299999999999</v>
      </c>
      <c r="J26">
        <v>0.94381800000000005</v>
      </c>
      <c r="K26">
        <v>0.10609</v>
      </c>
      <c r="L26">
        <v>0</v>
      </c>
      <c r="M26">
        <v>7.3999999999999999E-4</v>
      </c>
      <c r="N26" t="s">
        <v>18</v>
      </c>
      <c r="O26">
        <v>18.702777999999999</v>
      </c>
      <c r="P26">
        <v>4.5731000000000001E-2</v>
      </c>
      <c r="Q26">
        <v>-7.4745000000000006E-2</v>
      </c>
      <c r="S26">
        <f>(2*3.142/60)*test_1_datataker_27_aug[[#This Row],[Torque Voltage (N.m)]]*test_1_datataker_27_aug[[#This Row],[RPM]]*-1</f>
        <v>0</v>
      </c>
    </row>
    <row r="27" spans="1:19" x14ac:dyDescent="0.25">
      <c r="A27" s="1">
        <v>45530.50434028935</v>
      </c>
      <c r="B27" t="s">
        <v>17</v>
      </c>
      <c r="C27">
        <v>13.889358</v>
      </c>
      <c r="D27">
        <v>13.647500000000001</v>
      </c>
      <c r="E27">
        <v>13.527906</v>
      </c>
      <c r="F27">
        <v>13.810556</v>
      </c>
      <c r="G27">
        <v>13.871796</v>
      </c>
      <c r="H27">
        <v>1.0076130000000001</v>
      </c>
      <c r="I27">
        <v>0.93583099999999997</v>
      </c>
      <c r="J27">
        <v>0.94370200000000004</v>
      </c>
      <c r="K27">
        <v>0.103659</v>
      </c>
      <c r="L27">
        <v>0</v>
      </c>
      <c r="M27">
        <v>7.6199999999999998E-4</v>
      </c>
      <c r="N27" t="s">
        <v>18</v>
      </c>
      <c r="O27">
        <v>18.702870000000001</v>
      </c>
      <c r="P27">
        <v>4.5731000000000001E-2</v>
      </c>
      <c r="Q27">
        <v>-7.5117000000000003E-2</v>
      </c>
      <c r="S27">
        <f>(2*3.142/60)*test_1_datataker_27_aug[[#This Row],[Torque Voltage (N.m)]]*test_1_datataker_27_aug[[#This Row],[RPM]]*-1</f>
        <v>0</v>
      </c>
    </row>
    <row r="28" spans="1:19" x14ac:dyDescent="0.25">
      <c r="A28" s="1">
        <v>45530.504398171295</v>
      </c>
      <c r="B28" t="s">
        <v>17</v>
      </c>
      <c r="C28">
        <v>13.888453999999999</v>
      </c>
      <c r="D28">
        <v>13.647500000000001</v>
      </c>
      <c r="E28">
        <v>13.535386000000001</v>
      </c>
      <c r="F28">
        <v>13.825246</v>
      </c>
      <c r="G28">
        <v>13.873654</v>
      </c>
      <c r="H28">
        <v>1.0083299999999999</v>
      </c>
      <c r="I28">
        <v>0.93594699999999997</v>
      </c>
      <c r="J28">
        <v>0.94346600000000003</v>
      </c>
      <c r="K28">
        <v>0.108488</v>
      </c>
      <c r="L28">
        <v>0</v>
      </c>
      <c r="M28">
        <v>7.8600000000000002E-4</v>
      </c>
      <c r="N28" t="s">
        <v>18</v>
      </c>
      <c r="O28">
        <v>18.702777999999999</v>
      </c>
      <c r="P28">
        <v>4.4269000000000003E-2</v>
      </c>
      <c r="Q28">
        <v>-7.2830000000000006E-2</v>
      </c>
      <c r="S28">
        <f>(2*3.142/60)*test_1_datataker_27_aug[[#This Row],[Torque Voltage (N.m)]]*test_1_datataker_27_aug[[#This Row],[RPM]]*-1</f>
        <v>0</v>
      </c>
    </row>
    <row r="29" spans="1:19" x14ac:dyDescent="0.25">
      <c r="A29" s="1">
        <v>45530.504456030096</v>
      </c>
      <c r="B29" t="s">
        <v>17</v>
      </c>
      <c r="C29">
        <v>13.889358</v>
      </c>
      <c r="D29">
        <v>13.640052000000001</v>
      </c>
      <c r="E29">
        <v>13.520630000000001</v>
      </c>
      <c r="F29">
        <v>13.825246</v>
      </c>
      <c r="G29">
        <v>13.876443999999999</v>
      </c>
      <c r="H29">
        <v>1.0079210000000001</v>
      </c>
      <c r="I29">
        <v>0.93594699999999997</v>
      </c>
      <c r="J29">
        <v>0.94381800000000005</v>
      </c>
      <c r="K29">
        <v>0.103659</v>
      </c>
      <c r="L29">
        <v>0</v>
      </c>
      <c r="M29">
        <v>7.1599999999999995E-4</v>
      </c>
      <c r="N29" t="s">
        <v>18</v>
      </c>
      <c r="O29">
        <v>18.702918</v>
      </c>
      <c r="P29">
        <v>4.4269000000000003E-2</v>
      </c>
      <c r="Q29">
        <v>-7.5883999999999993E-2</v>
      </c>
      <c r="S29">
        <f>(2*3.142/60)*test_1_datataker_27_aug[[#This Row],[Torque Voltage (N.m)]]*test_1_datataker_27_aug[[#This Row],[RPM]]*-1</f>
        <v>0</v>
      </c>
    </row>
    <row r="30" spans="1:19" x14ac:dyDescent="0.25">
      <c r="A30" s="1">
        <v>45530.504513900465</v>
      </c>
      <c r="B30" t="s">
        <v>17</v>
      </c>
      <c r="C30">
        <v>13.887524000000001</v>
      </c>
      <c r="D30">
        <v>13.647500000000001</v>
      </c>
      <c r="E30">
        <v>13.535386000000001</v>
      </c>
      <c r="F30">
        <v>13.825246</v>
      </c>
      <c r="G30">
        <v>13.873654</v>
      </c>
      <c r="H30">
        <v>1.007819</v>
      </c>
      <c r="I30">
        <v>0.93606599999999995</v>
      </c>
      <c r="J30">
        <v>0.94370200000000004</v>
      </c>
      <c r="K30">
        <v>0.10609</v>
      </c>
      <c r="L30">
        <v>0</v>
      </c>
      <c r="M30">
        <v>7.3999999999999999E-4</v>
      </c>
      <c r="N30" t="s">
        <v>18</v>
      </c>
      <c r="O30">
        <v>18.703098000000001</v>
      </c>
      <c r="P30">
        <v>4.4269000000000003E-2</v>
      </c>
      <c r="Q30">
        <v>-7.2830000000000006E-2</v>
      </c>
      <c r="S30">
        <f>(2*3.142/60)*test_1_datataker_27_aug[[#This Row],[Torque Voltage (N.m)]]*test_1_datataker_27_aug[[#This Row],[RPM]]*-1</f>
        <v>0</v>
      </c>
    </row>
    <row r="31" spans="1:19" x14ac:dyDescent="0.25">
      <c r="A31" s="1">
        <v>45530.504572708334</v>
      </c>
      <c r="B31" t="s">
        <v>17</v>
      </c>
      <c r="C31">
        <v>13.868218000000001</v>
      </c>
      <c r="D31">
        <v>13.499412</v>
      </c>
      <c r="E31">
        <v>13.39073</v>
      </c>
      <c r="F31">
        <v>13.684812000000001</v>
      </c>
      <c r="G31">
        <v>13.851585999999999</v>
      </c>
      <c r="H31">
        <v>1.0061960000000001</v>
      </c>
      <c r="I31">
        <v>0.93337400000000004</v>
      </c>
      <c r="J31">
        <v>0.94136500000000001</v>
      </c>
      <c r="K31">
        <v>8.4419999999999995E-2</v>
      </c>
      <c r="L31">
        <v>0</v>
      </c>
      <c r="M31">
        <v>2.9999999999999997E-4</v>
      </c>
      <c r="N31" t="s">
        <v>18</v>
      </c>
      <c r="O31">
        <v>18.702870000000001</v>
      </c>
      <c r="P31">
        <v>1.487E-2</v>
      </c>
      <c r="Q31">
        <v>-8.0506999999999995E-2</v>
      </c>
      <c r="S31">
        <f>(2*3.142/60)*test_1_datataker_27_aug[[#This Row],[Torque Voltage (N.m)]]*test_1_datataker_27_aug[[#This Row],[RPM]]*-1</f>
        <v>0</v>
      </c>
    </row>
    <row r="32" spans="1:19" x14ac:dyDescent="0.25">
      <c r="A32" s="1">
        <v>45530.504630138887</v>
      </c>
      <c r="B32" t="s">
        <v>17</v>
      </c>
      <c r="C32">
        <v>13.867288</v>
      </c>
      <c r="D32">
        <v>13.484719999999999</v>
      </c>
      <c r="E32">
        <v>13.383452</v>
      </c>
      <c r="F32">
        <v>13.669706</v>
      </c>
      <c r="G32">
        <v>13.858998</v>
      </c>
      <c r="H32">
        <v>1.0060880000000001</v>
      </c>
      <c r="I32">
        <v>0.93372599999999994</v>
      </c>
      <c r="J32">
        <v>0.94124200000000002</v>
      </c>
      <c r="K32">
        <v>8.3221000000000003E-2</v>
      </c>
      <c r="L32">
        <v>0</v>
      </c>
      <c r="M32">
        <v>2.9999999999999997E-4</v>
      </c>
      <c r="N32" t="s">
        <v>18</v>
      </c>
      <c r="O32">
        <v>18.702824</v>
      </c>
      <c r="P32">
        <v>1.3278999999999999E-2</v>
      </c>
      <c r="Q32">
        <v>-8.2029000000000005E-2</v>
      </c>
      <c r="S32">
        <f>(2*3.142/60)*test_1_datataker_27_aug[[#This Row],[Torque Voltage (N.m)]]*test_1_datataker_27_aug[[#This Row],[RPM]]*-1</f>
        <v>0</v>
      </c>
    </row>
    <row r="33" spans="1:19" x14ac:dyDescent="0.25">
      <c r="A33" s="1">
        <v>45530.504687546294</v>
      </c>
      <c r="B33" t="s">
        <v>17</v>
      </c>
      <c r="C33">
        <v>13.871938</v>
      </c>
      <c r="D33">
        <v>13.506862</v>
      </c>
      <c r="E33">
        <v>13.405082</v>
      </c>
      <c r="F33">
        <v>13.692261999999999</v>
      </c>
      <c r="G33">
        <v>13.858067999999999</v>
      </c>
      <c r="H33">
        <v>1.0060880000000001</v>
      </c>
      <c r="I33">
        <v>0.93360699999999996</v>
      </c>
      <c r="J33">
        <v>0.94136500000000001</v>
      </c>
      <c r="K33">
        <v>8.4419999999999995E-2</v>
      </c>
      <c r="L33">
        <v>0</v>
      </c>
      <c r="M33">
        <v>3.2299999999999999E-4</v>
      </c>
      <c r="N33" t="s">
        <v>18</v>
      </c>
      <c r="O33">
        <v>18.702918</v>
      </c>
      <c r="P33">
        <v>1.6417999999999999E-2</v>
      </c>
      <c r="Q33">
        <v>-7.9741999999999993E-2</v>
      </c>
      <c r="S33">
        <f>(2*3.142/60)*test_1_datataker_27_aug[[#This Row],[Torque Voltage (N.m)]]*test_1_datataker_27_aug[[#This Row],[RPM]]*-1</f>
        <v>0</v>
      </c>
    </row>
    <row r="34" spans="1:19" x14ac:dyDescent="0.25">
      <c r="A34" s="1">
        <v>45530.504745393519</v>
      </c>
      <c r="B34" t="s">
        <v>17</v>
      </c>
      <c r="C34">
        <v>13.871006</v>
      </c>
      <c r="D34">
        <v>13.506862</v>
      </c>
      <c r="E34">
        <v>13.398006000000001</v>
      </c>
      <c r="F34">
        <v>13.684812000000001</v>
      </c>
      <c r="G34">
        <v>13.858067999999999</v>
      </c>
      <c r="H34">
        <v>1.006294</v>
      </c>
      <c r="I34">
        <v>0.93372599999999994</v>
      </c>
      <c r="J34">
        <v>0.94159400000000004</v>
      </c>
      <c r="K34">
        <v>8.6818000000000006E-2</v>
      </c>
      <c r="L34">
        <v>0</v>
      </c>
      <c r="M34">
        <v>3.2299999999999999E-4</v>
      </c>
      <c r="N34" t="s">
        <v>18</v>
      </c>
      <c r="O34">
        <v>18.703005999999998</v>
      </c>
      <c r="P34">
        <v>1.7967E-2</v>
      </c>
      <c r="Q34">
        <v>-7.8209000000000001E-2</v>
      </c>
      <c r="S34">
        <f>(2*3.142/60)*test_1_datataker_27_aug[[#This Row],[Torque Voltage (N.m)]]*test_1_datataker_27_aug[[#This Row],[RPM]]*-1</f>
        <v>0</v>
      </c>
    </row>
    <row r="35" spans="1:19" x14ac:dyDescent="0.25">
      <c r="A35" s="1">
        <v>45530.504803263888</v>
      </c>
      <c r="B35" t="s">
        <v>17</v>
      </c>
      <c r="C35">
        <v>13.871938</v>
      </c>
      <c r="D35">
        <v>13.521552</v>
      </c>
      <c r="E35">
        <v>13.412357999999999</v>
      </c>
      <c r="F35">
        <v>13.677362</v>
      </c>
      <c r="G35">
        <v>13.858998</v>
      </c>
      <c r="H35">
        <v>1.0063960000000001</v>
      </c>
      <c r="I35">
        <v>0.93372599999999994</v>
      </c>
      <c r="J35">
        <v>0.94124200000000002</v>
      </c>
      <c r="K35">
        <v>8.4419999999999995E-2</v>
      </c>
      <c r="L35">
        <v>0</v>
      </c>
      <c r="M35">
        <v>3.2299999999999999E-4</v>
      </c>
      <c r="N35" t="s">
        <v>18</v>
      </c>
      <c r="O35">
        <v>18.703005999999998</v>
      </c>
      <c r="P35">
        <v>1.7967E-2</v>
      </c>
      <c r="Q35">
        <v>-8.2413E-2</v>
      </c>
      <c r="S35">
        <f>(2*3.142/60)*test_1_datataker_27_aug[[#This Row],[Torque Voltage (N.m)]]*test_1_datataker_27_aug[[#This Row],[RPM]]*-1</f>
        <v>0</v>
      </c>
    </row>
    <row r="36" spans="1:19" x14ac:dyDescent="0.25">
      <c r="A36" s="1">
        <v>45530.504861122688</v>
      </c>
      <c r="B36" t="s">
        <v>17</v>
      </c>
      <c r="C36">
        <v>13.870075999999999</v>
      </c>
      <c r="D36">
        <v>13.499412</v>
      </c>
      <c r="E36">
        <v>13.398006000000001</v>
      </c>
      <c r="F36">
        <v>13.699503999999999</v>
      </c>
      <c r="G36">
        <v>13.858998</v>
      </c>
      <c r="H36">
        <v>1.0061960000000001</v>
      </c>
      <c r="I36">
        <v>0.93372599999999994</v>
      </c>
      <c r="J36">
        <v>0.94147800000000004</v>
      </c>
      <c r="K36">
        <v>8.4419999999999995E-2</v>
      </c>
      <c r="L36">
        <v>0</v>
      </c>
      <c r="M36">
        <v>3.4600000000000001E-4</v>
      </c>
      <c r="N36" t="s">
        <v>18</v>
      </c>
      <c r="O36">
        <v>18.703098000000001</v>
      </c>
      <c r="P36">
        <v>1.487E-2</v>
      </c>
      <c r="Q36">
        <v>-8.1656999999999993E-2</v>
      </c>
      <c r="S36">
        <f>(2*3.142/60)*test_1_datataker_27_aug[[#This Row],[Torque Voltage (N.m)]]*test_1_datataker_27_aug[[#This Row],[RPM]]*-1</f>
        <v>0</v>
      </c>
    </row>
    <row r="37" spans="1:19" x14ac:dyDescent="0.25">
      <c r="A37" s="1">
        <v>45530.504919675928</v>
      </c>
      <c r="B37" t="s">
        <v>17</v>
      </c>
      <c r="C37">
        <v>13.869147999999999</v>
      </c>
      <c r="D37">
        <v>13.506862</v>
      </c>
      <c r="E37">
        <v>13.405082</v>
      </c>
      <c r="F37">
        <v>13.699503999999999</v>
      </c>
      <c r="G37">
        <v>13.861762000000001</v>
      </c>
      <c r="H37">
        <v>1.0063960000000001</v>
      </c>
      <c r="I37">
        <v>0.93396199999999996</v>
      </c>
      <c r="J37">
        <v>0.94171700000000003</v>
      </c>
      <c r="K37">
        <v>8.3221000000000003E-2</v>
      </c>
      <c r="L37">
        <v>0</v>
      </c>
      <c r="M37">
        <v>3.2299999999999999E-4</v>
      </c>
      <c r="N37" t="s">
        <v>18</v>
      </c>
      <c r="O37">
        <v>18.702960000000001</v>
      </c>
      <c r="P37">
        <v>1.6417999999999999E-2</v>
      </c>
      <c r="Q37">
        <v>-8.0124000000000001E-2</v>
      </c>
      <c r="S37">
        <f>(2*3.142/60)*test_1_datataker_27_aug[[#This Row],[Torque Voltage (N.m)]]*test_1_datataker_27_aug[[#This Row],[RPM]]*-1</f>
        <v>0</v>
      </c>
    </row>
    <row r="38" spans="1:19" x14ac:dyDescent="0.25">
      <c r="A38" s="1">
        <v>45530.504978229168</v>
      </c>
      <c r="B38" t="s">
        <v>17</v>
      </c>
      <c r="C38">
        <v>13.871938</v>
      </c>
      <c r="D38">
        <v>13.514312</v>
      </c>
      <c r="E38">
        <v>13.405082</v>
      </c>
      <c r="F38">
        <v>13.699503999999999</v>
      </c>
      <c r="G38">
        <v>13.862691999999999</v>
      </c>
      <c r="H38">
        <v>1.006294</v>
      </c>
      <c r="I38">
        <v>0.93372599999999994</v>
      </c>
      <c r="J38">
        <v>0.94159400000000004</v>
      </c>
      <c r="K38">
        <v>8.3221000000000003E-2</v>
      </c>
      <c r="L38">
        <v>0</v>
      </c>
      <c r="M38">
        <v>3.9199999999999999E-4</v>
      </c>
      <c r="N38" t="s">
        <v>18</v>
      </c>
      <c r="O38">
        <v>18.702960000000001</v>
      </c>
      <c r="P38">
        <v>1.6417999999999999E-2</v>
      </c>
      <c r="Q38">
        <v>-7.9346E-2</v>
      </c>
      <c r="S38">
        <f>(2*3.142/60)*test_1_datataker_27_aug[[#This Row],[Torque Voltage (N.m)]]*test_1_datataker_27_aug[[#This Row],[RPM]]*-1</f>
        <v>0</v>
      </c>
    </row>
    <row r="39" spans="1:19" x14ac:dyDescent="0.25">
      <c r="A39" s="1">
        <v>45530.505035879629</v>
      </c>
      <c r="B39" t="s">
        <v>17</v>
      </c>
      <c r="C39">
        <v>13.87284</v>
      </c>
      <c r="D39">
        <v>13.506862</v>
      </c>
      <c r="E39">
        <v>13.412357999999999</v>
      </c>
      <c r="F39">
        <v>13.706954</v>
      </c>
      <c r="G39">
        <v>13.862691999999999</v>
      </c>
      <c r="H39">
        <v>1.0061960000000001</v>
      </c>
      <c r="I39">
        <v>0.93407799999999996</v>
      </c>
      <c r="J39">
        <v>0.94171700000000003</v>
      </c>
      <c r="K39">
        <v>8.8016999999999998E-2</v>
      </c>
      <c r="L39">
        <v>0</v>
      </c>
      <c r="M39">
        <v>3.6900000000000002E-4</v>
      </c>
      <c r="N39" t="s">
        <v>18</v>
      </c>
      <c r="O39">
        <v>18.711202</v>
      </c>
      <c r="P39">
        <v>1.9470999999999999E-2</v>
      </c>
      <c r="Q39">
        <v>-7.8962000000000004E-2</v>
      </c>
      <c r="S39">
        <f>(2*3.142/60)*test_1_datataker_27_aug[[#This Row],[Torque Voltage (N.m)]]*test_1_datataker_27_aug[[#This Row],[RPM]]*-1</f>
        <v>0</v>
      </c>
    </row>
    <row r="40" spans="1:19" x14ac:dyDescent="0.25">
      <c r="A40" s="1">
        <v>45530.50509280093</v>
      </c>
      <c r="B40" t="s">
        <v>17</v>
      </c>
      <c r="C40">
        <v>13.870075999999999</v>
      </c>
      <c r="D40">
        <v>13.514312</v>
      </c>
      <c r="E40">
        <v>13.412357999999999</v>
      </c>
      <c r="F40">
        <v>13.706954</v>
      </c>
      <c r="G40">
        <v>13.861762000000001</v>
      </c>
      <c r="H40">
        <v>1.006704</v>
      </c>
      <c r="I40">
        <v>0.93384199999999995</v>
      </c>
      <c r="J40">
        <v>0.94171700000000003</v>
      </c>
      <c r="K40">
        <v>8.9248999999999995E-2</v>
      </c>
      <c r="L40">
        <v>0</v>
      </c>
      <c r="M40">
        <v>3.4600000000000001E-4</v>
      </c>
      <c r="N40" t="s">
        <v>18</v>
      </c>
      <c r="O40">
        <v>18.711245999999999</v>
      </c>
      <c r="P40">
        <v>2.1018999999999999E-2</v>
      </c>
      <c r="Q40">
        <v>-7.8209000000000001E-2</v>
      </c>
      <c r="S40">
        <f>(2*3.142/60)*test_1_datataker_27_aug[[#This Row],[Torque Voltage (N.m)]]*test_1_datataker_27_aug[[#This Row],[RPM]]*-1</f>
        <v>0</v>
      </c>
    </row>
    <row r="41" spans="1:19" x14ac:dyDescent="0.25">
      <c r="A41" s="1">
        <v>45530.505150486111</v>
      </c>
      <c r="B41" t="s">
        <v>17</v>
      </c>
      <c r="C41">
        <v>13.871938</v>
      </c>
      <c r="D41">
        <v>13.529002</v>
      </c>
      <c r="E41">
        <v>13.412357999999999</v>
      </c>
      <c r="F41">
        <v>13.721644</v>
      </c>
      <c r="G41">
        <v>13.863621999999999</v>
      </c>
      <c r="H41">
        <v>1.0057860000000001</v>
      </c>
      <c r="I41">
        <v>0.93337400000000004</v>
      </c>
      <c r="J41">
        <v>0.94182999999999995</v>
      </c>
      <c r="K41">
        <v>8.6818000000000006E-2</v>
      </c>
      <c r="L41">
        <v>0</v>
      </c>
      <c r="M41">
        <v>3.6900000000000002E-4</v>
      </c>
      <c r="N41" t="s">
        <v>18</v>
      </c>
      <c r="O41">
        <v>18.711245999999999</v>
      </c>
      <c r="P41">
        <v>1.9470999999999999E-2</v>
      </c>
      <c r="Q41">
        <v>-7.5922000000000003E-2</v>
      </c>
      <c r="S41">
        <f>(2*3.142/60)*test_1_datataker_27_aug[[#This Row],[Torque Voltage (N.m)]]*test_1_datataker_27_aug[[#This Row],[RPM]]*-1</f>
        <v>0</v>
      </c>
    </row>
    <row r="42" spans="1:19" x14ac:dyDescent="0.25">
      <c r="A42" s="1">
        <v>45530.505208344905</v>
      </c>
      <c r="B42" t="s">
        <v>17</v>
      </c>
      <c r="C42">
        <v>13.87377</v>
      </c>
      <c r="D42">
        <v>13.521552</v>
      </c>
      <c r="E42">
        <v>13.426708</v>
      </c>
      <c r="F42">
        <v>13.721644</v>
      </c>
      <c r="G42">
        <v>13.865428</v>
      </c>
      <c r="H42">
        <v>1.0063960000000001</v>
      </c>
      <c r="I42">
        <v>0.93419399999999997</v>
      </c>
      <c r="J42">
        <v>0.94195200000000001</v>
      </c>
      <c r="K42">
        <v>9.0448000000000001E-2</v>
      </c>
      <c r="L42">
        <v>0</v>
      </c>
      <c r="M42">
        <v>3.9199999999999999E-4</v>
      </c>
      <c r="N42" t="s">
        <v>18</v>
      </c>
      <c r="O42">
        <v>18.736186</v>
      </c>
      <c r="P42">
        <v>2.2568000000000001E-2</v>
      </c>
      <c r="Q42">
        <v>-7.7061000000000004E-2</v>
      </c>
      <c r="S42">
        <f>(2*3.142/60)*test_1_datataker_27_aug[[#This Row],[Torque Voltage (N.m)]]*test_1_datataker_27_aug[[#This Row],[RPM]]*-1</f>
        <v>0</v>
      </c>
    </row>
    <row r="43" spans="1:19" x14ac:dyDescent="0.25">
      <c r="A43" s="1">
        <v>45530.505266250002</v>
      </c>
      <c r="B43" t="s">
        <v>17</v>
      </c>
      <c r="C43">
        <v>13.875629999999999</v>
      </c>
      <c r="D43">
        <v>13.536656000000001</v>
      </c>
      <c r="E43">
        <v>13.433986000000001</v>
      </c>
      <c r="F43">
        <v>13.721644</v>
      </c>
      <c r="G43">
        <v>13.866358</v>
      </c>
      <c r="H43">
        <v>1.0060880000000001</v>
      </c>
      <c r="I43">
        <v>0.93431399999999998</v>
      </c>
      <c r="J43">
        <v>0.94159400000000004</v>
      </c>
      <c r="K43">
        <v>9.4011999999999998E-2</v>
      </c>
      <c r="L43">
        <v>0</v>
      </c>
      <c r="M43">
        <v>4.15E-4</v>
      </c>
      <c r="N43" t="s">
        <v>18</v>
      </c>
      <c r="O43">
        <v>18.736229999999999</v>
      </c>
      <c r="P43">
        <v>2.1018999999999999E-2</v>
      </c>
      <c r="Q43">
        <v>-7.3609999999999995E-2</v>
      </c>
      <c r="S43">
        <f>(2*3.142/60)*test_1_datataker_27_aug[[#This Row],[Torque Voltage (N.m)]]*test_1_datataker_27_aug[[#This Row],[RPM]]*-1</f>
        <v>0</v>
      </c>
    </row>
    <row r="44" spans="1:19" x14ac:dyDescent="0.25">
      <c r="A44" s="1">
        <v>45530.50532408565</v>
      </c>
      <c r="B44" t="s">
        <v>17</v>
      </c>
      <c r="C44">
        <v>13.875629999999999</v>
      </c>
      <c r="D44">
        <v>13.543692</v>
      </c>
      <c r="E44">
        <v>13.433986000000001</v>
      </c>
      <c r="F44">
        <v>13.714404</v>
      </c>
      <c r="G44">
        <v>13.863621999999999</v>
      </c>
      <c r="H44">
        <v>1.006602</v>
      </c>
      <c r="I44">
        <v>0.93431399999999998</v>
      </c>
      <c r="J44">
        <v>0.94195200000000001</v>
      </c>
      <c r="K44">
        <v>9.1614000000000001E-2</v>
      </c>
      <c r="L44">
        <v>0</v>
      </c>
      <c r="M44">
        <v>4.15E-4</v>
      </c>
      <c r="N44" t="s">
        <v>18</v>
      </c>
      <c r="O44">
        <v>18.744582000000001</v>
      </c>
      <c r="P44">
        <v>2.2568000000000001E-2</v>
      </c>
      <c r="Q44">
        <v>-7.5922000000000003E-2</v>
      </c>
      <c r="S44">
        <f>(2*3.142/60)*test_1_datataker_27_aug[[#This Row],[Torque Voltage (N.m)]]*test_1_datataker_27_aug[[#This Row],[RPM]]*-1</f>
        <v>0</v>
      </c>
    </row>
    <row r="45" spans="1:19" x14ac:dyDescent="0.25">
      <c r="A45" s="1">
        <v>45530.50538195602</v>
      </c>
      <c r="B45" t="s">
        <v>17</v>
      </c>
      <c r="C45">
        <v>13.87656</v>
      </c>
      <c r="D45">
        <v>13.536656000000001</v>
      </c>
      <c r="E45">
        <v>13.441464</v>
      </c>
      <c r="F45">
        <v>13.714404</v>
      </c>
      <c r="G45">
        <v>13.865428</v>
      </c>
      <c r="H45">
        <v>1.006294</v>
      </c>
      <c r="I45">
        <v>0.93419399999999997</v>
      </c>
      <c r="J45">
        <v>0.94195200000000001</v>
      </c>
      <c r="K45">
        <v>8.9248999999999995E-2</v>
      </c>
      <c r="L45">
        <v>0</v>
      </c>
      <c r="M45">
        <v>4.3800000000000002E-4</v>
      </c>
      <c r="N45" t="s">
        <v>18</v>
      </c>
      <c r="O45">
        <v>18.744536</v>
      </c>
      <c r="P45">
        <v>2.2568000000000001E-2</v>
      </c>
      <c r="Q45">
        <v>-7.4376999999999999E-2</v>
      </c>
      <c r="S45">
        <f>(2*3.142/60)*test_1_datataker_27_aug[[#This Row],[Torque Voltage (N.m)]]*test_1_datataker_27_aug[[#This Row],[RPM]]*-1</f>
        <v>0</v>
      </c>
    </row>
    <row r="46" spans="1:19" x14ac:dyDescent="0.25">
      <c r="A46" s="1">
        <v>45530.505439826389</v>
      </c>
      <c r="B46" t="s">
        <v>17</v>
      </c>
      <c r="C46">
        <v>13.87749</v>
      </c>
      <c r="D46">
        <v>13.543692</v>
      </c>
      <c r="E46">
        <v>13.433986000000001</v>
      </c>
      <c r="F46">
        <v>13.721644</v>
      </c>
      <c r="G46">
        <v>13.863621999999999</v>
      </c>
      <c r="H46">
        <v>1.0063960000000001</v>
      </c>
      <c r="I46">
        <v>0.93442999999999998</v>
      </c>
      <c r="J46">
        <v>0.94195200000000001</v>
      </c>
      <c r="K46">
        <v>9.0448000000000001E-2</v>
      </c>
      <c r="L46">
        <v>0</v>
      </c>
      <c r="M46">
        <v>4.8500000000000003E-4</v>
      </c>
      <c r="N46" t="s">
        <v>18</v>
      </c>
      <c r="O46">
        <v>18.752890000000001</v>
      </c>
      <c r="P46">
        <v>2.5707000000000001E-2</v>
      </c>
      <c r="Q46">
        <v>-7.7441999999999997E-2</v>
      </c>
      <c r="S46">
        <f>(2*3.142/60)*test_1_datataker_27_aug[[#This Row],[Torque Voltage (N.m)]]*test_1_datataker_27_aug[[#This Row],[RPM]]*-1</f>
        <v>0</v>
      </c>
    </row>
    <row r="47" spans="1:19" x14ac:dyDescent="0.25">
      <c r="A47" s="1">
        <v>45530.505497708335</v>
      </c>
      <c r="B47" t="s">
        <v>17</v>
      </c>
      <c r="C47">
        <v>13.87749</v>
      </c>
      <c r="D47">
        <v>13.551349999999999</v>
      </c>
      <c r="E47">
        <v>13.448740000000001</v>
      </c>
      <c r="F47">
        <v>13.736542</v>
      </c>
      <c r="G47">
        <v>13.863621999999999</v>
      </c>
      <c r="H47">
        <v>1.0061960000000001</v>
      </c>
      <c r="I47">
        <v>0.934666</v>
      </c>
      <c r="J47">
        <v>0.94206900000000005</v>
      </c>
      <c r="K47">
        <v>9.5211000000000004E-2</v>
      </c>
      <c r="L47">
        <v>0</v>
      </c>
      <c r="M47">
        <v>4.6200000000000001E-4</v>
      </c>
      <c r="N47" t="s">
        <v>18</v>
      </c>
      <c r="O47">
        <v>18.744489999999999</v>
      </c>
      <c r="P47">
        <v>2.5707000000000001E-2</v>
      </c>
      <c r="Q47">
        <v>-7.4376999999999999E-2</v>
      </c>
      <c r="S47">
        <f>(2*3.142/60)*test_1_datataker_27_aug[[#This Row],[Torque Voltage (N.m)]]*test_1_datataker_27_aug[[#This Row],[RPM]]*-1</f>
        <v>0</v>
      </c>
    </row>
    <row r="48" spans="1:19" x14ac:dyDescent="0.25">
      <c r="A48" s="1">
        <v>45530.505555601849</v>
      </c>
      <c r="B48" t="s">
        <v>17</v>
      </c>
      <c r="C48">
        <v>13.87842</v>
      </c>
      <c r="D48">
        <v>13.543692</v>
      </c>
      <c r="E48">
        <v>13.455814</v>
      </c>
      <c r="F48">
        <v>13.729094</v>
      </c>
      <c r="G48">
        <v>13.867288</v>
      </c>
      <c r="H48">
        <v>1.0061960000000001</v>
      </c>
      <c r="I48">
        <v>0.934666</v>
      </c>
      <c r="J48">
        <v>0.94206900000000005</v>
      </c>
      <c r="K48">
        <v>9.5211000000000004E-2</v>
      </c>
      <c r="L48">
        <v>0</v>
      </c>
      <c r="M48">
        <v>5.31E-4</v>
      </c>
      <c r="N48" t="s">
        <v>18</v>
      </c>
      <c r="O48">
        <v>18.752890000000001</v>
      </c>
      <c r="P48">
        <v>2.8759E-2</v>
      </c>
      <c r="Q48">
        <v>-7.5155E-2</v>
      </c>
      <c r="S48">
        <f>(2*3.142/60)*test_1_datataker_27_aug[[#This Row],[Torque Voltage (N.m)]]*test_1_datataker_27_aug[[#This Row],[RPM]]*-1</f>
        <v>0</v>
      </c>
    </row>
    <row r="49" spans="1:19" x14ac:dyDescent="0.25">
      <c r="A49" s="1">
        <v>45530.505613437497</v>
      </c>
      <c r="B49" t="s">
        <v>17</v>
      </c>
      <c r="C49">
        <v>13.879324</v>
      </c>
      <c r="D49">
        <v>13.551349999999999</v>
      </c>
      <c r="E49">
        <v>13.455814</v>
      </c>
      <c r="F49">
        <v>13.751440000000001</v>
      </c>
      <c r="G49">
        <v>13.869147999999999</v>
      </c>
      <c r="H49">
        <v>1.0064979999999999</v>
      </c>
      <c r="I49">
        <v>0.93454999999999999</v>
      </c>
      <c r="J49">
        <v>0.94195200000000001</v>
      </c>
      <c r="K49">
        <v>9.0448000000000001E-2</v>
      </c>
      <c r="L49">
        <v>0</v>
      </c>
      <c r="M49">
        <v>4.8500000000000003E-4</v>
      </c>
      <c r="N49" t="s">
        <v>18</v>
      </c>
      <c r="O49">
        <v>18.752935999999998</v>
      </c>
      <c r="P49">
        <v>2.7255000000000001E-2</v>
      </c>
      <c r="Q49">
        <v>-7.6674999999999993E-2</v>
      </c>
      <c r="S49">
        <f>(2*3.142/60)*test_1_datataker_27_aug[[#This Row],[Torque Voltage (N.m)]]*test_1_datataker_27_aug[[#This Row],[RPM]]*-1</f>
        <v>0</v>
      </c>
    </row>
    <row r="50" spans="1:19" x14ac:dyDescent="0.25">
      <c r="A50" s="1">
        <v>45530.505671307874</v>
      </c>
      <c r="B50" t="s">
        <v>17</v>
      </c>
      <c r="C50">
        <v>13.87749</v>
      </c>
      <c r="D50">
        <v>13.558797999999999</v>
      </c>
      <c r="E50">
        <v>13.448740000000001</v>
      </c>
      <c r="F50">
        <v>13.751440000000001</v>
      </c>
      <c r="G50">
        <v>13.868218000000001</v>
      </c>
      <c r="H50">
        <v>1.007012</v>
      </c>
      <c r="I50">
        <v>0.93454999999999999</v>
      </c>
      <c r="J50">
        <v>0.94218199999999996</v>
      </c>
      <c r="K50">
        <v>9.5211000000000004E-2</v>
      </c>
      <c r="L50">
        <v>0</v>
      </c>
      <c r="M50">
        <v>5.31E-4</v>
      </c>
      <c r="N50" t="s">
        <v>18</v>
      </c>
      <c r="O50">
        <v>18.753029999999999</v>
      </c>
      <c r="P50">
        <v>2.8759E-2</v>
      </c>
      <c r="Q50">
        <v>-7.7441999999999997E-2</v>
      </c>
      <c r="S50">
        <f>(2*3.142/60)*test_1_datataker_27_aug[[#This Row],[Torque Voltage (N.m)]]*test_1_datataker_27_aug[[#This Row],[RPM]]*-1</f>
        <v>0</v>
      </c>
    </row>
    <row r="51" spans="1:19" x14ac:dyDescent="0.25">
      <c r="A51" s="1">
        <v>45530.505729178243</v>
      </c>
      <c r="B51" t="s">
        <v>17</v>
      </c>
      <c r="C51">
        <v>13.88578</v>
      </c>
      <c r="D51">
        <v>13.573487999999999</v>
      </c>
      <c r="E51">
        <v>13.463094</v>
      </c>
      <c r="F51">
        <v>13.751440000000001</v>
      </c>
      <c r="G51">
        <v>13.87656</v>
      </c>
      <c r="H51">
        <v>1.007012</v>
      </c>
      <c r="I51">
        <v>0.934782</v>
      </c>
      <c r="J51">
        <v>0.94241699999999995</v>
      </c>
      <c r="K51">
        <v>9.6443000000000001E-2</v>
      </c>
      <c r="L51">
        <v>0</v>
      </c>
      <c r="M51">
        <v>5.31E-4</v>
      </c>
      <c r="N51" t="s">
        <v>18</v>
      </c>
      <c r="O51">
        <v>18.752935999999998</v>
      </c>
      <c r="P51">
        <v>3.1856000000000002E-2</v>
      </c>
      <c r="Q51">
        <v>-7.5155E-2</v>
      </c>
      <c r="S51">
        <f>(2*3.142/60)*test_1_datataker_27_aug[[#This Row],[Torque Voltage (N.m)]]*test_1_datataker_27_aug[[#This Row],[RPM]]*-1</f>
        <v>0</v>
      </c>
    </row>
    <row r="52" spans="1:19" x14ac:dyDescent="0.25">
      <c r="A52" s="1">
        <v>45530.505787546295</v>
      </c>
      <c r="B52" t="s">
        <v>17</v>
      </c>
      <c r="C52">
        <v>13.882114</v>
      </c>
      <c r="D52">
        <v>13.566246</v>
      </c>
      <c r="E52">
        <v>13.463094</v>
      </c>
      <c r="F52">
        <v>13.766337999999999</v>
      </c>
      <c r="G52">
        <v>13.88392</v>
      </c>
      <c r="H52">
        <v>1.006602</v>
      </c>
      <c r="I52">
        <v>0.93490200000000001</v>
      </c>
      <c r="J52">
        <v>0.94230499999999995</v>
      </c>
      <c r="K52">
        <v>9.8840999999999998E-2</v>
      </c>
      <c r="L52">
        <v>0</v>
      </c>
      <c r="M52">
        <v>5.0799999999999999E-4</v>
      </c>
      <c r="N52" t="s">
        <v>18</v>
      </c>
      <c r="O52">
        <v>18.753029999999999</v>
      </c>
      <c r="P52">
        <v>3.0308000000000002E-2</v>
      </c>
      <c r="Q52">
        <v>-7.3994000000000004E-2</v>
      </c>
      <c r="S52">
        <f>(2*3.142/60)*test_1_datataker_27_aug[[#This Row],[Torque Voltage (N.m)]]*test_1_datataker_27_aug[[#This Row],[RPM]]*-1</f>
        <v>0</v>
      </c>
    </row>
    <row r="53" spans="1:19" x14ac:dyDescent="0.25">
      <c r="A53" s="1">
        <v>45530.505844976855</v>
      </c>
      <c r="B53" t="s">
        <v>17</v>
      </c>
      <c r="C53">
        <v>13.883042</v>
      </c>
      <c r="D53">
        <v>13.558797999999999</v>
      </c>
      <c r="E53">
        <v>13.455814</v>
      </c>
      <c r="F53">
        <v>13.744198000000001</v>
      </c>
      <c r="G53">
        <v>13.87842</v>
      </c>
      <c r="H53">
        <v>1.0072159999999999</v>
      </c>
      <c r="I53">
        <v>0.934782</v>
      </c>
      <c r="J53">
        <v>0.94230499999999995</v>
      </c>
      <c r="K53">
        <v>9.5211000000000004E-2</v>
      </c>
      <c r="L53">
        <v>0</v>
      </c>
      <c r="M53">
        <v>5.31E-4</v>
      </c>
      <c r="N53" t="s">
        <v>18</v>
      </c>
      <c r="O53">
        <v>18.752935999999998</v>
      </c>
      <c r="P53">
        <v>3.3404000000000003E-2</v>
      </c>
      <c r="Q53">
        <v>-7.6674999999999993E-2</v>
      </c>
      <c r="S53">
        <f>(2*3.142/60)*test_1_datataker_27_aug[[#This Row],[Torque Voltage (N.m)]]*test_1_datataker_27_aug[[#This Row],[RPM]]*-1</f>
        <v>0</v>
      </c>
    </row>
    <row r="54" spans="1:19" x14ac:dyDescent="0.25">
      <c r="A54" s="1">
        <v>45530.505902800927</v>
      </c>
      <c r="B54" t="s">
        <v>17</v>
      </c>
      <c r="C54">
        <v>13.881182000000001</v>
      </c>
      <c r="D54">
        <v>13.558797999999999</v>
      </c>
      <c r="E54">
        <v>13.463094</v>
      </c>
      <c r="F54">
        <v>13.758889999999999</v>
      </c>
      <c r="G54">
        <v>13.88392</v>
      </c>
      <c r="H54">
        <v>1.0064979999999999</v>
      </c>
      <c r="I54">
        <v>0.93442999999999998</v>
      </c>
      <c r="J54">
        <v>0.94218199999999996</v>
      </c>
      <c r="K54">
        <v>9.4011999999999998E-2</v>
      </c>
      <c r="L54">
        <v>0</v>
      </c>
      <c r="M54">
        <v>5.0799999999999999E-4</v>
      </c>
      <c r="N54" t="s">
        <v>18</v>
      </c>
      <c r="O54">
        <v>18.753076</v>
      </c>
      <c r="P54">
        <v>2.8759E-2</v>
      </c>
      <c r="Q54">
        <v>-7.5922000000000003E-2</v>
      </c>
      <c r="S54">
        <f>(2*3.142/60)*test_1_datataker_27_aug[[#This Row],[Torque Voltage (N.m)]]*test_1_datataker_27_aug[[#This Row],[RPM]]*-1</f>
        <v>0</v>
      </c>
    </row>
    <row r="55" spans="1:19" x14ac:dyDescent="0.25">
      <c r="A55" s="1">
        <v>45530.505962152776</v>
      </c>
      <c r="B55" t="s">
        <v>17</v>
      </c>
      <c r="C55">
        <v>13.882114</v>
      </c>
      <c r="D55">
        <v>13.558797999999999</v>
      </c>
      <c r="E55">
        <v>13.463094</v>
      </c>
      <c r="F55">
        <v>13.758889999999999</v>
      </c>
      <c r="G55">
        <v>13.880254000000001</v>
      </c>
      <c r="H55">
        <v>1.007012</v>
      </c>
      <c r="I55">
        <v>0.93501800000000002</v>
      </c>
      <c r="J55">
        <v>0.94218199999999996</v>
      </c>
      <c r="K55">
        <v>9.7642000000000007E-2</v>
      </c>
      <c r="L55">
        <v>0</v>
      </c>
      <c r="M55">
        <v>5.5400000000000002E-4</v>
      </c>
      <c r="N55" t="s">
        <v>18</v>
      </c>
      <c r="O55">
        <v>18.752890000000001</v>
      </c>
      <c r="P55">
        <v>2.8759E-2</v>
      </c>
      <c r="Q55">
        <v>-7.4376999999999999E-2</v>
      </c>
      <c r="S55">
        <f>(2*3.142/60)*test_1_datataker_27_aug[[#This Row],[Torque Voltage (N.m)]]*test_1_datataker_27_aug[[#This Row],[RPM]]*-1</f>
        <v>0</v>
      </c>
    </row>
    <row r="56" spans="1:19" x14ac:dyDescent="0.25">
      <c r="A56" s="1">
        <v>45530.50601853009</v>
      </c>
      <c r="B56" t="s">
        <v>17</v>
      </c>
      <c r="C56">
        <v>13.881182000000001</v>
      </c>
      <c r="D56">
        <v>13.588388</v>
      </c>
      <c r="E56">
        <v>13.477442</v>
      </c>
      <c r="F56">
        <v>13.766337999999999</v>
      </c>
      <c r="G56">
        <v>13.87749</v>
      </c>
      <c r="H56">
        <v>1.007012</v>
      </c>
      <c r="I56">
        <v>0.93513800000000002</v>
      </c>
      <c r="J56">
        <v>0.94276899999999997</v>
      </c>
      <c r="K56">
        <v>9.5211000000000004E-2</v>
      </c>
      <c r="L56">
        <v>0</v>
      </c>
      <c r="M56">
        <v>5.5400000000000002E-4</v>
      </c>
      <c r="N56" t="s">
        <v>18</v>
      </c>
      <c r="O56">
        <v>18.761298</v>
      </c>
      <c r="P56">
        <v>3.0308000000000002E-2</v>
      </c>
      <c r="Q56">
        <v>-7.6291999999999999E-2</v>
      </c>
      <c r="S56">
        <f>(2*3.142/60)*test_1_datataker_27_aug[[#This Row],[Torque Voltage (N.m)]]*test_1_datataker_27_aug[[#This Row],[RPM]]*-1</f>
        <v>0</v>
      </c>
    </row>
    <row r="57" spans="1:19" x14ac:dyDescent="0.25">
      <c r="A57" s="1">
        <v>45530.506076412035</v>
      </c>
      <c r="B57" t="s">
        <v>17</v>
      </c>
      <c r="C57">
        <v>13.88392</v>
      </c>
      <c r="D57">
        <v>13.588388</v>
      </c>
      <c r="E57">
        <v>13.463094</v>
      </c>
      <c r="F57">
        <v>13.773581999999999</v>
      </c>
      <c r="G57">
        <v>13.882114</v>
      </c>
      <c r="H57">
        <v>1.0068060000000001</v>
      </c>
      <c r="I57">
        <v>0.93501800000000002</v>
      </c>
      <c r="J57">
        <v>0.94230499999999995</v>
      </c>
      <c r="K57">
        <v>9.7642000000000007E-2</v>
      </c>
      <c r="L57">
        <v>0</v>
      </c>
      <c r="M57">
        <v>6.0099999999999997E-4</v>
      </c>
      <c r="N57" t="s">
        <v>18</v>
      </c>
      <c r="O57">
        <v>18.761344000000001</v>
      </c>
      <c r="P57">
        <v>3.3404000000000003E-2</v>
      </c>
      <c r="Q57">
        <v>-7.4376999999999999E-2</v>
      </c>
      <c r="S57">
        <f>(2*3.142/60)*test_1_datataker_27_aug[[#This Row],[Torque Voltage (N.m)]]*test_1_datataker_27_aug[[#This Row],[RPM]]*-1</f>
        <v>0</v>
      </c>
    </row>
    <row r="58" spans="1:19" x14ac:dyDescent="0.25">
      <c r="A58" s="1">
        <v>45530.506134374999</v>
      </c>
      <c r="B58" t="s">
        <v>17</v>
      </c>
      <c r="C58">
        <v>13.883042</v>
      </c>
      <c r="D58">
        <v>13.60308</v>
      </c>
      <c r="E58">
        <v>13.484718000000001</v>
      </c>
      <c r="F58">
        <v>13.78848</v>
      </c>
      <c r="G58">
        <v>13.875629999999999</v>
      </c>
      <c r="H58">
        <v>1.0072159999999999</v>
      </c>
      <c r="I58">
        <v>0.93513800000000002</v>
      </c>
      <c r="J58">
        <v>0.94253399999999998</v>
      </c>
      <c r="K58">
        <v>9.6443000000000001E-2</v>
      </c>
      <c r="L58">
        <v>0</v>
      </c>
      <c r="M58">
        <v>6.0099999999999997E-4</v>
      </c>
      <c r="N58" t="s">
        <v>18</v>
      </c>
      <c r="O58">
        <v>18.769666000000001</v>
      </c>
      <c r="P58">
        <v>3.4994999999999998E-2</v>
      </c>
      <c r="Q58">
        <v>-7.6674999999999993E-2</v>
      </c>
      <c r="S58">
        <f>(2*3.142/60)*test_1_datataker_27_aug[[#This Row],[Torque Voltage (N.m)]]*test_1_datataker_27_aug[[#This Row],[RPM]]*-1</f>
        <v>0</v>
      </c>
    </row>
    <row r="59" spans="1:19" x14ac:dyDescent="0.25">
      <c r="A59" s="1">
        <v>45530.50619226852</v>
      </c>
      <c r="B59" t="s">
        <v>17</v>
      </c>
      <c r="C59">
        <v>13.881182000000001</v>
      </c>
      <c r="D59">
        <v>13.573487999999999</v>
      </c>
      <c r="E59">
        <v>13.484718000000001</v>
      </c>
      <c r="F59">
        <v>13.773581999999999</v>
      </c>
      <c r="G59">
        <v>13.879324</v>
      </c>
      <c r="H59">
        <v>1.007012</v>
      </c>
      <c r="I59">
        <v>0.93490200000000001</v>
      </c>
      <c r="J59">
        <v>0.94253399999999998</v>
      </c>
      <c r="K59">
        <v>9.4011999999999998E-2</v>
      </c>
      <c r="L59">
        <v>0</v>
      </c>
      <c r="M59">
        <v>5.5400000000000002E-4</v>
      </c>
      <c r="N59" t="s">
        <v>18</v>
      </c>
      <c r="O59">
        <v>18.761437999999998</v>
      </c>
      <c r="P59">
        <v>3.4994999999999998E-2</v>
      </c>
      <c r="Q59">
        <v>-7.6291999999999999E-2</v>
      </c>
      <c r="S59">
        <f>(2*3.142/60)*test_1_datataker_27_aug[[#This Row],[Torque Voltage (N.m)]]*test_1_datataker_27_aug[[#This Row],[RPM]]*-1</f>
        <v>0</v>
      </c>
    </row>
    <row r="60" spans="1:19" x14ac:dyDescent="0.25">
      <c r="A60" s="1">
        <v>45530.506250347222</v>
      </c>
      <c r="B60" t="s">
        <v>17</v>
      </c>
      <c r="C60">
        <v>13.886708</v>
      </c>
      <c r="D60">
        <v>13.588388</v>
      </c>
      <c r="E60">
        <v>13.491996</v>
      </c>
      <c r="F60">
        <v>13.795724</v>
      </c>
      <c r="G60">
        <v>13.880254000000001</v>
      </c>
      <c r="H60">
        <v>1.0072159999999999</v>
      </c>
      <c r="I60">
        <v>0.93537000000000003</v>
      </c>
      <c r="J60">
        <v>0.94289199999999995</v>
      </c>
      <c r="K60">
        <v>9.8840999999999998E-2</v>
      </c>
      <c r="L60">
        <v>0</v>
      </c>
      <c r="M60">
        <v>6.2299999999999996E-4</v>
      </c>
      <c r="N60" t="s">
        <v>18</v>
      </c>
      <c r="O60">
        <v>18.775369999999999</v>
      </c>
      <c r="P60">
        <v>3.6457000000000003E-2</v>
      </c>
      <c r="Q60">
        <v>-7.2087999999999999E-2</v>
      </c>
      <c r="S60">
        <f>(2*3.142/60)*test_1_datataker_27_aug[[#This Row],[Torque Voltage (N.m)]]*test_1_datataker_27_aug[[#This Row],[RPM]]*-1</f>
        <v>0</v>
      </c>
    </row>
    <row r="61" spans="1:19" x14ac:dyDescent="0.25">
      <c r="A61" s="1">
        <v>45530.50630828704</v>
      </c>
      <c r="B61" t="s">
        <v>17</v>
      </c>
      <c r="C61">
        <v>13.88578</v>
      </c>
      <c r="D61">
        <v>13.588388</v>
      </c>
      <c r="E61">
        <v>13.484718000000001</v>
      </c>
      <c r="F61">
        <v>13.773581999999999</v>
      </c>
      <c r="G61">
        <v>13.879324</v>
      </c>
      <c r="H61">
        <v>1.0069079999999999</v>
      </c>
      <c r="I61">
        <v>0.93525400000000003</v>
      </c>
      <c r="J61">
        <v>0.94265699999999997</v>
      </c>
      <c r="K61">
        <v>9.6443000000000001E-2</v>
      </c>
      <c r="L61">
        <v>0</v>
      </c>
      <c r="M61">
        <v>6.0099999999999997E-4</v>
      </c>
      <c r="N61" t="s">
        <v>18</v>
      </c>
      <c r="O61">
        <v>18.769666000000001</v>
      </c>
      <c r="P61">
        <v>3.4994999999999998E-2</v>
      </c>
      <c r="Q61">
        <v>-7.4772000000000005E-2</v>
      </c>
      <c r="S61">
        <f>(2*3.142/60)*test_1_datataker_27_aug[[#This Row],[Torque Voltage (N.m)]]*test_1_datataker_27_aug[[#This Row],[RPM]]*-1</f>
        <v>0</v>
      </c>
    </row>
    <row r="62" spans="1:19" x14ac:dyDescent="0.25">
      <c r="A62" s="1">
        <v>45530.506366655092</v>
      </c>
      <c r="B62" t="s">
        <v>17</v>
      </c>
      <c r="C62">
        <v>13.892262000000001</v>
      </c>
      <c r="D62">
        <v>13.60308</v>
      </c>
      <c r="E62">
        <v>13.491996</v>
      </c>
      <c r="F62">
        <v>13.78848</v>
      </c>
      <c r="G62">
        <v>13.88485</v>
      </c>
      <c r="H62">
        <v>1.007012</v>
      </c>
      <c r="I62">
        <v>0.93513800000000002</v>
      </c>
      <c r="J62">
        <v>0.94324399999999997</v>
      </c>
      <c r="K62">
        <v>9.7642000000000007E-2</v>
      </c>
      <c r="L62">
        <v>0</v>
      </c>
      <c r="M62">
        <v>6.2299999999999996E-4</v>
      </c>
      <c r="N62" t="s">
        <v>18</v>
      </c>
      <c r="O62">
        <v>18.78623</v>
      </c>
      <c r="P62">
        <v>3.8047999999999998E-2</v>
      </c>
      <c r="Q62">
        <v>-7.4772000000000005E-2</v>
      </c>
      <c r="S62">
        <f>(2*3.142/60)*test_1_datataker_27_aug[[#This Row],[Torque Voltage (N.m)]]*test_1_datataker_27_aug[[#This Row],[RPM]]*-1</f>
        <v>0</v>
      </c>
    </row>
    <row r="63" spans="1:19" x14ac:dyDescent="0.25">
      <c r="A63" s="1">
        <v>45530.506424756946</v>
      </c>
      <c r="B63" t="s">
        <v>17</v>
      </c>
      <c r="C63">
        <v>13.88857</v>
      </c>
      <c r="D63">
        <v>13.610735999999999</v>
      </c>
      <c r="E63">
        <v>13.506346000000001</v>
      </c>
      <c r="F63">
        <v>13.810828000000001</v>
      </c>
      <c r="G63">
        <v>13.880254000000001</v>
      </c>
      <c r="H63">
        <v>1.0072159999999999</v>
      </c>
      <c r="I63">
        <v>0.93525400000000003</v>
      </c>
      <c r="J63">
        <v>0.94289199999999995</v>
      </c>
      <c r="K63">
        <v>0.104836</v>
      </c>
      <c r="L63">
        <v>0</v>
      </c>
      <c r="M63">
        <v>6.2299999999999996E-4</v>
      </c>
      <c r="N63" t="s">
        <v>18</v>
      </c>
      <c r="O63">
        <v>18.794516000000002</v>
      </c>
      <c r="P63">
        <v>3.8047999999999998E-2</v>
      </c>
      <c r="Q63">
        <v>-6.8641999999999995E-2</v>
      </c>
      <c r="S63">
        <f>(2*3.142/60)*test_1_datataker_27_aug[[#This Row],[Torque Voltage (N.m)]]*test_1_datataker_27_aug[[#This Row],[RPM]]*-1</f>
        <v>0</v>
      </c>
    </row>
    <row r="64" spans="1:19" x14ac:dyDescent="0.25">
      <c r="A64" s="1">
        <v>45530.50648181713</v>
      </c>
      <c r="B64" t="s">
        <v>17</v>
      </c>
      <c r="C64">
        <v>13.887638000000001</v>
      </c>
      <c r="D64">
        <v>13.610735999999999</v>
      </c>
      <c r="E64">
        <v>13.513824</v>
      </c>
      <c r="F64">
        <v>13.795724</v>
      </c>
      <c r="G64">
        <v>13.883042</v>
      </c>
      <c r="H64">
        <v>1.007625</v>
      </c>
      <c r="I64">
        <v>0.93537000000000003</v>
      </c>
      <c r="J64">
        <v>0.94289199999999995</v>
      </c>
      <c r="K64">
        <v>0.104836</v>
      </c>
      <c r="L64">
        <v>0</v>
      </c>
      <c r="M64">
        <v>6.7000000000000002E-4</v>
      </c>
      <c r="N64" t="s">
        <v>18</v>
      </c>
      <c r="O64">
        <v>18.794702000000001</v>
      </c>
      <c r="P64">
        <v>4.2692000000000001E-2</v>
      </c>
      <c r="Q64">
        <v>-7.2473999999999997E-2</v>
      </c>
      <c r="S64">
        <f>(2*3.142/60)*test_1_datataker_27_aug[[#This Row],[Torque Voltage (N.m)]]*test_1_datataker_27_aug[[#This Row],[RPM]]*-1</f>
        <v>0</v>
      </c>
    </row>
    <row r="65" spans="1:19" x14ac:dyDescent="0.25">
      <c r="A65" s="1">
        <v>45530.506540011571</v>
      </c>
      <c r="B65" t="s">
        <v>17</v>
      </c>
      <c r="C65">
        <v>13.891332</v>
      </c>
      <c r="D65">
        <v>13.617978000000001</v>
      </c>
      <c r="E65">
        <v>13.513824</v>
      </c>
      <c r="F65">
        <v>13.78848</v>
      </c>
      <c r="G65">
        <v>13.881182000000001</v>
      </c>
      <c r="H65">
        <v>1.007422</v>
      </c>
      <c r="I65">
        <v>0.93549000000000004</v>
      </c>
      <c r="J65">
        <v>0.94312099999999999</v>
      </c>
      <c r="K65">
        <v>0.104836</v>
      </c>
      <c r="L65">
        <v>0</v>
      </c>
      <c r="M65">
        <v>6.4700000000000001E-4</v>
      </c>
      <c r="N65" t="s">
        <v>18</v>
      </c>
      <c r="O65">
        <v>18.794656</v>
      </c>
      <c r="P65">
        <v>3.8047999999999998E-2</v>
      </c>
      <c r="Q65">
        <v>-6.9803000000000004E-2</v>
      </c>
      <c r="S65">
        <f>(2*3.142/60)*test_1_datataker_27_aug[[#This Row],[Torque Voltage (N.m)]]*test_1_datataker_27_aug[[#This Row],[RPM]]*-1</f>
        <v>0</v>
      </c>
    </row>
    <row r="66" spans="1:19" x14ac:dyDescent="0.25">
      <c r="A66" s="1">
        <v>45530.506598252316</v>
      </c>
      <c r="B66" t="s">
        <v>17</v>
      </c>
      <c r="C66">
        <v>13.893192000000001</v>
      </c>
      <c r="D66">
        <v>13.60308</v>
      </c>
      <c r="E66">
        <v>13.49907</v>
      </c>
      <c r="F66">
        <v>13.803172</v>
      </c>
      <c r="G66">
        <v>13.882114</v>
      </c>
      <c r="H66">
        <v>1.007422</v>
      </c>
      <c r="I66">
        <v>0.93537000000000003</v>
      </c>
      <c r="J66">
        <v>0.94324399999999997</v>
      </c>
      <c r="K66">
        <v>0.106035</v>
      </c>
      <c r="L66">
        <v>0</v>
      </c>
      <c r="M66">
        <v>6.7000000000000002E-4</v>
      </c>
      <c r="N66" t="s">
        <v>18</v>
      </c>
      <c r="O66">
        <v>18.794747999999998</v>
      </c>
      <c r="P66">
        <v>4.1144E-2</v>
      </c>
      <c r="Q66">
        <v>-7.2473999999999997E-2</v>
      </c>
      <c r="S66">
        <f>(2*3.142/60)*test_1_datataker_27_aug[[#This Row],[Torque Voltage (N.m)]]*test_1_datataker_27_aug[[#This Row],[RPM]]*-1</f>
        <v>0</v>
      </c>
    </row>
    <row r="67" spans="1:19" x14ac:dyDescent="0.25">
      <c r="A67" s="1">
        <v>45530.506656018515</v>
      </c>
      <c r="B67" t="s">
        <v>17</v>
      </c>
      <c r="C67">
        <v>13.890402</v>
      </c>
      <c r="D67">
        <v>13.617978000000001</v>
      </c>
      <c r="E67">
        <v>13.513824</v>
      </c>
      <c r="F67">
        <v>13.810828000000001</v>
      </c>
      <c r="G67">
        <v>13.886708</v>
      </c>
      <c r="H67">
        <v>1.0075240000000001</v>
      </c>
      <c r="I67">
        <v>0.93572200000000005</v>
      </c>
      <c r="J67">
        <v>0.94324399999999997</v>
      </c>
      <c r="K67">
        <v>0.108433</v>
      </c>
      <c r="L67">
        <v>0</v>
      </c>
      <c r="M67">
        <v>7.3999999999999999E-4</v>
      </c>
      <c r="N67" t="s">
        <v>18</v>
      </c>
      <c r="O67">
        <v>18.794931999999999</v>
      </c>
      <c r="P67">
        <v>4.1144E-2</v>
      </c>
      <c r="Q67">
        <v>-6.8255999999999997E-2</v>
      </c>
      <c r="S67">
        <f>(2*3.142/60)*test_1_datataker_27_aug[[#This Row],[Torque Voltage (N.m)]]*test_1_datataker_27_aug[[#This Row],[RPM]]*-1</f>
        <v>0</v>
      </c>
    </row>
    <row r="68" spans="1:19" x14ac:dyDescent="0.25">
      <c r="A68" s="1">
        <v>45530.50671386574</v>
      </c>
      <c r="B68" t="s">
        <v>17</v>
      </c>
      <c r="C68">
        <v>13.890402</v>
      </c>
      <c r="D68">
        <v>13.610735999999999</v>
      </c>
      <c r="E68">
        <v>13.506346000000001</v>
      </c>
      <c r="F68">
        <v>13.795724</v>
      </c>
      <c r="G68">
        <v>13.886708</v>
      </c>
      <c r="H68">
        <v>1.0071140000000001</v>
      </c>
      <c r="I68">
        <v>0.93549000000000004</v>
      </c>
      <c r="J68">
        <v>0.94312099999999999</v>
      </c>
      <c r="K68">
        <v>0.104836</v>
      </c>
      <c r="L68">
        <v>0</v>
      </c>
      <c r="M68">
        <v>6.7000000000000002E-4</v>
      </c>
      <c r="N68" t="s">
        <v>18</v>
      </c>
      <c r="O68">
        <v>18.794931999999999</v>
      </c>
      <c r="P68">
        <v>3.9595999999999999E-2</v>
      </c>
      <c r="Q68">
        <v>-7.1707000000000007E-2</v>
      </c>
      <c r="S68">
        <f>(2*3.142/60)*test_1_datataker_27_aug[[#This Row],[Torque Voltage (N.m)]]*test_1_datataker_27_aug[[#This Row],[RPM]]*-1</f>
        <v>0</v>
      </c>
    </row>
    <row r="69" spans="1:19" x14ac:dyDescent="0.25">
      <c r="A69" s="1">
        <v>45530.506771504632</v>
      </c>
      <c r="B69" t="s">
        <v>17</v>
      </c>
      <c r="C69">
        <v>13.88857</v>
      </c>
      <c r="D69">
        <v>13.625425999999999</v>
      </c>
      <c r="E69">
        <v>13.521100000000001</v>
      </c>
      <c r="F69">
        <v>13.825518000000001</v>
      </c>
      <c r="G69">
        <v>13.8895</v>
      </c>
      <c r="H69">
        <v>1.0075240000000001</v>
      </c>
      <c r="I69">
        <v>0.93560600000000005</v>
      </c>
      <c r="J69">
        <v>0.94312099999999999</v>
      </c>
      <c r="K69">
        <v>0.103603</v>
      </c>
      <c r="L69">
        <v>0</v>
      </c>
      <c r="M69">
        <v>6.7000000000000002E-4</v>
      </c>
      <c r="N69" t="s">
        <v>18</v>
      </c>
      <c r="O69">
        <v>18.794794</v>
      </c>
      <c r="P69">
        <v>3.9595999999999999E-2</v>
      </c>
      <c r="Q69">
        <v>-7.3224999999999998E-2</v>
      </c>
      <c r="S69">
        <f>(2*3.142/60)*test_1_datataker_27_aug[[#This Row],[Torque Voltage (N.m)]]*test_1_datataker_27_aug[[#This Row],[RPM]]*-1</f>
        <v>0</v>
      </c>
    </row>
    <row r="70" spans="1:19" x14ac:dyDescent="0.25">
      <c r="A70" s="1">
        <v>45530.50682978009</v>
      </c>
      <c r="B70" t="s">
        <v>17</v>
      </c>
      <c r="C70">
        <v>13.893192000000001</v>
      </c>
      <c r="D70">
        <v>13.625425999999999</v>
      </c>
      <c r="E70">
        <v>13.513824</v>
      </c>
      <c r="F70">
        <v>13.803172</v>
      </c>
      <c r="G70">
        <v>13.886708</v>
      </c>
      <c r="H70">
        <v>1.0075240000000001</v>
      </c>
      <c r="I70">
        <v>0.93595799999999996</v>
      </c>
      <c r="J70">
        <v>0.94347400000000003</v>
      </c>
      <c r="K70">
        <v>0.104836</v>
      </c>
      <c r="L70">
        <v>0</v>
      </c>
      <c r="M70">
        <v>7.3999999999999999E-4</v>
      </c>
      <c r="N70" t="s">
        <v>18</v>
      </c>
      <c r="O70">
        <v>18.794840000000001</v>
      </c>
      <c r="P70">
        <v>4.2692000000000001E-2</v>
      </c>
      <c r="Q70">
        <v>-7.2087999999999999E-2</v>
      </c>
      <c r="S70">
        <f>(2*3.142/60)*test_1_datataker_27_aug[[#This Row],[Torque Voltage (N.m)]]*test_1_datataker_27_aug[[#This Row],[RPM]]*-1</f>
        <v>0</v>
      </c>
    </row>
    <row r="71" spans="1:19" x14ac:dyDescent="0.25">
      <c r="A71" s="1">
        <v>45530.506886597221</v>
      </c>
      <c r="B71" t="s">
        <v>17</v>
      </c>
      <c r="C71">
        <v>13.879294</v>
      </c>
      <c r="D71">
        <v>13.507266</v>
      </c>
      <c r="E71">
        <v>13.405476</v>
      </c>
      <c r="F71">
        <v>13.699909999999999</v>
      </c>
      <c r="G71">
        <v>13.86726</v>
      </c>
      <c r="H71">
        <v>1.005684</v>
      </c>
      <c r="I71">
        <v>0.93372900000000003</v>
      </c>
      <c r="J71">
        <v>0.94159700000000002</v>
      </c>
      <c r="K71">
        <v>8.5718000000000003E-2</v>
      </c>
      <c r="L71">
        <v>0</v>
      </c>
      <c r="M71">
        <v>3.48E-4</v>
      </c>
      <c r="N71" t="s">
        <v>18</v>
      </c>
      <c r="O71">
        <v>18.794702000000001</v>
      </c>
      <c r="P71">
        <v>1.4911000000000001E-2</v>
      </c>
      <c r="Q71">
        <v>-7.9841999999999996E-2</v>
      </c>
      <c r="S71">
        <f>(2*3.142/60)*test_1_datataker_27_aug[[#This Row],[Torque Voltage (N.m)]]*test_1_datataker_27_aug[[#This Row],[RPM]]*-1</f>
        <v>0</v>
      </c>
    </row>
    <row r="72" spans="1:19" x14ac:dyDescent="0.25">
      <c r="A72" s="1">
        <v>45530.50694446759</v>
      </c>
      <c r="B72" t="s">
        <v>17</v>
      </c>
      <c r="C72">
        <v>13.872812</v>
      </c>
      <c r="D72">
        <v>13.477674</v>
      </c>
      <c r="E72">
        <v>13.362019999999999</v>
      </c>
      <c r="F72">
        <v>13.670112</v>
      </c>
      <c r="G72">
        <v>13.870952000000001</v>
      </c>
      <c r="H72">
        <v>1.005274</v>
      </c>
      <c r="I72">
        <v>0.93361300000000003</v>
      </c>
      <c r="J72">
        <v>0.941245</v>
      </c>
      <c r="K72">
        <v>8.3285999999999999E-2</v>
      </c>
      <c r="L72">
        <v>0</v>
      </c>
      <c r="M72">
        <v>2.5500000000000002E-4</v>
      </c>
      <c r="N72" t="s">
        <v>18</v>
      </c>
      <c r="O72">
        <v>18.794931999999999</v>
      </c>
      <c r="P72">
        <v>1.1858E-2</v>
      </c>
      <c r="Q72">
        <v>-7.7554999999999999E-2</v>
      </c>
      <c r="S72">
        <f>(2*3.142/60)*test_1_datataker_27_aug[[#This Row],[Torque Voltage (N.m)]]*test_1_datataker_27_aug[[#This Row],[RPM]]*-1</f>
        <v>0</v>
      </c>
    </row>
    <row r="73" spans="1:19" x14ac:dyDescent="0.25">
      <c r="A73" s="1">
        <v>45530.507002372688</v>
      </c>
      <c r="B73" t="s">
        <v>17</v>
      </c>
      <c r="C73">
        <v>13.873742</v>
      </c>
      <c r="D73">
        <v>13.485125999999999</v>
      </c>
      <c r="E73">
        <v>13.383848</v>
      </c>
      <c r="F73">
        <v>13.670112</v>
      </c>
      <c r="G73">
        <v>13.874672</v>
      </c>
      <c r="H73">
        <v>1.005989</v>
      </c>
      <c r="I73">
        <v>0.93337700000000001</v>
      </c>
      <c r="J73">
        <v>0.94148399999999999</v>
      </c>
      <c r="K73">
        <v>8.4485000000000005E-2</v>
      </c>
      <c r="L73">
        <v>0</v>
      </c>
      <c r="M73">
        <v>3.01E-4</v>
      </c>
      <c r="N73" t="s">
        <v>18</v>
      </c>
      <c r="O73">
        <v>18.794840000000001</v>
      </c>
      <c r="P73">
        <v>1.3363E-2</v>
      </c>
      <c r="Q73">
        <v>-7.7160000000000006E-2</v>
      </c>
      <c r="S73">
        <f>(2*3.142/60)*test_1_datataker_27_aug[[#This Row],[Torque Voltage (N.m)]]*test_1_datataker_27_aug[[#This Row],[RPM]]*-1</f>
        <v>0</v>
      </c>
    </row>
    <row r="74" spans="1:19" x14ac:dyDescent="0.25">
      <c r="A74" s="1">
        <v>45530.507060208336</v>
      </c>
      <c r="B74" t="s">
        <v>17</v>
      </c>
      <c r="C74">
        <v>13.880224</v>
      </c>
      <c r="D74">
        <v>13.485125999999999</v>
      </c>
      <c r="E74">
        <v>13.383848</v>
      </c>
      <c r="F74">
        <v>13.677768</v>
      </c>
      <c r="G74">
        <v>13.870952000000001</v>
      </c>
      <c r="H74">
        <v>1.005376</v>
      </c>
      <c r="I74">
        <v>0.93349300000000002</v>
      </c>
      <c r="J74">
        <v>0.941245</v>
      </c>
      <c r="K74">
        <v>8.2087999999999994E-2</v>
      </c>
      <c r="L74">
        <v>0</v>
      </c>
      <c r="M74">
        <v>2.5500000000000002E-4</v>
      </c>
      <c r="N74" t="s">
        <v>18</v>
      </c>
      <c r="O74">
        <v>18.811617999999999</v>
      </c>
      <c r="P74">
        <v>1.1858E-2</v>
      </c>
      <c r="Q74">
        <v>-7.8690999999999997E-2</v>
      </c>
      <c r="S74">
        <f>(2*3.142/60)*test_1_datataker_27_aug[[#This Row],[Torque Voltage (N.m)]]*test_1_datataker_27_aug[[#This Row],[RPM]]*-1</f>
        <v>0</v>
      </c>
    </row>
    <row r="75" spans="1:19" x14ac:dyDescent="0.25">
      <c r="A75" s="1">
        <v>45530.507118148147</v>
      </c>
      <c r="B75" t="s">
        <v>17</v>
      </c>
      <c r="C75">
        <v>13.879294</v>
      </c>
      <c r="D75">
        <v>13.499817999999999</v>
      </c>
      <c r="E75">
        <v>13.391126</v>
      </c>
      <c r="F75">
        <v>13.677768</v>
      </c>
      <c r="G75">
        <v>13.876505999999999</v>
      </c>
      <c r="H75">
        <v>1.0054780000000001</v>
      </c>
      <c r="I75">
        <v>0.93361300000000003</v>
      </c>
      <c r="J75">
        <v>0.941245</v>
      </c>
      <c r="K75">
        <v>8.2087999999999994E-2</v>
      </c>
      <c r="L75">
        <v>0</v>
      </c>
      <c r="M75">
        <v>3.2499999999999999E-4</v>
      </c>
      <c r="N75" t="s">
        <v>18</v>
      </c>
      <c r="O75">
        <v>18.802994000000002</v>
      </c>
      <c r="P75">
        <v>1.4911000000000001E-2</v>
      </c>
      <c r="Q75">
        <v>-7.7554999999999999E-2</v>
      </c>
      <c r="S75">
        <f>(2*3.142/60)*test_1_datataker_27_aug[[#This Row],[Torque Voltage (N.m)]]*test_1_datataker_27_aug[[#This Row],[RPM]]*-1</f>
        <v>0</v>
      </c>
    </row>
    <row r="76" spans="1:19" x14ac:dyDescent="0.25">
      <c r="A76" s="1">
        <v>45530.507176527775</v>
      </c>
      <c r="B76" t="s">
        <v>17</v>
      </c>
      <c r="C76">
        <v>13.878366</v>
      </c>
      <c r="D76">
        <v>13.499817999999999</v>
      </c>
      <c r="E76">
        <v>13.391126</v>
      </c>
      <c r="F76">
        <v>13.685216</v>
      </c>
      <c r="G76">
        <v>13.874672</v>
      </c>
      <c r="H76">
        <v>1.005376</v>
      </c>
      <c r="I76">
        <v>0.93361300000000003</v>
      </c>
      <c r="J76">
        <v>0.94136799999999998</v>
      </c>
      <c r="K76">
        <v>8.6849999999999997E-2</v>
      </c>
      <c r="L76">
        <v>0</v>
      </c>
      <c r="M76">
        <v>3.01E-4</v>
      </c>
      <c r="N76" t="s">
        <v>18</v>
      </c>
      <c r="O76">
        <v>18.811385999999999</v>
      </c>
      <c r="P76">
        <v>1.3363E-2</v>
      </c>
      <c r="Q76">
        <v>-7.9076999999999995E-2</v>
      </c>
      <c r="S76">
        <f>(2*3.142/60)*test_1_datataker_27_aug[[#This Row],[Torque Voltage (N.m)]]*test_1_datataker_27_aug[[#This Row],[RPM]]*-1</f>
        <v>0</v>
      </c>
    </row>
    <row r="77" spans="1:19" x14ac:dyDescent="0.25">
      <c r="A77" s="1">
        <v>45530.507233807868</v>
      </c>
      <c r="B77" t="s">
        <v>17</v>
      </c>
      <c r="C77">
        <v>13.881154</v>
      </c>
      <c r="D77">
        <v>13.499817999999999</v>
      </c>
      <c r="E77">
        <v>13.405476</v>
      </c>
      <c r="F77">
        <v>13.685216</v>
      </c>
      <c r="G77">
        <v>13.876505999999999</v>
      </c>
      <c r="H77">
        <v>1.005887</v>
      </c>
      <c r="I77">
        <v>0.93361300000000003</v>
      </c>
      <c r="J77">
        <v>0.941245</v>
      </c>
      <c r="K77">
        <v>8.6849999999999997E-2</v>
      </c>
      <c r="L77">
        <v>0</v>
      </c>
      <c r="M77">
        <v>3.01E-4</v>
      </c>
      <c r="N77" t="s">
        <v>18</v>
      </c>
      <c r="O77">
        <v>18.819782</v>
      </c>
      <c r="P77">
        <v>1.3363E-2</v>
      </c>
      <c r="Q77">
        <v>-7.7937999999999993E-2</v>
      </c>
      <c r="S77">
        <f>(2*3.142/60)*test_1_datataker_27_aug[[#This Row],[Torque Voltage (N.m)]]*test_1_datataker_27_aug[[#This Row],[RPM]]*-1</f>
        <v>0</v>
      </c>
    </row>
    <row r="78" spans="1:19" x14ac:dyDescent="0.25">
      <c r="A78" s="1">
        <v>45530.507291724534</v>
      </c>
      <c r="B78" t="s">
        <v>17</v>
      </c>
      <c r="C78">
        <v>13.881154</v>
      </c>
      <c r="D78">
        <v>13.507266</v>
      </c>
      <c r="E78">
        <v>13.391126</v>
      </c>
      <c r="F78">
        <v>13.692458</v>
      </c>
      <c r="G78">
        <v>13.875602000000001</v>
      </c>
      <c r="H78">
        <v>1.005579</v>
      </c>
      <c r="I78">
        <v>0.93384500000000004</v>
      </c>
      <c r="J78">
        <v>0.94172</v>
      </c>
      <c r="K78">
        <v>8.9280999999999999E-2</v>
      </c>
      <c r="L78">
        <v>0</v>
      </c>
      <c r="M78">
        <v>3.2499999999999999E-4</v>
      </c>
      <c r="N78" t="s">
        <v>18</v>
      </c>
      <c r="O78">
        <v>18.81549</v>
      </c>
      <c r="P78">
        <v>1.3363E-2</v>
      </c>
      <c r="Q78">
        <v>-7.9076999999999995E-2</v>
      </c>
      <c r="S78">
        <f>(2*3.142/60)*test_1_datataker_27_aug[[#This Row],[Torque Voltage (N.m)]]*test_1_datataker_27_aug[[#This Row],[RPM]]*-1</f>
        <v>0</v>
      </c>
    </row>
    <row r="79" spans="1:19" x14ac:dyDescent="0.25">
      <c r="A79" s="1">
        <v>45530.507349548614</v>
      </c>
      <c r="B79" t="s">
        <v>17</v>
      </c>
      <c r="C79">
        <v>13.879294</v>
      </c>
      <c r="D79">
        <v>13.507266</v>
      </c>
      <c r="E79">
        <v>13.398199999999999</v>
      </c>
      <c r="F79">
        <v>13.677768</v>
      </c>
      <c r="G79">
        <v>13.875602000000001</v>
      </c>
      <c r="H79">
        <v>1.0054780000000001</v>
      </c>
      <c r="I79">
        <v>0.93361300000000003</v>
      </c>
      <c r="J79">
        <v>0.94113199999999997</v>
      </c>
      <c r="K79">
        <v>8.4485000000000005E-2</v>
      </c>
      <c r="L79">
        <v>0</v>
      </c>
      <c r="M79">
        <v>2.5500000000000002E-4</v>
      </c>
      <c r="N79" t="s">
        <v>18</v>
      </c>
      <c r="O79">
        <v>18.836684000000002</v>
      </c>
      <c r="P79">
        <v>1.3363E-2</v>
      </c>
      <c r="Q79">
        <v>-7.8320000000000001E-2</v>
      </c>
      <c r="S79">
        <f>(2*3.142/60)*test_1_datataker_27_aug[[#This Row],[Torque Voltage (N.m)]]*test_1_datataker_27_aug[[#This Row],[RPM]]*-1</f>
        <v>0</v>
      </c>
    </row>
    <row r="80" spans="1:19" x14ac:dyDescent="0.25">
      <c r="A80" s="1">
        <v>45530.507407511577</v>
      </c>
      <c r="B80" t="s">
        <v>17</v>
      </c>
      <c r="C80">
        <v>13.883891999999999</v>
      </c>
      <c r="D80">
        <v>13.499817999999999</v>
      </c>
      <c r="E80">
        <v>13.405476</v>
      </c>
      <c r="F80">
        <v>13.699909999999999</v>
      </c>
      <c r="G80">
        <v>13.880224</v>
      </c>
      <c r="H80">
        <v>1.0057860000000001</v>
      </c>
      <c r="I80">
        <v>0.93384500000000004</v>
      </c>
      <c r="J80">
        <v>0.94089599999999995</v>
      </c>
      <c r="K80">
        <v>8.8081999999999994E-2</v>
      </c>
      <c r="L80">
        <v>0</v>
      </c>
      <c r="M80">
        <v>3.2499999999999999E-4</v>
      </c>
      <c r="N80" t="s">
        <v>18</v>
      </c>
      <c r="O80">
        <v>18.836449999999999</v>
      </c>
      <c r="P80">
        <v>1.9598000000000001E-2</v>
      </c>
      <c r="Q80">
        <v>-7.9076999999999995E-2</v>
      </c>
      <c r="S80">
        <f>(2*3.142/60)*test_1_datataker_27_aug[[#This Row],[Torque Voltage (N.m)]]*test_1_datataker_27_aug[[#This Row],[RPM]]*-1</f>
        <v>0</v>
      </c>
    </row>
    <row r="81" spans="1:19" x14ac:dyDescent="0.25">
      <c r="A81" s="1">
        <v>45530.507465300929</v>
      </c>
      <c r="B81" t="s">
        <v>17</v>
      </c>
      <c r="C81">
        <v>13.881154</v>
      </c>
      <c r="D81">
        <v>13.507266</v>
      </c>
      <c r="E81">
        <v>13.420032000000001</v>
      </c>
      <c r="F81">
        <v>13.699909999999999</v>
      </c>
      <c r="G81">
        <v>13.877435999999999</v>
      </c>
      <c r="H81">
        <v>1.005887</v>
      </c>
      <c r="I81">
        <v>0.93419799999999997</v>
      </c>
      <c r="J81">
        <v>0.94183300000000003</v>
      </c>
      <c r="K81">
        <v>8.4485000000000005E-2</v>
      </c>
      <c r="L81">
        <v>6</v>
      </c>
      <c r="M81">
        <v>3.48E-4</v>
      </c>
      <c r="N81" t="s">
        <v>18</v>
      </c>
      <c r="O81">
        <v>18.836449999999999</v>
      </c>
      <c r="P81">
        <v>1.805E-2</v>
      </c>
      <c r="Q81">
        <v>-7.9076999999999995E-2</v>
      </c>
      <c r="S81">
        <f>(2*3.142/60)*test_1_datataker_27_aug[[#This Row],[Torque Voltage (N.m)]]*test_1_datataker_27_aug[[#This Row],[RPM]]*-1</f>
        <v>-5.3090373999999996E-2</v>
      </c>
    </row>
    <row r="82" spans="1:19" x14ac:dyDescent="0.25">
      <c r="A82" s="1">
        <v>45530.507523159722</v>
      </c>
      <c r="B82" t="s">
        <v>17</v>
      </c>
      <c r="C82">
        <v>13.882085999999999</v>
      </c>
      <c r="D82">
        <v>13.514507999999999</v>
      </c>
      <c r="E82">
        <v>13.420032000000001</v>
      </c>
      <c r="F82">
        <v>13.714600000000001</v>
      </c>
      <c r="G82">
        <v>13.881154</v>
      </c>
      <c r="H82">
        <v>1.005684</v>
      </c>
      <c r="I82">
        <v>0.93384500000000004</v>
      </c>
      <c r="J82">
        <v>0.94183300000000003</v>
      </c>
      <c r="K82">
        <v>8.8081999999999994E-2</v>
      </c>
      <c r="L82">
        <v>0</v>
      </c>
      <c r="M82">
        <v>3.48E-4</v>
      </c>
      <c r="N82" t="s">
        <v>18</v>
      </c>
      <c r="O82">
        <v>18.836542000000001</v>
      </c>
      <c r="P82">
        <v>1.805E-2</v>
      </c>
      <c r="Q82">
        <v>-8.1362000000000004E-2</v>
      </c>
      <c r="S82">
        <f>(2*3.142/60)*test_1_datataker_27_aug[[#This Row],[Torque Voltage (N.m)]]*test_1_datataker_27_aug[[#This Row],[RPM]]*-1</f>
        <v>0</v>
      </c>
    </row>
    <row r="83" spans="1:19" x14ac:dyDescent="0.25">
      <c r="A83" s="1">
        <v>45530.50758109954</v>
      </c>
      <c r="B83" t="s">
        <v>17</v>
      </c>
      <c r="C83">
        <v>13.887584</v>
      </c>
      <c r="D83">
        <v>13.514507999999999</v>
      </c>
      <c r="E83">
        <v>13.420032000000001</v>
      </c>
      <c r="F83">
        <v>13.714600000000001</v>
      </c>
      <c r="G83">
        <v>13.876505999999999</v>
      </c>
      <c r="H83">
        <v>1.005887</v>
      </c>
      <c r="I83">
        <v>0.93408100000000005</v>
      </c>
      <c r="J83">
        <v>0.94159700000000002</v>
      </c>
      <c r="K83">
        <v>9.0480000000000005E-2</v>
      </c>
      <c r="L83">
        <v>0</v>
      </c>
      <c r="M83">
        <v>3.7100000000000002E-4</v>
      </c>
      <c r="N83" t="s">
        <v>18</v>
      </c>
      <c r="O83">
        <v>18.836496</v>
      </c>
      <c r="P83">
        <v>2.1146999999999999E-2</v>
      </c>
      <c r="Q83">
        <v>-7.7160000000000006E-2</v>
      </c>
      <c r="S83">
        <f>(2*3.142/60)*test_1_datataker_27_aug[[#This Row],[Torque Voltage (N.m)]]*test_1_datataker_27_aug[[#This Row],[RPM]]*-1</f>
        <v>0</v>
      </c>
    </row>
    <row r="84" spans="1:19" x14ac:dyDescent="0.25">
      <c r="A84" s="1">
        <v>45530.507638900461</v>
      </c>
      <c r="B84" t="s">
        <v>17</v>
      </c>
      <c r="C84">
        <v>13.882961999999999</v>
      </c>
      <c r="D84">
        <v>13.537064000000001</v>
      </c>
      <c r="E84">
        <v>13.427104</v>
      </c>
      <c r="F84">
        <v>13.722047999999999</v>
      </c>
      <c r="G84">
        <v>13.879294</v>
      </c>
      <c r="H84">
        <v>1.005684</v>
      </c>
      <c r="I84">
        <v>0.93384500000000004</v>
      </c>
      <c r="J84">
        <v>0.94183300000000003</v>
      </c>
      <c r="K84">
        <v>9.0480000000000005E-2</v>
      </c>
      <c r="L84">
        <v>0</v>
      </c>
      <c r="M84">
        <v>3.7100000000000002E-4</v>
      </c>
      <c r="N84" t="s">
        <v>18</v>
      </c>
      <c r="O84">
        <v>18.836496</v>
      </c>
      <c r="P84">
        <v>1.9598000000000001E-2</v>
      </c>
      <c r="Q84">
        <v>-7.4490000000000001E-2</v>
      </c>
      <c r="S84">
        <f>(2*3.142/60)*test_1_datataker_27_aug[[#This Row],[Torque Voltage (N.m)]]*test_1_datataker_27_aug[[#This Row],[RPM]]*-1</f>
        <v>0</v>
      </c>
    </row>
    <row r="85" spans="1:19" x14ac:dyDescent="0.25">
      <c r="A85" s="1">
        <v>45530.507697141205</v>
      </c>
      <c r="B85" t="s">
        <v>17</v>
      </c>
      <c r="C85">
        <v>13.888514000000001</v>
      </c>
      <c r="D85">
        <v>13.514507999999999</v>
      </c>
      <c r="E85">
        <v>13.420032000000001</v>
      </c>
      <c r="F85">
        <v>13.699909999999999</v>
      </c>
      <c r="G85">
        <v>13.877435999999999</v>
      </c>
      <c r="H85">
        <v>1.005684</v>
      </c>
      <c r="I85">
        <v>0.93384500000000004</v>
      </c>
      <c r="J85">
        <v>0.94172</v>
      </c>
      <c r="K85">
        <v>9.0480000000000005E-2</v>
      </c>
      <c r="L85">
        <v>0</v>
      </c>
      <c r="M85">
        <v>3.9399999999999998E-4</v>
      </c>
      <c r="N85" t="s">
        <v>18</v>
      </c>
      <c r="O85">
        <v>18.836587999999999</v>
      </c>
      <c r="P85">
        <v>1.805E-2</v>
      </c>
      <c r="Q85">
        <v>-7.7160000000000006E-2</v>
      </c>
      <c r="S85">
        <f>(2*3.142/60)*test_1_datataker_27_aug[[#This Row],[Torque Voltage (N.m)]]*test_1_datataker_27_aug[[#This Row],[RPM]]*-1</f>
        <v>0</v>
      </c>
    </row>
    <row r="86" spans="1:19" x14ac:dyDescent="0.25">
      <c r="A86" s="1">
        <v>45530.507755520834</v>
      </c>
      <c r="B86" t="s">
        <v>17</v>
      </c>
      <c r="C86">
        <v>13.882085999999999</v>
      </c>
      <c r="D86">
        <v>13.529408</v>
      </c>
      <c r="E86">
        <v>13.434380000000001</v>
      </c>
      <c r="F86">
        <v>13.714600000000001</v>
      </c>
      <c r="G86">
        <v>13.879294</v>
      </c>
      <c r="H86">
        <v>1.005989</v>
      </c>
      <c r="I86">
        <v>0.93408100000000005</v>
      </c>
      <c r="J86">
        <v>0.94183300000000003</v>
      </c>
      <c r="K86">
        <v>9.2878000000000002E-2</v>
      </c>
      <c r="L86">
        <v>0</v>
      </c>
      <c r="M86">
        <v>3.7100000000000002E-4</v>
      </c>
      <c r="N86" t="s">
        <v>18</v>
      </c>
      <c r="O86">
        <v>18.836772</v>
      </c>
      <c r="P86">
        <v>2.1146999999999999E-2</v>
      </c>
      <c r="Q86">
        <v>-7.7937999999999993E-2</v>
      </c>
      <c r="S86">
        <f>(2*3.142/60)*test_1_datataker_27_aug[[#This Row],[Torque Voltage (N.m)]]*test_1_datataker_27_aug[[#This Row],[RPM]]*-1</f>
        <v>0</v>
      </c>
    </row>
    <row r="87" spans="1:19" x14ac:dyDescent="0.25">
      <c r="A87" s="1">
        <v>45530.507812534721</v>
      </c>
      <c r="B87" t="s">
        <v>17</v>
      </c>
      <c r="C87">
        <v>13.882961999999999</v>
      </c>
      <c r="D87">
        <v>13.537064000000001</v>
      </c>
      <c r="E87">
        <v>13.441858</v>
      </c>
      <c r="F87">
        <v>13.714600000000001</v>
      </c>
      <c r="G87">
        <v>13.878366</v>
      </c>
      <c r="H87">
        <v>1.006094</v>
      </c>
      <c r="I87">
        <v>0.93431699999999995</v>
      </c>
      <c r="J87">
        <v>0.94159700000000002</v>
      </c>
      <c r="K87">
        <v>9.5309000000000005E-2</v>
      </c>
      <c r="L87">
        <v>0</v>
      </c>
      <c r="M87">
        <v>4.17E-4</v>
      </c>
      <c r="N87" t="s">
        <v>18</v>
      </c>
      <c r="O87">
        <v>18.836957999999999</v>
      </c>
      <c r="P87">
        <v>2.2651999999999999E-2</v>
      </c>
      <c r="Q87">
        <v>-7.4872999999999995E-2</v>
      </c>
      <c r="S87">
        <f>(2*3.142/60)*test_1_datataker_27_aug[[#This Row],[Torque Voltage (N.m)]]*test_1_datataker_27_aug[[#This Row],[RPM]]*-1</f>
        <v>0</v>
      </c>
    </row>
    <row r="88" spans="1:19" x14ac:dyDescent="0.25">
      <c r="A88" s="1">
        <v>45530.507870995367</v>
      </c>
      <c r="B88" t="s">
        <v>17</v>
      </c>
      <c r="C88">
        <v>13.889443999999999</v>
      </c>
      <c r="D88">
        <v>13.559202000000001</v>
      </c>
      <c r="E88">
        <v>13.441858</v>
      </c>
      <c r="F88">
        <v>13.737154</v>
      </c>
      <c r="G88">
        <v>13.884819999999999</v>
      </c>
      <c r="H88">
        <v>1.0065029999999999</v>
      </c>
      <c r="I88">
        <v>0.93431699999999995</v>
      </c>
      <c r="J88">
        <v>0.94230800000000003</v>
      </c>
      <c r="K88">
        <v>9.5309000000000005E-2</v>
      </c>
      <c r="L88">
        <v>0</v>
      </c>
      <c r="M88">
        <v>4.4000000000000002E-4</v>
      </c>
      <c r="N88" t="s">
        <v>18</v>
      </c>
      <c r="O88">
        <v>18.843285999999999</v>
      </c>
      <c r="P88">
        <v>2.1146999999999999E-2</v>
      </c>
      <c r="Q88">
        <v>-7.5256000000000003E-2</v>
      </c>
      <c r="S88">
        <f>(2*3.142/60)*test_1_datataker_27_aug[[#This Row],[Torque Voltage (N.m)]]*test_1_datataker_27_aug[[#This Row],[RPM]]*-1</f>
        <v>0</v>
      </c>
    </row>
    <row r="89" spans="1:19" x14ac:dyDescent="0.25">
      <c r="A89" s="1">
        <v>45530.507930428241</v>
      </c>
      <c r="B89" t="s">
        <v>17</v>
      </c>
      <c r="C89">
        <v>13.888514000000001</v>
      </c>
      <c r="D89">
        <v>13.544304</v>
      </c>
      <c r="E89">
        <v>13.45621</v>
      </c>
      <c r="F89">
        <v>13.729498</v>
      </c>
      <c r="G89">
        <v>13.881154</v>
      </c>
      <c r="H89">
        <v>1.0063960000000001</v>
      </c>
      <c r="I89">
        <v>0.93466899999999997</v>
      </c>
      <c r="J89">
        <v>0.94207200000000002</v>
      </c>
      <c r="K89">
        <v>9.2878000000000002E-2</v>
      </c>
      <c r="L89">
        <v>0</v>
      </c>
      <c r="M89">
        <v>4.64E-4</v>
      </c>
      <c r="N89" t="s">
        <v>18</v>
      </c>
      <c r="O89">
        <v>18.853321999999999</v>
      </c>
      <c r="P89">
        <v>2.7338999999999999E-2</v>
      </c>
      <c r="Q89">
        <v>-7.4107999999999993E-2</v>
      </c>
      <c r="S89">
        <f>(2*3.142/60)*test_1_datataker_27_aug[[#This Row],[Torque Voltage (N.m)]]*test_1_datataker_27_aug[[#This Row],[RPM]]*-1</f>
        <v>0</v>
      </c>
    </row>
    <row r="90" spans="1:19" x14ac:dyDescent="0.25">
      <c r="A90" s="1">
        <v>45530.50798642361</v>
      </c>
      <c r="B90" t="s">
        <v>17</v>
      </c>
      <c r="C90">
        <v>13.888514000000001</v>
      </c>
      <c r="D90">
        <v>13.551754000000001</v>
      </c>
      <c r="E90">
        <v>13.448934</v>
      </c>
      <c r="F90">
        <v>13.74419</v>
      </c>
      <c r="G90">
        <v>13.887584</v>
      </c>
      <c r="H90">
        <v>1.006094</v>
      </c>
      <c r="I90">
        <v>0.93478499999999998</v>
      </c>
      <c r="J90">
        <v>0.94136799999999998</v>
      </c>
      <c r="K90">
        <v>9.6475000000000005E-2</v>
      </c>
      <c r="L90">
        <v>0</v>
      </c>
      <c r="M90">
        <v>4.64E-4</v>
      </c>
      <c r="N90" t="s">
        <v>18</v>
      </c>
      <c r="O90">
        <v>18.861557999999999</v>
      </c>
      <c r="P90">
        <v>2.7338999999999999E-2</v>
      </c>
      <c r="Q90">
        <v>-7.4107999999999993E-2</v>
      </c>
      <c r="S90">
        <f>(2*3.142/60)*test_1_datataker_27_aug[[#This Row],[Torque Voltage (N.m)]]*test_1_datataker_27_aug[[#This Row],[RPM]]*-1</f>
        <v>0</v>
      </c>
    </row>
    <row r="91" spans="1:19" x14ac:dyDescent="0.25">
      <c r="A91" s="1">
        <v>45530.508044004629</v>
      </c>
      <c r="B91" t="s">
        <v>17</v>
      </c>
      <c r="C91">
        <v>13.885752</v>
      </c>
      <c r="D91">
        <v>13.559202000000001</v>
      </c>
      <c r="E91">
        <v>13.463483999999999</v>
      </c>
      <c r="F91">
        <v>13.74419</v>
      </c>
      <c r="G91">
        <v>13.878366</v>
      </c>
      <c r="H91">
        <v>1.006704</v>
      </c>
      <c r="I91">
        <v>0.93478499999999998</v>
      </c>
      <c r="J91">
        <v>0.94230800000000003</v>
      </c>
      <c r="K91">
        <v>9.2878000000000002E-2</v>
      </c>
      <c r="L91">
        <v>0</v>
      </c>
      <c r="M91">
        <v>4.64E-4</v>
      </c>
      <c r="N91" t="s">
        <v>18</v>
      </c>
      <c r="O91">
        <v>18.846710000000002</v>
      </c>
      <c r="P91">
        <v>2.8886999999999999E-2</v>
      </c>
      <c r="Q91">
        <v>-7.6774999999999996E-2</v>
      </c>
      <c r="S91">
        <f>(2*3.142/60)*test_1_datataker_27_aug[[#This Row],[Torque Voltage (N.m)]]*test_1_datataker_27_aug[[#This Row],[RPM]]*-1</f>
        <v>0</v>
      </c>
    </row>
    <row r="92" spans="1:19" x14ac:dyDescent="0.25">
      <c r="A92" s="1">
        <v>45530.508101990737</v>
      </c>
      <c r="B92" t="s">
        <v>17</v>
      </c>
      <c r="C92">
        <v>13.891304</v>
      </c>
      <c r="D92">
        <v>13.559202000000001</v>
      </c>
      <c r="E92">
        <v>13.448934</v>
      </c>
      <c r="F92">
        <v>13.729498</v>
      </c>
      <c r="G92">
        <v>13.882085999999999</v>
      </c>
      <c r="H92">
        <v>1.006602</v>
      </c>
      <c r="I92">
        <v>0.93478499999999998</v>
      </c>
      <c r="J92">
        <v>0.94136799999999998</v>
      </c>
      <c r="K92">
        <v>9.2878000000000002E-2</v>
      </c>
      <c r="L92">
        <v>0</v>
      </c>
      <c r="M92">
        <v>4.64E-4</v>
      </c>
      <c r="N92" t="s">
        <v>18</v>
      </c>
      <c r="O92">
        <v>18.870211999999999</v>
      </c>
      <c r="P92">
        <v>3.0391999999999999E-2</v>
      </c>
      <c r="Q92">
        <v>-7.6774999999999996E-2</v>
      </c>
      <c r="S92">
        <f>(2*3.142/60)*test_1_datataker_27_aug[[#This Row],[Torque Voltage (N.m)]]*test_1_datataker_27_aug[[#This Row],[RPM]]*-1</f>
        <v>0</v>
      </c>
    </row>
    <row r="93" spans="1:19" x14ac:dyDescent="0.25">
      <c r="A93" s="1">
        <v>45530.508159780089</v>
      </c>
      <c r="B93" t="s">
        <v>17</v>
      </c>
      <c r="C93">
        <v>13.894094000000001</v>
      </c>
      <c r="D93">
        <v>13.559202000000001</v>
      </c>
      <c r="E93">
        <v>13.463483999999999</v>
      </c>
      <c r="F93">
        <v>13.74419</v>
      </c>
      <c r="G93">
        <v>13.881154</v>
      </c>
      <c r="H93">
        <v>1.007012</v>
      </c>
      <c r="I93">
        <v>0.93443299999999996</v>
      </c>
      <c r="J93">
        <v>0.94172</v>
      </c>
      <c r="K93">
        <v>9.6475000000000005E-2</v>
      </c>
      <c r="L93">
        <v>0</v>
      </c>
      <c r="M93">
        <v>4.8700000000000002E-4</v>
      </c>
      <c r="N93" t="s">
        <v>18</v>
      </c>
      <c r="O93">
        <v>18.870211999999999</v>
      </c>
      <c r="P93">
        <v>2.579E-2</v>
      </c>
      <c r="Q93">
        <v>-7.5625999999999999E-2</v>
      </c>
      <c r="S93">
        <f>(2*3.142/60)*test_1_datataker_27_aug[[#This Row],[Torque Voltage (N.m)]]*test_1_datataker_27_aug[[#This Row],[RPM]]*-1</f>
        <v>0</v>
      </c>
    </row>
    <row r="94" spans="1:19" x14ac:dyDescent="0.25">
      <c r="A94" s="1">
        <v>45530.508219236108</v>
      </c>
      <c r="B94" t="s">
        <v>17</v>
      </c>
      <c r="C94">
        <v>13.895925999999999</v>
      </c>
      <c r="D94">
        <v>13.573893999999999</v>
      </c>
      <c r="E94">
        <v>13.477836</v>
      </c>
      <c r="F94">
        <v>13.759296000000001</v>
      </c>
      <c r="G94">
        <v>13.887584</v>
      </c>
      <c r="H94">
        <v>1.007422</v>
      </c>
      <c r="I94">
        <v>0.93490499999999999</v>
      </c>
      <c r="J94">
        <v>0.94230800000000003</v>
      </c>
      <c r="K94">
        <v>9.5309000000000005E-2</v>
      </c>
      <c r="L94">
        <v>1</v>
      </c>
      <c r="M94">
        <v>4.64E-4</v>
      </c>
      <c r="N94" t="s">
        <v>18</v>
      </c>
      <c r="O94">
        <v>18.870121999999999</v>
      </c>
      <c r="P94">
        <v>2.7338999999999999E-2</v>
      </c>
      <c r="Q94">
        <v>-7.6393000000000003E-2</v>
      </c>
      <c r="S94">
        <f>(2*3.142/60)*test_1_datataker_27_aug[[#This Row],[Torque Voltage (N.m)]]*test_1_datataker_27_aug[[#This Row],[RPM]]*-1</f>
        <v>-9.9820292666666678E-3</v>
      </c>
    </row>
    <row r="95" spans="1:19" x14ac:dyDescent="0.25">
      <c r="A95" s="1">
        <v>45530.508275567132</v>
      </c>
      <c r="B95" t="s">
        <v>17</v>
      </c>
      <c r="C95">
        <v>13.893164000000001</v>
      </c>
      <c r="D95">
        <v>13.566444000000001</v>
      </c>
      <c r="E95">
        <v>13.477836</v>
      </c>
      <c r="F95">
        <v>13.766538000000001</v>
      </c>
      <c r="G95">
        <v>13.886682</v>
      </c>
      <c r="H95">
        <v>1.0071140000000001</v>
      </c>
      <c r="I95">
        <v>0.93431699999999995</v>
      </c>
      <c r="J95">
        <v>0.94253699999999996</v>
      </c>
      <c r="K95">
        <v>9.5309000000000005E-2</v>
      </c>
      <c r="L95">
        <v>0</v>
      </c>
      <c r="M95">
        <v>5.1000000000000004E-4</v>
      </c>
      <c r="N95" t="s">
        <v>18</v>
      </c>
      <c r="O95">
        <v>18.870166000000001</v>
      </c>
      <c r="P95">
        <v>2.579E-2</v>
      </c>
      <c r="Q95">
        <v>-7.7937999999999993E-2</v>
      </c>
      <c r="S95">
        <f>(2*3.142/60)*test_1_datataker_27_aug[[#This Row],[Torque Voltage (N.m)]]*test_1_datataker_27_aug[[#This Row],[RPM]]*-1</f>
        <v>0</v>
      </c>
    </row>
    <row r="96" spans="1:19" x14ac:dyDescent="0.25">
      <c r="A96" s="1">
        <v>45530.508333356483</v>
      </c>
      <c r="B96" t="s">
        <v>17</v>
      </c>
      <c r="C96">
        <v>13.890374</v>
      </c>
      <c r="D96">
        <v>13.573893999999999</v>
      </c>
      <c r="E96">
        <v>13.463483999999999</v>
      </c>
      <c r="F96">
        <v>13.751846</v>
      </c>
      <c r="G96">
        <v>13.880224</v>
      </c>
      <c r="H96">
        <v>1.007012</v>
      </c>
      <c r="I96">
        <v>0.93466899999999997</v>
      </c>
      <c r="J96">
        <v>0.94242400000000004</v>
      </c>
      <c r="K96">
        <v>9.8873000000000003E-2</v>
      </c>
      <c r="L96">
        <v>0</v>
      </c>
      <c r="M96">
        <v>4.8700000000000002E-4</v>
      </c>
      <c r="N96" t="s">
        <v>18</v>
      </c>
      <c r="O96">
        <v>18.870166000000001</v>
      </c>
      <c r="P96">
        <v>3.0391999999999999E-2</v>
      </c>
      <c r="Q96">
        <v>-7.2955999999999993E-2</v>
      </c>
      <c r="S96">
        <f>(2*3.142/60)*test_1_datataker_27_aug[[#This Row],[Torque Voltage (N.m)]]*test_1_datataker_27_aug[[#This Row],[RPM]]*-1</f>
        <v>0</v>
      </c>
    </row>
    <row r="97" spans="1:19" x14ac:dyDescent="0.25">
      <c r="A97" s="1">
        <v>45530.508391342591</v>
      </c>
      <c r="B97" t="s">
        <v>17</v>
      </c>
      <c r="C97">
        <v>13.891304</v>
      </c>
      <c r="D97">
        <v>13.573893999999999</v>
      </c>
      <c r="E97">
        <v>13.463483999999999</v>
      </c>
      <c r="F97">
        <v>13.751846</v>
      </c>
      <c r="G97">
        <v>13.886682</v>
      </c>
      <c r="H97">
        <v>1.0071140000000001</v>
      </c>
      <c r="I97">
        <v>0.93455299999999997</v>
      </c>
      <c r="J97">
        <v>0.94218500000000005</v>
      </c>
      <c r="K97">
        <v>9.4109999999999999E-2</v>
      </c>
      <c r="L97">
        <v>0</v>
      </c>
      <c r="M97">
        <v>4.8700000000000002E-4</v>
      </c>
      <c r="N97" t="s">
        <v>18</v>
      </c>
      <c r="O97">
        <v>18.870076000000001</v>
      </c>
      <c r="P97">
        <v>2.8886999999999999E-2</v>
      </c>
      <c r="Q97">
        <v>-7.5625999999999999E-2</v>
      </c>
      <c r="S97">
        <f>(2*3.142/60)*test_1_datataker_27_aug[[#This Row],[Torque Voltage (N.m)]]*test_1_datataker_27_aug[[#This Row],[RPM]]*-1</f>
        <v>0</v>
      </c>
    </row>
    <row r="98" spans="1:19" x14ac:dyDescent="0.25">
      <c r="A98" s="1">
        <v>45530.508449143519</v>
      </c>
      <c r="B98" t="s">
        <v>17</v>
      </c>
      <c r="C98">
        <v>13.893164000000001</v>
      </c>
      <c r="D98">
        <v>13.573893999999999</v>
      </c>
      <c r="E98">
        <v>13.477836</v>
      </c>
      <c r="F98">
        <v>13.74419</v>
      </c>
      <c r="G98">
        <v>13.888514000000001</v>
      </c>
      <c r="H98">
        <v>1.0072159999999999</v>
      </c>
      <c r="I98">
        <v>0.93502099999999999</v>
      </c>
      <c r="J98">
        <v>0.94277299999999997</v>
      </c>
      <c r="K98">
        <v>9.8873000000000003E-2</v>
      </c>
      <c r="L98">
        <v>0</v>
      </c>
      <c r="M98">
        <v>5.1000000000000004E-4</v>
      </c>
      <c r="N98" t="s">
        <v>18</v>
      </c>
      <c r="O98">
        <v>18.886938000000001</v>
      </c>
      <c r="P98">
        <v>2.7338999999999999E-2</v>
      </c>
      <c r="Q98">
        <v>-7.3722999999999997E-2</v>
      </c>
      <c r="S98">
        <f>(2*3.142/60)*test_1_datataker_27_aug[[#This Row],[Torque Voltage (N.m)]]*test_1_datataker_27_aug[[#This Row],[RPM]]*-1</f>
        <v>0</v>
      </c>
    </row>
    <row r="99" spans="1:19" x14ac:dyDescent="0.25">
      <c r="A99" s="1">
        <v>45530.508506956015</v>
      </c>
      <c r="B99" t="s">
        <v>17</v>
      </c>
      <c r="C99">
        <v>13.892234</v>
      </c>
      <c r="D99">
        <v>13.581344</v>
      </c>
      <c r="E99">
        <v>13.470558</v>
      </c>
      <c r="F99">
        <v>13.781434000000001</v>
      </c>
      <c r="G99">
        <v>13.886682</v>
      </c>
      <c r="H99">
        <v>1.00732</v>
      </c>
      <c r="I99">
        <v>0.93525700000000001</v>
      </c>
      <c r="J99">
        <v>0.94288899999999998</v>
      </c>
      <c r="K99">
        <v>9.4109999999999999E-2</v>
      </c>
      <c r="L99">
        <v>0</v>
      </c>
      <c r="M99">
        <v>5.5599999999999996E-4</v>
      </c>
      <c r="N99" t="s">
        <v>18</v>
      </c>
      <c r="O99">
        <v>18.870166000000001</v>
      </c>
      <c r="P99">
        <v>3.0391999999999999E-2</v>
      </c>
      <c r="Q99">
        <v>-7.4872999999999995E-2</v>
      </c>
      <c r="S99">
        <f>(2*3.142/60)*test_1_datataker_27_aug[[#This Row],[Torque Voltage (N.m)]]*test_1_datataker_27_aug[[#This Row],[RPM]]*-1</f>
        <v>0</v>
      </c>
    </row>
    <row r="100" spans="1:19" x14ac:dyDescent="0.25">
      <c r="A100" s="1">
        <v>45530.508564918979</v>
      </c>
      <c r="B100" t="s">
        <v>17</v>
      </c>
      <c r="C100">
        <v>13.889443999999999</v>
      </c>
      <c r="D100">
        <v>13.566444000000001</v>
      </c>
      <c r="E100">
        <v>13.470558</v>
      </c>
      <c r="F100">
        <v>13.759296000000001</v>
      </c>
      <c r="G100">
        <v>13.884819999999999</v>
      </c>
      <c r="H100">
        <v>1.00732</v>
      </c>
      <c r="I100">
        <v>0.93455299999999997</v>
      </c>
      <c r="J100">
        <v>0.94253699999999996</v>
      </c>
      <c r="K100">
        <v>9.5309000000000005E-2</v>
      </c>
      <c r="L100">
        <v>0</v>
      </c>
      <c r="M100">
        <v>5.7899999999999998E-4</v>
      </c>
      <c r="N100" t="s">
        <v>18</v>
      </c>
      <c r="O100">
        <v>18.887125999999999</v>
      </c>
      <c r="P100">
        <v>3.1940000000000003E-2</v>
      </c>
      <c r="Q100">
        <v>-7.6393000000000003E-2</v>
      </c>
      <c r="S100">
        <f>(2*3.142/60)*test_1_datataker_27_aug[[#This Row],[Torque Voltage (N.m)]]*test_1_datataker_27_aug[[#This Row],[RPM]]*-1</f>
        <v>0</v>
      </c>
    </row>
    <row r="101" spans="1:19" x14ac:dyDescent="0.25">
      <c r="A101" s="1">
        <v>45530.508622719906</v>
      </c>
      <c r="B101" t="s">
        <v>17</v>
      </c>
      <c r="C101">
        <v>13.892234</v>
      </c>
      <c r="D101">
        <v>13.581344</v>
      </c>
      <c r="E101">
        <v>13.485113999999999</v>
      </c>
      <c r="F101">
        <v>13.781434000000001</v>
      </c>
      <c r="G101">
        <v>13.889443999999999</v>
      </c>
      <c r="H101">
        <v>1.0063960000000001</v>
      </c>
      <c r="I101">
        <v>0.93455299999999997</v>
      </c>
      <c r="J101">
        <v>0.94230800000000003</v>
      </c>
      <c r="K101">
        <v>9.6475000000000005E-2</v>
      </c>
      <c r="L101">
        <v>0</v>
      </c>
      <c r="M101">
        <v>5.1000000000000004E-4</v>
      </c>
      <c r="N101" t="s">
        <v>18</v>
      </c>
      <c r="O101">
        <v>18.895422</v>
      </c>
      <c r="P101">
        <v>3.0391999999999999E-2</v>
      </c>
      <c r="Q101">
        <v>-7.3339000000000001E-2</v>
      </c>
      <c r="S101">
        <f>(2*3.142/60)*test_1_datataker_27_aug[[#This Row],[Torque Voltage (N.m)]]*test_1_datataker_27_aug[[#This Row],[RPM]]*-1</f>
        <v>0</v>
      </c>
    </row>
    <row r="102" spans="1:19" x14ac:dyDescent="0.25">
      <c r="A102" s="1">
        <v>45530.508680567131</v>
      </c>
      <c r="B102" t="s">
        <v>17</v>
      </c>
      <c r="C102">
        <v>13.896856</v>
      </c>
      <c r="D102">
        <v>13.596036</v>
      </c>
      <c r="E102">
        <v>13.485113999999999</v>
      </c>
      <c r="F102">
        <v>13.788886</v>
      </c>
      <c r="G102">
        <v>13.888514000000001</v>
      </c>
      <c r="H102">
        <v>1.00691</v>
      </c>
      <c r="I102">
        <v>0.93502099999999999</v>
      </c>
      <c r="J102">
        <v>0.94277299999999997</v>
      </c>
      <c r="K102">
        <v>0.10130400000000001</v>
      </c>
      <c r="L102">
        <v>0</v>
      </c>
      <c r="M102">
        <v>5.7899999999999998E-4</v>
      </c>
      <c r="N102" t="s">
        <v>18</v>
      </c>
      <c r="O102">
        <v>18.903683999999998</v>
      </c>
      <c r="P102">
        <v>3.5035999999999998E-2</v>
      </c>
      <c r="Q102">
        <v>-7.5625999999999999E-2</v>
      </c>
      <c r="S102">
        <f>(2*3.142/60)*test_1_datataker_27_aug[[#This Row],[Torque Voltage (N.m)]]*test_1_datataker_27_aug[[#This Row],[RPM]]*-1</f>
        <v>0</v>
      </c>
    </row>
    <row r="103" spans="1:19" x14ac:dyDescent="0.25">
      <c r="A103" s="1">
        <v>45530.5087384375</v>
      </c>
      <c r="B103" t="s">
        <v>17</v>
      </c>
      <c r="C103">
        <v>13.896856</v>
      </c>
      <c r="D103">
        <v>13.581344</v>
      </c>
      <c r="E103">
        <v>13.49239</v>
      </c>
      <c r="F103">
        <v>13.781434000000001</v>
      </c>
      <c r="G103">
        <v>13.889443999999999</v>
      </c>
      <c r="H103">
        <v>1.0072159999999999</v>
      </c>
      <c r="I103">
        <v>0.93408100000000005</v>
      </c>
      <c r="J103">
        <v>0.94253699999999996</v>
      </c>
      <c r="K103">
        <v>9.7673999999999997E-2</v>
      </c>
      <c r="L103">
        <v>0</v>
      </c>
      <c r="M103">
        <v>5.5599999999999996E-4</v>
      </c>
      <c r="N103" t="s">
        <v>18</v>
      </c>
      <c r="O103">
        <v>18.903635999999999</v>
      </c>
      <c r="P103">
        <v>3.0391999999999999E-2</v>
      </c>
      <c r="Q103">
        <v>-7.5625999999999999E-2</v>
      </c>
      <c r="S103">
        <f>(2*3.142/60)*test_1_datataker_27_aug[[#This Row],[Torque Voltage (N.m)]]*test_1_datataker_27_aug[[#This Row],[RPM]]*-1</f>
        <v>0</v>
      </c>
    </row>
    <row r="104" spans="1:19" x14ac:dyDescent="0.25">
      <c r="A104" s="1">
        <v>45530.508796319446</v>
      </c>
      <c r="B104" t="s">
        <v>17</v>
      </c>
      <c r="C104">
        <v>13.894996000000001</v>
      </c>
      <c r="D104">
        <v>13.588792</v>
      </c>
      <c r="E104">
        <v>13.499464</v>
      </c>
      <c r="F104">
        <v>13.788886</v>
      </c>
      <c r="G104">
        <v>13.890374</v>
      </c>
      <c r="H104">
        <v>1.00732</v>
      </c>
      <c r="I104">
        <v>0.93490499999999999</v>
      </c>
      <c r="J104">
        <v>0.94288899999999998</v>
      </c>
      <c r="K104">
        <v>9.8873000000000003E-2</v>
      </c>
      <c r="L104">
        <v>0</v>
      </c>
      <c r="M104">
        <v>5.7899999999999998E-4</v>
      </c>
      <c r="N104" t="s">
        <v>18</v>
      </c>
      <c r="O104">
        <v>18.912134000000002</v>
      </c>
      <c r="P104">
        <v>3.1940000000000003E-2</v>
      </c>
      <c r="Q104">
        <v>-7.4872999999999995E-2</v>
      </c>
      <c r="S104">
        <f>(2*3.142/60)*test_1_datataker_27_aug[[#This Row],[Torque Voltage (N.m)]]*test_1_datataker_27_aug[[#This Row],[RPM]]*-1</f>
        <v>0</v>
      </c>
    </row>
    <row r="105" spans="1:19" x14ac:dyDescent="0.25">
      <c r="A105" s="1">
        <v>45530.508854224536</v>
      </c>
      <c r="B105" t="s">
        <v>17</v>
      </c>
      <c r="C105">
        <v>13.899646000000001</v>
      </c>
      <c r="D105">
        <v>13.596036</v>
      </c>
      <c r="E105">
        <v>13.499464</v>
      </c>
      <c r="F105">
        <v>13.796128</v>
      </c>
      <c r="G105">
        <v>13.890374</v>
      </c>
      <c r="H105">
        <v>1.007933</v>
      </c>
      <c r="I105">
        <v>0.93572500000000003</v>
      </c>
      <c r="J105">
        <v>0.94324699999999995</v>
      </c>
      <c r="K105">
        <v>0.10130400000000001</v>
      </c>
      <c r="L105">
        <v>0</v>
      </c>
      <c r="M105">
        <v>5.7899999999999998E-4</v>
      </c>
      <c r="N105" t="s">
        <v>18</v>
      </c>
      <c r="O105">
        <v>18.912179999999999</v>
      </c>
      <c r="P105">
        <v>3.3487999999999997E-2</v>
      </c>
      <c r="Q105">
        <v>-7.3722999999999997E-2</v>
      </c>
      <c r="S105">
        <f>(2*3.142/60)*test_1_datataker_27_aug[[#This Row],[Torque Voltage (N.m)]]*test_1_datataker_27_aug[[#This Row],[RPM]]*-1</f>
        <v>0</v>
      </c>
    </row>
    <row r="106" spans="1:19" x14ac:dyDescent="0.25">
      <c r="A106" s="1">
        <v>45530.508912048608</v>
      </c>
      <c r="B106" t="s">
        <v>17</v>
      </c>
      <c r="C106">
        <v>13.897786</v>
      </c>
      <c r="D106">
        <v>13.588792</v>
      </c>
      <c r="E106">
        <v>13.485113999999999</v>
      </c>
      <c r="F106">
        <v>13.788886</v>
      </c>
      <c r="G106">
        <v>13.888514000000001</v>
      </c>
      <c r="H106">
        <v>1.00732</v>
      </c>
      <c r="I106">
        <v>0.93502099999999999</v>
      </c>
      <c r="J106">
        <v>0.94242400000000004</v>
      </c>
      <c r="K106">
        <v>9.8873000000000003E-2</v>
      </c>
      <c r="L106">
        <v>0</v>
      </c>
      <c r="M106">
        <v>5.7899999999999998E-4</v>
      </c>
      <c r="N106" t="s">
        <v>18</v>
      </c>
      <c r="O106">
        <v>18.920587999999999</v>
      </c>
      <c r="P106">
        <v>3.1940000000000003E-2</v>
      </c>
      <c r="Q106">
        <v>-7.5625999999999999E-2</v>
      </c>
      <c r="S106">
        <f>(2*3.142/60)*test_1_datataker_27_aug[[#This Row],[Torque Voltage (N.m)]]*test_1_datataker_27_aug[[#This Row],[RPM]]*-1</f>
        <v>0</v>
      </c>
    </row>
    <row r="107" spans="1:19" x14ac:dyDescent="0.25">
      <c r="A107" s="1">
        <v>45530.508970011571</v>
      </c>
      <c r="B107" t="s">
        <v>17</v>
      </c>
      <c r="C107">
        <v>13.895925999999999</v>
      </c>
      <c r="D107">
        <v>13.588792</v>
      </c>
      <c r="E107">
        <v>13.499464</v>
      </c>
      <c r="F107">
        <v>13.781434000000001</v>
      </c>
      <c r="G107">
        <v>13.888514000000001</v>
      </c>
      <c r="H107">
        <v>1.007012</v>
      </c>
      <c r="I107">
        <v>0.93525700000000001</v>
      </c>
      <c r="J107">
        <v>0.94253699999999996</v>
      </c>
      <c r="K107">
        <v>9.8873000000000003E-2</v>
      </c>
      <c r="L107">
        <v>0</v>
      </c>
      <c r="M107">
        <v>5.7899999999999998E-4</v>
      </c>
      <c r="N107" t="s">
        <v>18</v>
      </c>
      <c r="O107">
        <v>18.920680000000001</v>
      </c>
      <c r="P107">
        <v>3.3487999999999997E-2</v>
      </c>
      <c r="Q107">
        <v>-7.3722999999999997E-2</v>
      </c>
      <c r="S107">
        <f>(2*3.142/60)*test_1_datataker_27_aug[[#This Row],[Torque Voltage (N.m)]]*test_1_datataker_27_aug[[#This Row],[RPM]]*-1</f>
        <v>0</v>
      </c>
    </row>
    <row r="108" spans="1:19" x14ac:dyDescent="0.25">
      <c r="A108" s="1">
        <v>45530.509027800923</v>
      </c>
      <c r="B108" t="s">
        <v>17</v>
      </c>
      <c r="C108">
        <v>13.900522</v>
      </c>
      <c r="D108">
        <v>13.596036</v>
      </c>
      <c r="E108">
        <v>13.499464</v>
      </c>
      <c r="F108">
        <v>13.773986000000001</v>
      </c>
      <c r="G108">
        <v>13.885752</v>
      </c>
      <c r="H108">
        <v>1.00691</v>
      </c>
      <c r="I108">
        <v>0.93443299999999996</v>
      </c>
      <c r="J108">
        <v>0.94277299999999997</v>
      </c>
      <c r="K108">
        <v>0.10007199999999999</v>
      </c>
      <c r="L108">
        <v>0</v>
      </c>
      <c r="M108">
        <v>6.4900000000000005E-4</v>
      </c>
      <c r="N108" t="s">
        <v>18</v>
      </c>
      <c r="O108">
        <v>18.920587999999999</v>
      </c>
      <c r="P108">
        <v>3.3487999999999997E-2</v>
      </c>
      <c r="Q108">
        <v>-7.4872999999999995E-2</v>
      </c>
      <c r="S108">
        <f>(2*3.142/60)*test_1_datataker_27_aug[[#This Row],[Torque Voltage (N.m)]]*test_1_datataker_27_aug[[#This Row],[RPM]]*-1</f>
        <v>0</v>
      </c>
    </row>
    <row r="109" spans="1:19" x14ac:dyDescent="0.25">
      <c r="A109" s="1">
        <v>45530.5090856713</v>
      </c>
      <c r="B109" t="s">
        <v>17</v>
      </c>
      <c r="C109">
        <v>13.898716</v>
      </c>
      <c r="D109">
        <v>13.596036</v>
      </c>
      <c r="E109">
        <v>13.49239</v>
      </c>
      <c r="F109">
        <v>13.788886</v>
      </c>
      <c r="G109">
        <v>13.888514000000001</v>
      </c>
      <c r="H109">
        <v>1.00732</v>
      </c>
      <c r="I109">
        <v>0.93619699999999995</v>
      </c>
      <c r="J109">
        <v>0.94312499999999999</v>
      </c>
      <c r="K109">
        <v>0.10130400000000001</v>
      </c>
      <c r="L109">
        <v>0</v>
      </c>
      <c r="M109">
        <v>5.7899999999999998E-4</v>
      </c>
      <c r="N109" t="s">
        <v>18</v>
      </c>
      <c r="O109">
        <v>18.920542000000001</v>
      </c>
      <c r="P109">
        <v>3.5035999999999998E-2</v>
      </c>
      <c r="Q109">
        <v>-7.0657999999999999E-2</v>
      </c>
      <c r="S109">
        <f>(2*3.142/60)*test_1_datataker_27_aug[[#This Row],[Torque Voltage (N.m)]]*test_1_datataker_27_aug[[#This Row],[RPM]]*-1</f>
        <v>0</v>
      </c>
    </row>
    <row r="110" spans="1:19" x14ac:dyDescent="0.25">
      <c r="A110" s="1">
        <v>45530.50914357639</v>
      </c>
      <c r="B110" t="s">
        <v>17</v>
      </c>
      <c r="C110">
        <v>13.896856</v>
      </c>
      <c r="D110">
        <v>13.603692000000001</v>
      </c>
      <c r="E110">
        <v>13.499464</v>
      </c>
      <c r="F110">
        <v>13.796128</v>
      </c>
      <c r="G110">
        <v>13.887584</v>
      </c>
      <c r="H110">
        <v>1.007012</v>
      </c>
      <c r="I110">
        <v>0.93502099999999999</v>
      </c>
      <c r="J110">
        <v>0.94242400000000004</v>
      </c>
      <c r="K110">
        <v>0.10130400000000001</v>
      </c>
      <c r="L110">
        <v>0</v>
      </c>
      <c r="M110">
        <v>6.2600000000000004E-4</v>
      </c>
      <c r="N110" t="s">
        <v>18</v>
      </c>
      <c r="O110">
        <v>18.920400000000001</v>
      </c>
      <c r="P110">
        <v>3.6627E-2</v>
      </c>
      <c r="Q110">
        <v>-7.4107999999999993E-2</v>
      </c>
      <c r="S110">
        <f>(2*3.142/60)*test_1_datataker_27_aug[[#This Row],[Torque Voltage (N.m)]]*test_1_datataker_27_aug[[#This Row],[RPM]]*-1</f>
        <v>0</v>
      </c>
    </row>
    <row r="111" spans="1:19" x14ac:dyDescent="0.25">
      <c r="A111" s="1">
        <v>45530.509201400462</v>
      </c>
      <c r="B111" t="s">
        <v>17</v>
      </c>
      <c r="C111">
        <v>13.903314</v>
      </c>
      <c r="D111">
        <v>13.611140000000001</v>
      </c>
      <c r="E111">
        <v>13.499464</v>
      </c>
      <c r="F111">
        <v>13.803576</v>
      </c>
      <c r="G111">
        <v>13.889443999999999</v>
      </c>
      <c r="H111">
        <v>1.007625</v>
      </c>
      <c r="I111">
        <v>0.93537300000000001</v>
      </c>
      <c r="J111">
        <v>0.94301199999999996</v>
      </c>
      <c r="K111">
        <v>9.8873000000000003E-2</v>
      </c>
      <c r="L111">
        <v>0</v>
      </c>
      <c r="M111">
        <v>6.2600000000000004E-4</v>
      </c>
      <c r="N111" t="s">
        <v>18</v>
      </c>
      <c r="O111">
        <v>18.920638</v>
      </c>
      <c r="P111">
        <v>3.5035999999999998E-2</v>
      </c>
      <c r="Q111">
        <v>-7.6774999999999996E-2</v>
      </c>
      <c r="S111">
        <f>(2*3.142/60)*test_1_datataker_27_aug[[#This Row],[Torque Voltage (N.m)]]*test_1_datataker_27_aug[[#This Row],[RPM]]*-1</f>
        <v>0</v>
      </c>
    </row>
    <row r="112" spans="1:19" x14ac:dyDescent="0.25">
      <c r="A112" s="1">
        <v>45530.509261446758</v>
      </c>
      <c r="B112" t="s">
        <v>17</v>
      </c>
      <c r="C112">
        <v>13.900522</v>
      </c>
      <c r="D112">
        <v>13.596036</v>
      </c>
      <c r="E112">
        <v>13.49239</v>
      </c>
      <c r="F112">
        <v>13.811232</v>
      </c>
      <c r="G112">
        <v>13.893164000000001</v>
      </c>
      <c r="H112">
        <v>1.00814</v>
      </c>
      <c r="I112">
        <v>0.93584500000000004</v>
      </c>
      <c r="J112">
        <v>0.94288899999999998</v>
      </c>
      <c r="K112">
        <v>9.8873000000000003E-2</v>
      </c>
      <c r="L112">
        <v>0</v>
      </c>
      <c r="M112">
        <v>6.2600000000000004E-4</v>
      </c>
      <c r="N112" t="s">
        <v>18</v>
      </c>
      <c r="O112">
        <v>18.920542000000001</v>
      </c>
      <c r="P112">
        <v>3.8175000000000001E-2</v>
      </c>
      <c r="Q112">
        <v>-7.4107999999999993E-2</v>
      </c>
      <c r="S112">
        <f>(2*3.142/60)*test_1_datataker_27_aug[[#This Row],[Torque Voltage (N.m)]]*test_1_datataker_27_aug[[#This Row],[RPM]]*-1</f>
        <v>0</v>
      </c>
    </row>
    <row r="113" spans="1:19" x14ac:dyDescent="0.25">
      <c r="A113" s="1">
        <v>45530.509317152777</v>
      </c>
      <c r="B113" t="s">
        <v>17</v>
      </c>
      <c r="C113">
        <v>13.897786</v>
      </c>
      <c r="D113">
        <v>13.603692000000001</v>
      </c>
      <c r="E113">
        <v>13.499464</v>
      </c>
      <c r="F113">
        <v>13.803576</v>
      </c>
      <c r="G113">
        <v>13.895925999999999</v>
      </c>
      <c r="H113">
        <v>1.00773</v>
      </c>
      <c r="I113">
        <v>0.93572500000000003</v>
      </c>
      <c r="J113">
        <v>0.94312499999999999</v>
      </c>
      <c r="K113">
        <v>0.10130400000000001</v>
      </c>
      <c r="L113">
        <v>0</v>
      </c>
      <c r="M113">
        <v>6.2600000000000004E-4</v>
      </c>
      <c r="N113" t="s">
        <v>18</v>
      </c>
      <c r="O113">
        <v>18.933838000000002</v>
      </c>
      <c r="P113">
        <v>3.968E-2</v>
      </c>
      <c r="Q113">
        <v>-7.4107999999999993E-2</v>
      </c>
      <c r="S113">
        <f>(2*3.142/60)*test_1_datataker_27_aug[[#This Row],[Torque Voltage (N.m)]]*test_1_datataker_27_aug[[#This Row],[RPM]]*-1</f>
        <v>0</v>
      </c>
    </row>
    <row r="114" spans="1:19" x14ac:dyDescent="0.25">
      <c r="A114" s="1">
        <v>45530.509375127316</v>
      </c>
      <c r="B114" t="s">
        <v>17</v>
      </c>
      <c r="C114">
        <v>13.905172</v>
      </c>
      <c r="D114">
        <v>13.625830000000001</v>
      </c>
      <c r="E114">
        <v>13.514218</v>
      </c>
      <c r="F114">
        <v>13.803576</v>
      </c>
      <c r="G114">
        <v>13.893164000000001</v>
      </c>
      <c r="H114">
        <v>1.007422</v>
      </c>
      <c r="I114">
        <v>0.93560900000000002</v>
      </c>
      <c r="J114">
        <v>0.94301199999999996</v>
      </c>
      <c r="K114">
        <v>9.8873000000000003E-2</v>
      </c>
      <c r="L114">
        <v>0</v>
      </c>
      <c r="M114">
        <v>6.4900000000000005E-4</v>
      </c>
      <c r="N114" t="s">
        <v>18</v>
      </c>
      <c r="O114">
        <v>18.937514</v>
      </c>
      <c r="P114">
        <v>3.968E-2</v>
      </c>
      <c r="Q114">
        <v>-7.6774999999999996E-2</v>
      </c>
      <c r="S114">
        <f>(2*3.142/60)*test_1_datataker_27_aug[[#This Row],[Torque Voltage (N.m)]]*test_1_datataker_27_aug[[#This Row],[RPM]]*-1</f>
        <v>0</v>
      </c>
    </row>
    <row r="115" spans="1:19" x14ac:dyDescent="0.25">
      <c r="A115" s="1">
        <v>45530.509432928244</v>
      </c>
      <c r="B115" t="s">
        <v>17</v>
      </c>
      <c r="C115">
        <v>13.903314</v>
      </c>
      <c r="D115">
        <v>13.618382</v>
      </c>
      <c r="E115">
        <v>13.514218</v>
      </c>
      <c r="F115">
        <v>13.803576</v>
      </c>
      <c r="G115">
        <v>13.894094000000001</v>
      </c>
      <c r="H115">
        <v>1.007933</v>
      </c>
      <c r="I115">
        <v>0.93537300000000001</v>
      </c>
      <c r="J115">
        <v>0.94335999999999998</v>
      </c>
      <c r="K115">
        <v>0.10606599999999999</v>
      </c>
      <c r="L115">
        <v>0</v>
      </c>
      <c r="M115">
        <v>6.2600000000000004E-4</v>
      </c>
      <c r="N115" t="s">
        <v>18</v>
      </c>
      <c r="O115">
        <v>18.954267999999999</v>
      </c>
      <c r="P115">
        <v>3.968E-2</v>
      </c>
      <c r="Q115">
        <v>-7.3722999999999997E-2</v>
      </c>
      <c r="S115">
        <f>(2*3.142/60)*test_1_datataker_27_aug[[#This Row],[Torque Voltage (N.m)]]*test_1_datataker_27_aug[[#This Row],[RPM]]*-1</f>
        <v>0</v>
      </c>
    </row>
    <row r="116" spans="1:19" x14ac:dyDescent="0.25">
      <c r="A116" s="1">
        <v>45530.509490752316</v>
      </c>
      <c r="B116" t="s">
        <v>17</v>
      </c>
      <c r="C116">
        <v>13.901452000000001</v>
      </c>
      <c r="D116">
        <v>13.618382</v>
      </c>
      <c r="E116">
        <v>13.521292000000001</v>
      </c>
      <c r="F116">
        <v>13.811232</v>
      </c>
      <c r="G116">
        <v>13.892234</v>
      </c>
      <c r="H116">
        <v>1.00773</v>
      </c>
      <c r="I116">
        <v>0.93537300000000001</v>
      </c>
      <c r="J116">
        <v>0.94312499999999999</v>
      </c>
      <c r="K116">
        <v>0.10490099999999999</v>
      </c>
      <c r="L116">
        <v>0</v>
      </c>
      <c r="M116">
        <v>6.2600000000000004E-4</v>
      </c>
      <c r="N116" t="s">
        <v>18</v>
      </c>
      <c r="O116">
        <v>18.962748000000001</v>
      </c>
      <c r="P116">
        <v>3.6627E-2</v>
      </c>
      <c r="Q116">
        <v>-7.6009999999999994E-2</v>
      </c>
      <c r="S116">
        <f>(2*3.142/60)*test_1_datataker_27_aug[[#This Row],[Torque Voltage (N.m)]]*test_1_datataker_27_aug[[#This Row],[RPM]]*-1</f>
        <v>0</v>
      </c>
    </row>
    <row r="117" spans="1:19" x14ac:dyDescent="0.25">
      <c r="A117" s="1">
        <v>45530.509548703703</v>
      </c>
      <c r="B117" t="s">
        <v>17</v>
      </c>
      <c r="C117">
        <v>13.906076000000001</v>
      </c>
      <c r="D117">
        <v>13.625830000000001</v>
      </c>
      <c r="E117">
        <v>13.528568</v>
      </c>
      <c r="F117">
        <v>13.818474</v>
      </c>
      <c r="G117">
        <v>13.895925999999999</v>
      </c>
      <c r="H117">
        <v>1.0082409999999999</v>
      </c>
      <c r="I117">
        <v>0.93584500000000004</v>
      </c>
      <c r="J117">
        <v>0.94335999999999998</v>
      </c>
      <c r="K117">
        <v>0.10606599999999999</v>
      </c>
      <c r="L117">
        <v>0</v>
      </c>
      <c r="M117">
        <v>6.9499999999999998E-4</v>
      </c>
      <c r="N117" t="s">
        <v>18</v>
      </c>
      <c r="O117">
        <v>18.954129999999999</v>
      </c>
      <c r="P117">
        <v>4.1228000000000001E-2</v>
      </c>
      <c r="Q117">
        <v>-7.1423E-2</v>
      </c>
      <c r="S117">
        <f>(2*3.142/60)*test_1_datataker_27_aug[[#This Row],[Torque Voltage (N.m)]]*test_1_datataker_27_aug[[#This Row],[RPM]]*-1</f>
        <v>0</v>
      </c>
    </row>
    <row r="118" spans="1:19" x14ac:dyDescent="0.25">
      <c r="A118" s="1">
        <v>45530.509606504631</v>
      </c>
      <c r="B118" t="s">
        <v>17</v>
      </c>
      <c r="C118">
        <v>13.906076000000001</v>
      </c>
      <c r="D118">
        <v>13.618382</v>
      </c>
      <c r="E118">
        <v>13.514218</v>
      </c>
      <c r="F118">
        <v>13.825922</v>
      </c>
      <c r="G118">
        <v>13.894996000000001</v>
      </c>
      <c r="H118">
        <v>1.00773</v>
      </c>
      <c r="I118">
        <v>0.93560900000000002</v>
      </c>
      <c r="J118">
        <v>0.94288899999999998</v>
      </c>
      <c r="K118">
        <v>0.10130400000000001</v>
      </c>
      <c r="L118">
        <v>0</v>
      </c>
      <c r="M118">
        <v>6.4900000000000005E-4</v>
      </c>
      <c r="N118" t="s">
        <v>18</v>
      </c>
      <c r="O118">
        <v>18.96256</v>
      </c>
      <c r="P118">
        <v>4.2776000000000002E-2</v>
      </c>
      <c r="Q118">
        <v>-7.2203000000000003E-2</v>
      </c>
      <c r="S118">
        <f>(2*3.142/60)*test_1_datataker_27_aug[[#This Row],[Torque Voltage (N.m)]]*test_1_datataker_27_aug[[#This Row],[RPM]]*-1</f>
        <v>0</v>
      </c>
    </row>
    <row r="119" spans="1:19" x14ac:dyDescent="0.25">
      <c r="A119" s="1">
        <v>45530.50966447917</v>
      </c>
      <c r="B119" t="s">
        <v>17</v>
      </c>
      <c r="C119">
        <v>13.903314</v>
      </c>
      <c r="D119">
        <v>13.633278000000001</v>
      </c>
      <c r="E119">
        <v>13.514218</v>
      </c>
      <c r="F119">
        <v>13.825922</v>
      </c>
      <c r="G119">
        <v>13.896856</v>
      </c>
      <c r="H119">
        <v>1.00814</v>
      </c>
      <c r="I119">
        <v>0.93525700000000001</v>
      </c>
      <c r="J119">
        <v>0.94312499999999999</v>
      </c>
      <c r="K119">
        <v>0.10490099999999999</v>
      </c>
      <c r="L119">
        <v>0</v>
      </c>
      <c r="M119">
        <v>6.9499999999999998E-4</v>
      </c>
      <c r="N119" t="s">
        <v>18</v>
      </c>
      <c r="O119">
        <v>18.962606000000001</v>
      </c>
      <c r="P119">
        <v>3.968E-2</v>
      </c>
      <c r="Q119">
        <v>-7.6009999999999994E-2</v>
      </c>
      <c r="S119">
        <f>(2*3.142/60)*test_1_datataker_27_aug[[#This Row],[Torque Voltage (N.m)]]*test_1_datataker_27_aug[[#This Row],[RPM]]*-1</f>
        <v>0</v>
      </c>
    </row>
    <row r="120" spans="1:19" x14ac:dyDescent="0.25">
      <c r="A120" s="1">
        <v>45530.509722268522</v>
      </c>
      <c r="B120" t="s">
        <v>17</v>
      </c>
      <c r="C120">
        <v>13.907006000000001</v>
      </c>
      <c r="D120">
        <v>13.64052</v>
      </c>
      <c r="E120">
        <v>13.514218</v>
      </c>
      <c r="F120">
        <v>13.83337</v>
      </c>
      <c r="G120">
        <v>13.896856</v>
      </c>
      <c r="H120">
        <v>1.0082409999999999</v>
      </c>
      <c r="I120">
        <v>0.93572500000000003</v>
      </c>
      <c r="J120">
        <v>0.94359899999999997</v>
      </c>
      <c r="K120">
        <v>0.10490099999999999</v>
      </c>
      <c r="L120">
        <v>0</v>
      </c>
      <c r="M120">
        <v>6.7100000000000005E-4</v>
      </c>
      <c r="N120" t="s">
        <v>18</v>
      </c>
      <c r="O120">
        <v>18.962655999999999</v>
      </c>
      <c r="P120">
        <v>4.2776000000000002E-2</v>
      </c>
      <c r="Q120">
        <v>-7.6009999999999994E-2</v>
      </c>
      <c r="S120">
        <f>(2*3.142/60)*test_1_datataker_27_aug[[#This Row],[Torque Voltage (N.m)]]*test_1_datataker_27_aug[[#This Row],[RPM]]*-1</f>
        <v>0</v>
      </c>
    </row>
    <row r="121" spans="1:19" x14ac:dyDescent="0.25">
      <c r="A121" s="1">
        <v>45530.50978010417</v>
      </c>
      <c r="B121" t="s">
        <v>17</v>
      </c>
      <c r="C121">
        <v>13.907006000000001</v>
      </c>
      <c r="D121">
        <v>13.625830000000001</v>
      </c>
      <c r="E121">
        <v>13.528568</v>
      </c>
      <c r="F121">
        <v>13.818474</v>
      </c>
      <c r="G121">
        <v>13.894094000000001</v>
      </c>
      <c r="H121">
        <v>1.0082409999999999</v>
      </c>
      <c r="I121">
        <v>0.93560900000000002</v>
      </c>
      <c r="J121">
        <v>0.94335999999999998</v>
      </c>
      <c r="K121">
        <v>0.10490099999999999</v>
      </c>
      <c r="L121">
        <v>0</v>
      </c>
      <c r="M121">
        <v>6.7100000000000005E-4</v>
      </c>
      <c r="N121" t="s">
        <v>18</v>
      </c>
      <c r="O121">
        <v>18.962702</v>
      </c>
      <c r="P121">
        <v>4.1228000000000001E-2</v>
      </c>
      <c r="Q121">
        <v>-7.1805999999999995E-2</v>
      </c>
      <c r="S121">
        <f>(2*3.142/60)*test_1_datataker_27_aug[[#This Row],[Torque Voltage (N.m)]]*test_1_datataker_27_aug[[#This Row],[RPM]]*-1</f>
        <v>0</v>
      </c>
    </row>
    <row r="122" spans="1:19" x14ac:dyDescent="0.25">
      <c r="A122" s="1">
        <v>45530.509839351849</v>
      </c>
      <c r="B122" t="s">
        <v>17</v>
      </c>
      <c r="C122">
        <v>13.908866</v>
      </c>
      <c r="D122">
        <v>13.64052</v>
      </c>
      <c r="E122">
        <v>13.535848</v>
      </c>
      <c r="F122">
        <v>13.840612</v>
      </c>
      <c r="G122">
        <v>13.897786</v>
      </c>
      <c r="H122">
        <v>1.0075229999999999</v>
      </c>
      <c r="I122">
        <v>0.93572500000000003</v>
      </c>
      <c r="J122">
        <v>0.94312499999999999</v>
      </c>
      <c r="K122">
        <v>0.10490099999999999</v>
      </c>
      <c r="L122">
        <v>0</v>
      </c>
      <c r="M122">
        <v>7.4100000000000001E-4</v>
      </c>
      <c r="N122" t="s">
        <v>18</v>
      </c>
      <c r="O122">
        <v>18.962702</v>
      </c>
      <c r="P122">
        <v>3.968E-2</v>
      </c>
      <c r="Q122">
        <v>-7.5256000000000003E-2</v>
      </c>
      <c r="S122">
        <f>(2*3.142/60)*test_1_datataker_27_aug[[#This Row],[Torque Voltage (N.m)]]*test_1_datataker_27_aug[[#This Row],[RPM]]*-1</f>
        <v>0</v>
      </c>
    </row>
    <row r="123" spans="1:19" x14ac:dyDescent="0.25">
      <c r="A123" s="1">
        <v>45530.509895844909</v>
      </c>
      <c r="B123" t="s">
        <v>17</v>
      </c>
      <c r="C123">
        <v>13.905172</v>
      </c>
      <c r="D123">
        <v>13.64052</v>
      </c>
      <c r="E123">
        <v>13.521292000000001</v>
      </c>
      <c r="F123">
        <v>13.825922</v>
      </c>
      <c r="G123">
        <v>13.902384</v>
      </c>
      <c r="H123">
        <v>1.00814</v>
      </c>
      <c r="I123">
        <v>0.93596100000000004</v>
      </c>
      <c r="J123">
        <v>0.94324699999999995</v>
      </c>
      <c r="K123">
        <v>0.10490099999999999</v>
      </c>
      <c r="L123">
        <v>0</v>
      </c>
      <c r="M123">
        <v>7.18E-4</v>
      </c>
      <c r="N123" t="s">
        <v>18</v>
      </c>
      <c r="O123">
        <v>18.971232000000001</v>
      </c>
      <c r="P123">
        <v>4.2776000000000002E-2</v>
      </c>
      <c r="Q123">
        <v>-7.1041000000000007E-2</v>
      </c>
      <c r="S123">
        <f>(2*3.142/60)*test_1_datataker_27_aug[[#This Row],[Torque Voltage (N.m)]]*test_1_datataker_27_aug[[#This Row],[RPM]]*-1</f>
        <v>0</v>
      </c>
    </row>
    <row r="124" spans="1:19" x14ac:dyDescent="0.25">
      <c r="A124" s="1">
        <v>45530.509953819441</v>
      </c>
      <c r="B124" t="s">
        <v>17</v>
      </c>
      <c r="C124">
        <v>13.906076000000001</v>
      </c>
      <c r="D124">
        <v>13.647970000000001</v>
      </c>
      <c r="E124">
        <v>13.528568</v>
      </c>
      <c r="F124">
        <v>13.840612</v>
      </c>
      <c r="G124">
        <v>13.900522</v>
      </c>
      <c r="H124">
        <v>1.007933</v>
      </c>
      <c r="I124">
        <v>0.93608100000000005</v>
      </c>
      <c r="J124">
        <v>0.94347700000000001</v>
      </c>
      <c r="K124">
        <v>0.107265</v>
      </c>
      <c r="L124">
        <v>0</v>
      </c>
      <c r="M124">
        <v>7.6499999999999995E-4</v>
      </c>
      <c r="N124" t="s">
        <v>18</v>
      </c>
      <c r="O124">
        <v>18.97109</v>
      </c>
      <c r="P124">
        <v>4.2776000000000002E-2</v>
      </c>
      <c r="Q124">
        <v>-7.6393000000000003E-2</v>
      </c>
      <c r="S124">
        <f>(2*3.142/60)*test_1_datataker_27_aug[[#This Row],[Torque Voltage (N.m)]]*test_1_datataker_27_aug[[#This Row],[RPM]]*-1</f>
        <v>0</v>
      </c>
    </row>
    <row r="125" spans="1:19" x14ac:dyDescent="0.25">
      <c r="A125" s="1">
        <v>45530.510011620368</v>
      </c>
      <c r="B125" t="s">
        <v>17</v>
      </c>
      <c r="C125">
        <v>13.909796</v>
      </c>
      <c r="D125">
        <v>13.647970000000001</v>
      </c>
      <c r="E125">
        <v>13.550198</v>
      </c>
      <c r="F125">
        <v>13.83337</v>
      </c>
      <c r="G125">
        <v>13.898716</v>
      </c>
      <c r="H125">
        <v>1.007625</v>
      </c>
      <c r="I125">
        <v>0.93584500000000004</v>
      </c>
      <c r="J125">
        <v>0.94359899999999997</v>
      </c>
      <c r="K125">
        <v>0.108464</v>
      </c>
      <c r="L125">
        <v>0</v>
      </c>
      <c r="M125">
        <v>7.4100000000000001E-4</v>
      </c>
      <c r="N125" t="s">
        <v>18</v>
      </c>
      <c r="O125">
        <v>18.970998000000002</v>
      </c>
      <c r="P125">
        <v>4.2776000000000002E-2</v>
      </c>
      <c r="Q125">
        <v>-7.1041000000000007E-2</v>
      </c>
      <c r="S125">
        <f>(2*3.142/60)*test_1_datataker_27_aug[[#This Row],[Torque Voltage (N.m)]]*test_1_datataker_27_aug[[#This Row],[RPM]]*-1</f>
        <v>0</v>
      </c>
    </row>
    <row r="126" spans="1:19" x14ac:dyDescent="0.25">
      <c r="A126" s="1">
        <v>45530.510069456017</v>
      </c>
      <c r="B126" t="s">
        <v>17</v>
      </c>
      <c r="C126">
        <v>13.907006000000001</v>
      </c>
      <c r="D126">
        <v>13.633278000000001</v>
      </c>
      <c r="E126">
        <v>13.528568</v>
      </c>
      <c r="F126">
        <v>13.825922</v>
      </c>
      <c r="G126">
        <v>13.902384</v>
      </c>
      <c r="H126">
        <v>1.008343</v>
      </c>
      <c r="I126">
        <v>0.93549300000000002</v>
      </c>
      <c r="J126">
        <v>0.94335999999999998</v>
      </c>
      <c r="K126">
        <v>0.10490099999999999</v>
      </c>
      <c r="L126">
        <v>0</v>
      </c>
      <c r="M126">
        <v>7.18E-4</v>
      </c>
      <c r="N126" t="s">
        <v>18</v>
      </c>
      <c r="O126">
        <v>18.987888000000002</v>
      </c>
      <c r="P126">
        <v>4.1228000000000001E-2</v>
      </c>
      <c r="Q126">
        <v>-7.2203000000000003E-2</v>
      </c>
      <c r="S126">
        <f>(2*3.142/60)*test_1_datataker_27_aug[[#This Row],[Torque Voltage (N.m)]]*test_1_datataker_27_aug[[#This Row],[RPM]]*-1</f>
        <v>0</v>
      </c>
    </row>
    <row r="127" spans="1:19" x14ac:dyDescent="0.25">
      <c r="A127" s="1">
        <v>45530.510127395835</v>
      </c>
      <c r="B127" t="s">
        <v>17</v>
      </c>
      <c r="C127">
        <v>13.897919999999999</v>
      </c>
      <c r="D127">
        <v>13.529824</v>
      </c>
      <c r="E127">
        <v>13.41316</v>
      </c>
      <c r="F127">
        <v>13.722467999999999</v>
      </c>
      <c r="G127">
        <v>13.881259999999999</v>
      </c>
      <c r="H127">
        <v>1.00621</v>
      </c>
      <c r="I127">
        <v>0.93374599999999996</v>
      </c>
      <c r="J127">
        <v>0.94114200000000003</v>
      </c>
      <c r="K127">
        <v>8.5684999999999997E-2</v>
      </c>
      <c r="L127">
        <v>0</v>
      </c>
      <c r="M127">
        <v>3.2499999999999999E-4</v>
      </c>
      <c r="N127" t="s">
        <v>18</v>
      </c>
      <c r="O127">
        <v>18.983546</v>
      </c>
      <c r="P127">
        <v>1.4997999999999999E-2</v>
      </c>
      <c r="Q127">
        <v>-8.0624000000000001E-2</v>
      </c>
      <c r="S127">
        <f>(2*3.142/60)*test_1_datataker_27_aug[[#This Row],[Torque Voltage (N.m)]]*test_1_datataker_27_aug[[#This Row],[RPM]]*-1</f>
        <v>0</v>
      </c>
    </row>
    <row r="128" spans="1:19" x14ac:dyDescent="0.25">
      <c r="A128" s="1">
        <v>45530.510185208332</v>
      </c>
      <c r="B128" t="s">
        <v>17</v>
      </c>
      <c r="C128">
        <v>13.89606</v>
      </c>
      <c r="D128">
        <v>13.515129999999999</v>
      </c>
      <c r="E128">
        <v>13.391532</v>
      </c>
      <c r="F128">
        <v>13.693084000000001</v>
      </c>
      <c r="G128">
        <v>13.878524000000001</v>
      </c>
      <c r="H128">
        <v>1.00621</v>
      </c>
      <c r="I128">
        <v>0.93362299999999998</v>
      </c>
      <c r="J128">
        <v>0.94161300000000003</v>
      </c>
      <c r="K128">
        <v>8.5684999999999997E-2</v>
      </c>
      <c r="L128">
        <v>0</v>
      </c>
      <c r="M128">
        <v>3.0200000000000002E-4</v>
      </c>
      <c r="N128" t="s">
        <v>18</v>
      </c>
      <c r="O128">
        <v>18.996572</v>
      </c>
      <c r="P128">
        <v>1.1945000000000001E-2</v>
      </c>
      <c r="Q128">
        <v>-8.1388000000000002E-2</v>
      </c>
      <c r="S128">
        <f>(2*3.142/60)*test_1_datataker_27_aug[[#This Row],[Torque Voltage (N.m)]]*test_1_datataker_27_aug[[#This Row],[RPM]]*-1</f>
        <v>0</v>
      </c>
    </row>
    <row r="129" spans="1:19" x14ac:dyDescent="0.25">
      <c r="A129" s="1">
        <v>45530.510243171295</v>
      </c>
      <c r="B129" t="s">
        <v>17</v>
      </c>
      <c r="C129">
        <v>13.888674</v>
      </c>
      <c r="D129">
        <v>13.492990000000001</v>
      </c>
      <c r="E129">
        <v>13.398808000000001</v>
      </c>
      <c r="F129">
        <v>13.693084000000001</v>
      </c>
      <c r="G129">
        <v>13.882192</v>
      </c>
      <c r="H129">
        <v>1.0056959999999999</v>
      </c>
      <c r="I129">
        <v>0.93362299999999998</v>
      </c>
      <c r="J129">
        <v>0.94126100000000001</v>
      </c>
      <c r="K129">
        <v>8.4486000000000006E-2</v>
      </c>
      <c r="L129">
        <v>0</v>
      </c>
      <c r="M129">
        <v>3.0200000000000002E-4</v>
      </c>
      <c r="N129" t="s">
        <v>18</v>
      </c>
      <c r="O129">
        <v>19.004846000000001</v>
      </c>
      <c r="P129">
        <v>1.345E-2</v>
      </c>
      <c r="Q129">
        <v>-8.1006999999999996E-2</v>
      </c>
      <c r="S129">
        <f>(2*3.142/60)*test_1_datataker_27_aug[[#This Row],[Torque Voltage (N.m)]]*test_1_datataker_27_aug[[#This Row],[RPM]]*-1</f>
        <v>0</v>
      </c>
    </row>
    <row r="130" spans="1:19" x14ac:dyDescent="0.25">
      <c r="A130" s="1">
        <v>45530.510300972222</v>
      </c>
      <c r="B130" t="s">
        <v>17</v>
      </c>
      <c r="C130">
        <v>13.891462000000001</v>
      </c>
      <c r="D130">
        <v>13.492990000000001</v>
      </c>
      <c r="E130">
        <v>13.398808000000001</v>
      </c>
      <c r="F130">
        <v>13.693084000000001</v>
      </c>
      <c r="G130">
        <v>13.886813999999999</v>
      </c>
      <c r="H130">
        <v>1.006105</v>
      </c>
      <c r="I130">
        <v>0.93327099999999996</v>
      </c>
      <c r="J130">
        <v>0.94114200000000003</v>
      </c>
      <c r="K130">
        <v>8.4486000000000006E-2</v>
      </c>
      <c r="L130">
        <v>1</v>
      </c>
      <c r="M130">
        <v>2.5599999999999999E-4</v>
      </c>
      <c r="N130" t="s">
        <v>18</v>
      </c>
      <c r="O130">
        <v>19.004937999999999</v>
      </c>
      <c r="P130">
        <v>1.345E-2</v>
      </c>
      <c r="Q130">
        <v>-7.4109999999999995E-2</v>
      </c>
      <c r="S130">
        <f>(2*3.142/60)*test_1_datataker_27_aug[[#This Row],[Torque Voltage (N.m)]]*test_1_datataker_27_aug[[#This Row],[RPM]]*-1</f>
        <v>-8.8485004000000006E-3</v>
      </c>
    </row>
    <row r="131" spans="1:19" x14ac:dyDescent="0.25">
      <c r="A131" s="1">
        <v>45530.510358819447</v>
      </c>
      <c r="B131" t="s">
        <v>17</v>
      </c>
      <c r="C131">
        <v>13.892393999999999</v>
      </c>
      <c r="D131">
        <v>13.492990000000001</v>
      </c>
      <c r="E131">
        <v>13.398808000000001</v>
      </c>
      <c r="F131">
        <v>13.678186</v>
      </c>
      <c r="G131">
        <v>13.879428000000001</v>
      </c>
      <c r="H131">
        <v>1.0056959999999999</v>
      </c>
      <c r="I131">
        <v>0.93315800000000004</v>
      </c>
      <c r="J131">
        <v>0.94137800000000005</v>
      </c>
      <c r="K131">
        <v>8.8116E-2</v>
      </c>
      <c r="L131">
        <v>0</v>
      </c>
      <c r="M131">
        <v>2.33E-4</v>
      </c>
      <c r="N131" t="s">
        <v>18</v>
      </c>
      <c r="O131">
        <v>19.004937999999999</v>
      </c>
      <c r="P131">
        <v>1.1945000000000001E-2</v>
      </c>
      <c r="Q131">
        <v>-7.1055999999999994E-2</v>
      </c>
      <c r="S131">
        <f>(2*3.142/60)*test_1_datataker_27_aug[[#This Row],[Torque Voltage (N.m)]]*test_1_datataker_27_aug[[#This Row],[RPM]]*-1</f>
        <v>0</v>
      </c>
    </row>
    <row r="132" spans="1:19" x14ac:dyDescent="0.25">
      <c r="A132" s="1">
        <v>45530.510417939811</v>
      </c>
      <c r="B132" t="s">
        <v>17</v>
      </c>
      <c r="C132">
        <v>13.888674</v>
      </c>
      <c r="D132">
        <v>13.507682000000001</v>
      </c>
      <c r="E132">
        <v>13.398808000000001</v>
      </c>
      <c r="F132">
        <v>13.693084000000001</v>
      </c>
      <c r="G132">
        <v>13.884980000000001</v>
      </c>
      <c r="H132">
        <v>1.0053909999999999</v>
      </c>
      <c r="I132">
        <v>0.93374599999999996</v>
      </c>
      <c r="J132">
        <v>0.940909</v>
      </c>
      <c r="K132">
        <v>8.6916999999999994E-2</v>
      </c>
      <c r="L132">
        <v>0</v>
      </c>
      <c r="M132">
        <v>2.5599999999999999E-4</v>
      </c>
      <c r="N132" t="s">
        <v>18</v>
      </c>
      <c r="O132">
        <v>19.004888000000001</v>
      </c>
      <c r="P132">
        <v>1.1945000000000001E-2</v>
      </c>
      <c r="Q132">
        <v>-7.3727000000000001E-2</v>
      </c>
      <c r="S132">
        <f>(2*3.142/60)*test_1_datataker_27_aug[[#This Row],[Torque Voltage (N.m)]]*test_1_datataker_27_aug[[#This Row],[RPM]]*-1</f>
        <v>0</v>
      </c>
    </row>
    <row r="133" spans="1:19" x14ac:dyDescent="0.25">
      <c r="A133" s="1">
        <v>45530.51047454861</v>
      </c>
      <c r="B133" t="s">
        <v>17</v>
      </c>
      <c r="C133">
        <v>13.895156</v>
      </c>
      <c r="D133">
        <v>13.529824</v>
      </c>
      <c r="E133">
        <v>13.405882</v>
      </c>
      <c r="F133">
        <v>13.700326</v>
      </c>
      <c r="G133">
        <v>13.881259999999999</v>
      </c>
      <c r="H133">
        <v>1.006105</v>
      </c>
      <c r="I133">
        <v>0.93385899999999999</v>
      </c>
      <c r="J133">
        <v>0.94126100000000001</v>
      </c>
      <c r="K133">
        <v>8.6916999999999994E-2</v>
      </c>
      <c r="L133">
        <v>0</v>
      </c>
      <c r="M133">
        <v>2.7900000000000001E-4</v>
      </c>
      <c r="N133" t="s">
        <v>18</v>
      </c>
      <c r="O133">
        <v>18.996434000000001</v>
      </c>
      <c r="P133">
        <v>1.345E-2</v>
      </c>
      <c r="Q133">
        <v>-7.4885999999999994E-2</v>
      </c>
      <c r="S133">
        <f>(2*3.142/60)*test_1_datataker_27_aug[[#This Row],[Torque Voltage (N.m)]]*test_1_datataker_27_aug[[#This Row],[RPM]]*-1</f>
        <v>0</v>
      </c>
    </row>
    <row r="134" spans="1:19" x14ac:dyDescent="0.25">
      <c r="A134" s="1">
        <v>45530.510532511573</v>
      </c>
      <c r="B134" t="s">
        <v>17</v>
      </c>
      <c r="C134">
        <v>13.894226</v>
      </c>
      <c r="D134">
        <v>13.507682000000001</v>
      </c>
      <c r="E134">
        <v>13.41316</v>
      </c>
      <c r="F134">
        <v>13.685636000000001</v>
      </c>
      <c r="G134">
        <v>13.88405</v>
      </c>
      <c r="H134">
        <v>1.0058</v>
      </c>
      <c r="I134">
        <v>0.93398199999999998</v>
      </c>
      <c r="J134">
        <v>0.94137800000000005</v>
      </c>
      <c r="K134">
        <v>9.0481000000000006E-2</v>
      </c>
      <c r="L134">
        <v>0</v>
      </c>
      <c r="M134">
        <v>3.0200000000000002E-4</v>
      </c>
      <c r="N134" t="s">
        <v>18</v>
      </c>
      <c r="O134">
        <v>19.004846000000001</v>
      </c>
      <c r="P134">
        <v>1.345E-2</v>
      </c>
      <c r="Q134">
        <v>-7.3341000000000003E-2</v>
      </c>
      <c r="S134">
        <f>(2*3.142/60)*test_1_datataker_27_aug[[#This Row],[Torque Voltage (N.m)]]*test_1_datataker_27_aug[[#This Row],[RPM]]*-1</f>
        <v>0</v>
      </c>
    </row>
    <row r="135" spans="1:19" x14ac:dyDescent="0.25">
      <c r="A135" s="1">
        <v>45530.510590300924</v>
      </c>
      <c r="B135" t="s">
        <v>17</v>
      </c>
      <c r="C135">
        <v>13.895156</v>
      </c>
      <c r="D135">
        <v>13.515129999999999</v>
      </c>
      <c r="E135">
        <v>13.420438000000001</v>
      </c>
      <c r="F135">
        <v>13.700326</v>
      </c>
      <c r="G135">
        <v>13.884980000000001</v>
      </c>
      <c r="H135">
        <v>1.00621</v>
      </c>
      <c r="I135">
        <v>0.93385899999999999</v>
      </c>
      <c r="J135">
        <v>0.94137800000000005</v>
      </c>
      <c r="K135">
        <v>8.9282E-2</v>
      </c>
      <c r="L135">
        <v>0</v>
      </c>
      <c r="M135">
        <v>3.0200000000000002E-4</v>
      </c>
      <c r="N135" t="s">
        <v>18</v>
      </c>
      <c r="O135">
        <v>19.004984</v>
      </c>
      <c r="P135">
        <v>1.6546000000000002E-2</v>
      </c>
      <c r="Q135">
        <v>-6.8373000000000003E-2</v>
      </c>
      <c r="S135">
        <f>(2*3.142/60)*test_1_datataker_27_aug[[#This Row],[Torque Voltage (N.m)]]*test_1_datataker_27_aug[[#This Row],[RPM]]*-1</f>
        <v>0</v>
      </c>
    </row>
    <row r="136" spans="1:19" x14ac:dyDescent="0.25">
      <c r="A136" s="1">
        <v>45530.510648171294</v>
      </c>
      <c r="B136" t="s">
        <v>17</v>
      </c>
      <c r="C136">
        <v>13.893324</v>
      </c>
      <c r="D136">
        <v>13.507682000000001</v>
      </c>
      <c r="E136">
        <v>13.398808000000001</v>
      </c>
      <c r="F136">
        <v>13.693084000000001</v>
      </c>
      <c r="G136">
        <v>13.886813999999999</v>
      </c>
      <c r="H136">
        <v>1.0059020000000001</v>
      </c>
      <c r="I136">
        <v>0.93362299999999998</v>
      </c>
      <c r="J136">
        <v>0.94137800000000005</v>
      </c>
      <c r="K136">
        <v>8.5684999999999997E-2</v>
      </c>
      <c r="L136">
        <v>0</v>
      </c>
      <c r="M136">
        <v>3.0200000000000002E-4</v>
      </c>
      <c r="N136" t="s">
        <v>18</v>
      </c>
      <c r="O136">
        <v>19.013401999999999</v>
      </c>
      <c r="P136">
        <v>1.4997999999999999E-2</v>
      </c>
      <c r="Q136">
        <v>-7.2588E-2</v>
      </c>
      <c r="S136">
        <f>(2*3.142/60)*test_1_datataker_27_aug[[#This Row],[Torque Voltage (N.m)]]*test_1_datataker_27_aug[[#This Row],[RPM]]*-1</f>
        <v>0</v>
      </c>
    </row>
    <row r="137" spans="1:19" x14ac:dyDescent="0.25">
      <c r="A137" s="1">
        <v>45530.51070608796</v>
      </c>
      <c r="B137" t="s">
        <v>17</v>
      </c>
      <c r="C137">
        <v>13.895156</v>
      </c>
      <c r="D137">
        <v>13.522376</v>
      </c>
      <c r="E137">
        <v>13.42751</v>
      </c>
      <c r="F137">
        <v>13.729915999999999</v>
      </c>
      <c r="G137">
        <v>13.890532</v>
      </c>
      <c r="H137">
        <v>1.00621</v>
      </c>
      <c r="I137">
        <v>0.93385899999999999</v>
      </c>
      <c r="J137">
        <v>0.94161300000000003</v>
      </c>
      <c r="K137">
        <v>9.5310000000000006E-2</v>
      </c>
      <c r="L137">
        <v>0</v>
      </c>
      <c r="M137">
        <v>3.48E-4</v>
      </c>
      <c r="N137" t="s">
        <v>18</v>
      </c>
      <c r="O137">
        <v>19.021912</v>
      </c>
      <c r="P137">
        <v>1.9685000000000001E-2</v>
      </c>
      <c r="Q137">
        <v>-7.0685999999999999E-2</v>
      </c>
      <c r="S137">
        <f>(2*3.142/60)*test_1_datataker_27_aug[[#This Row],[Torque Voltage (N.m)]]*test_1_datataker_27_aug[[#This Row],[RPM]]*-1</f>
        <v>0</v>
      </c>
    </row>
    <row r="138" spans="1:19" x14ac:dyDescent="0.25">
      <c r="A138" s="1">
        <v>45530.51076391204</v>
      </c>
      <c r="B138" t="s">
        <v>17</v>
      </c>
      <c r="C138">
        <v>13.896990000000001</v>
      </c>
      <c r="D138">
        <v>13.53748</v>
      </c>
      <c r="E138">
        <v>13.420438000000001</v>
      </c>
      <c r="F138">
        <v>13.707774000000001</v>
      </c>
      <c r="G138">
        <v>13.888674</v>
      </c>
      <c r="H138">
        <v>1.006105</v>
      </c>
      <c r="I138">
        <v>0.93398199999999998</v>
      </c>
      <c r="J138">
        <v>0.94172999999999996</v>
      </c>
      <c r="K138">
        <v>8.9282E-2</v>
      </c>
      <c r="L138">
        <v>0</v>
      </c>
      <c r="M138">
        <v>3.7199999999999999E-4</v>
      </c>
      <c r="N138" t="s">
        <v>18</v>
      </c>
      <c r="O138">
        <v>19.020227999999999</v>
      </c>
      <c r="P138">
        <v>1.4997999999999999E-2</v>
      </c>
      <c r="Q138">
        <v>-7.1055999999999994E-2</v>
      </c>
      <c r="S138">
        <f>(2*3.142/60)*test_1_datataker_27_aug[[#This Row],[Torque Voltage (N.m)]]*test_1_datataker_27_aug[[#This Row],[RPM]]*-1</f>
        <v>0</v>
      </c>
    </row>
    <row r="139" spans="1:19" x14ac:dyDescent="0.25">
      <c r="A139" s="1">
        <v>45530.510821863427</v>
      </c>
      <c r="B139" t="s">
        <v>17</v>
      </c>
      <c r="C139">
        <v>13.899754</v>
      </c>
      <c r="D139">
        <v>13.515129999999999</v>
      </c>
      <c r="E139">
        <v>13.420438000000001</v>
      </c>
      <c r="F139">
        <v>13.722467999999999</v>
      </c>
      <c r="G139">
        <v>13.885910000000001</v>
      </c>
      <c r="H139">
        <v>1.0056959999999999</v>
      </c>
      <c r="I139">
        <v>0.93385899999999999</v>
      </c>
      <c r="J139">
        <v>0.94137800000000005</v>
      </c>
      <c r="K139">
        <v>9.0481000000000006E-2</v>
      </c>
      <c r="L139">
        <v>0</v>
      </c>
      <c r="M139">
        <v>3.0200000000000002E-4</v>
      </c>
      <c r="N139" t="s">
        <v>18</v>
      </c>
      <c r="O139">
        <v>19.047156000000001</v>
      </c>
      <c r="P139">
        <v>1.6546000000000002E-2</v>
      </c>
      <c r="Q139">
        <v>-7.1055999999999994E-2</v>
      </c>
      <c r="S139">
        <f>(2*3.142/60)*test_1_datataker_27_aug[[#This Row],[Torque Voltage (N.m)]]*test_1_datataker_27_aug[[#This Row],[RPM]]*-1</f>
        <v>0</v>
      </c>
    </row>
    <row r="140" spans="1:19" x14ac:dyDescent="0.25">
      <c r="A140" s="1">
        <v>45530.510879652778</v>
      </c>
      <c r="B140" t="s">
        <v>17</v>
      </c>
      <c r="C140">
        <v>13.896990000000001</v>
      </c>
      <c r="D140">
        <v>13.515129999999999</v>
      </c>
      <c r="E140">
        <v>13.420438000000001</v>
      </c>
      <c r="F140">
        <v>13.678186</v>
      </c>
      <c r="G140">
        <v>13.887744</v>
      </c>
      <c r="H140">
        <v>1.0056959999999999</v>
      </c>
      <c r="I140">
        <v>0.93374599999999996</v>
      </c>
      <c r="J140">
        <v>0.94150100000000003</v>
      </c>
      <c r="K140">
        <v>9.2879000000000003E-2</v>
      </c>
      <c r="L140">
        <v>0</v>
      </c>
      <c r="M140">
        <v>3.48E-4</v>
      </c>
      <c r="N140" t="s">
        <v>18</v>
      </c>
      <c r="O140">
        <v>19.04711</v>
      </c>
      <c r="P140">
        <v>1.6546000000000002E-2</v>
      </c>
      <c r="Q140">
        <v>-7.1055999999999994E-2</v>
      </c>
      <c r="S140">
        <f>(2*3.142/60)*test_1_datataker_27_aug[[#This Row],[Torque Voltage (N.m)]]*test_1_datataker_27_aug[[#This Row],[RPM]]*-1</f>
        <v>0</v>
      </c>
    </row>
    <row r="141" spans="1:19" x14ac:dyDescent="0.25">
      <c r="A141" s="1">
        <v>45530.510937638886</v>
      </c>
      <c r="B141" t="s">
        <v>17</v>
      </c>
      <c r="C141">
        <v>13.898823999999999</v>
      </c>
      <c r="D141">
        <v>13.515129999999999</v>
      </c>
      <c r="E141">
        <v>13.420438000000001</v>
      </c>
      <c r="F141">
        <v>13.715225999999999</v>
      </c>
      <c r="G141">
        <v>13.890532</v>
      </c>
      <c r="H141">
        <v>1.0054920000000001</v>
      </c>
      <c r="I141">
        <v>0.93362299999999998</v>
      </c>
      <c r="J141">
        <v>0.94137800000000005</v>
      </c>
      <c r="K141">
        <v>9.1679999999999998E-2</v>
      </c>
      <c r="L141">
        <v>0</v>
      </c>
      <c r="M141">
        <v>3.2499999999999999E-4</v>
      </c>
      <c r="N141" t="s">
        <v>18</v>
      </c>
      <c r="O141">
        <v>19.055644000000001</v>
      </c>
      <c r="P141">
        <v>1.6546000000000002E-2</v>
      </c>
      <c r="Q141">
        <v>-7.3341000000000003E-2</v>
      </c>
      <c r="S141">
        <f>(2*3.142/60)*test_1_datataker_27_aug[[#This Row],[Torque Voltage (N.m)]]*test_1_datataker_27_aug[[#This Row],[RPM]]*-1</f>
        <v>0</v>
      </c>
    </row>
    <row r="142" spans="1:19" x14ac:dyDescent="0.25">
      <c r="A142" s="1">
        <v>45530.510995428238</v>
      </c>
      <c r="B142" t="s">
        <v>17</v>
      </c>
      <c r="C142">
        <v>13.907166</v>
      </c>
      <c r="D142">
        <v>13.53748</v>
      </c>
      <c r="E142">
        <v>13.434786000000001</v>
      </c>
      <c r="F142">
        <v>13.729915999999999</v>
      </c>
      <c r="G142">
        <v>13.889604</v>
      </c>
      <c r="H142">
        <v>1.0059020000000001</v>
      </c>
      <c r="I142">
        <v>0.93385899999999999</v>
      </c>
      <c r="J142">
        <v>0.94137800000000005</v>
      </c>
      <c r="K142">
        <v>8.8116E-2</v>
      </c>
      <c r="L142">
        <v>0</v>
      </c>
      <c r="M142">
        <v>3.2499999999999999E-4</v>
      </c>
      <c r="N142" t="s">
        <v>18</v>
      </c>
      <c r="O142">
        <v>19.055644000000001</v>
      </c>
      <c r="P142">
        <v>1.6546000000000002E-2</v>
      </c>
      <c r="Q142">
        <v>-6.9140999999999994E-2</v>
      </c>
      <c r="S142">
        <f>(2*3.142/60)*test_1_datataker_27_aug[[#This Row],[Torque Voltage (N.m)]]*test_1_datataker_27_aug[[#This Row],[RPM]]*-1</f>
        <v>0</v>
      </c>
    </row>
    <row r="143" spans="1:19" x14ac:dyDescent="0.25">
      <c r="A143" s="1">
        <v>45530.511053263886</v>
      </c>
      <c r="B143" t="s">
        <v>17</v>
      </c>
      <c r="C143">
        <v>13.897919999999999</v>
      </c>
      <c r="D143">
        <v>13.522376</v>
      </c>
      <c r="E143">
        <v>13.42751</v>
      </c>
      <c r="F143">
        <v>13.715225999999999</v>
      </c>
      <c r="G143">
        <v>13.887744</v>
      </c>
      <c r="H143">
        <v>1.006105</v>
      </c>
      <c r="I143">
        <v>0.93385899999999999</v>
      </c>
      <c r="J143">
        <v>0.94150100000000003</v>
      </c>
      <c r="K143">
        <v>9.1679999999999998E-2</v>
      </c>
      <c r="L143">
        <v>0</v>
      </c>
      <c r="M143">
        <v>3.7199999999999999E-4</v>
      </c>
      <c r="N143" t="s">
        <v>18</v>
      </c>
      <c r="O143">
        <v>19.055738000000002</v>
      </c>
      <c r="P143">
        <v>1.9685000000000001E-2</v>
      </c>
      <c r="Q143">
        <v>-7.0303000000000004E-2</v>
      </c>
      <c r="S143">
        <f>(2*3.142/60)*test_1_datataker_27_aug[[#This Row],[Torque Voltage (N.m)]]*test_1_datataker_27_aug[[#This Row],[RPM]]*-1</f>
        <v>0</v>
      </c>
    </row>
    <row r="144" spans="1:19" x14ac:dyDescent="0.25">
      <c r="A144" s="1">
        <v>45530.511111203705</v>
      </c>
      <c r="B144" t="s">
        <v>17</v>
      </c>
      <c r="C144">
        <v>13.902542</v>
      </c>
      <c r="D144">
        <v>13.53748</v>
      </c>
      <c r="E144">
        <v>13.434786000000001</v>
      </c>
      <c r="F144">
        <v>13.744605999999999</v>
      </c>
      <c r="G144">
        <v>13.892393999999999</v>
      </c>
      <c r="H144">
        <v>1.0060039999999999</v>
      </c>
      <c r="I144">
        <v>0.93398199999999998</v>
      </c>
      <c r="J144">
        <v>0.94172999999999996</v>
      </c>
      <c r="K144">
        <v>9.5310000000000006E-2</v>
      </c>
      <c r="L144">
        <v>0</v>
      </c>
      <c r="M144">
        <v>3.7199999999999999E-4</v>
      </c>
      <c r="N144" t="s">
        <v>18</v>
      </c>
      <c r="O144">
        <v>19.055644000000001</v>
      </c>
      <c r="P144">
        <v>1.8093999999999999E-2</v>
      </c>
      <c r="Q144">
        <v>-6.9140999999999994E-2</v>
      </c>
      <c r="S144">
        <f>(2*3.142/60)*test_1_datataker_27_aug[[#This Row],[Torque Voltage (N.m)]]*test_1_datataker_27_aug[[#This Row],[RPM]]*-1</f>
        <v>0</v>
      </c>
    </row>
    <row r="145" spans="1:19" x14ac:dyDescent="0.25">
      <c r="A145" s="1">
        <v>45530.511168993056</v>
      </c>
      <c r="B145" t="s">
        <v>17</v>
      </c>
      <c r="C145">
        <v>13.900682</v>
      </c>
      <c r="D145">
        <v>13.529824</v>
      </c>
      <c r="E145">
        <v>13.434786000000001</v>
      </c>
      <c r="F145">
        <v>13.729915999999999</v>
      </c>
      <c r="G145">
        <v>13.887744</v>
      </c>
      <c r="H145">
        <v>1.006413</v>
      </c>
      <c r="I145">
        <v>0.934334</v>
      </c>
      <c r="J145">
        <v>0.94150100000000003</v>
      </c>
      <c r="K145">
        <v>9.1679999999999998E-2</v>
      </c>
      <c r="L145">
        <v>0</v>
      </c>
      <c r="M145">
        <v>3.2499999999999999E-4</v>
      </c>
      <c r="N145" t="s">
        <v>18</v>
      </c>
      <c r="O145">
        <v>19.055924000000001</v>
      </c>
      <c r="P145">
        <v>1.9685000000000001E-2</v>
      </c>
      <c r="Q145">
        <v>-6.7988999999999994E-2</v>
      </c>
      <c r="S145">
        <f>(2*3.142/60)*test_1_datataker_27_aug[[#This Row],[Torque Voltage (N.m)]]*test_1_datataker_27_aug[[#This Row],[RPM]]*-1</f>
        <v>0</v>
      </c>
    </row>
    <row r="146" spans="1:19" x14ac:dyDescent="0.25">
      <c r="A146" s="1">
        <v>45530.511226979164</v>
      </c>
      <c r="B146" t="s">
        <v>17</v>
      </c>
      <c r="C146">
        <v>13.899754</v>
      </c>
      <c r="D146">
        <v>13.529824</v>
      </c>
      <c r="E146">
        <v>13.434786000000001</v>
      </c>
      <c r="F146">
        <v>13.737572</v>
      </c>
      <c r="G146">
        <v>13.893324</v>
      </c>
      <c r="H146">
        <v>1.006413</v>
      </c>
      <c r="I146">
        <v>0.93421100000000001</v>
      </c>
      <c r="J146">
        <v>0.94161300000000003</v>
      </c>
      <c r="K146">
        <v>9.1679999999999998E-2</v>
      </c>
      <c r="L146">
        <v>0</v>
      </c>
      <c r="M146">
        <v>3.7199999999999999E-4</v>
      </c>
      <c r="N146" t="s">
        <v>18</v>
      </c>
      <c r="O146">
        <v>19.055692000000001</v>
      </c>
      <c r="P146">
        <v>1.9685000000000001E-2</v>
      </c>
      <c r="Q146">
        <v>-7.1440000000000003E-2</v>
      </c>
      <c r="S146">
        <f>(2*3.142/60)*test_1_datataker_27_aug[[#This Row],[Torque Voltage (N.m)]]*test_1_datataker_27_aug[[#This Row],[RPM]]*-1</f>
        <v>0</v>
      </c>
    </row>
    <row r="147" spans="1:19" x14ac:dyDescent="0.25">
      <c r="A147" s="1">
        <v>45530.511284780092</v>
      </c>
      <c r="B147" t="s">
        <v>17</v>
      </c>
      <c r="C147">
        <v>13.899754</v>
      </c>
      <c r="D147">
        <v>13.53748</v>
      </c>
      <c r="E147">
        <v>13.442266</v>
      </c>
      <c r="F147">
        <v>13.737572</v>
      </c>
      <c r="G147">
        <v>13.891462000000001</v>
      </c>
      <c r="H147">
        <v>1.006413</v>
      </c>
      <c r="I147">
        <v>0.93409500000000001</v>
      </c>
      <c r="J147">
        <v>0.94172999999999996</v>
      </c>
      <c r="K147">
        <v>9.4111E-2</v>
      </c>
      <c r="L147">
        <v>0</v>
      </c>
      <c r="M147">
        <v>3.48E-4</v>
      </c>
      <c r="N147" t="s">
        <v>18</v>
      </c>
      <c r="O147">
        <v>19.064276</v>
      </c>
      <c r="P147">
        <v>1.9685000000000001E-2</v>
      </c>
      <c r="Q147">
        <v>-7.1822999999999998E-2</v>
      </c>
      <c r="S147">
        <f>(2*3.142/60)*test_1_datataker_27_aug[[#This Row],[Torque Voltage (N.m)]]*test_1_datataker_27_aug[[#This Row],[RPM]]*-1</f>
        <v>0</v>
      </c>
    </row>
    <row r="148" spans="1:19" x14ac:dyDescent="0.25">
      <c r="A148" s="1">
        <v>45530.511342604164</v>
      </c>
      <c r="B148" t="s">
        <v>17</v>
      </c>
      <c r="C148">
        <v>13.902542</v>
      </c>
      <c r="D148">
        <v>13.522376</v>
      </c>
      <c r="E148">
        <v>13.434786000000001</v>
      </c>
      <c r="F148">
        <v>13.722467999999999</v>
      </c>
      <c r="G148">
        <v>13.893324</v>
      </c>
      <c r="H148">
        <v>1.0056959999999999</v>
      </c>
      <c r="I148">
        <v>0.934334</v>
      </c>
      <c r="J148">
        <v>0.94184900000000005</v>
      </c>
      <c r="K148">
        <v>9.7708000000000003E-2</v>
      </c>
      <c r="L148">
        <v>0</v>
      </c>
      <c r="M148">
        <v>4.4099999999999999E-4</v>
      </c>
      <c r="N148" t="s">
        <v>18</v>
      </c>
      <c r="O148">
        <v>19.055924000000001</v>
      </c>
      <c r="P148">
        <v>2.1146999999999999E-2</v>
      </c>
      <c r="Q148">
        <v>-7.1440000000000003E-2</v>
      </c>
      <c r="S148">
        <f>(2*3.142/60)*test_1_datataker_27_aug[[#This Row],[Torque Voltage (N.m)]]*test_1_datataker_27_aug[[#This Row],[RPM]]*-1</f>
        <v>0</v>
      </c>
    </row>
    <row r="149" spans="1:19" x14ac:dyDescent="0.25">
      <c r="A149" s="1">
        <v>45530.511400555559</v>
      </c>
      <c r="B149" t="s">
        <v>17</v>
      </c>
      <c r="C149">
        <v>13.897919999999999</v>
      </c>
      <c r="D149">
        <v>13.53748</v>
      </c>
      <c r="E149">
        <v>13.420438000000001</v>
      </c>
      <c r="F149">
        <v>13.707774000000001</v>
      </c>
      <c r="G149">
        <v>13.89606</v>
      </c>
      <c r="H149">
        <v>1.0063120000000001</v>
      </c>
      <c r="I149">
        <v>0.93409500000000001</v>
      </c>
      <c r="J149">
        <v>0.94184900000000005</v>
      </c>
      <c r="K149">
        <v>9.4111E-2</v>
      </c>
      <c r="L149">
        <v>0</v>
      </c>
      <c r="M149">
        <v>3.7199999999999999E-4</v>
      </c>
      <c r="N149" t="s">
        <v>18</v>
      </c>
      <c r="O149">
        <v>19.072728000000001</v>
      </c>
      <c r="P149">
        <v>1.8093999999999999E-2</v>
      </c>
      <c r="Q149">
        <v>-7.1822999999999998E-2</v>
      </c>
      <c r="S149">
        <f>(2*3.142/60)*test_1_datataker_27_aug[[#This Row],[Torque Voltage (N.m)]]*test_1_datataker_27_aug[[#This Row],[RPM]]*-1</f>
        <v>0</v>
      </c>
    </row>
    <row r="150" spans="1:19" x14ac:dyDescent="0.25">
      <c r="A150" s="1">
        <v>45530.51145834491</v>
      </c>
      <c r="B150" t="s">
        <v>17</v>
      </c>
      <c r="C150">
        <v>13.902542</v>
      </c>
      <c r="D150">
        <v>13.544513999999999</v>
      </c>
      <c r="E150">
        <v>13.434786000000001</v>
      </c>
      <c r="F150">
        <v>13.707774000000001</v>
      </c>
      <c r="G150">
        <v>13.886813999999999</v>
      </c>
      <c r="H150">
        <v>1.006413</v>
      </c>
      <c r="I150">
        <v>0.93456300000000003</v>
      </c>
      <c r="J150">
        <v>0.94172999999999996</v>
      </c>
      <c r="K150">
        <v>9.2879000000000003E-2</v>
      </c>
      <c r="L150">
        <v>0</v>
      </c>
      <c r="M150">
        <v>3.48E-4</v>
      </c>
      <c r="N150" t="s">
        <v>18</v>
      </c>
      <c r="O150">
        <v>19.081227999999999</v>
      </c>
      <c r="P150">
        <v>1.9685000000000001E-2</v>
      </c>
      <c r="Q150">
        <v>-7.2588E-2</v>
      </c>
      <c r="S150">
        <f>(2*3.142/60)*test_1_datataker_27_aug[[#This Row],[Torque Voltage (N.m)]]*test_1_datataker_27_aug[[#This Row],[RPM]]*-1</f>
        <v>0</v>
      </c>
    </row>
    <row r="151" spans="1:19" x14ac:dyDescent="0.25">
      <c r="A151" s="1">
        <v>45530.511516331018</v>
      </c>
      <c r="B151" t="s">
        <v>17</v>
      </c>
      <c r="C151">
        <v>13.904401999999999</v>
      </c>
      <c r="D151">
        <v>13.55217</v>
      </c>
      <c r="E151">
        <v>13.442266</v>
      </c>
      <c r="F151">
        <v>13.722467999999999</v>
      </c>
      <c r="G151">
        <v>13.888674</v>
      </c>
      <c r="H151">
        <v>1.0060039999999999</v>
      </c>
      <c r="I151">
        <v>0.93409500000000001</v>
      </c>
      <c r="J151">
        <v>0.94196599999999997</v>
      </c>
      <c r="K151">
        <v>9.4111E-2</v>
      </c>
      <c r="L151">
        <v>0</v>
      </c>
      <c r="M151">
        <v>3.7199999999999999E-4</v>
      </c>
      <c r="N151" t="s">
        <v>18</v>
      </c>
      <c r="O151">
        <v>19.089686</v>
      </c>
      <c r="P151">
        <v>1.8093999999999999E-2</v>
      </c>
      <c r="Q151">
        <v>-7.1055999999999994E-2</v>
      </c>
      <c r="S151">
        <f>(2*3.142/60)*test_1_datataker_27_aug[[#This Row],[Torque Voltage (N.m)]]*test_1_datataker_27_aug[[#This Row],[RPM]]*-1</f>
        <v>0</v>
      </c>
    </row>
    <row r="152" spans="1:19" x14ac:dyDescent="0.25">
      <c r="A152" s="1">
        <v>45530.51157412037</v>
      </c>
      <c r="B152" t="s">
        <v>17</v>
      </c>
      <c r="C152">
        <v>13.899754</v>
      </c>
      <c r="D152">
        <v>13.529824</v>
      </c>
      <c r="E152">
        <v>13.434786000000001</v>
      </c>
      <c r="F152">
        <v>13.715225999999999</v>
      </c>
      <c r="G152">
        <v>13.895156</v>
      </c>
      <c r="H152">
        <v>1.006515</v>
      </c>
      <c r="I152">
        <v>0.93444700000000003</v>
      </c>
      <c r="J152">
        <v>0.94172999999999996</v>
      </c>
      <c r="K152">
        <v>9.4111E-2</v>
      </c>
      <c r="L152">
        <v>0</v>
      </c>
      <c r="M152">
        <v>3.7199999999999999E-4</v>
      </c>
      <c r="N152" t="s">
        <v>18</v>
      </c>
      <c r="O152">
        <v>19.081133999999999</v>
      </c>
      <c r="P152">
        <v>2.1146999999999999E-2</v>
      </c>
      <c r="Q152">
        <v>-7.0303000000000004E-2</v>
      </c>
      <c r="S152">
        <f>(2*3.142/60)*test_1_datataker_27_aug[[#This Row],[Torque Voltage (N.m)]]*test_1_datataker_27_aug[[#This Row],[RPM]]*-1</f>
        <v>0</v>
      </c>
    </row>
    <row r="153" spans="1:19" x14ac:dyDescent="0.25">
      <c r="A153" s="1">
        <v>45530.511631956018</v>
      </c>
      <c r="B153" t="s">
        <v>17</v>
      </c>
      <c r="C153">
        <v>13.905332</v>
      </c>
      <c r="D153">
        <v>13.544513999999999</v>
      </c>
      <c r="E153">
        <v>13.456616</v>
      </c>
      <c r="F153">
        <v>13.744605999999999</v>
      </c>
      <c r="G153">
        <v>13.891462000000001</v>
      </c>
      <c r="H153">
        <v>1.00621</v>
      </c>
      <c r="I153">
        <v>0.93421100000000001</v>
      </c>
      <c r="J153">
        <v>0.94220099999999996</v>
      </c>
      <c r="K153">
        <v>9.7708000000000003E-2</v>
      </c>
      <c r="L153">
        <v>0</v>
      </c>
      <c r="M153">
        <v>4.4099999999999999E-4</v>
      </c>
      <c r="N153" t="s">
        <v>18</v>
      </c>
      <c r="O153">
        <v>19.089544</v>
      </c>
      <c r="P153">
        <v>2.2738000000000001E-2</v>
      </c>
      <c r="Q153">
        <v>-6.8373000000000003E-2</v>
      </c>
      <c r="S153">
        <f>(2*3.142/60)*test_1_datataker_27_aug[[#This Row],[Torque Voltage (N.m)]]*test_1_datataker_27_aug[[#This Row],[RPM]]*-1</f>
        <v>0</v>
      </c>
    </row>
    <row r="154" spans="1:19" x14ac:dyDescent="0.25">
      <c r="A154" s="1">
        <v>45530.511689907406</v>
      </c>
      <c r="B154" t="s">
        <v>17</v>
      </c>
      <c r="C154">
        <v>13.900682</v>
      </c>
      <c r="D154">
        <v>13.559618</v>
      </c>
      <c r="E154">
        <v>13.456616</v>
      </c>
      <c r="F154">
        <v>13.744605999999999</v>
      </c>
      <c r="G154">
        <v>13.897919999999999</v>
      </c>
      <c r="H154">
        <v>1.0059020000000001</v>
      </c>
      <c r="I154">
        <v>0.93456300000000003</v>
      </c>
      <c r="J154">
        <v>0.94184900000000005</v>
      </c>
      <c r="K154">
        <v>9.4111E-2</v>
      </c>
      <c r="L154">
        <v>0</v>
      </c>
      <c r="M154">
        <v>4.1800000000000002E-4</v>
      </c>
      <c r="N154" t="s">
        <v>18</v>
      </c>
      <c r="O154">
        <v>19.089639999999999</v>
      </c>
      <c r="P154">
        <v>2.4285999999999999E-2</v>
      </c>
      <c r="Q154">
        <v>-7.1055999999999994E-2</v>
      </c>
      <c r="S154">
        <f>(2*3.142/60)*test_1_datataker_27_aug[[#This Row],[Torque Voltage (N.m)]]*test_1_datataker_27_aug[[#This Row],[RPM]]*-1</f>
        <v>0</v>
      </c>
    </row>
    <row r="155" spans="1:19" x14ac:dyDescent="0.25">
      <c r="A155" s="1">
        <v>45530.511747708333</v>
      </c>
      <c r="B155" t="s">
        <v>17</v>
      </c>
      <c r="C155">
        <v>13.904401999999999</v>
      </c>
      <c r="D155">
        <v>13.567066000000001</v>
      </c>
      <c r="E155">
        <v>13.449138</v>
      </c>
      <c r="F155">
        <v>13.737572</v>
      </c>
      <c r="G155">
        <v>13.901612</v>
      </c>
      <c r="H155">
        <v>1.006413</v>
      </c>
      <c r="I155">
        <v>0.934334</v>
      </c>
      <c r="J155">
        <v>0.94208199999999997</v>
      </c>
      <c r="K155">
        <v>0.10007199999999999</v>
      </c>
      <c r="L155">
        <v>0</v>
      </c>
      <c r="M155">
        <v>4.4099999999999999E-4</v>
      </c>
      <c r="N155" t="s">
        <v>18</v>
      </c>
      <c r="O155">
        <v>19.089780000000001</v>
      </c>
      <c r="P155">
        <v>2.1146999999999999E-2</v>
      </c>
      <c r="Q155">
        <v>-6.7988999999999994E-2</v>
      </c>
      <c r="S155">
        <f>(2*3.142/60)*test_1_datataker_27_aug[[#This Row],[Torque Voltage (N.m)]]*test_1_datataker_27_aug[[#This Row],[RPM]]*-1</f>
        <v>0</v>
      </c>
    </row>
    <row r="156" spans="1:19" x14ac:dyDescent="0.25">
      <c r="A156" s="1">
        <v>45530.511805682872</v>
      </c>
      <c r="B156" t="s">
        <v>17</v>
      </c>
      <c r="C156">
        <v>13.906236</v>
      </c>
      <c r="D156">
        <v>13.544513999999999</v>
      </c>
      <c r="E156">
        <v>13.456616</v>
      </c>
      <c r="F156">
        <v>13.737572</v>
      </c>
      <c r="G156">
        <v>13.900682</v>
      </c>
      <c r="H156">
        <v>1.006823</v>
      </c>
      <c r="I156">
        <v>0.93444700000000003</v>
      </c>
      <c r="J156">
        <v>0.94184900000000005</v>
      </c>
      <c r="K156">
        <v>9.6508999999999998E-2</v>
      </c>
      <c r="L156">
        <v>0</v>
      </c>
      <c r="M156">
        <v>4.1800000000000002E-4</v>
      </c>
      <c r="N156" t="s">
        <v>18</v>
      </c>
      <c r="O156">
        <v>19.097681999999999</v>
      </c>
      <c r="P156">
        <v>2.1146999999999999E-2</v>
      </c>
      <c r="Q156">
        <v>-7.0685999999999999E-2</v>
      </c>
      <c r="S156">
        <f>(2*3.142/60)*test_1_datataker_27_aug[[#This Row],[Torque Voltage (N.m)]]*test_1_datataker_27_aug[[#This Row],[RPM]]*-1</f>
        <v>0</v>
      </c>
    </row>
    <row r="157" spans="1:19" x14ac:dyDescent="0.25">
      <c r="A157" s="1">
        <v>45530.511863472224</v>
      </c>
      <c r="B157" t="s">
        <v>17</v>
      </c>
      <c r="C157">
        <v>13.903472000000001</v>
      </c>
      <c r="D157">
        <v>13.55217</v>
      </c>
      <c r="E157">
        <v>13.449138</v>
      </c>
      <c r="F157">
        <v>13.752262</v>
      </c>
      <c r="G157">
        <v>13.898823999999999</v>
      </c>
      <c r="H157">
        <v>1.006823</v>
      </c>
      <c r="I157">
        <v>0.93444700000000003</v>
      </c>
      <c r="J157">
        <v>0.94220099999999996</v>
      </c>
      <c r="K157">
        <v>9.8873000000000003E-2</v>
      </c>
      <c r="L157">
        <v>0</v>
      </c>
      <c r="M157">
        <v>4.1800000000000002E-4</v>
      </c>
      <c r="N157" t="s">
        <v>18</v>
      </c>
      <c r="O157">
        <v>19.106904</v>
      </c>
      <c r="P157">
        <v>2.1146999999999999E-2</v>
      </c>
      <c r="Q157">
        <v>-6.7236000000000004E-2</v>
      </c>
      <c r="S157">
        <f>(2*3.142/60)*test_1_datataker_27_aug[[#This Row],[Torque Voltage (N.m)]]*test_1_datataker_27_aug[[#This Row],[RPM]]*-1</f>
        <v>0</v>
      </c>
    </row>
    <row r="158" spans="1:19" x14ac:dyDescent="0.25">
      <c r="A158" s="1">
        <v>45530.511921319441</v>
      </c>
      <c r="B158" t="s">
        <v>17</v>
      </c>
      <c r="C158">
        <v>13.908094</v>
      </c>
      <c r="D158">
        <v>13.53748</v>
      </c>
      <c r="E158">
        <v>13.456616</v>
      </c>
      <c r="F158">
        <v>13.737572</v>
      </c>
      <c r="G158">
        <v>13.904401999999999</v>
      </c>
      <c r="H158">
        <v>1.0063120000000001</v>
      </c>
      <c r="I158">
        <v>0.93409500000000001</v>
      </c>
      <c r="J158">
        <v>0.94208199999999997</v>
      </c>
      <c r="K158">
        <v>9.8873000000000003E-2</v>
      </c>
      <c r="L158">
        <v>0</v>
      </c>
      <c r="M158">
        <v>3.9399999999999998E-4</v>
      </c>
      <c r="N158" t="s">
        <v>18</v>
      </c>
      <c r="O158">
        <v>19.106763999999998</v>
      </c>
      <c r="P158">
        <v>2.2738000000000001E-2</v>
      </c>
      <c r="Q158">
        <v>-7.0303000000000004E-2</v>
      </c>
      <c r="S158">
        <f>(2*3.142/60)*test_1_datataker_27_aug[[#This Row],[Torque Voltage (N.m)]]*test_1_datataker_27_aug[[#This Row],[RPM]]*-1</f>
        <v>0</v>
      </c>
    </row>
    <row r="159" spans="1:19" x14ac:dyDescent="0.25">
      <c r="A159" s="1">
        <v>45530.511979247683</v>
      </c>
      <c r="B159" t="s">
        <v>17</v>
      </c>
      <c r="C159">
        <v>13.904401999999999</v>
      </c>
      <c r="D159">
        <v>13.559618</v>
      </c>
      <c r="E159">
        <v>13.449138</v>
      </c>
      <c r="F159">
        <v>13.729915999999999</v>
      </c>
      <c r="G159">
        <v>13.894226</v>
      </c>
      <c r="H159">
        <v>1.00621</v>
      </c>
      <c r="I159">
        <v>0.93444700000000003</v>
      </c>
      <c r="J159">
        <v>0.94208199999999997</v>
      </c>
      <c r="K159">
        <v>9.7708000000000003E-2</v>
      </c>
      <c r="L159">
        <v>0</v>
      </c>
      <c r="M159">
        <v>3.7199999999999999E-4</v>
      </c>
      <c r="N159" t="s">
        <v>18</v>
      </c>
      <c r="O159">
        <v>19.115141999999999</v>
      </c>
      <c r="P159">
        <v>1.9685000000000001E-2</v>
      </c>
      <c r="Q159">
        <v>-6.7988999999999994E-2</v>
      </c>
      <c r="S159">
        <f>(2*3.142/60)*test_1_datataker_27_aug[[#This Row],[Torque Voltage (N.m)]]*test_1_datataker_27_aug[[#This Row],[RPM]]*-1</f>
        <v>0</v>
      </c>
    </row>
    <row r="160" spans="1:19" x14ac:dyDescent="0.25">
      <c r="A160" s="1">
        <v>45530.512037060187</v>
      </c>
      <c r="B160" t="s">
        <v>17</v>
      </c>
      <c r="C160">
        <v>13.906236</v>
      </c>
      <c r="D160">
        <v>13.559618</v>
      </c>
      <c r="E160">
        <v>13.449138</v>
      </c>
      <c r="F160">
        <v>13.729915999999999</v>
      </c>
      <c r="G160">
        <v>13.896990000000001</v>
      </c>
      <c r="H160">
        <v>1.0066170000000001</v>
      </c>
      <c r="I160">
        <v>0.93456300000000003</v>
      </c>
      <c r="J160">
        <v>0.94161300000000003</v>
      </c>
      <c r="K160">
        <v>9.6508999999999998E-2</v>
      </c>
      <c r="L160">
        <v>0</v>
      </c>
      <c r="M160">
        <v>4.1800000000000002E-4</v>
      </c>
      <c r="N160" t="s">
        <v>18</v>
      </c>
      <c r="O160">
        <v>19.115283999999999</v>
      </c>
      <c r="P160">
        <v>2.1146999999999999E-2</v>
      </c>
      <c r="Q160">
        <v>-6.7608000000000001E-2</v>
      </c>
      <c r="S160">
        <f>(2*3.142/60)*test_1_datataker_27_aug[[#This Row],[Torque Voltage (N.m)]]*test_1_datataker_27_aug[[#This Row],[RPM]]*-1</f>
        <v>0</v>
      </c>
    </row>
    <row r="161" spans="1:19" x14ac:dyDescent="0.25">
      <c r="A161" s="1">
        <v>45530.51209502315</v>
      </c>
      <c r="B161" t="s">
        <v>17</v>
      </c>
      <c r="C161">
        <v>13.905332</v>
      </c>
      <c r="D161">
        <v>13.55217</v>
      </c>
      <c r="E161">
        <v>13.449138</v>
      </c>
      <c r="F161">
        <v>13.752262</v>
      </c>
      <c r="G161">
        <v>13.901612</v>
      </c>
      <c r="H161">
        <v>1.0066170000000001</v>
      </c>
      <c r="I161">
        <v>0.93444700000000003</v>
      </c>
      <c r="J161">
        <v>0.94220099999999996</v>
      </c>
      <c r="K161">
        <v>0.10007199999999999</v>
      </c>
      <c r="L161">
        <v>0</v>
      </c>
      <c r="M161">
        <v>4.1800000000000002E-4</v>
      </c>
      <c r="N161" t="s">
        <v>18</v>
      </c>
      <c r="O161">
        <v>19.123998</v>
      </c>
      <c r="P161">
        <v>2.1146999999999999E-2</v>
      </c>
      <c r="Q161">
        <v>-6.5319000000000002E-2</v>
      </c>
      <c r="S161">
        <f>(2*3.142/60)*test_1_datataker_27_aug[[#This Row],[Torque Voltage (N.m)]]*test_1_datataker_27_aug[[#This Row],[RPM]]*-1</f>
        <v>0</v>
      </c>
    </row>
    <row r="162" spans="1:19" x14ac:dyDescent="0.25">
      <c r="A162" s="1">
        <v>45530.512155219905</v>
      </c>
      <c r="B162" t="s">
        <v>17</v>
      </c>
      <c r="C162">
        <v>13.904401999999999</v>
      </c>
      <c r="D162">
        <v>13.559618</v>
      </c>
      <c r="E162">
        <v>13.456616</v>
      </c>
      <c r="F162">
        <v>13.752262</v>
      </c>
      <c r="G162">
        <v>13.898823999999999</v>
      </c>
      <c r="H162">
        <v>1.006823</v>
      </c>
      <c r="I162">
        <v>0.93456300000000003</v>
      </c>
      <c r="J162">
        <v>0.94196599999999997</v>
      </c>
      <c r="K162">
        <v>0.10007199999999999</v>
      </c>
      <c r="L162">
        <v>0</v>
      </c>
      <c r="M162">
        <v>4.1800000000000002E-4</v>
      </c>
      <c r="N162" t="s">
        <v>18</v>
      </c>
      <c r="O162">
        <v>19.125886000000001</v>
      </c>
      <c r="P162">
        <v>2.1146999999999999E-2</v>
      </c>
      <c r="Q162">
        <v>-6.6471000000000002E-2</v>
      </c>
      <c r="S162">
        <f>(2*3.142/60)*test_1_datataker_27_aug[[#This Row],[Torque Voltage (N.m)]]*test_1_datataker_27_aug[[#This Row],[RPM]]*-1</f>
        <v>0</v>
      </c>
    </row>
    <row r="163" spans="1:19" x14ac:dyDescent="0.25">
      <c r="A163" s="1">
        <v>45530.512210659719</v>
      </c>
      <c r="B163" t="s">
        <v>17</v>
      </c>
      <c r="C163">
        <v>13.907166</v>
      </c>
      <c r="D163">
        <v>13.544513999999999</v>
      </c>
      <c r="E163">
        <v>13.456616</v>
      </c>
      <c r="F163">
        <v>13.729915999999999</v>
      </c>
      <c r="G163">
        <v>13.897919999999999</v>
      </c>
      <c r="H163">
        <v>1.006413</v>
      </c>
      <c r="I163">
        <v>0.93456300000000003</v>
      </c>
      <c r="J163">
        <v>0.94208199999999997</v>
      </c>
      <c r="K163">
        <v>9.4111E-2</v>
      </c>
      <c r="L163">
        <v>0</v>
      </c>
      <c r="M163">
        <v>3.9399999999999998E-4</v>
      </c>
      <c r="N163" t="s">
        <v>18</v>
      </c>
      <c r="O163">
        <v>19.132344</v>
      </c>
      <c r="P163">
        <v>2.4285999999999999E-2</v>
      </c>
      <c r="Q163">
        <v>-6.7608000000000001E-2</v>
      </c>
      <c r="S163">
        <f>(2*3.142/60)*test_1_datataker_27_aug[[#This Row],[Torque Voltage (N.m)]]*test_1_datataker_27_aug[[#This Row],[RPM]]*-1</f>
        <v>0</v>
      </c>
    </row>
    <row r="164" spans="1:19" x14ac:dyDescent="0.25">
      <c r="A164" s="1">
        <v>45530.512268599537</v>
      </c>
      <c r="B164" t="s">
        <v>17</v>
      </c>
      <c r="C164">
        <v>13.905332</v>
      </c>
      <c r="D164">
        <v>13.55217</v>
      </c>
      <c r="E164">
        <v>13.478244</v>
      </c>
      <c r="F164">
        <v>13.752262</v>
      </c>
      <c r="G164">
        <v>13.899754</v>
      </c>
      <c r="H164">
        <v>1.006721</v>
      </c>
      <c r="I164">
        <v>0.93444700000000003</v>
      </c>
      <c r="J164">
        <v>0.94243699999999997</v>
      </c>
      <c r="K164">
        <v>0.10007199999999999</v>
      </c>
      <c r="L164">
        <v>0</v>
      </c>
      <c r="M164">
        <v>4.4099999999999999E-4</v>
      </c>
      <c r="N164" t="s">
        <v>18</v>
      </c>
      <c r="O164">
        <v>19.123152000000001</v>
      </c>
      <c r="P164">
        <v>2.5833999999999999E-2</v>
      </c>
      <c r="Q164">
        <v>-6.7608000000000001E-2</v>
      </c>
      <c r="S164">
        <f>(2*3.142/60)*test_1_datataker_27_aug[[#This Row],[Torque Voltage (N.m)]]*test_1_datataker_27_aug[[#This Row],[RPM]]*-1</f>
        <v>0</v>
      </c>
    </row>
    <row r="165" spans="1:19" x14ac:dyDescent="0.25">
      <c r="A165" s="1">
        <v>45530.512326400465</v>
      </c>
      <c r="B165" t="s">
        <v>17</v>
      </c>
      <c r="C165">
        <v>13.909024</v>
      </c>
      <c r="D165">
        <v>13.559618</v>
      </c>
      <c r="E165">
        <v>13.463894</v>
      </c>
      <c r="F165">
        <v>13.752262</v>
      </c>
      <c r="G165">
        <v>13.902542</v>
      </c>
      <c r="H165">
        <v>1.0069220000000001</v>
      </c>
      <c r="I165">
        <v>0.93444700000000003</v>
      </c>
      <c r="J165">
        <v>0.94231799999999999</v>
      </c>
      <c r="K165">
        <v>0.102503</v>
      </c>
      <c r="L165">
        <v>0</v>
      </c>
      <c r="M165">
        <v>4.64E-4</v>
      </c>
      <c r="N165" t="s">
        <v>18</v>
      </c>
      <c r="O165">
        <v>19.132482</v>
      </c>
      <c r="P165">
        <v>2.4285999999999999E-2</v>
      </c>
      <c r="Q165">
        <v>-6.4937999999999996E-2</v>
      </c>
      <c r="S165">
        <f>(2*3.142/60)*test_1_datataker_27_aug[[#This Row],[Torque Voltage (N.m)]]*test_1_datataker_27_aug[[#This Row],[RPM]]*-1</f>
        <v>0</v>
      </c>
    </row>
    <row r="166" spans="1:19" x14ac:dyDescent="0.25">
      <c r="A166" s="1">
        <v>45530.512384374997</v>
      </c>
      <c r="B166" t="s">
        <v>17</v>
      </c>
      <c r="C166">
        <v>13.904401999999999</v>
      </c>
      <c r="D166">
        <v>13.559618</v>
      </c>
      <c r="E166">
        <v>13.471170000000001</v>
      </c>
      <c r="F166">
        <v>13.752262</v>
      </c>
      <c r="G166">
        <v>13.903472000000001</v>
      </c>
      <c r="H166">
        <v>1.006823</v>
      </c>
      <c r="I166">
        <v>0.93444700000000003</v>
      </c>
      <c r="J166">
        <v>0.94208199999999997</v>
      </c>
      <c r="K166">
        <v>0.102503</v>
      </c>
      <c r="L166">
        <v>0</v>
      </c>
      <c r="M166">
        <v>4.4099999999999999E-4</v>
      </c>
      <c r="N166" t="s">
        <v>18</v>
      </c>
      <c r="O166">
        <v>19.132248000000001</v>
      </c>
      <c r="P166">
        <v>2.4285999999999999E-2</v>
      </c>
      <c r="Q166">
        <v>-6.3800999999999997E-2</v>
      </c>
      <c r="S166">
        <f>(2*3.142/60)*test_1_datataker_27_aug[[#This Row],[Torque Voltage (N.m)]]*test_1_datataker_27_aug[[#This Row],[RPM]]*-1</f>
        <v>0</v>
      </c>
    </row>
    <row r="167" spans="1:19" x14ac:dyDescent="0.25">
      <c r="A167" s="1">
        <v>45530.512442164349</v>
      </c>
      <c r="B167" t="s">
        <v>17</v>
      </c>
      <c r="C167">
        <v>13.906236</v>
      </c>
      <c r="D167">
        <v>13.559618</v>
      </c>
      <c r="E167">
        <v>13.456616</v>
      </c>
      <c r="F167">
        <v>13.744605999999999</v>
      </c>
      <c r="G167">
        <v>13.902542</v>
      </c>
      <c r="H167">
        <v>1.0069220000000001</v>
      </c>
      <c r="I167">
        <v>0.934334</v>
      </c>
      <c r="J167">
        <v>0.94208199999999997</v>
      </c>
      <c r="K167">
        <v>0.10007199999999999</v>
      </c>
      <c r="L167">
        <v>0</v>
      </c>
      <c r="M167">
        <v>4.1800000000000002E-4</v>
      </c>
      <c r="N167" t="s">
        <v>18</v>
      </c>
      <c r="O167">
        <v>19.140923999999998</v>
      </c>
      <c r="P167">
        <v>2.4285999999999999E-2</v>
      </c>
      <c r="Q167">
        <v>-6.6086000000000006E-2</v>
      </c>
      <c r="S167">
        <f>(2*3.142/60)*test_1_datataker_27_aug[[#This Row],[Torque Voltage (N.m)]]*test_1_datataker_27_aug[[#This Row],[RPM]]*-1</f>
        <v>0</v>
      </c>
    </row>
    <row r="168" spans="1:19" x14ac:dyDescent="0.25">
      <c r="A168" s="1">
        <v>45530.512500150464</v>
      </c>
      <c r="B168" t="s">
        <v>17</v>
      </c>
      <c r="C168">
        <v>13.906236</v>
      </c>
      <c r="D168">
        <v>13.55217</v>
      </c>
      <c r="E168">
        <v>13.463894</v>
      </c>
      <c r="F168">
        <v>13.744605999999999</v>
      </c>
      <c r="G168">
        <v>13.902542</v>
      </c>
      <c r="H168">
        <v>1.0066170000000001</v>
      </c>
      <c r="I168">
        <v>0.93456300000000003</v>
      </c>
      <c r="J168">
        <v>0.94208199999999997</v>
      </c>
      <c r="K168">
        <v>0.101271</v>
      </c>
      <c r="L168">
        <v>0</v>
      </c>
      <c r="M168">
        <v>4.1800000000000002E-4</v>
      </c>
      <c r="N168" t="s">
        <v>18</v>
      </c>
      <c r="O168">
        <v>19.132344</v>
      </c>
      <c r="P168">
        <v>2.4285999999999999E-2</v>
      </c>
      <c r="Q168">
        <v>-6.4565999999999998E-2</v>
      </c>
      <c r="S168">
        <f>(2*3.142/60)*test_1_datataker_27_aug[[#This Row],[Torque Voltage (N.m)]]*test_1_datataker_27_aug[[#This Row],[RPM]]*-1</f>
        <v>0</v>
      </c>
    </row>
    <row r="169" spans="1:19" x14ac:dyDescent="0.25">
      <c r="A169" s="1">
        <v>45530.512557939815</v>
      </c>
      <c r="B169" t="s">
        <v>17</v>
      </c>
      <c r="C169">
        <v>13.907166</v>
      </c>
      <c r="D169">
        <v>13.559618</v>
      </c>
      <c r="E169">
        <v>13.456616</v>
      </c>
      <c r="F169">
        <v>13.752262</v>
      </c>
      <c r="G169">
        <v>13.908094</v>
      </c>
      <c r="H169">
        <v>1.006515</v>
      </c>
      <c r="I169">
        <v>0.934334</v>
      </c>
      <c r="J169">
        <v>0.94196599999999997</v>
      </c>
      <c r="K169">
        <v>0.102503</v>
      </c>
      <c r="L169">
        <v>0</v>
      </c>
      <c r="M169">
        <v>4.4099999999999999E-4</v>
      </c>
      <c r="N169" t="s">
        <v>18</v>
      </c>
      <c r="O169">
        <v>19.157968</v>
      </c>
      <c r="P169">
        <v>2.5833999999999999E-2</v>
      </c>
      <c r="Q169">
        <v>-6.6471000000000002E-2</v>
      </c>
      <c r="S169">
        <f>(2*3.142/60)*test_1_datataker_27_aug[[#This Row],[Torque Voltage (N.m)]]*test_1_datataker_27_aug[[#This Row],[RPM]]*-1</f>
        <v>0</v>
      </c>
    </row>
    <row r="170" spans="1:19" x14ac:dyDescent="0.25">
      <c r="A170" s="1">
        <v>45530.512615752312</v>
      </c>
      <c r="B170" t="s">
        <v>17</v>
      </c>
      <c r="C170">
        <v>13.907166</v>
      </c>
      <c r="D170">
        <v>13.574308</v>
      </c>
      <c r="E170">
        <v>13.463894</v>
      </c>
      <c r="F170">
        <v>13.75971</v>
      </c>
      <c r="G170">
        <v>13.903472000000001</v>
      </c>
      <c r="H170">
        <v>1.006721</v>
      </c>
      <c r="I170">
        <v>0.934334</v>
      </c>
      <c r="J170">
        <v>0.94208199999999997</v>
      </c>
      <c r="K170">
        <v>0.1061</v>
      </c>
      <c r="L170">
        <v>0</v>
      </c>
      <c r="M170">
        <v>4.8700000000000002E-4</v>
      </c>
      <c r="N170" t="s">
        <v>18</v>
      </c>
      <c r="O170">
        <v>19.146917999999999</v>
      </c>
      <c r="P170">
        <v>2.2738000000000001E-2</v>
      </c>
      <c r="Q170">
        <v>-6.4565999999999998E-2</v>
      </c>
      <c r="S170">
        <f>(2*3.142/60)*test_1_datataker_27_aug[[#This Row],[Torque Voltage (N.m)]]*test_1_datataker_27_aug[[#This Row],[RPM]]*-1</f>
        <v>0</v>
      </c>
    </row>
    <row r="171" spans="1:19" x14ac:dyDescent="0.25">
      <c r="A171" s="1">
        <v>45530.512673715275</v>
      </c>
      <c r="B171" t="s">
        <v>17</v>
      </c>
      <c r="C171">
        <v>13.910886</v>
      </c>
      <c r="D171">
        <v>13.574308</v>
      </c>
      <c r="E171">
        <v>13.478244</v>
      </c>
      <c r="F171">
        <v>13.767160000000001</v>
      </c>
      <c r="G171">
        <v>13.905332</v>
      </c>
      <c r="H171">
        <v>1.0070239999999999</v>
      </c>
      <c r="I171">
        <v>0.93468600000000002</v>
      </c>
      <c r="J171">
        <v>0.94255299999999997</v>
      </c>
      <c r="K171">
        <v>0.101271</v>
      </c>
      <c r="L171">
        <v>0</v>
      </c>
      <c r="M171">
        <v>4.8700000000000002E-4</v>
      </c>
      <c r="N171" t="s">
        <v>18</v>
      </c>
      <c r="O171">
        <v>19.166329999999999</v>
      </c>
      <c r="P171">
        <v>2.5833999999999999E-2</v>
      </c>
      <c r="Q171">
        <v>-6.6852999999999996E-2</v>
      </c>
      <c r="S171">
        <f>(2*3.142/60)*test_1_datataker_27_aug[[#This Row],[Torque Voltage (N.m)]]*test_1_datataker_27_aug[[#This Row],[RPM]]*-1</f>
        <v>0</v>
      </c>
    </row>
    <row r="172" spans="1:19" x14ac:dyDescent="0.25">
      <c r="A172" s="1">
        <v>45530.512732256946</v>
      </c>
      <c r="B172" t="s">
        <v>17</v>
      </c>
      <c r="C172">
        <v>13.909024</v>
      </c>
      <c r="D172">
        <v>13.567066000000001</v>
      </c>
      <c r="E172">
        <v>13.471170000000001</v>
      </c>
      <c r="F172">
        <v>13.752262</v>
      </c>
      <c r="G172">
        <v>13.902542</v>
      </c>
      <c r="H172">
        <v>1.006721</v>
      </c>
      <c r="I172">
        <v>0.93444700000000003</v>
      </c>
      <c r="J172">
        <v>0.94220099999999996</v>
      </c>
      <c r="K172">
        <v>0.101271</v>
      </c>
      <c r="L172">
        <v>0</v>
      </c>
      <c r="M172">
        <v>4.4099999999999999E-4</v>
      </c>
      <c r="N172" t="s">
        <v>18</v>
      </c>
      <c r="O172">
        <v>19.17484</v>
      </c>
      <c r="P172">
        <v>2.5833999999999999E-2</v>
      </c>
      <c r="Q172">
        <v>-6.5701999999999997E-2</v>
      </c>
      <c r="S172">
        <f>(2*3.142/60)*test_1_datataker_27_aug[[#This Row],[Torque Voltage (N.m)]]*test_1_datataker_27_aug[[#This Row],[RPM]]*-1</f>
        <v>0</v>
      </c>
    </row>
    <row r="173" spans="1:19" x14ac:dyDescent="0.25">
      <c r="A173" s="1">
        <v>45530.512789502318</v>
      </c>
      <c r="B173" t="s">
        <v>17</v>
      </c>
      <c r="C173">
        <v>13.908094</v>
      </c>
      <c r="D173">
        <v>13.574308</v>
      </c>
      <c r="E173">
        <v>13.456616</v>
      </c>
      <c r="F173">
        <v>13.767160000000001</v>
      </c>
      <c r="G173">
        <v>13.903472000000001</v>
      </c>
      <c r="H173">
        <v>1.006823</v>
      </c>
      <c r="I173">
        <v>0.93444700000000003</v>
      </c>
      <c r="J173">
        <v>0.94255299999999997</v>
      </c>
      <c r="K173">
        <v>0.10007199999999999</v>
      </c>
      <c r="L173">
        <v>0</v>
      </c>
      <c r="M173">
        <v>4.1800000000000002E-4</v>
      </c>
      <c r="N173" t="s">
        <v>18</v>
      </c>
      <c r="O173">
        <v>19.183541999999999</v>
      </c>
      <c r="P173">
        <v>2.4285999999999999E-2</v>
      </c>
      <c r="Q173">
        <v>-6.5319000000000002E-2</v>
      </c>
      <c r="S173">
        <f>(2*3.142/60)*test_1_datataker_27_aug[[#This Row],[Torque Voltage (N.m)]]*test_1_datataker_27_aug[[#This Row],[RPM]]*-1</f>
        <v>0</v>
      </c>
    </row>
    <row r="174" spans="1:19" x14ac:dyDescent="0.25">
      <c r="A174" s="1">
        <v>45530.512847291669</v>
      </c>
      <c r="B174" t="s">
        <v>17</v>
      </c>
      <c r="C174">
        <v>13.913622</v>
      </c>
      <c r="D174">
        <v>13.581759999999999</v>
      </c>
      <c r="E174">
        <v>13.485519999999999</v>
      </c>
      <c r="F174">
        <v>13.774402</v>
      </c>
      <c r="G174">
        <v>13.909024</v>
      </c>
      <c r="H174">
        <v>1.006721</v>
      </c>
      <c r="I174">
        <v>0.93456300000000003</v>
      </c>
      <c r="J174">
        <v>0.94220099999999996</v>
      </c>
      <c r="K174">
        <v>0.102503</v>
      </c>
      <c r="L174">
        <v>0</v>
      </c>
      <c r="M174">
        <v>5.1099999999999995E-4</v>
      </c>
      <c r="N174" t="s">
        <v>18</v>
      </c>
      <c r="O174">
        <v>19.183446</v>
      </c>
      <c r="P174">
        <v>2.5833999999999999E-2</v>
      </c>
      <c r="Q174">
        <v>-6.5701999999999997E-2</v>
      </c>
      <c r="S174">
        <f>(2*3.142/60)*test_1_datataker_27_aug[[#This Row],[Torque Voltage (N.m)]]*test_1_datataker_27_aug[[#This Row],[RPM]]*-1</f>
        <v>0</v>
      </c>
    </row>
    <row r="175" spans="1:19" x14ac:dyDescent="0.25">
      <c r="A175" s="1">
        <v>45530.512905104166</v>
      </c>
      <c r="B175" t="s">
        <v>17</v>
      </c>
      <c r="C175">
        <v>13.910886</v>
      </c>
      <c r="D175">
        <v>13.574308</v>
      </c>
      <c r="E175">
        <v>13.485519999999999</v>
      </c>
      <c r="F175">
        <v>13.75971</v>
      </c>
      <c r="G175">
        <v>13.903472000000001</v>
      </c>
      <c r="H175">
        <v>1.006515</v>
      </c>
      <c r="I175">
        <v>0.93444700000000003</v>
      </c>
      <c r="J175">
        <v>0.94243699999999997</v>
      </c>
      <c r="K175">
        <v>0.102503</v>
      </c>
      <c r="L175">
        <v>0</v>
      </c>
      <c r="M175">
        <v>4.64E-4</v>
      </c>
      <c r="N175" t="s">
        <v>18</v>
      </c>
      <c r="O175">
        <v>19.183592000000001</v>
      </c>
      <c r="P175">
        <v>2.4285999999999999E-2</v>
      </c>
      <c r="Q175">
        <v>-6.7608000000000001E-2</v>
      </c>
      <c r="S175">
        <f>(2*3.142/60)*test_1_datataker_27_aug[[#This Row],[Torque Voltage (N.m)]]*test_1_datataker_27_aug[[#This Row],[RPM]]*-1</f>
        <v>0</v>
      </c>
    </row>
    <row r="176" spans="1:19" x14ac:dyDescent="0.25">
      <c r="A176" s="1">
        <v>45530.512963067129</v>
      </c>
      <c r="B176" t="s">
        <v>17</v>
      </c>
      <c r="C176">
        <v>13.909024</v>
      </c>
      <c r="D176">
        <v>13.581759999999999</v>
      </c>
      <c r="E176">
        <v>13.463894</v>
      </c>
      <c r="F176">
        <v>13.767160000000001</v>
      </c>
      <c r="G176">
        <v>13.902542</v>
      </c>
      <c r="H176">
        <v>1.006515</v>
      </c>
      <c r="I176">
        <v>0.93456300000000003</v>
      </c>
      <c r="J176">
        <v>0.94208199999999997</v>
      </c>
      <c r="K176">
        <v>0.103702</v>
      </c>
      <c r="L176">
        <v>0</v>
      </c>
      <c r="M176">
        <v>4.4099999999999999E-4</v>
      </c>
      <c r="N176" t="s">
        <v>18</v>
      </c>
      <c r="O176">
        <v>19.183637999999998</v>
      </c>
      <c r="P176">
        <v>2.5833999999999999E-2</v>
      </c>
      <c r="Q176">
        <v>-6.4565999999999998E-2</v>
      </c>
      <c r="S176">
        <f>(2*3.142/60)*test_1_datataker_27_aug[[#This Row],[Torque Voltage (N.m)]]*test_1_datataker_27_aug[[#This Row],[RPM]]*-1</f>
        <v>0</v>
      </c>
    </row>
    <row r="177" spans="1:19" x14ac:dyDescent="0.25">
      <c r="A177" s="1">
        <v>45530.513020856481</v>
      </c>
      <c r="B177" t="s">
        <v>17</v>
      </c>
      <c r="C177">
        <v>13.909955999999999</v>
      </c>
      <c r="D177">
        <v>13.58921</v>
      </c>
      <c r="E177">
        <v>13.478244</v>
      </c>
      <c r="F177">
        <v>13.767160000000001</v>
      </c>
      <c r="G177">
        <v>13.906236</v>
      </c>
      <c r="H177">
        <v>1.0066170000000001</v>
      </c>
      <c r="I177">
        <v>0.934334</v>
      </c>
      <c r="J177">
        <v>0.94220099999999996</v>
      </c>
      <c r="K177">
        <v>9.8873000000000003E-2</v>
      </c>
      <c r="L177">
        <v>0</v>
      </c>
      <c r="M177">
        <v>4.64E-4</v>
      </c>
      <c r="N177" t="s">
        <v>18</v>
      </c>
      <c r="O177">
        <v>19.192153999999999</v>
      </c>
      <c r="P177">
        <v>2.4285999999999999E-2</v>
      </c>
      <c r="Q177">
        <v>-6.6086000000000006E-2</v>
      </c>
      <c r="S177">
        <f>(2*3.142/60)*test_1_datataker_27_aug[[#This Row],[Torque Voltage (N.m)]]*test_1_datataker_27_aug[[#This Row],[RPM]]*-1</f>
        <v>0</v>
      </c>
    </row>
    <row r="178" spans="1:19" x14ac:dyDescent="0.25">
      <c r="A178" s="1">
        <v>45530.513078842596</v>
      </c>
      <c r="B178" t="s">
        <v>17</v>
      </c>
      <c r="C178">
        <v>13.909955999999999</v>
      </c>
      <c r="D178">
        <v>13.567066000000001</v>
      </c>
      <c r="E178">
        <v>13.471170000000001</v>
      </c>
      <c r="F178">
        <v>13.752262</v>
      </c>
      <c r="G178">
        <v>13.906236</v>
      </c>
      <c r="H178">
        <v>1.0072300000000001</v>
      </c>
      <c r="I178">
        <v>0.934334</v>
      </c>
      <c r="J178">
        <v>0.94220099999999996</v>
      </c>
      <c r="K178">
        <v>0.102503</v>
      </c>
      <c r="L178">
        <v>0</v>
      </c>
      <c r="M178">
        <v>4.4099999999999999E-4</v>
      </c>
      <c r="N178" t="s">
        <v>18</v>
      </c>
      <c r="O178">
        <v>19.183541999999999</v>
      </c>
      <c r="P178">
        <v>2.5833999999999999E-2</v>
      </c>
      <c r="Q178">
        <v>-6.8373000000000003E-2</v>
      </c>
      <c r="S178">
        <f>(2*3.142/60)*test_1_datataker_27_aug[[#This Row],[Torque Voltage (N.m)]]*test_1_datataker_27_aug[[#This Row],[RPM]]*-1</f>
        <v>0</v>
      </c>
    </row>
    <row r="179" spans="1:19" x14ac:dyDescent="0.25">
      <c r="A179" s="1">
        <v>45530.513136631947</v>
      </c>
      <c r="B179" t="s">
        <v>17</v>
      </c>
      <c r="C179">
        <v>13.909955999999999</v>
      </c>
      <c r="D179">
        <v>13.58921</v>
      </c>
      <c r="E179">
        <v>13.485519999999999</v>
      </c>
      <c r="F179">
        <v>13.75971</v>
      </c>
      <c r="G179">
        <v>13.903472000000001</v>
      </c>
      <c r="H179">
        <v>1.0069220000000001</v>
      </c>
      <c r="I179">
        <v>0.93456300000000003</v>
      </c>
      <c r="J179">
        <v>0.94220099999999996</v>
      </c>
      <c r="K179">
        <v>9.8873000000000003E-2</v>
      </c>
      <c r="L179">
        <v>0</v>
      </c>
      <c r="M179">
        <v>4.1800000000000002E-4</v>
      </c>
      <c r="N179" t="s">
        <v>18</v>
      </c>
      <c r="O179">
        <v>19.192014</v>
      </c>
      <c r="P179">
        <v>2.5833999999999999E-2</v>
      </c>
      <c r="Q179">
        <v>-6.7608000000000001E-2</v>
      </c>
      <c r="S179">
        <f>(2*3.142/60)*test_1_datataker_27_aug[[#This Row],[Torque Voltage (N.m)]]*test_1_datataker_27_aug[[#This Row],[RPM]]*-1</f>
        <v>0</v>
      </c>
    </row>
    <row r="180" spans="1:19" x14ac:dyDescent="0.25">
      <c r="A180" s="1">
        <v>45530.513194467596</v>
      </c>
      <c r="B180" t="s">
        <v>17</v>
      </c>
      <c r="C180">
        <v>13.908094</v>
      </c>
      <c r="D180">
        <v>13.574308</v>
      </c>
      <c r="E180">
        <v>13.471170000000001</v>
      </c>
      <c r="F180">
        <v>13.774402</v>
      </c>
      <c r="G180">
        <v>13.905332</v>
      </c>
      <c r="H180">
        <v>1.0069220000000001</v>
      </c>
      <c r="I180">
        <v>0.93444700000000003</v>
      </c>
      <c r="J180">
        <v>0.94243699999999997</v>
      </c>
      <c r="K180">
        <v>9.8873000000000003E-2</v>
      </c>
      <c r="L180">
        <v>0</v>
      </c>
      <c r="M180">
        <v>4.64E-4</v>
      </c>
      <c r="N180" t="s">
        <v>18</v>
      </c>
      <c r="O180">
        <v>19.200776000000001</v>
      </c>
      <c r="P180">
        <v>2.2738000000000001E-2</v>
      </c>
      <c r="Q180">
        <v>-6.6086000000000006E-2</v>
      </c>
      <c r="S180">
        <f>(2*3.142/60)*test_1_datataker_27_aug[[#This Row],[Torque Voltage (N.m)]]*test_1_datataker_27_aug[[#This Row],[RPM]]*-1</f>
        <v>0</v>
      </c>
    </row>
    <row r="181" spans="1:19" x14ac:dyDescent="0.25">
      <c r="A181" s="1">
        <v>45530.513252407407</v>
      </c>
      <c r="B181" t="s">
        <v>17</v>
      </c>
      <c r="C181">
        <v>13.912692</v>
      </c>
      <c r="D181">
        <v>13.559618</v>
      </c>
      <c r="E181">
        <v>13.456616</v>
      </c>
      <c r="F181">
        <v>13.75971</v>
      </c>
      <c r="G181">
        <v>13.902542</v>
      </c>
      <c r="H181">
        <v>1.0070239999999999</v>
      </c>
      <c r="I181">
        <v>0.93468600000000002</v>
      </c>
      <c r="J181">
        <v>0.94208199999999997</v>
      </c>
      <c r="K181">
        <v>0.10007199999999999</v>
      </c>
      <c r="L181">
        <v>0</v>
      </c>
      <c r="M181">
        <v>4.4099999999999999E-4</v>
      </c>
      <c r="N181" t="s">
        <v>18</v>
      </c>
      <c r="O181">
        <v>19.212527999999999</v>
      </c>
      <c r="P181">
        <v>2.4285999999999999E-2</v>
      </c>
      <c r="Q181">
        <v>-6.7608000000000001E-2</v>
      </c>
      <c r="S181">
        <f>(2*3.142/60)*test_1_datataker_27_aug[[#This Row],[Torque Voltage (N.m)]]*test_1_datataker_27_aug[[#This Row],[RPM]]*-1</f>
        <v>0</v>
      </c>
    </row>
    <row r="182" spans="1:19" x14ac:dyDescent="0.25">
      <c r="A182" s="1">
        <v>45530.513311979164</v>
      </c>
      <c r="B182" t="s">
        <v>17</v>
      </c>
      <c r="C182">
        <v>13.906236</v>
      </c>
      <c r="D182">
        <v>13.574308</v>
      </c>
      <c r="E182">
        <v>13.478244</v>
      </c>
      <c r="F182">
        <v>13.774402</v>
      </c>
      <c r="G182">
        <v>13.903472000000001</v>
      </c>
      <c r="H182">
        <v>1.006413</v>
      </c>
      <c r="I182">
        <v>0.93421100000000001</v>
      </c>
      <c r="J182">
        <v>0.94220099999999996</v>
      </c>
      <c r="K182">
        <v>0.103702</v>
      </c>
      <c r="L182">
        <v>0</v>
      </c>
      <c r="M182">
        <v>4.1800000000000002E-4</v>
      </c>
      <c r="N182" t="s">
        <v>18</v>
      </c>
      <c r="O182">
        <v>19.226565999999998</v>
      </c>
      <c r="P182">
        <v>2.2738000000000001E-2</v>
      </c>
      <c r="Q182">
        <v>-6.4937999999999996E-2</v>
      </c>
      <c r="S182">
        <f>(2*3.142/60)*test_1_datataker_27_aug[[#This Row],[Torque Voltage (N.m)]]*test_1_datataker_27_aug[[#This Row],[RPM]]*-1</f>
        <v>0</v>
      </c>
    </row>
    <row r="183" spans="1:19" x14ac:dyDescent="0.25">
      <c r="A183" s="1">
        <v>45530.513368182874</v>
      </c>
      <c r="B183" t="s">
        <v>17</v>
      </c>
      <c r="C183">
        <v>13.905332</v>
      </c>
      <c r="D183">
        <v>13.559618</v>
      </c>
      <c r="E183">
        <v>13.471170000000001</v>
      </c>
      <c r="F183">
        <v>13.75971</v>
      </c>
      <c r="G183">
        <v>13.907166</v>
      </c>
      <c r="H183">
        <v>1.006515</v>
      </c>
      <c r="I183">
        <v>0.93456300000000003</v>
      </c>
      <c r="J183">
        <v>0.94220099999999996</v>
      </c>
      <c r="K183">
        <v>9.8873000000000003E-2</v>
      </c>
      <c r="L183">
        <v>0</v>
      </c>
      <c r="M183">
        <v>4.4099999999999999E-4</v>
      </c>
      <c r="N183" t="s">
        <v>18</v>
      </c>
      <c r="O183">
        <v>19.226282000000001</v>
      </c>
      <c r="P183">
        <v>2.4285999999999999E-2</v>
      </c>
      <c r="Q183">
        <v>-6.4937999999999996E-2</v>
      </c>
      <c r="S183">
        <f>(2*3.142/60)*test_1_datataker_27_aug[[#This Row],[Torque Voltage (N.m)]]*test_1_datataker_27_aug[[#This Row],[RPM]]*-1</f>
        <v>0</v>
      </c>
    </row>
    <row r="184" spans="1:19" x14ac:dyDescent="0.25">
      <c r="A184" s="1">
        <v>45530.513425983794</v>
      </c>
      <c r="B184" t="s">
        <v>17</v>
      </c>
      <c r="C184">
        <v>13.913622</v>
      </c>
      <c r="D184">
        <v>13.581759999999999</v>
      </c>
      <c r="E184">
        <v>13.478244</v>
      </c>
      <c r="F184">
        <v>13.767160000000001</v>
      </c>
      <c r="G184">
        <v>13.909955999999999</v>
      </c>
      <c r="H184">
        <v>1.006515</v>
      </c>
      <c r="I184">
        <v>0.93456300000000003</v>
      </c>
      <c r="J184">
        <v>0.94208199999999997</v>
      </c>
      <c r="K184">
        <v>0.102503</v>
      </c>
      <c r="L184">
        <v>0</v>
      </c>
      <c r="M184">
        <v>4.64E-4</v>
      </c>
      <c r="N184" t="s">
        <v>18</v>
      </c>
      <c r="O184">
        <v>19.226282000000001</v>
      </c>
      <c r="P184">
        <v>2.5833999999999999E-2</v>
      </c>
      <c r="Q184">
        <v>-6.6852999999999996E-2</v>
      </c>
      <c r="S184">
        <f>(2*3.142/60)*test_1_datataker_27_aug[[#This Row],[Torque Voltage (N.m)]]*test_1_datataker_27_aug[[#This Row],[RPM]]*-1</f>
        <v>0</v>
      </c>
    </row>
    <row r="185" spans="1:19" x14ac:dyDescent="0.25">
      <c r="A185" s="1">
        <v>45530.513483819443</v>
      </c>
      <c r="B185" t="s">
        <v>17</v>
      </c>
      <c r="C185">
        <v>13.910886</v>
      </c>
      <c r="D185">
        <v>13.574308</v>
      </c>
      <c r="E185">
        <v>13.471170000000001</v>
      </c>
      <c r="F185">
        <v>13.75971</v>
      </c>
      <c r="G185">
        <v>13.907166</v>
      </c>
      <c r="H185">
        <v>1.006721</v>
      </c>
      <c r="I185">
        <v>0.93468600000000002</v>
      </c>
      <c r="J185">
        <v>0.94243699999999997</v>
      </c>
      <c r="K185">
        <v>0.101271</v>
      </c>
      <c r="L185">
        <v>0</v>
      </c>
      <c r="M185">
        <v>4.4099999999999999E-4</v>
      </c>
      <c r="N185" t="s">
        <v>18</v>
      </c>
      <c r="O185">
        <v>19.226378</v>
      </c>
      <c r="P185">
        <v>2.2738000000000001E-2</v>
      </c>
      <c r="Q185">
        <v>-6.9140999999999994E-2</v>
      </c>
      <c r="S185">
        <f>(2*3.142/60)*test_1_datataker_27_aug[[#This Row],[Torque Voltage (N.m)]]*test_1_datataker_27_aug[[#This Row],[RPM]]*-1</f>
        <v>0</v>
      </c>
    </row>
    <row r="186" spans="1:19" x14ac:dyDescent="0.25">
      <c r="A186" s="1">
        <v>45530.513541759261</v>
      </c>
      <c r="B186" t="s">
        <v>17</v>
      </c>
      <c r="C186">
        <v>13.916411999999999</v>
      </c>
      <c r="D186">
        <v>13.574308</v>
      </c>
      <c r="E186">
        <v>13.478244</v>
      </c>
      <c r="F186">
        <v>13.767160000000001</v>
      </c>
      <c r="G186">
        <v>13.909955999999999</v>
      </c>
      <c r="H186">
        <v>1.006515</v>
      </c>
      <c r="I186">
        <v>0.93468600000000002</v>
      </c>
      <c r="J186">
        <v>0.94267000000000001</v>
      </c>
      <c r="K186">
        <v>9.6508999999999998E-2</v>
      </c>
      <c r="L186">
        <v>0</v>
      </c>
      <c r="M186">
        <v>5.3300000000000005E-4</v>
      </c>
      <c r="N186" t="s">
        <v>18</v>
      </c>
      <c r="O186">
        <v>19.226378</v>
      </c>
      <c r="P186">
        <v>2.8972999999999999E-2</v>
      </c>
      <c r="Q186">
        <v>-6.5701999999999997E-2</v>
      </c>
      <c r="S186">
        <f>(2*3.142/60)*test_1_datataker_27_aug[[#This Row],[Torque Voltage (N.m)]]*test_1_datataker_27_aug[[#This Row],[RPM]]*-1</f>
        <v>0</v>
      </c>
    </row>
    <row r="187" spans="1:19" x14ac:dyDescent="0.25">
      <c r="A187" s="1">
        <v>45530.513599560189</v>
      </c>
      <c r="B187" t="s">
        <v>17</v>
      </c>
      <c r="C187">
        <v>13.911762</v>
      </c>
      <c r="D187">
        <v>13.58921</v>
      </c>
      <c r="E187">
        <v>13.485519999999999</v>
      </c>
      <c r="F187">
        <v>13.781853999999999</v>
      </c>
      <c r="G187">
        <v>13.909024</v>
      </c>
      <c r="H187">
        <v>1.0070239999999999</v>
      </c>
      <c r="I187">
        <v>0.93492200000000003</v>
      </c>
      <c r="J187">
        <v>0.94231799999999999</v>
      </c>
      <c r="K187">
        <v>0.103702</v>
      </c>
      <c r="L187">
        <v>0</v>
      </c>
      <c r="M187">
        <v>4.64E-4</v>
      </c>
      <c r="N187" t="s">
        <v>18</v>
      </c>
      <c r="O187">
        <v>19.226378</v>
      </c>
      <c r="P187">
        <v>2.7382E-2</v>
      </c>
      <c r="Q187">
        <v>-6.2636999999999998E-2</v>
      </c>
      <c r="S187">
        <f>(2*3.142/60)*test_1_datataker_27_aug[[#This Row],[Torque Voltage (N.m)]]*test_1_datataker_27_aug[[#This Row],[RPM]]*-1</f>
        <v>0</v>
      </c>
    </row>
    <row r="188" spans="1:19" x14ac:dyDescent="0.25">
      <c r="A188" s="1">
        <v>45530.513657534721</v>
      </c>
      <c r="B188" t="s">
        <v>17</v>
      </c>
      <c r="C188">
        <v>13.914552</v>
      </c>
      <c r="D188">
        <v>13.559618</v>
      </c>
      <c r="E188">
        <v>13.471170000000001</v>
      </c>
      <c r="F188">
        <v>13.75971</v>
      </c>
      <c r="G188">
        <v>13.909955999999999</v>
      </c>
      <c r="H188">
        <v>1.0069220000000001</v>
      </c>
      <c r="I188">
        <v>0.934334</v>
      </c>
      <c r="J188">
        <v>0.94243699999999997</v>
      </c>
      <c r="K188">
        <v>0.107266</v>
      </c>
      <c r="L188">
        <v>0</v>
      </c>
      <c r="M188">
        <v>5.1099999999999995E-4</v>
      </c>
      <c r="N188" t="s">
        <v>18</v>
      </c>
      <c r="O188">
        <v>19.234970000000001</v>
      </c>
      <c r="P188">
        <v>2.5833999999999999E-2</v>
      </c>
      <c r="Q188">
        <v>-6.4182000000000003E-2</v>
      </c>
      <c r="S188">
        <f>(2*3.142/60)*test_1_datataker_27_aug[[#This Row],[Torque Voltage (N.m)]]*test_1_datataker_27_aug[[#This Row],[RPM]]*-1</f>
        <v>0</v>
      </c>
    </row>
    <row r="189" spans="1:19" x14ac:dyDescent="0.25">
      <c r="A189" s="1">
        <v>45530.513715335648</v>
      </c>
      <c r="B189" t="s">
        <v>17</v>
      </c>
      <c r="C189">
        <v>13.912692</v>
      </c>
      <c r="D189">
        <v>13.574308</v>
      </c>
      <c r="E189">
        <v>13.463894</v>
      </c>
      <c r="F189">
        <v>13.752262</v>
      </c>
      <c r="G189">
        <v>13.910886</v>
      </c>
      <c r="H189">
        <v>1.006515</v>
      </c>
      <c r="I189">
        <v>0.93468600000000002</v>
      </c>
      <c r="J189">
        <v>0.94278899999999999</v>
      </c>
      <c r="K189">
        <v>-0.104048</v>
      </c>
      <c r="L189">
        <v>10</v>
      </c>
      <c r="M189">
        <v>3.8890000000000001E-3</v>
      </c>
      <c r="N189" t="s">
        <v>18</v>
      </c>
      <c r="O189">
        <v>19.235066</v>
      </c>
      <c r="P189">
        <v>2.5833999999999999E-2</v>
      </c>
      <c r="Q189">
        <v>-0.17741599999999999</v>
      </c>
      <c r="S189">
        <f>(2*3.142/60)*test_1_datataker_27_aug[[#This Row],[Torque Voltage (N.m)]]*test_1_datataker_27_aug[[#This Row],[RPM]]*-1</f>
        <v>0.10897293866666666</v>
      </c>
    </row>
    <row r="190" spans="1:19" x14ac:dyDescent="0.25">
      <c r="A190" s="1">
        <v>45530.513773171297</v>
      </c>
      <c r="B190" t="s">
        <v>17</v>
      </c>
      <c r="C190">
        <v>13.915482000000001</v>
      </c>
      <c r="D190">
        <v>13.58921</v>
      </c>
      <c r="E190">
        <v>13.471170000000001</v>
      </c>
      <c r="F190">
        <v>13.789301999999999</v>
      </c>
      <c r="G190">
        <v>13.909955999999999</v>
      </c>
      <c r="H190">
        <v>1.0066170000000001</v>
      </c>
      <c r="I190">
        <v>0.93479900000000005</v>
      </c>
      <c r="J190">
        <v>0.94255299999999997</v>
      </c>
      <c r="K190">
        <v>5.0848999999999998E-2</v>
      </c>
      <c r="L190">
        <v>7</v>
      </c>
      <c r="M190">
        <v>5.3300000000000005E-4</v>
      </c>
      <c r="N190" t="s">
        <v>18</v>
      </c>
      <c r="O190">
        <v>19.243711999999999</v>
      </c>
      <c r="P190">
        <v>2.7382E-2</v>
      </c>
      <c r="Q190">
        <v>-0.118116</v>
      </c>
      <c r="S190">
        <f>(2*3.142/60)*test_1_datataker_27_aug[[#This Row],[Torque Voltage (N.m)]]*test_1_datataker_27_aug[[#This Row],[RPM]]*-1</f>
        <v>-3.727909686666666E-2</v>
      </c>
    </row>
    <row r="191" spans="1:19" x14ac:dyDescent="0.25">
      <c r="A191" s="1">
        <v>45530.513831099539</v>
      </c>
      <c r="B191" t="s">
        <v>17</v>
      </c>
      <c r="C191">
        <v>13.917339999999999</v>
      </c>
      <c r="D191">
        <v>13.581759999999999</v>
      </c>
      <c r="E191">
        <v>13.485519999999999</v>
      </c>
      <c r="F191">
        <v>13.767160000000001</v>
      </c>
      <c r="G191">
        <v>13.911762</v>
      </c>
      <c r="H191">
        <v>1.0069220000000001</v>
      </c>
      <c r="I191">
        <v>0.93503400000000003</v>
      </c>
      <c r="J191">
        <v>0.94243699999999997</v>
      </c>
      <c r="K191">
        <v>5.2047999999999997E-2</v>
      </c>
      <c r="L191">
        <v>0</v>
      </c>
      <c r="M191">
        <v>5.3300000000000005E-4</v>
      </c>
      <c r="N191" t="s">
        <v>18</v>
      </c>
      <c r="O191">
        <v>19.260725999999998</v>
      </c>
      <c r="P191">
        <v>2.8972999999999999E-2</v>
      </c>
      <c r="Q191">
        <v>-0.12041499999999999</v>
      </c>
      <c r="S191">
        <f>(2*3.142/60)*test_1_datataker_27_aug[[#This Row],[Torque Voltage (N.m)]]*test_1_datataker_27_aug[[#This Row],[RPM]]*-1</f>
        <v>0</v>
      </c>
    </row>
    <row r="192" spans="1:19" x14ac:dyDescent="0.25">
      <c r="A192" s="1">
        <v>45530.513889305555</v>
      </c>
      <c r="B192" t="s">
        <v>17</v>
      </c>
      <c r="C192">
        <v>13.914552</v>
      </c>
      <c r="D192">
        <v>13.581759999999999</v>
      </c>
      <c r="E192">
        <v>13.492796</v>
      </c>
      <c r="F192">
        <v>13.767160000000001</v>
      </c>
      <c r="G192">
        <v>13.913622</v>
      </c>
      <c r="H192">
        <v>1.0069220000000001</v>
      </c>
      <c r="I192">
        <v>0.93456300000000003</v>
      </c>
      <c r="J192">
        <v>0.94255299999999997</v>
      </c>
      <c r="K192">
        <v>4.965E-2</v>
      </c>
      <c r="L192">
        <v>0</v>
      </c>
      <c r="M192">
        <v>4.64E-4</v>
      </c>
      <c r="N192" t="s">
        <v>18</v>
      </c>
      <c r="O192">
        <v>19.25217</v>
      </c>
      <c r="P192">
        <v>2.4285999999999999E-2</v>
      </c>
      <c r="Q192">
        <v>-0.121183</v>
      </c>
      <c r="S192">
        <f>(2*3.142/60)*test_1_datataker_27_aug[[#This Row],[Torque Voltage (N.m)]]*test_1_datataker_27_aug[[#This Row],[RPM]]*-1</f>
        <v>0</v>
      </c>
    </row>
    <row r="193" spans="1:19" x14ac:dyDescent="0.25">
      <c r="A193" s="1">
        <v>45530.513946886575</v>
      </c>
      <c r="B193" t="s">
        <v>17</v>
      </c>
      <c r="C193">
        <v>13.914552</v>
      </c>
      <c r="D193">
        <v>13.58921</v>
      </c>
      <c r="E193">
        <v>13.492796</v>
      </c>
      <c r="F193">
        <v>13.75971</v>
      </c>
      <c r="G193">
        <v>13.914552</v>
      </c>
      <c r="H193">
        <v>1.006413</v>
      </c>
      <c r="I193">
        <v>0.93468600000000002</v>
      </c>
      <c r="J193">
        <v>0.94255299999999997</v>
      </c>
      <c r="K193">
        <v>5.2047999999999997E-2</v>
      </c>
      <c r="L193">
        <v>0</v>
      </c>
      <c r="M193">
        <v>4.64E-4</v>
      </c>
      <c r="N193" t="s">
        <v>18</v>
      </c>
      <c r="O193">
        <v>19.260919999999999</v>
      </c>
      <c r="P193">
        <v>2.7382E-2</v>
      </c>
      <c r="Q193">
        <v>-0.11887</v>
      </c>
      <c r="S193">
        <f>(2*3.142/60)*test_1_datataker_27_aug[[#This Row],[Torque Voltage (N.m)]]*test_1_datataker_27_aug[[#This Row],[RPM]]*-1</f>
        <v>0</v>
      </c>
    </row>
    <row r="194" spans="1:19" x14ac:dyDescent="0.25">
      <c r="A194" s="1">
        <v>45530.514004675926</v>
      </c>
      <c r="B194" t="s">
        <v>17</v>
      </c>
      <c r="C194">
        <v>13.917339999999999</v>
      </c>
      <c r="D194">
        <v>13.58921</v>
      </c>
      <c r="E194">
        <v>13.478244</v>
      </c>
      <c r="F194">
        <v>13.781853999999999</v>
      </c>
      <c r="G194">
        <v>13.915482000000001</v>
      </c>
      <c r="H194">
        <v>1.0069220000000001</v>
      </c>
      <c r="I194">
        <v>0.93468600000000002</v>
      </c>
      <c r="J194">
        <v>0.94243699999999997</v>
      </c>
      <c r="K194">
        <v>4.1257000000000002E-2</v>
      </c>
      <c r="L194">
        <v>0</v>
      </c>
      <c r="M194">
        <v>4.4099999999999999E-4</v>
      </c>
      <c r="N194" t="s">
        <v>18</v>
      </c>
      <c r="O194">
        <v>19.256399999999999</v>
      </c>
      <c r="P194">
        <v>2.7382E-2</v>
      </c>
      <c r="Q194">
        <v>-0.125582</v>
      </c>
      <c r="S194">
        <f>(2*3.142/60)*test_1_datataker_27_aug[[#This Row],[Torque Voltage (N.m)]]*test_1_datataker_27_aug[[#This Row],[RPM]]*-1</f>
        <v>0</v>
      </c>
    </row>
    <row r="195" spans="1:19" x14ac:dyDescent="0.25">
      <c r="A195" s="1">
        <v>45530.514062662034</v>
      </c>
      <c r="B195" t="s">
        <v>17</v>
      </c>
      <c r="C195">
        <v>13.915482000000001</v>
      </c>
      <c r="D195">
        <v>13.58921</v>
      </c>
      <c r="E195">
        <v>13.49987</v>
      </c>
      <c r="F195">
        <v>13.767160000000001</v>
      </c>
      <c r="G195">
        <v>13.915482000000001</v>
      </c>
      <c r="H195">
        <v>1.006823</v>
      </c>
      <c r="I195">
        <v>0.93479900000000005</v>
      </c>
      <c r="J195">
        <v>0.94243699999999997</v>
      </c>
      <c r="K195">
        <v>4.8483999999999999E-2</v>
      </c>
      <c r="L195">
        <v>0</v>
      </c>
      <c r="M195">
        <v>4.8700000000000002E-4</v>
      </c>
      <c r="N195" t="s">
        <v>18</v>
      </c>
      <c r="O195">
        <v>19.260587999999998</v>
      </c>
      <c r="P195">
        <v>2.7382E-2</v>
      </c>
      <c r="Q195">
        <v>-0.12232</v>
      </c>
      <c r="S195">
        <f>(2*3.142/60)*test_1_datataker_27_aug[[#This Row],[Torque Voltage (N.m)]]*test_1_datataker_27_aug[[#This Row],[RPM]]*-1</f>
        <v>0</v>
      </c>
    </row>
    <row r="196" spans="1:19" x14ac:dyDescent="0.25">
      <c r="A196" s="1">
        <v>45530.514120451386</v>
      </c>
      <c r="B196" t="s">
        <v>17</v>
      </c>
      <c r="C196">
        <v>13.918244</v>
      </c>
      <c r="D196">
        <v>13.596451999999999</v>
      </c>
      <c r="E196">
        <v>13.485519999999999</v>
      </c>
      <c r="F196">
        <v>13.767160000000001</v>
      </c>
      <c r="G196">
        <v>13.912692</v>
      </c>
      <c r="H196">
        <v>1.0066170000000001</v>
      </c>
      <c r="I196">
        <v>0.93492200000000003</v>
      </c>
      <c r="J196">
        <v>0.94243699999999997</v>
      </c>
      <c r="K196">
        <v>5.2047999999999997E-2</v>
      </c>
      <c r="L196">
        <v>0</v>
      </c>
      <c r="M196">
        <v>5.1099999999999995E-4</v>
      </c>
      <c r="N196" t="s">
        <v>18</v>
      </c>
      <c r="O196">
        <v>19.260822000000001</v>
      </c>
      <c r="P196">
        <v>2.8972999999999999E-2</v>
      </c>
      <c r="Q196">
        <v>-0.12270399999999999</v>
      </c>
      <c r="S196">
        <f>(2*3.142/60)*test_1_datataker_27_aug[[#This Row],[Torque Voltage (N.m)]]*test_1_datataker_27_aug[[#This Row],[RPM]]*-1</f>
        <v>0</v>
      </c>
    </row>
    <row r="197" spans="1:19" x14ac:dyDescent="0.25">
      <c r="A197" s="1">
        <v>45530.514178252313</v>
      </c>
      <c r="B197" t="s">
        <v>17</v>
      </c>
      <c r="C197">
        <v>13.916411999999999</v>
      </c>
      <c r="D197">
        <v>13.581759999999999</v>
      </c>
      <c r="E197">
        <v>13.478244</v>
      </c>
      <c r="F197">
        <v>13.767160000000001</v>
      </c>
      <c r="G197">
        <v>13.916411999999999</v>
      </c>
      <c r="H197">
        <v>1.0069220000000001</v>
      </c>
      <c r="I197">
        <v>0.93492200000000003</v>
      </c>
      <c r="J197">
        <v>0.94255299999999997</v>
      </c>
      <c r="K197">
        <v>4.965E-2</v>
      </c>
      <c r="L197">
        <v>0</v>
      </c>
      <c r="M197">
        <v>5.3300000000000005E-4</v>
      </c>
      <c r="N197" t="s">
        <v>18</v>
      </c>
      <c r="O197">
        <v>19.260725999999998</v>
      </c>
      <c r="P197">
        <v>3.0435E-2</v>
      </c>
      <c r="Q197">
        <v>-0.125582</v>
      </c>
      <c r="S197">
        <f>(2*3.142/60)*test_1_datataker_27_aug[[#This Row],[Torque Voltage (N.m)]]*test_1_datataker_27_aug[[#This Row],[RPM]]*-1</f>
        <v>0</v>
      </c>
    </row>
    <row r="198" spans="1:19" x14ac:dyDescent="0.25">
      <c r="A198" s="1">
        <v>45530.514236226853</v>
      </c>
      <c r="B198" t="s">
        <v>17</v>
      </c>
      <c r="C198">
        <v>13.919174</v>
      </c>
      <c r="D198">
        <v>13.58921</v>
      </c>
      <c r="E198">
        <v>13.492796</v>
      </c>
      <c r="F198">
        <v>13.774402</v>
      </c>
      <c r="G198">
        <v>13.914552</v>
      </c>
      <c r="H198">
        <v>1.0072300000000001</v>
      </c>
      <c r="I198">
        <v>0.93503400000000003</v>
      </c>
      <c r="J198">
        <v>0.94255299999999997</v>
      </c>
      <c r="K198">
        <v>4.4887999999999997E-2</v>
      </c>
      <c r="L198">
        <v>1</v>
      </c>
      <c r="M198">
        <v>5.3300000000000005E-4</v>
      </c>
      <c r="N198" t="s">
        <v>18</v>
      </c>
      <c r="O198">
        <v>19.277958000000002</v>
      </c>
      <c r="P198">
        <v>2.7382E-2</v>
      </c>
      <c r="Q198">
        <v>-0.12482799999999999</v>
      </c>
      <c r="S198">
        <f>(2*3.142/60)*test_1_datataker_27_aug[[#This Row],[Torque Voltage (N.m)]]*test_1_datataker_27_aug[[#This Row],[RPM]]*-1</f>
        <v>-4.7012698666666665E-3</v>
      </c>
    </row>
    <row r="199" spans="1:19" x14ac:dyDescent="0.25">
      <c r="A199" s="1">
        <v>45530.514294016204</v>
      </c>
      <c r="B199" t="s">
        <v>17</v>
      </c>
      <c r="C199">
        <v>13.916411999999999</v>
      </c>
      <c r="D199">
        <v>13.574308</v>
      </c>
      <c r="E199">
        <v>13.485519999999999</v>
      </c>
      <c r="F199">
        <v>13.774402</v>
      </c>
      <c r="G199">
        <v>13.916411999999999</v>
      </c>
      <c r="H199">
        <v>1.006823</v>
      </c>
      <c r="I199">
        <v>0.93456300000000003</v>
      </c>
      <c r="J199">
        <v>0.94220099999999996</v>
      </c>
      <c r="K199">
        <v>4.6086000000000002E-2</v>
      </c>
      <c r="L199">
        <v>25</v>
      </c>
      <c r="M199">
        <v>4.64E-4</v>
      </c>
      <c r="N199" t="s">
        <v>18</v>
      </c>
      <c r="O199">
        <v>19.286625999999998</v>
      </c>
      <c r="P199">
        <v>2.7382E-2</v>
      </c>
      <c r="Q199">
        <v>-0.12521199999999999</v>
      </c>
      <c r="S199">
        <f>(2*3.142/60)*test_1_datataker_27_aug[[#This Row],[Torque Voltage (N.m)]]*test_1_datataker_27_aug[[#This Row],[RPM]]*-1</f>
        <v>-0.12066851000000001</v>
      </c>
    </row>
    <row r="200" spans="1:19" x14ac:dyDescent="0.25">
      <c r="A200" s="1">
        <v>45530.514352002312</v>
      </c>
      <c r="B200" t="s">
        <v>17</v>
      </c>
      <c r="C200">
        <v>13.915482000000001</v>
      </c>
      <c r="D200">
        <v>13.596451999999999</v>
      </c>
      <c r="E200">
        <v>13.492796</v>
      </c>
      <c r="F200">
        <v>13.774402</v>
      </c>
      <c r="G200">
        <v>13.915482000000001</v>
      </c>
      <c r="H200">
        <v>1.0069220000000001</v>
      </c>
      <c r="I200">
        <v>0.93468600000000002</v>
      </c>
      <c r="J200">
        <v>0.94243699999999997</v>
      </c>
      <c r="K200">
        <v>4.7285000000000001E-2</v>
      </c>
      <c r="L200">
        <v>3</v>
      </c>
      <c r="M200">
        <v>4.8700000000000002E-4</v>
      </c>
      <c r="N200" t="s">
        <v>18</v>
      </c>
      <c r="O200">
        <v>19.279768000000001</v>
      </c>
      <c r="P200">
        <v>2.8972999999999999E-2</v>
      </c>
      <c r="Q200">
        <v>-0.124445</v>
      </c>
      <c r="S200">
        <f>(2*3.142/60)*test_1_datataker_27_aug[[#This Row],[Torque Voltage (N.m)]]*test_1_datataker_27_aug[[#This Row],[RPM]]*-1</f>
        <v>-1.4856947000000001E-2</v>
      </c>
    </row>
    <row r="201" spans="1:19" x14ac:dyDescent="0.25">
      <c r="A201" s="1">
        <v>45530.514409791664</v>
      </c>
      <c r="B201" t="s">
        <v>17</v>
      </c>
      <c r="C201">
        <v>13.912692</v>
      </c>
      <c r="D201">
        <v>13.596451999999999</v>
      </c>
      <c r="E201">
        <v>13.485519999999999</v>
      </c>
      <c r="F201">
        <v>13.781853999999999</v>
      </c>
      <c r="G201">
        <v>13.918244</v>
      </c>
      <c r="H201">
        <v>1.006721</v>
      </c>
      <c r="I201">
        <v>0.93492200000000003</v>
      </c>
      <c r="J201">
        <v>0.94243699999999997</v>
      </c>
      <c r="K201">
        <v>4.7285000000000001E-2</v>
      </c>
      <c r="L201">
        <v>0</v>
      </c>
      <c r="M201">
        <v>4.4099999999999999E-4</v>
      </c>
      <c r="N201" t="s">
        <v>18</v>
      </c>
      <c r="O201">
        <v>19.295110000000001</v>
      </c>
      <c r="P201">
        <v>2.7382E-2</v>
      </c>
      <c r="Q201">
        <v>-0.121935</v>
      </c>
      <c r="S201">
        <f>(2*3.142/60)*test_1_datataker_27_aug[[#This Row],[Torque Voltage (N.m)]]*test_1_datataker_27_aug[[#This Row],[RPM]]*-1</f>
        <v>0</v>
      </c>
    </row>
    <row r="202" spans="1:19" x14ac:dyDescent="0.25">
      <c r="A202" s="1">
        <v>45530.514467604167</v>
      </c>
      <c r="B202" t="s">
        <v>17</v>
      </c>
      <c r="C202">
        <v>13.920104</v>
      </c>
      <c r="D202">
        <v>13.603899999999999</v>
      </c>
      <c r="E202">
        <v>13.49987</v>
      </c>
      <c r="F202">
        <v>13.789301999999999</v>
      </c>
      <c r="G202">
        <v>13.919174</v>
      </c>
      <c r="H202">
        <v>1.006823</v>
      </c>
      <c r="I202">
        <v>0.93479900000000005</v>
      </c>
      <c r="J202">
        <v>0.94290499999999999</v>
      </c>
      <c r="K202">
        <v>5.2047999999999997E-2</v>
      </c>
      <c r="L202">
        <v>4</v>
      </c>
      <c r="M202">
        <v>5.1099999999999995E-4</v>
      </c>
      <c r="N202" t="s">
        <v>18</v>
      </c>
      <c r="O202">
        <v>19.295159999999999</v>
      </c>
      <c r="P202">
        <v>2.8972999999999999E-2</v>
      </c>
      <c r="Q202">
        <v>-0.121183</v>
      </c>
      <c r="S202">
        <f>(2*3.142/60)*test_1_datataker_27_aug[[#This Row],[Torque Voltage (N.m)]]*test_1_datataker_27_aug[[#This Row],[RPM]]*-1</f>
        <v>-2.1804642133333333E-2</v>
      </c>
    </row>
    <row r="203" spans="1:19" x14ac:dyDescent="0.25">
      <c r="A203" s="1">
        <v>45530.514525578707</v>
      </c>
      <c r="B203" t="s">
        <v>17</v>
      </c>
      <c r="C203">
        <v>13.918244</v>
      </c>
      <c r="D203">
        <v>13.596451999999999</v>
      </c>
      <c r="E203">
        <v>13.49987</v>
      </c>
      <c r="F203">
        <v>13.781853999999999</v>
      </c>
      <c r="G203">
        <v>13.915482000000001</v>
      </c>
      <c r="H203">
        <v>1.0073319999999999</v>
      </c>
      <c r="I203">
        <v>0.93515099999999995</v>
      </c>
      <c r="J203">
        <v>0.94255299999999997</v>
      </c>
      <c r="K203">
        <v>5.0848999999999998E-2</v>
      </c>
      <c r="L203">
        <v>8</v>
      </c>
      <c r="M203">
        <v>5.5699999999999999E-4</v>
      </c>
      <c r="N203" t="s">
        <v>18</v>
      </c>
      <c r="O203">
        <v>19.295349999999999</v>
      </c>
      <c r="P203">
        <v>3.0435E-2</v>
      </c>
      <c r="Q203">
        <v>-0.124445</v>
      </c>
      <c r="S203">
        <f>(2*3.142/60)*test_1_datataker_27_aug[[#This Row],[Torque Voltage (N.m)]]*test_1_datataker_27_aug[[#This Row],[RPM]]*-1</f>
        <v>-4.2604682133333328E-2</v>
      </c>
    </row>
    <row r="204" spans="1:19" x14ac:dyDescent="0.25">
      <c r="A204" s="1">
        <v>45530.514583368058</v>
      </c>
      <c r="B204" t="s">
        <v>17</v>
      </c>
      <c r="C204">
        <v>13.911762</v>
      </c>
      <c r="D204">
        <v>13.581759999999999</v>
      </c>
      <c r="E204">
        <v>13.485519999999999</v>
      </c>
      <c r="F204">
        <v>13.781853999999999</v>
      </c>
      <c r="G204">
        <v>13.918244</v>
      </c>
      <c r="H204">
        <v>1.006721</v>
      </c>
      <c r="I204">
        <v>0.93468600000000002</v>
      </c>
      <c r="J204">
        <v>0.94243699999999997</v>
      </c>
      <c r="K204">
        <v>4.6086000000000002E-2</v>
      </c>
      <c r="L204">
        <v>0</v>
      </c>
      <c r="M204">
        <v>4.8700000000000002E-4</v>
      </c>
      <c r="N204" t="s">
        <v>18</v>
      </c>
      <c r="O204">
        <v>19.303742</v>
      </c>
      <c r="P204">
        <v>3.0435E-2</v>
      </c>
      <c r="Q204">
        <v>-0.121183</v>
      </c>
      <c r="S204">
        <f>(2*3.142/60)*test_1_datataker_27_aug[[#This Row],[Torque Voltage (N.m)]]*test_1_datataker_27_aug[[#This Row],[RPM]]*-1</f>
        <v>0</v>
      </c>
    </row>
    <row r="205" spans="1:19" x14ac:dyDescent="0.25">
      <c r="A205" s="1">
        <v>45530.514641354166</v>
      </c>
      <c r="B205" t="s">
        <v>17</v>
      </c>
      <c r="C205">
        <v>13.918244</v>
      </c>
      <c r="D205">
        <v>13.611556</v>
      </c>
      <c r="E205">
        <v>13.507351999999999</v>
      </c>
      <c r="F205">
        <v>13.781853999999999</v>
      </c>
      <c r="G205">
        <v>13.921963999999999</v>
      </c>
      <c r="H205">
        <v>1.007433</v>
      </c>
      <c r="I205">
        <v>0.93492200000000003</v>
      </c>
      <c r="J205">
        <v>0.94243699999999997</v>
      </c>
      <c r="K205">
        <v>4.965E-2</v>
      </c>
      <c r="L205">
        <v>0</v>
      </c>
      <c r="M205">
        <v>5.5699999999999999E-4</v>
      </c>
      <c r="N205" t="s">
        <v>18</v>
      </c>
      <c r="O205">
        <v>19.303888000000001</v>
      </c>
      <c r="P205">
        <v>3.0435E-2</v>
      </c>
      <c r="Q205">
        <v>-0.12232</v>
      </c>
      <c r="S205">
        <f>(2*3.142/60)*test_1_datataker_27_aug[[#This Row],[Torque Voltage (N.m)]]*test_1_datataker_27_aug[[#This Row],[RPM]]*-1</f>
        <v>0</v>
      </c>
    </row>
    <row r="206" spans="1:19" x14ac:dyDescent="0.25">
      <c r="A206" s="1">
        <v>45530.514699155094</v>
      </c>
      <c r="B206" t="s">
        <v>17</v>
      </c>
      <c r="C206">
        <v>13.917339999999999</v>
      </c>
      <c r="D206">
        <v>13.574308</v>
      </c>
      <c r="E206">
        <v>13.49987</v>
      </c>
      <c r="F206">
        <v>13.767160000000001</v>
      </c>
      <c r="G206">
        <v>13.913622</v>
      </c>
      <c r="H206">
        <v>1.0066170000000001</v>
      </c>
      <c r="I206">
        <v>0.93468600000000002</v>
      </c>
      <c r="J206">
        <v>0.94255299999999997</v>
      </c>
      <c r="K206">
        <v>4.3654999999999999E-2</v>
      </c>
      <c r="L206">
        <v>3</v>
      </c>
      <c r="M206">
        <v>4.8700000000000002E-4</v>
      </c>
      <c r="N206" t="s">
        <v>18</v>
      </c>
      <c r="O206">
        <v>19.303984</v>
      </c>
      <c r="P206">
        <v>2.5833999999999999E-2</v>
      </c>
      <c r="Q206">
        <v>-0.12521199999999999</v>
      </c>
      <c r="S206">
        <f>(2*3.142/60)*test_1_datataker_27_aug[[#This Row],[Torque Voltage (N.m)]]*test_1_datataker_27_aug[[#This Row],[RPM]]*-1</f>
        <v>-1.3716401E-2</v>
      </c>
    </row>
    <row r="207" spans="1:19" x14ac:dyDescent="0.25">
      <c r="A207" s="1">
        <v>45530.514756956021</v>
      </c>
      <c r="B207" t="s">
        <v>17</v>
      </c>
      <c r="C207">
        <v>13.918244</v>
      </c>
      <c r="D207">
        <v>13.603899999999999</v>
      </c>
      <c r="E207">
        <v>13.492796</v>
      </c>
      <c r="F207">
        <v>13.774402</v>
      </c>
      <c r="G207">
        <v>13.921963999999999</v>
      </c>
      <c r="H207">
        <v>1.0073319999999999</v>
      </c>
      <c r="I207">
        <v>0.93456300000000003</v>
      </c>
      <c r="J207">
        <v>0.94220099999999996</v>
      </c>
      <c r="K207">
        <v>4.4887999999999997E-2</v>
      </c>
      <c r="L207">
        <v>0</v>
      </c>
      <c r="M207">
        <v>4.8700000000000002E-4</v>
      </c>
      <c r="N207" t="s">
        <v>18</v>
      </c>
      <c r="O207">
        <v>19.303742</v>
      </c>
      <c r="P207">
        <v>3.0435E-2</v>
      </c>
      <c r="Q207">
        <v>-0.125582</v>
      </c>
      <c r="S207">
        <f>(2*3.142/60)*test_1_datataker_27_aug[[#This Row],[Torque Voltage (N.m)]]*test_1_datataker_27_aug[[#This Row],[RPM]]*-1</f>
        <v>0</v>
      </c>
    </row>
    <row r="208" spans="1:19" x14ac:dyDescent="0.25">
      <c r="A208" s="1">
        <v>45530.514814918984</v>
      </c>
      <c r="B208" t="s">
        <v>17</v>
      </c>
      <c r="C208">
        <v>13.915482000000001</v>
      </c>
      <c r="D208">
        <v>13.596451999999999</v>
      </c>
      <c r="E208">
        <v>13.485519999999999</v>
      </c>
      <c r="F208">
        <v>13.774402</v>
      </c>
      <c r="G208">
        <v>13.917339999999999</v>
      </c>
      <c r="H208">
        <v>1.006823</v>
      </c>
      <c r="I208">
        <v>0.93456300000000003</v>
      </c>
      <c r="J208">
        <v>0.94255299999999997</v>
      </c>
      <c r="K208">
        <v>4.8483999999999999E-2</v>
      </c>
      <c r="L208">
        <v>0</v>
      </c>
      <c r="M208">
        <v>4.8700000000000002E-4</v>
      </c>
      <c r="N208" t="s">
        <v>18</v>
      </c>
      <c r="O208">
        <v>19.312332000000001</v>
      </c>
      <c r="P208">
        <v>2.8972999999999999E-2</v>
      </c>
      <c r="Q208">
        <v>-0.12156500000000001</v>
      </c>
      <c r="S208">
        <f>(2*3.142/60)*test_1_datataker_27_aug[[#This Row],[Torque Voltage (N.m)]]*test_1_datataker_27_aug[[#This Row],[RPM]]*-1</f>
        <v>0</v>
      </c>
    </row>
    <row r="209" spans="1:19" x14ac:dyDescent="0.25">
      <c r="A209" s="1">
        <v>45530.514872708336</v>
      </c>
      <c r="B209" t="s">
        <v>17</v>
      </c>
      <c r="C209">
        <v>13.920104</v>
      </c>
      <c r="D209">
        <v>13.58921</v>
      </c>
      <c r="E209">
        <v>13.49987</v>
      </c>
      <c r="F209">
        <v>13.781853999999999</v>
      </c>
      <c r="G209">
        <v>13.920104</v>
      </c>
      <c r="H209">
        <v>1.0072300000000001</v>
      </c>
      <c r="I209">
        <v>0.93515099999999995</v>
      </c>
      <c r="J209">
        <v>0.94243699999999997</v>
      </c>
      <c r="K209">
        <v>4.8483999999999999E-2</v>
      </c>
      <c r="L209">
        <v>0</v>
      </c>
      <c r="M209">
        <v>5.3300000000000005E-4</v>
      </c>
      <c r="N209" t="s">
        <v>18</v>
      </c>
      <c r="O209">
        <v>19.320974</v>
      </c>
      <c r="P209">
        <v>3.0435E-2</v>
      </c>
      <c r="Q209">
        <v>-0.123085</v>
      </c>
      <c r="S209">
        <f>(2*3.142/60)*test_1_datataker_27_aug[[#This Row],[Torque Voltage (N.m)]]*test_1_datataker_27_aug[[#This Row],[RPM]]*-1</f>
        <v>0</v>
      </c>
    </row>
    <row r="210" spans="1:19" x14ac:dyDescent="0.25">
      <c r="A210" s="1">
        <v>45530.514930694444</v>
      </c>
      <c r="B210" t="s">
        <v>17</v>
      </c>
      <c r="C210">
        <v>13.918244</v>
      </c>
      <c r="D210">
        <v>13.596451999999999</v>
      </c>
      <c r="E210">
        <v>13.507351999999999</v>
      </c>
      <c r="F210">
        <v>13.781853999999999</v>
      </c>
      <c r="G210">
        <v>13.919174</v>
      </c>
      <c r="H210">
        <v>1.006721</v>
      </c>
      <c r="I210">
        <v>0.93515099999999995</v>
      </c>
      <c r="J210">
        <v>0.94255299999999997</v>
      </c>
      <c r="K210">
        <v>4.8483999999999999E-2</v>
      </c>
      <c r="L210">
        <v>0</v>
      </c>
      <c r="M210">
        <v>5.1099999999999995E-4</v>
      </c>
      <c r="N210" t="s">
        <v>18</v>
      </c>
      <c r="O210">
        <v>19.318348</v>
      </c>
      <c r="P210">
        <v>3.0435E-2</v>
      </c>
      <c r="Q210">
        <v>-0.125582</v>
      </c>
      <c r="S210">
        <f>(2*3.142/60)*test_1_datataker_27_aug[[#This Row],[Torque Voltage (N.m)]]*test_1_datataker_27_aug[[#This Row],[RPM]]*-1</f>
        <v>0</v>
      </c>
    </row>
    <row r="211" spans="1:19" x14ac:dyDescent="0.25">
      <c r="A211" s="1">
        <v>45530.514988483796</v>
      </c>
      <c r="B211" t="s">
        <v>17</v>
      </c>
      <c r="C211">
        <v>13.921034000000001</v>
      </c>
      <c r="D211">
        <v>13.596451999999999</v>
      </c>
      <c r="E211">
        <v>13.49987</v>
      </c>
      <c r="F211">
        <v>13.781853999999999</v>
      </c>
      <c r="G211">
        <v>13.918244</v>
      </c>
      <c r="H211">
        <v>1.006823</v>
      </c>
      <c r="I211">
        <v>0.93479900000000005</v>
      </c>
      <c r="J211">
        <v>0.94267000000000001</v>
      </c>
      <c r="K211">
        <v>4.8483999999999999E-2</v>
      </c>
      <c r="L211">
        <v>0</v>
      </c>
      <c r="M211">
        <v>5.5699999999999999E-4</v>
      </c>
      <c r="N211" t="s">
        <v>18</v>
      </c>
      <c r="O211">
        <v>19.355692000000001</v>
      </c>
      <c r="P211">
        <v>3.0435E-2</v>
      </c>
      <c r="Q211">
        <v>-0.12385400000000001</v>
      </c>
      <c r="S211">
        <f>(2*3.142/60)*test_1_datataker_27_aug[[#This Row],[Torque Voltage (N.m)]]*test_1_datataker_27_aug[[#This Row],[RPM]]*-1</f>
        <v>0</v>
      </c>
    </row>
    <row r="212" spans="1:19" x14ac:dyDescent="0.25">
      <c r="A212" s="1">
        <v>45530.515046319444</v>
      </c>
      <c r="B212" t="s">
        <v>17</v>
      </c>
      <c r="C212">
        <v>13.921034000000001</v>
      </c>
      <c r="D212">
        <v>13.58921</v>
      </c>
      <c r="E212">
        <v>13.49987</v>
      </c>
      <c r="F212">
        <v>13.781853999999999</v>
      </c>
      <c r="G212">
        <v>13.920104</v>
      </c>
      <c r="H212">
        <v>1.0069220000000001</v>
      </c>
      <c r="I212">
        <v>0.93515099999999995</v>
      </c>
      <c r="J212">
        <v>0.94267000000000001</v>
      </c>
      <c r="K212">
        <v>4.8483999999999999E-2</v>
      </c>
      <c r="L212">
        <v>0</v>
      </c>
      <c r="M212">
        <v>5.1099999999999995E-4</v>
      </c>
      <c r="N212" t="s">
        <v>18</v>
      </c>
      <c r="O212">
        <v>19.355692000000001</v>
      </c>
      <c r="P212">
        <v>2.8972999999999999E-2</v>
      </c>
      <c r="Q212">
        <v>-0.120798</v>
      </c>
      <c r="S212">
        <f>(2*3.142/60)*test_1_datataker_27_aug[[#This Row],[Torque Voltage (N.m)]]*test_1_datataker_27_aug[[#This Row],[RPM]]*-1</f>
        <v>0</v>
      </c>
    </row>
    <row r="213" spans="1:19" x14ac:dyDescent="0.25">
      <c r="A213" s="1">
        <v>45530.515104270831</v>
      </c>
      <c r="B213" t="s">
        <v>17</v>
      </c>
      <c r="C213">
        <v>13.921963999999999</v>
      </c>
      <c r="D213">
        <v>13.596451999999999</v>
      </c>
      <c r="E213">
        <v>13.49987</v>
      </c>
      <c r="F213">
        <v>13.796544000000001</v>
      </c>
      <c r="G213">
        <v>13.918244</v>
      </c>
      <c r="H213">
        <v>1.0069220000000001</v>
      </c>
      <c r="I213">
        <v>0.93550299999999997</v>
      </c>
      <c r="J213">
        <v>0.94278899999999999</v>
      </c>
      <c r="K213">
        <v>4.7285000000000001E-2</v>
      </c>
      <c r="L213">
        <v>0</v>
      </c>
      <c r="M213">
        <v>5.3300000000000005E-4</v>
      </c>
      <c r="N213" t="s">
        <v>18</v>
      </c>
      <c r="O213">
        <v>19.355737999999999</v>
      </c>
      <c r="P213">
        <v>2.8972999999999999E-2</v>
      </c>
      <c r="Q213">
        <v>-0.12346799999999999</v>
      </c>
      <c r="S213">
        <f>(2*3.142/60)*test_1_datataker_27_aug[[#This Row],[Torque Voltage (N.m)]]*test_1_datataker_27_aug[[#This Row],[RPM]]*-1</f>
        <v>0</v>
      </c>
    </row>
    <row r="214" spans="1:19" x14ac:dyDescent="0.25">
      <c r="A214" s="1">
        <v>45530.515162048614</v>
      </c>
      <c r="B214" t="s">
        <v>17</v>
      </c>
      <c r="C214">
        <v>13.920104</v>
      </c>
      <c r="D214">
        <v>13.596451999999999</v>
      </c>
      <c r="E214">
        <v>13.49987</v>
      </c>
      <c r="F214">
        <v>13.796544000000001</v>
      </c>
      <c r="G214">
        <v>13.921034000000001</v>
      </c>
      <c r="H214">
        <v>1.0070239999999999</v>
      </c>
      <c r="I214">
        <v>0.93503400000000003</v>
      </c>
      <c r="J214">
        <v>0.94278899999999999</v>
      </c>
      <c r="K214">
        <v>4.7285000000000001E-2</v>
      </c>
      <c r="L214">
        <v>0</v>
      </c>
      <c r="M214">
        <v>5.3300000000000005E-4</v>
      </c>
      <c r="N214" t="s">
        <v>18</v>
      </c>
      <c r="O214">
        <v>19.355499999999999</v>
      </c>
      <c r="P214">
        <v>3.2025999999999999E-2</v>
      </c>
      <c r="Q214">
        <v>-0.12346799999999999</v>
      </c>
      <c r="S214">
        <f>(2*3.142/60)*test_1_datataker_27_aug[[#This Row],[Torque Voltage (N.m)]]*test_1_datataker_27_aug[[#This Row],[RPM]]*-1</f>
        <v>0</v>
      </c>
    </row>
    <row r="215" spans="1:19" x14ac:dyDescent="0.25">
      <c r="A215" s="1">
        <v>45530.515220034722</v>
      </c>
      <c r="B215" t="s">
        <v>17</v>
      </c>
      <c r="C215">
        <v>13.921034000000001</v>
      </c>
      <c r="D215">
        <v>13.611556</v>
      </c>
      <c r="E215">
        <v>13.507351999999999</v>
      </c>
      <c r="F215">
        <v>13.796544000000001</v>
      </c>
      <c r="G215">
        <v>13.918244</v>
      </c>
      <c r="H215">
        <v>1.007131</v>
      </c>
      <c r="I215">
        <v>0.93515099999999995</v>
      </c>
      <c r="J215">
        <v>0.94290499999999999</v>
      </c>
      <c r="K215">
        <v>4.6086000000000002E-2</v>
      </c>
      <c r="L215">
        <v>0</v>
      </c>
      <c r="M215">
        <v>5.3300000000000005E-4</v>
      </c>
      <c r="N215" t="s">
        <v>18</v>
      </c>
      <c r="O215">
        <v>19.355547999999999</v>
      </c>
      <c r="P215">
        <v>3.0435E-2</v>
      </c>
      <c r="Q215">
        <v>-0.12521199999999999</v>
      </c>
      <c r="S215">
        <f>(2*3.142/60)*test_1_datataker_27_aug[[#This Row],[Torque Voltage (N.m)]]*test_1_datataker_27_aug[[#This Row],[RPM]]*-1</f>
        <v>0</v>
      </c>
    </row>
    <row r="216" spans="1:19" x14ac:dyDescent="0.25">
      <c r="A216" s="1">
        <v>45530.515277847226</v>
      </c>
      <c r="B216" t="s">
        <v>17</v>
      </c>
      <c r="C216">
        <v>13.921034000000001</v>
      </c>
      <c r="D216">
        <v>13.58921</v>
      </c>
      <c r="E216">
        <v>13.49987</v>
      </c>
      <c r="F216">
        <v>13.796544000000001</v>
      </c>
      <c r="G216">
        <v>13.918244</v>
      </c>
      <c r="H216">
        <v>1.006823</v>
      </c>
      <c r="I216">
        <v>0.93515099999999995</v>
      </c>
      <c r="J216">
        <v>0.94278899999999999</v>
      </c>
      <c r="K216">
        <v>4.965E-2</v>
      </c>
      <c r="L216">
        <v>0</v>
      </c>
      <c r="M216">
        <v>5.3300000000000005E-4</v>
      </c>
      <c r="N216" t="s">
        <v>18</v>
      </c>
      <c r="O216">
        <v>19.355594</v>
      </c>
      <c r="P216">
        <v>3.3575000000000001E-2</v>
      </c>
      <c r="Q216">
        <v>-0.121935</v>
      </c>
      <c r="S216">
        <f>(2*3.142/60)*test_1_datataker_27_aug[[#This Row],[Torque Voltage (N.m)]]*test_1_datataker_27_aug[[#This Row],[RPM]]*-1</f>
        <v>0</v>
      </c>
    </row>
    <row r="217" spans="1:19" x14ac:dyDescent="0.25">
      <c r="A217" s="1">
        <v>45530.515335671298</v>
      </c>
      <c r="B217" t="s">
        <v>17</v>
      </c>
      <c r="C217">
        <v>13.924726</v>
      </c>
      <c r="D217">
        <v>13.603899999999999</v>
      </c>
      <c r="E217">
        <v>13.507351999999999</v>
      </c>
      <c r="F217">
        <v>13.796544000000001</v>
      </c>
      <c r="G217">
        <v>13.920104</v>
      </c>
      <c r="H217">
        <v>1.0070239999999999</v>
      </c>
      <c r="I217">
        <v>0.93515099999999995</v>
      </c>
      <c r="J217">
        <v>0.94255299999999997</v>
      </c>
      <c r="K217">
        <v>4.8483999999999999E-2</v>
      </c>
      <c r="L217">
        <v>0</v>
      </c>
      <c r="M217">
        <v>5.3300000000000005E-4</v>
      </c>
      <c r="N217" t="s">
        <v>18</v>
      </c>
      <c r="O217">
        <v>19.355642</v>
      </c>
      <c r="P217">
        <v>3.0435E-2</v>
      </c>
      <c r="Q217">
        <v>-0.12711500000000001</v>
      </c>
      <c r="S217">
        <f>(2*3.142/60)*test_1_datataker_27_aug[[#This Row],[Torque Voltage (N.m)]]*test_1_datataker_27_aug[[#This Row],[RPM]]*-1</f>
        <v>0</v>
      </c>
    </row>
    <row r="218" spans="1:19" x14ac:dyDescent="0.25">
      <c r="A218" s="1">
        <v>45530.515393611109</v>
      </c>
      <c r="B218" t="s">
        <v>17</v>
      </c>
      <c r="C218">
        <v>13.921034000000001</v>
      </c>
      <c r="D218">
        <v>13.603899999999999</v>
      </c>
      <c r="E218">
        <v>13.49987</v>
      </c>
      <c r="F218">
        <v>13.781853999999999</v>
      </c>
      <c r="G218">
        <v>13.921963999999999</v>
      </c>
      <c r="H218">
        <v>1.0063120000000001</v>
      </c>
      <c r="I218">
        <v>0.93479900000000005</v>
      </c>
      <c r="J218">
        <v>0.94278899999999999</v>
      </c>
      <c r="K218">
        <v>4.8483999999999999E-2</v>
      </c>
      <c r="L218">
        <v>0</v>
      </c>
      <c r="M218">
        <v>5.3300000000000005E-4</v>
      </c>
      <c r="N218" t="s">
        <v>18</v>
      </c>
      <c r="O218">
        <v>19.355692000000001</v>
      </c>
      <c r="P218">
        <v>3.0435E-2</v>
      </c>
      <c r="Q218">
        <v>-0.12596499999999999</v>
      </c>
      <c r="S218">
        <f>(2*3.142/60)*test_1_datataker_27_aug[[#This Row],[Torque Voltage (N.m)]]*test_1_datataker_27_aug[[#This Row],[RPM]]*-1</f>
        <v>0</v>
      </c>
    </row>
    <row r="219" spans="1:19" x14ac:dyDescent="0.25">
      <c r="A219" s="1">
        <v>45530.515451400461</v>
      </c>
      <c r="B219" t="s">
        <v>17</v>
      </c>
      <c r="C219">
        <v>13.921034000000001</v>
      </c>
      <c r="D219">
        <v>13.603899999999999</v>
      </c>
      <c r="E219">
        <v>13.49987</v>
      </c>
      <c r="F219">
        <v>13.796544000000001</v>
      </c>
      <c r="G219">
        <v>13.922893999999999</v>
      </c>
      <c r="H219">
        <v>1.006721</v>
      </c>
      <c r="I219">
        <v>0.93492200000000003</v>
      </c>
      <c r="J219">
        <v>0.94255299999999997</v>
      </c>
      <c r="K219">
        <v>4.6086000000000002E-2</v>
      </c>
      <c r="L219">
        <v>0</v>
      </c>
      <c r="M219">
        <v>5.3300000000000005E-4</v>
      </c>
      <c r="N219" t="s">
        <v>18</v>
      </c>
      <c r="O219">
        <v>19.355834000000002</v>
      </c>
      <c r="P219">
        <v>2.7382E-2</v>
      </c>
      <c r="Q219">
        <v>-0.12596499999999999</v>
      </c>
      <c r="S219">
        <f>(2*3.142/60)*test_1_datataker_27_aug[[#This Row],[Torque Voltage (N.m)]]*test_1_datataker_27_aug[[#This Row],[RPM]]*-1</f>
        <v>0</v>
      </c>
    </row>
    <row r="220" spans="1:19" x14ac:dyDescent="0.25">
      <c r="A220" s="1">
        <v>45530.515509386576</v>
      </c>
      <c r="B220" t="s">
        <v>17</v>
      </c>
      <c r="C220">
        <v>13.923824</v>
      </c>
      <c r="D220">
        <v>13.611556</v>
      </c>
      <c r="E220">
        <v>13.49987</v>
      </c>
      <c r="F220">
        <v>13.781853999999999</v>
      </c>
      <c r="G220">
        <v>13.923824</v>
      </c>
      <c r="H220">
        <v>1.007131</v>
      </c>
      <c r="I220">
        <v>0.93492200000000003</v>
      </c>
      <c r="J220">
        <v>0.94278899999999999</v>
      </c>
      <c r="K220">
        <v>-6.8013000000000004E-2</v>
      </c>
      <c r="L220">
        <v>21</v>
      </c>
      <c r="M220">
        <v>5.7629999999999999E-3</v>
      </c>
      <c r="N220" t="s">
        <v>18</v>
      </c>
      <c r="O220">
        <v>19.373177999999999</v>
      </c>
      <c r="P220">
        <v>2.8972999999999999E-2</v>
      </c>
      <c r="Q220">
        <v>-0.239569</v>
      </c>
      <c r="S220">
        <f>(2*3.142/60)*test_1_datataker_27_aug[[#This Row],[Torque Voltage (N.m)]]*test_1_datataker_27_aug[[#This Row],[RPM]]*-1</f>
        <v>0.14958779220000001</v>
      </c>
    </row>
    <row r="221" spans="1:19" x14ac:dyDescent="0.25">
      <c r="A221" s="1">
        <v>45530.515567233793</v>
      </c>
      <c r="B221" t="s">
        <v>17</v>
      </c>
      <c r="C221">
        <v>13.923824</v>
      </c>
      <c r="D221">
        <v>13.611556</v>
      </c>
      <c r="E221">
        <v>13.507351999999999</v>
      </c>
      <c r="F221">
        <v>13.789301999999999</v>
      </c>
      <c r="G221">
        <v>13.923824</v>
      </c>
      <c r="H221">
        <v>1.0070239999999999</v>
      </c>
      <c r="I221">
        <v>0.93527400000000005</v>
      </c>
      <c r="J221">
        <v>0.94255299999999997</v>
      </c>
      <c r="K221">
        <v>1.0018000000000001E-2</v>
      </c>
      <c r="L221">
        <v>8</v>
      </c>
      <c r="M221">
        <v>4.8700000000000002E-4</v>
      </c>
      <c r="N221" t="s">
        <v>18</v>
      </c>
      <c r="O221">
        <v>19.381474000000001</v>
      </c>
      <c r="P221">
        <v>3.0435E-2</v>
      </c>
      <c r="Q221">
        <v>-0.16101099999999999</v>
      </c>
      <c r="S221">
        <f>(2*3.142/60)*test_1_datataker_27_aug[[#This Row],[Torque Voltage (N.m)]]*test_1_datataker_27_aug[[#This Row],[RPM]]*-1</f>
        <v>-8.3937482666666674E-3</v>
      </c>
    </row>
    <row r="222" spans="1:19" x14ac:dyDescent="0.25">
      <c r="A222" s="1">
        <v>45530.515626099535</v>
      </c>
      <c r="B222" t="s">
        <v>17</v>
      </c>
      <c r="C222">
        <v>13.927490000000001</v>
      </c>
      <c r="D222">
        <v>13.58921</v>
      </c>
      <c r="E222">
        <v>13.514626</v>
      </c>
      <c r="F222">
        <v>13.781853999999999</v>
      </c>
      <c r="G222">
        <v>13.921963999999999</v>
      </c>
      <c r="H222">
        <v>1.006823</v>
      </c>
      <c r="I222">
        <v>0.93527400000000005</v>
      </c>
      <c r="J222">
        <v>0.94267000000000001</v>
      </c>
      <c r="K222">
        <v>8.8190000000000004E-3</v>
      </c>
      <c r="L222">
        <v>0</v>
      </c>
      <c r="M222">
        <v>5.1099999999999995E-4</v>
      </c>
      <c r="N222" t="s">
        <v>18</v>
      </c>
      <c r="O222">
        <v>19.376916000000001</v>
      </c>
      <c r="P222">
        <v>3.2025999999999999E-2</v>
      </c>
      <c r="Q222">
        <v>-0.162161</v>
      </c>
      <c r="S222">
        <f>(2*3.142/60)*test_1_datataker_27_aug[[#This Row],[Torque Voltage (N.m)]]*test_1_datataker_27_aug[[#This Row],[RPM]]*-1</f>
        <v>0</v>
      </c>
    </row>
    <row r="223" spans="1:19" x14ac:dyDescent="0.25">
      <c r="A223" s="1">
        <v>45530.515682951387</v>
      </c>
      <c r="B223" t="s">
        <v>17</v>
      </c>
      <c r="C223">
        <v>13.933044000000001</v>
      </c>
      <c r="D223">
        <v>13.603899999999999</v>
      </c>
      <c r="E223">
        <v>13.492796</v>
      </c>
      <c r="F223">
        <v>13.789301999999999</v>
      </c>
      <c r="G223">
        <v>13.922893999999999</v>
      </c>
      <c r="H223">
        <v>1.0066170000000001</v>
      </c>
      <c r="I223">
        <v>0.93479900000000005</v>
      </c>
      <c r="J223">
        <v>0.94290499999999999</v>
      </c>
      <c r="K223">
        <v>5.2560000000000003E-3</v>
      </c>
      <c r="L223">
        <v>0</v>
      </c>
      <c r="M223">
        <v>5.3300000000000005E-4</v>
      </c>
      <c r="N223" t="s">
        <v>18</v>
      </c>
      <c r="O223">
        <v>19.381568000000001</v>
      </c>
      <c r="P223">
        <v>2.8972999999999999E-2</v>
      </c>
      <c r="Q223">
        <v>-0.13625100000000001</v>
      </c>
      <c r="S223">
        <f>(2*3.142/60)*test_1_datataker_27_aug[[#This Row],[Torque Voltage (N.m)]]*test_1_datataker_27_aug[[#This Row],[RPM]]*-1</f>
        <v>0</v>
      </c>
    </row>
    <row r="224" spans="1:19" x14ac:dyDescent="0.25">
      <c r="A224" s="1">
        <v>45530.515740752315</v>
      </c>
      <c r="B224" t="s">
        <v>17</v>
      </c>
      <c r="C224">
        <v>13.936736</v>
      </c>
      <c r="D224">
        <v>13.611556</v>
      </c>
      <c r="E224">
        <v>13.514626</v>
      </c>
      <c r="F224">
        <v>13.803991999999999</v>
      </c>
      <c r="G224">
        <v>13.921034000000001</v>
      </c>
      <c r="H224">
        <v>1.006721</v>
      </c>
      <c r="I224">
        <v>0.93503400000000003</v>
      </c>
      <c r="J224">
        <v>0.94290499999999999</v>
      </c>
      <c r="K224">
        <v>-1.9710000000000001E-3</v>
      </c>
      <c r="L224">
        <v>0</v>
      </c>
      <c r="M224">
        <v>5.8E-4</v>
      </c>
      <c r="N224" t="s">
        <v>18</v>
      </c>
      <c r="O224">
        <v>19.390250000000002</v>
      </c>
      <c r="P224">
        <v>3.2025999999999999E-2</v>
      </c>
      <c r="Q224">
        <v>-0.17588200000000001</v>
      </c>
      <c r="S224">
        <f>(2*3.142/60)*test_1_datataker_27_aug[[#This Row],[Torque Voltage (N.m)]]*test_1_datataker_27_aug[[#This Row],[RPM]]*-1</f>
        <v>0</v>
      </c>
    </row>
    <row r="225" spans="1:19" x14ac:dyDescent="0.25">
      <c r="A225" s="1">
        <v>45530.515798726854</v>
      </c>
      <c r="B225" t="s">
        <v>17</v>
      </c>
      <c r="C225">
        <v>13.938596</v>
      </c>
      <c r="D225">
        <v>13.596451999999999</v>
      </c>
      <c r="E225">
        <v>13.492796</v>
      </c>
      <c r="F225">
        <v>13.774402</v>
      </c>
      <c r="G225">
        <v>13.921034000000001</v>
      </c>
      <c r="H225">
        <v>1.0066170000000001</v>
      </c>
      <c r="I225">
        <v>0.93492200000000003</v>
      </c>
      <c r="J225">
        <v>0.94278899999999999</v>
      </c>
      <c r="K225">
        <v>-6.9211999999999996E-2</v>
      </c>
      <c r="L225">
        <v>48</v>
      </c>
      <c r="M225">
        <v>5.1149999999999998E-3</v>
      </c>
      <c r="N225" t="s">
        <v>18</v>
      </c>
      <c r="O225">
        <v>19.390298000000001</v>
      </c>
      <c r="P225">
        <v>3.0435E-2</v>
      </c>
      <c r="Q225">
        <v>-0.17322399999999999</v>
      </c>
      <c r="S225">
        <f>(2*3.142/60)*test_1_datataker_27_aug[[#This Row],[Torque Voltage (N.m)]]*test_1_datataker_27_aug[[#This Row],[RPM]]*-1</f>
        <v>0.34794256639999999</v>
      </c>
    </row>
    <row r="226" spans="1:19" x14ac:dyDescent="0.25">
      <c r="A226" s="1">
        <v>45530.515856527774</v>
      </c>
      <c r="B226" t="s">
        <v>17</v>
      </c>
      <c r="C226">
        <v>13.941386</v>
      </c>
      <c r="D226">
        <v>13.626248</v>
      </c>
      <c r="E226">
        <v>13.521699999999999</v>
      </c>
      <c r="F226">
        <v>13.811648</v>
      </c>
      <c r="G226">
        <v>13.929322000000001</v>
      </c>
      <c r="H226">
        <v>1.006721</v>
      </c>
      <c r="I226">
        <v>0.93515099999999995</v>
      </c>
      <c r="J226">
        <v>0.94278899999999999</v>
      </c>
      <c r="K226">
        <v>6.6502000000000006E-2</v>
      </c>
      <c r="L226">
        <v>29</v>
      </c>
      <c r="M226">
        <v>3.705E-3</v>
      </c>
      <c r="N226" t="s">
        <v>18</v>
      </c>
      <c r="O226">
        <v>19.390394000000001</v>
      </c>
      <c r="P226">
        <v>3.2025999999999999E-2</v>
      </c>
      <c r="Q226">
        <v>-3.784E-3</v>
      </c>
      <c r="S226">
        <f>(2*3.142/60)*test_1_datataker_27_aug[[#This Row],[Torque Voltage (N.m)]]*test_1_datataker_27_aug[[#This Row],[RPM]]*-1</f>
        <v>-0.20198430786666666</v>
      </c>
    </row>
    <row r="227" spans="1:19" x14ac:dyDescent="0.25">
      <c r="A227" s="1">
        <v>45530.51591451389</v>
      </c>
      <c r="B227" t="s">
        <v>17</v>
      </c>
      <c r="C227">
        <v>13.933044000000001</v>
      </c>
      <c r="D227">
        <v>13.611556</v>
      </c>
      <c r="E227">
        <v>13.507351999999999</v>
      </c>
      <c r="F227">
        <v>13.796544000000001</v>
      </c>
      <c r="G227">
        <v>13.925656</v>
      </c>
      <c r="H227">
        <v>1.0069220000000001</v>
      </c>
      <c r="I227">
        <v>0.93515099999999995</v>
      </c>
      <c r="J227">
        <v>0.94278899999999999</v>
      </c>
      <c r="K227">
        <v>-6.3216999999999995E-2</v>
      </c>
      <c r="L227">
        <v>16</v>
      </c>
      <c r="M227">
        <v>5.3300000000000005E-4</v>
      </c>
      <c r="N227" t="s">
        <v>18</v>
      </c>
      <c r="O227">
        <v>19.390442</v>
      </c>
      <c r="P227">
        <v>3.2025999999999999E-2</v>
      </c>
      <c r="Q227">
        <v>-0.23499500000000001</v>
      </c>
      <c r="S227">
        <f>(2*3.142/60)*test_1_datataker_27_aug[[#This Row],[Torque Voltage (N.m)]]*test_1_datataker_27_aug[[#This Row],[RPM]]*-1</f>
        <v>0.10593483413333332</v>
      </c>
    </row>
    <row r="228" spans="1:19" x14ac:dyDescent="0.25">
      <c r="A228" s="1">
        <v>45530.515972303241</v>
      </c>
      <c r="B228" t="s">
        <v>17</v>
      </c>
      <c r="C228">
        <v>13.931184</v>
      </c>
      <c r="D228">
        <v>13.611556</v>
      </c>
      <c r="E228">
        <v>13.49987</v>
      </c>
      <c r="F228">
        <v>13.789301999999999</v>
      </c>
      <c r="G228">
        <v>13.925656</v>
      </c>
      <c r="H228">
        <v>1.006721</v>
      </c>
      <c r="I228">
        <v>0.93492200000000003</v>
      </c>
      <c r="J228">
        <v>0.94278899999999999</v>
      </c>
      <c r="K228">
        <v>-8.0002000000000004E-2</v>
      </c>
      <c r="L228">
        <v>3</v>
      </c>
      <c r="M228">
        <v>5.1099999999999995E-4</v>
      </c>
      <c r="N228" t="s">
        <v>18</v>
      </c>
      <c r="O228">
        <v>19.390204000000001</v>
      </c>
      <c r="P228">
        <v>3.0435E-2</v>
      </c>
      <c r="Q228">
        <v>-0.26131199999999999</v>
      </c>
      <c r="S228">
        <f>(2*3.142/60)*test_1_datataker_27_aug[[#This Row],[Torque Voltage (N.m)]]*test_1_datataker_27_aug[[#This Row],[RPM]]*-1</f>
        <v>2.5136628400000003E-2</v>
      </c>
    </row>
    <row r="229" spans="1:19" x14ac:dyDescent="0.25">
      <c r="A229" s="1">
        <v>45530.516030104169</v>
      </c>
      <c r="B229" t="s">
        <v>17</v>
      </c>
      <c r="C229">
        <v>13.933044000000001</v>
      </c>
      <c r="D229">
        <v>13.603899999999999</v>
      </c>
      <c r="E229">
        <v>13.507351999999999</v>
      </c>
      <c r="F229">
        <v>13.803991999999999</v>
      </c>
      <c r="G229">
        <v>13.926588000000001</v>
      </c>
      <c r="H229">
        <v>1.006721</v>
      </c>
      <c r="I229">
        <v>0.93527400000000005</v>
      </c>
      <c r="J229">
        <v>0.94255299999999997</v>
      </c>
      <c r="K229">
        <v>-8.2433999999999993E-2</v>
      </c>
      <c r="L229">
        <v>0</v>
      </c>
      <c r="M229">
        <v>5.3300000000000005E-4</v>
      </c>
      <c r="N229" t="s">
        <v>18</v>
      </c>
      <c r="O229">
        <v>19.407682000000001</v>
      </c>
      <c r="P229">
        <v>3.2025999999999999E-2</v>
      </c>
      <c r="Q229">
        <v>-0.25712000000000002</v>
      </c>
      <c r="S229">
        <f>(2*3.142/60)*test_1_datataker_27_aug[[#This Row],[Torque Voltage (N.m)]]*test_1_datataker_27_aug[[#This Row],[RPM]]*-1</f>
        <v>0</v>
      </c>
    </row>
    <row r="230" spans="1:19" x14ac:dyDescent="0.25">
      <c r="A230" s="1">
        <v>45530.516088078701</v>
      </c>
      <c r="B230" t="s">
        <v>17</v>
      </c>
      <c r="C230">
        <v>13.940455999999999</v>
      </c>
      <c r="D230">
        <v>13.626248</v>
      </c>
      <c r="E230">
        <v>13.528976</v>
      </c>
      <c r="F230">
        <v>13.818682000000001</v>
      </c>
      <c r="G230">
        <v>13.930254</v>
      </c>
      <c r="H230">
        <v>1.0070239999999999</v>
      </c>
      <c r="I230">
        <v>0.93527400000000005</v>
      </c>
      <c r="J230">
        <v>0.94267000000000001</v>
      </c>
      <c r="K230">
        <v>-5.1194000000000003E-2</v>
      </c>
      <c r="L230">
        <v>0</v>
      </c>
      <c r="M230">
        <v>5.8E-4</v>
      </c>
      <c r="N230" t="s">
        <v>18</v>
      </c>
      <c r="O230">
        <v>19.407584</v>
      </c>
      <c r="P230">
        <v>3.3575000000000001E-2</v>
      </c>
      <c r="Q230">
        <v>-0.226601</v>
      </c>
      <c r="S230">
        <f>(2*3.142/60)*test_1_datataker_27_aug[[#This Row],[Torque Voltage (N.m)]]*test_1_datataker_27_aug[[#This Row],[RPM]]*-1</f>
        <v>0</v>
      </c>
    </row>
    <row r="231" spans="1:19" x14ac:dyDescent="0.25">
      <c r="A231" s="1">
        <v>45530.516145868052</v>
      </c>
      <c r="B231" t="s">
        <v>17</v>
      </c>
      <c r="C231">
        <v>13.931184</v>
      </c>
      <c r="D231">
        <v>13.626248</v>
      </c>
      <c r="E231">
        <v>13.507351999999999</v>
      </c>
      <c r="F231">
        <v>13.803991999999999</v>
      </c>
      <c r="G231">
        <v>13.932114</v>
      </c>
      <c r="H231">
        <v>1.006823</v>
      </c>
      <c r="I231">
        <v>0.93503400000000003</v>
      </c>
      <c r="J231">
        <v>0.94255299999999997</v>
      </c>
      <c r="K231">
        <v>-5.4824999999999999E-2</v>
      </c>
      <c r="L231">
        <v>0</v>
      </c>
      <c r="M231">
        <v>5.3300000000000005E-4</v>
      </c>
      <c r="N231" t="s">
        <v>18</v>
      </c>
      <c r="O231">
        <v>19.416329999999999</v>
      </c>
      <c r="P231">
        <v>3.0435E-2</v>
      </c>
      <c r="Q231">
        <v>-0.22888800000000001</v>
      </c>
      <c r="S231">
        <f>(2*3.142/60)*test_1_datataker_27_aug[[#This Row],[Torque Voltage (N.m)]]*test_1_datataker_27_aug[[#This Row],[RPM]]*-1</f>
        <v>0</v>
      </c>
    </row>
    <row r="232" spans="1:19" x14ac:dyDescent="0.25">
      <c r="A232" s="1">
        <v>45530.516204016203</v>
      </c>
      <c r="B232" t="s">
        <v>17</v>
      </c>
      <c r="C232">
        <v>13.935832</v>
      </c>
      <c r="D232">
        <v>13.619007999999999</v>
      </c>
      <c r="E232">
        <v>13.514626</v>
      </c>
      <c r="F232">
        <v>13.796544000000001</v>
      </c>
      <c r="G232">
        <v>13.924726</v>
      </c>
      <c r="H232">
        <v>1.0069220000000001</v>
      </c>
      <c r="I232">
        <v>0.93503400000000003</v>
      </c>
      <c r="J232">
        <v>0.94278899999999999</v>
      </c>
      <c r="K232">
        <v>-5.6023999999999997E-2</v>
      </c>
      <c r="L232">
        <v>0</v>
      </c>
      <c r="M232">
        <v>5.5699999999999999E-4</v>
      </c>
      <c r="N232" t="s">
        <v>18</v>
      </c>
      <c r="O232">
        <v>19.433841999999999</v>
      </c>
      <c r="P232">
        <v>3.0435E-2</v>
      </c>
      <c r="Q232">
        <v>-0.22775100000000001</v>
      </c>
      <c r="S232">
        <f>(2*3.142/60)*test_1_datataker_27_aug[[#This Row],[Torque Voltage (N.m)]]*test_1_datataker_27_aug[[#This Row],[RPM]]*-1</f>
        <v>0</v>
      </c>
    </row>
    <row r="233" spans="1:19" x14ac:dyDescent="0.25">
      <c r="A233" s="1">
        <v>45530.516261643519</v>
      </c>
      <c r="B233" t="s">
        <v>17</v>
      </c>
      <c r="C233">
        <v>13.931184</v>
      </c>
      <c r="D233">
        <v>13.603899999999999</v>
      </c>
      <c r="E233">
        <v>13.514626</v>
      </c>
      <c r="F233">
        <v>13.789301999999999</v>
      </c>
      <c r="G233">
        <v>13.930254</v>
      </c>
      <c r="H233">
        <v>1.0066170000000001</v>
      </c>
      <c r="I233">
        <v>0.93503400000000003</v>
      </c>
      <c r="J233">
        <v>0.94278899999999999</v>
      </c>
      <c r="K233">
        <v>-5.4824999999999999E-2</v>
      </c>
      <c r="L233">
        <v>0</v>
      </c>
      <c r="M233">
        <v>5.5699999999999999E-4</v>
      </c>
      <c r="N233" t="s">
        <v>18</v>
      </c>
      <c r="O233">
        <v>19.433792</v>
      </c>
      <c r="P233">
        <v>3.2025999999999999E-2</v>
      </c>
      <c r="Q233">
        <v>-0.22698399999999999</v>
      </c>
      <c r="S233">
        <f>(2*3.142/60)*test_1_datataker_27_aug[[#This Row],[Torque Voltage (N.m)]]*test_1_datataker_27_aug[[#This Row],[RPM]]*-1</f>
        <v>0</v>
      </c>
    </row>
    <row r="234" spans="1:19" x14ac:dyDescent="0.25">
      <c r="A234" s="1">
        <v>45530.516319456015</v>
      </c>
      <c r="B234" t="s">
        <v>17</v>
      </c>
      <c r="C234">
        <v>13.939526000000001</v>
      </c>
      <c r="D234">
        <v>13.619007999999999</v>
      </c>
      <c r="E234">
        <v>13.528976</v>
      </c>
      <c r="F234">
        <v>13.811648</v>
      </c>
      <c r="G234">
        <v>13.928419999999999</v>
      </c>
      <c r="H234">
        <v>1.006823</v>
      </c>
      <c r="I234">
        <v>0.93515099999999995</v>
      </c>
      <c r="J234">
        <v>0.94255299999999997</v>
      </c>
      <c r="K234">
        <v>-4.6365000000000003E-2</v>
      </c>
      <c r="L234">
        <v>0</v>
      </c>
      <c r="M234">
        <v>5.5699999999999999E-4</v>
      </c>
      <c r="N234" t="s">
        <v>18</v>
      </c>
      <c r="O234">
        <v>19.433599999999998</v>
      </c>
      <c r="P234">
        <v>3.2025999999999999E-2</v>
      </c>
      <c r="Q234">
        <v>-0.22050700000000001</v>
      </c>
      <c r="S234">
        <f>(2*3.142/60)*test_1_datataker_27_aug[[#This Row],[Torque Voltage (N.m)]]*test_1_datataker_27_aug[[#This Row],[RPM]]*-1</f>
        <v>0</v>
      </c>
    </row>
    <row r="235" spans="1:19" x14ac:dyDescent="0.25">
      <c r="A235" s="1">
        <v>45530.516377430555</v>
      </c>
      <c r="B235" t="s">
        <v>17</v>
      </c>
      <c r="C235">
        <v>13.939526000000001</v>
      </c>
      <c r="D235">
        <v>13.626248</v>
      </c>
      <c r="E235">
        <v>13.528976</v>
      </c>
      <c r="F235">
        <v>13.811648</v>
      </c>
      <c r="G235">
        <v>13.924726</v>
      </c>
      <c r="H235">
        <v>1.0069220000000001</v>
      </c>
      <c r="I235">
        <v>0.93515099999999995</v>
      </c>
      <c r="J235">
        <v>0.94290499999999999</v>
      </c>
      <c r="K235">
        <v>-7.7637999999999999E-2</v>
      </c>
      <c r="L235">
        <v>0</v>
      </c>
      <c r="M235">
        <v>5.5699999999999999E-4</v>
      </c>
      <c r="N235" t="s">
        <v>18</v>
      </c>
      <c r="O235">
        <v>19.433551999999999</v>
      </c>
      <c r="P235">
        <v>3.2025999999999999E-2</v>
      </c>
      <c r="Q235">
        <v>-0.27352700000000002</v>
      </c>
      <c r="S235">
        <f>(2*3.142/60)*test_1_datataker_27_aug[[#This Row],[Torque Voltage (N.m)]]*test_1_datataker_27_aug[[#This Row],[RPM]]*-1</f>
        <v>0</v>
      </c>
    </row>
    <row r="236" spans="1:19" x14ac:dyDescent="0.25">
      <c r="A236" s="1">
        <v>45530.516435219906</v>
      </c>
      <c r="B236" t="s">
        <v>17</v>
      </c>
      <c r="C236">
        <v>13.933972000000001</v>
      </c>
      <c r="D236">
        <v>13.619007999999999</v>
      </c>
      <c r="E236">
        <v>13.507351999999999</v>
      </c>
      <c r="F236">
        <v>13.803991999999999</v>
      </c>
      <c r="G236">
        <v>13.930254</v>
      </c>
      <c r="H236">
        <v>1.0070239999999999</v>
      </c>
      <c r="I236">
        <v>0.93527400000000005</v>
      </c>
      <c r="J236">
        <v>0.94278899999999999</v>
      </c>
      <c r="K236">
        <v>-3.3210000000000003E-2</v>
      </c>
      <c r="L236">
        <v>0</v>
      </c>
      <c r="M236">
        <v>5.8E-4</v>
      </c>
      <c r="N236" t="s">
        <v>18</v>
      </c>
      <c r="O236">
        <v>19.433693999999999</v>
      </c>
      <c r="P236">
        <v>3.2025999999999999E-2</v>
      </c>
      <c r="Q236">
        <v>-0.20751600000000001</v>
      </c>
      <c r="S236">
        <f>(2*3.142/60)*test_1_datataker_27_aug[[#This Row],[Torque Voltage (N.m)]]*test_1_datataker_27_aug[[#This Row],[RPM]]*-1</f>
        <v>0</v>
      </c>
    </row>
    <row r="237" spans="1:19" x14ac:dyDescent="0.25">
      <c r="A237" s="1">
        <v>45530.516493194446</v>
      </c>
      <c r="B237" t="s">
        <v>17</v>
      </c>
      <c r="C237">
        <v>13.934901999999999</v>
      </c>
      <c r="D237">
        <v>13.619007999999999</v>
      </c>
      <c r="E237">
        <v>13.514626</v>
      </c>
      <c r="F237">
        <v>13.803991999999999</v>
      </c>
      <c r="G237">
        <v>13.929322000000001</v>
      </c>
      <c r="H237">
        <v>1.0066170000000001</v>
      </c>
      <c r="I237">
        <v>0.93515099999999995</v>
      </c>
      <c r="J237">
        <v>0.94267000000000001</v>
      </c>
      <c r="K237">
        <v>-3.7973E-2</v>
      </c>
      <c r="L237">
        <v>0</v>
      </c>
      <c r="M237">
        <v>5.8E-4</v>
      </c>
      <c r="N237" t="s">
        <v>18</v>
      </c>
      <c r="O237">
        <v>19.433693999999999</v>
      </c>
      <c r="P237">
        <v>3.3575000000000001E-2</v>
      </c>
      <c r="Q237">
        <v>-0.20714399999999999</v>
      </c>
      <c r="S237">
        <f>(2*3.142/60)*test_1_datataker_27_aug[[#This Row],[Torque Voltage (N.m)]]*test_1_datataker_27_aug[[#This Row],[RPM]]*-1</f>
        <v>0</v>
      </c>
    </row>
    <row r="238" spans="1:19" x14ac:dyDescent="0.25">
      <c r="A238" s="1">
        <v>45530.516550995373</v>
      </c>
      <c r="B238" t="s">
        <v>17</v>
      </c>
      <c r="C238">
        <v>13.940455999999999</v>
      </c>
      <c r="D238">
        <v>13.626248</v>
      </c>
      <c r="E238">
        <v>13.49987</v>
      </c>
      <c r="F238">
        <v>13.818682000000001</v>
      </c>
      <c r="G238">
        <v>13.931184</v>
      </c>
      <c r="H238">
        <v>1.0069220000000001</v>
      </c>
      <c r="I238">
        <v>0.93515099999999995</v>
      </c>
      <c r="J238">
        <v>0.94290499999999999</v>
      </c>
      <c r="K238">
        <v>-6.5615000000000007E-2</v>
      </c>
      <c r="L238">
        <v>0</v>
      </c>
      <c r="M238">
        <v>5.5699999999999999E-4</v>
      </c>
      <c r="N238" t="s">
        <v>18</v>
      </c>
      <c r="O238">
        <v>19.442504</v>
      </c>
      <c r="P238">
        <v>3.2025999999999999E-2</v>
      </c>
      <c r="Q238">
        <v>-0.24185599999999999</v>
      </c>
      <c r="S238">
        <f>(2*3.142/60)*test_1_datataker_27_aug[[#This Row],[Torque Voltage (N.m)]]*test_1_datataker_27_aug[[#This Row],[RPM]]*-1</f>
        <v>0</v>
      </c>
    </row>
    <row r="239" spans="1:19" x14ac:dyDescent="0.25">
      <c r="A239" s="1">
        <v>45530.516608819446</v>
      </c>
      <c r="B239" t="s">
        <v>17</v>
      </c>
      <c r="C239">
        <v>13.938596</v>
      </c>
      <c r="D239">
        <v>13.626248</v>
      </c>
      <c r="E239">
        <v>13.521699999999999</v>
      </c>
      <c r="F239">
        <v>13.818682000000001</v>
      </c>
      <c r="G239">
        <v>13.932114</v>
      </c>
      <c r="H239">
        <v>1.006823</v>
      </c>
      <c r="I239">
        <v>0.93515099999999995</v>
      </c>
      <c r="J239">
        <v>0.94278899999999999</v>
      </c>
      <c r="K239">
        <v>-2.4750999999999999E-2</v>
      </c>
      <c r="L239">
        <v>0</v>
      </c>
      <c r="M239">
        <v>5.5699999999999999E-4</v>
      </c>
      <c r="N239" t="s">
        <v>18</v>
      </c>
      <c r="O239">
        <v>19.442412000000001</v>
      </c>
      <c r="P239">
        <v>3.3575000000000001E-2</v>
      </c>
      <c r="Q239">
        <v>-0.21667500000000001</v>
      </c>
      <c r="S239">
        <f>(2*3.142/60)*test_1_datataker_27_aug[[#This Row],[Torque Voltage (N.m)]]*test_1_datataker_27_aug[[#This Row],[RPM]]*-1</f>
        <v>0</v>
      </c>
    </row>
    <row r="240" spans="1:19" x14ac:dyDescent="0.25">
      <c r="A240" s="1">
        <v>45530.516666770833</v>
      </c>
      <c r="B240" t="s">
        <v>17</v>
      </c>
      <c r="C240">
        <v>13.936736</v>
      </c>
      <c r="D240">
        <v>13.619007999999999</v>
      </c>
      <c r="E240">
        <v>13.514626</v>
      </c>
      <c r="F240">
        <v>13.803991999999999</v>
      </c>
      <c r="G240">
        <v>13.929322000000001</v>
      </c>
      <c r="H240">
        <v>1.006721</v>
      </c>
      <c r="I240">
        <v>0.93515099999999995</v>
      </c>
      <c r="J240">
        <v>0.94255299999999997</v>
      </c>
      <c r="K240">
        <v>-2.2386E-2</v>
      </c>
      <c r="L240">
        <v>0</v>
      </c>
      <c r="M240">
        <v>5.1099999999999995E-4</v>
      </c>
      <c r="N240" t="s">
        <v>18</v>
      </c>
      <c r="O240">
        <v>19.442602000000001</v>
      </c>
      <c r="P240">
        <v>3.2025999999999999E-2</v>
      </c>
      <c r="Q240">
        <v>-0.203323</v>
      </c>
      <c r="S240">
        <f>(2*3.142/60)*test_1_datataker_27_aug[[#This Row],[Torque Voltage (N.m)]]*test_1_datataker_27_aug[[#This Row],[RPM]]*-1</f>
        <v>0</v>
      </c>
    </row>
    <row r="241" spans="1:19" x14ac:dyDescent="0.25">
      <c r="A241" s="1">
        <v>45530.516724560184</v>
      </c>
      <c r="B241" t="s">
        <v>17</v>
      </c>
      <c r="C241">
        <v>13.942261999999999</v>
      </c>
      <c r="D241">
        <v>13.619007999999999</v>
      </c>
      <c r="E241">
        <v>13.536256</v>
      </c>
      <c r="F241">
        <v>13.811648</v>
      </c>
      <c r="G241">
        <v>13.929322000000001</v>
      </c>
      <c r="H241">
        <v>1.0069220000000001</v>
      </c>
      <c r="I241">
        <v>0.93527400000000005</v>
      </c>
      <c r="J241">
        <v>0.94243699999999997</v>
      </c>
      <c r="K241">
        <v>-3.4409000000000002E-2</v>
      </c>
      <c r="L241">
        <v>0</v>
      </c>
      <c r="M241">
        <v>5.5699999999999999E-4</v>
      </c>
      <c r="N241" t="s">
        <v>18</v>
      </c>
      <c r="O241">
        <v>19.451080000000001</v>
      </c>
      <c r="P241">
        <v>3.2025999999999999E-2</v>
      </c>
      <c r="Q241">
        <v>-0.20751600000000001</v>
      </c>
      <c r="S241">
        <f>(2*3.142/60)*test_1_datataker_27_aug[[#This Row],[Torque Voltage (N.m)]]*test_1_datataker_27_aug[[#This Row],[RPM]]*-1</f>
        <v>0</v>
      </c>
    </row>
    <row r="242" spans="1:19" x14ac:dyDescent="0.25">
      <c r="A242" s="1">
        <v>45530.5167825463</v>
      </c>
      <c r="B242" t="s">
        <v>17</v>
      </c>
      <c r="C242">
        <v>13.944122</v>
      </c>
      <c r="D242">
        <v>13.619007999999999</v>
      </c>
      <c r="E242">
        <v>13.521699999999999</v>
      </c>
      <c r="F242">
        <v>13.796544000000001</v>
      </c>
      <c r="G242">
        <v>13.929322000000001</v>
      </c>
      <c r="H242">
        <v>1.006823</v>
      </c>
      <c r="I242">
        <v>0.93515099999999995</v>
      </c>
      <c r="J242">
        <v>0.94290499999999999</v>
      </c>
      <c r="K242">
        <v>-2.3584999999999998E-2</v>
      </c>
      <c r="L242">
        <v>52</v>
      </c>
      <c r="M242">
        <v>3.4949999999999998E-3</v>
      </c>
      <c r="N242" t="s">
        <v>18</v>
      </c>
      <c r="O242">
        <v>19.459707999999999</v>
      </c>
      <c r="P242">
        <v>3.0435E-2</v>
      </c>
      <c r="Q242">
        <v>-0.19493099999999999</v>
      </c>
      <c r="S242">
        <f>(2*3.142/60)*test_1_datataker_27_aug[[#This Row],[Torque Voltage (N.m)]]*test_1_datataker_27_aug[[#This Row],[RPM]]*-1</f>
        <v>0.12844705466666664</v>
      </c>
    </row>
    <row r="243" spans="1:19" x14ac:dyDescent="0.25">
      <c r="A243" s="1">
        <v>45530.516840335651</v>
      </c>
      <c r="B243" t="s">
        <v>17</v>
      </c>
      <c r="C243">
        <v>13.936736</v>
      </c>
      <c r="D243">
        <v>13.619007999999999</v>
      </c>
      <c r="E243">
        <v>13.514626</v>
      </c>
      <c r="F243">
        <v>13.803991999999999</v>
      </c>
      <c r="G243">
        <v>13.927490000000001</v>
      </c>
      <c r="H243">
        <v>1.0066170000000001</v>
      </c>
      <c r="I243">
        <v>0.93515099999999995</v>
      </c>
      <c r="J243">
        <v>0.94267000000000001</v>
      </c>
      <c r="K243">
        <v>-2.2386E-2</v>
      </c>
      <c r="L243">
        <v>1</v>
      </c>
      <c r="M243">
        <v>5.5699999999999999E-4</v>
      </c>
      <c r="N243" t="s">
        <v>18</v>
      </c>
      <c r="O243">
        <v>19.477222000000001</v>
      </c>
      <c r="P243">
        <v>3.2025999999999999E-2</v>
      </c>
      <c r="Q243">
        <v>-0.19836799999999999</v>
      </c>
      <c r="S243">
        <f>(2*3.142/60)*test_1_datataker_27_aug[[#This Row],[Torque Voltage (N.m)]]*test_1_datataker_27_aug[[#This Row],[RPM]]*-1</f>
        <v>2.3445604E-3</v>
      </c>
    </row>
    <row r="244" spans="1:19" x14ac:dyDescent="0.25">
      <c r="A244" s="1">
        <v>45530.5168981713</v>
      </c>
      <c r="B244" t="s">
        <v>17</v>
      </c>
      <c r="C244">
        <v>13.945052</v>
      </c>
      <c r="D244">
        <v>13.626248</v>
      </c>
      <c r="E244">
        <v>13.536256</v>
      </c>
      <c r="F244">
        <v>13.818682000000001</v>
      </c>
      <c r="G244">
        <v>13.930254</v>
      </c>
      <c r="H244">
        <v>1.0069220000000001</v>
      </c>
      <c r="I244">
        <v>0.93492200000000003</v>
      </c>
      <c r="J244">
        <v>0.94290499999999999</v>
      </c>
      <c r="K244">
        <v>-2.3584999999999998E-2</v>
      </c>
      <c r="L244">
        <v>0</v>
      </c>
      <c r="M244">
        <v>5.8E-4</v>
      </c>
      <c r="N244" t="s">
        <v>18</v>
      </c>
      <c r="O244">
        <v>19.477416000000002</v>
      </c>
      <c r="P244">
        <v>3.3575000000000001E-2</v>
      </c>
      <c r="Q244">
        <v>-0.20027200000000001</v>
      </c>
      <c r="S244">
        <f>(2*3.142/60)*test_1_datataker_27_aug[[#This Row],[Torque Voltage (N.m)]]*test_1_datataker_27_aug[[#This Row],[RPM]]*-1</f>
        <v>0</v>
      </c>
    </row>
    <row r="245" spans="1:19" x14ac:dyDescent="0.25">
      <c r="A245" s="1">
        <v>45530.516956122687</v>
      </c>
      <c r="B245" t="s">
        <v>17</v>
      </c>
      <c r="C245">
        <v>13.942261999999999</v>
      </c>
      <c r="D245">
        <v>13.619007999999999</v>
      </c>
      <c r="E245">
        <v>13.521699999999999</v>
      </c>
      <c r="F245">
        <v>13.803991999999999</v>
      </c>
      <c r="G245">
        <v>13.927490000000001</v>
      </c>
      <c r="H245">
        <v>1.0066170000000001</v>
      </c>
      <c r="I245">
        <v>0.93527400000000005</v>
      </c>
      <c r="J245">
        <v>0.94267000000000001</v>
      </c>
      <c r="K245">
        <v>-2.3584999999999998E-2</v>
      </c>
      <c r="L245">
        <v>1</v>
      </c>
      <c r="M245">
        <v>5.5699999999999999E-4</v>
      </c>
      <c r="N245" t="s">
        <v>18</v>
      </c>
      <c r="O245">
        <v>19.486059999999998</v>
      </c>
      <c r="P245">
        <v>3.0435E-2</v>
      </c>
      <c r="Q245">
        <v>-0.19493099999999999</v>
      </c>
      <c r="S245">
        <f>(2*3.142/60)*test_1_datataker_27_aug[[#This Row],[Torque Voltage (N.m)]]*test_1_datataker_27_aug[[#This Row],[RPM]]*-1</f>
        <v>2.4701356666666664E-3</v>
      </c>
    </row>
    <row r="246" spans="1:19" x14ac:dyDescent="0.25">
      <c r="A246" s="1">
        <v>45530.517013912038</v>
      </c>
      <c r="B246" t="s">
        <v>17</v>
      </c>
      <c r="C246">
        <v>13.941386</v>
      </c>
      <c r="D246">
        <v>13.611556</v>
      </c>
      <c r="E246">
        <v>13.528976</v>
      </c>
      <c r="F246">
        <v>13.811648</v>
      </c>
      <c r="G246">
        <v>13.933044000000001</v>
      </c>
      <c r="H246">
        <v>1.0066170000000001</v>
      </c>
      <c r="I246">
        <v>0.93503400000000003</v>
      </c>
      <c r="J246">
        <v>0.94278899999999999</v>
      </c>
      <c r="K246">
        <v>-2.8381E-2</v>
      </c>
      <c r="L246">
        <v>2</v>
      </c>
      <c r="M246">
        <v>5.5699999999999999E-4</v>
      </c>
      <c r="N246" t="s">
        <v>18</v>
      </c>
      <c r="O246">
        <v>19.485914000000001</v>
      </c>
      <c r="P246">
        <v>3.3575000000000001E-2</v>
      </c>
      <c r="Q246">
        <v>-0.19988800000000001</v>
      </c>
      <c r="S246">
        <f>(2*3.142/60)*test_1_datataker_27_aug[[#This Row],[Torque Voltage (N.m)]]*test_1_datataker_27_aug[[#This Row],[RPM]]*-1</f>
        <v>5.9448734666666669E-3</v>
      </c>
    </row>
    <row r="247" spans="1:19" x14ac:dyDescent="0.25">
      <c r="A247" s="1">
        <v>45530.517071898146</v>
      </c>
      <c r="B247" t="s">
        <v>17</v>
      </c>
      <c r="C247">
        <v>13.942261999999999</v>
      </c>
      <c r="D247">
        <v>13.633698000000001</v>
      </c>
      <c r="E247">
        <v>13.514626</v>
      </c>
      <c r="F247">
        <v>13.811648</v>
      </c>
      <c r="G247">
        <v>13.928419999999999</v>
      </c>
      <c r="H247">
        <v>1.006515</v>
      </c>
      <c r="I247">
        <v>0.93515099999999995</v>
      </c>
      <c r="J247">
        <v>0.94255299999999997</v>
      </c>
      <c r="K247">
        <v>1.3648E-2</v>
      </c>
      <c r="L247">
        <v>3</v>
      </c>
      <c r="M247">
        <v>5.3300000000000005E-4</v>
      </c>
      <c r="N247" t="s">
        <v>18</v>
      </c>
      <c r="O247">
        <v>19.485962000000001</v>
      </c>
      <c r="P247">
        <v>3.0435E-2</v>
      </c>
      <c r="Q247">
        <v>-0.18085100000000001</v>
      </c>
      <c r="S247">
        <f>(2*3.142/60)*test_1_datataker_27_aug[[#This Row],[Torque Voltage (N.m)]]*test_1_datataker_27_aug[[#This Row],[RPM]]*-1</f>
        <v>-4.2882016000000004E-3</v>
      </c>
    </row>
    <row r="248" spans="1:19" x14ac:dyDescent="0.25">
      <c r="A248" s="1">
        <v>45530.517129687498</v>
      </c>
      <c r="B248" t="s">
        <v>17</v>
      </c>
      <c r="C248">
        <v>13.957062000000001</v>
      </c>
      <c r="D248">
        <v>13.619007999999999</v>
      </c>
      <c r="E248">
        <v>13.514626</v>
      </c>
      <c r="F248">
        <v>13.811648</v>
      </c>
      <c r="G248">
        <v>13.926588000000001</v>
      </c>
      <c r="H248">
        <v>1.006823</v>
      </c>
      <c r="I248">
        <v>0.93503400000000003</v>
      </c>
      <c r="J248">
        <v>0.94290499999999999</v>
      </c>
      <c r="K248">
        <v>-4.5233000000000002E-2</v>
      </c>
      <c r="L248">
        <v>34</v>
      </c>
      <c r="M248">
        <v>5.3699999999999998E-3</v>
      </c>
      <c r="N248" t="s">
        <v>18</v>
      </c>
      <c r="O248">
        <v>19.487264</v>
      </c>
      <c r="P248">
        <v>3.5122E-2</v>
      </c>
      <c r="Q248">
        <v>-0.22126000000000001</v>
      </c>
      <c r="S248">
        <f>(2*3.142/60)*test_1_datataker_27_aug[[#This Row],[Torque Voltage (N.m)]]*test_1_datataker_27_aug[[#This Row],[RPM]]*-1</f>
        <v>0.16107169746666669</v>
      </c>
    </row>
    <row r="249" spans="1:19" x14ac:dyDescent="0.25">
      <c r="A249" s="1">
        <v>45530.517187673613</v>
      </c>
      <c r="B249" t="s">
        <v>17</v>
      </c>
      <c r="C249">
        <v>13.942261999999999</v>
      </c>
      <c r="D249">
        <v>13.626248</v>
      </c>
      <c r="E249">
        <v>13.507351999999999</v>
      </c>
      <c r="F249">
        <v>13.811648</v>
      </c>
      <c r="G249">
        <v>13.931184</v>
      </c>
      <c r="H249">
        <v>1.006823</v>
      </c>
      <c r="I249">
        <v>0.93527400000000005</v>
      </c>
      <c r="J249">
        <v>0.94302200000000003</v>
      </c>
      <c r="K249">
        <v>-5.4824999999999999E-2</v>
      </c>
      <c r="L249">
        <v>0</v>
      </c>
      <c r="M249">
        <v>5.3300000000000005E-4</v>
      </c>
      <c r="N249" t="s">
        <v>18</v>
      </c>
      <c r="O249">
        <v>19.481328000000001</v>
      </c>
      <c r="P249">
        <v>3.0435E-2</v>
      </c>
      <c r="Q249">
        <v>-0.22698399999999999</v>
      </c>
      <c r="S249">
        <f>(2*3.142/60)*test_1_datataker_27_aug[[#This Row],[Torque Voltage (N.m)]]*test_1_datataker_27_aug[[#This Row],[RPM]]*-1</f>
        <v>0</v>
      </c>
    </row>
    <row r="250" spans="1:19" x14ac:dyDescent="0.25">
      <c r="A250" s="1">
        <v>45530.517245462965</v>
      </c>
      <c r="B250" t="s">
        <v>17</v>
      </c>
      <c r="C250">
        <v>13.941386</v>
      </c>
      <c r="D250">
        <v>13.641146000000001</v>
      </c>
      <c r="E250">
        <v>13.514626</v>
      </c>
      <c r="F250">
        <v>13.803991999999999</v>
      </c>
      <c r="G250">
        <v>13.934901999999999</v>
      </c>
      <c r="H250">
        <v>1.006721</v>
      </c>
      <c r="I250">
        <v>0.93515099999999995</v>
      </c>
      <c r="J250">
        <v>0.94255299999999997</v>
      </c>
      <c r="K250">
        <v>-4.9994999999999998E-2</v>
      </c>
      <c r="L250">
        <v>0</v>
      </c>
      <c r="M250">
        <v>5.1099999999999995E-4</v>
      </c>
      <c r="N250" t="s">
        <v>18</v>
      </c>
      <c r="O250">
        <v>19.503457999999998</v>
      </c>
      <c r="P250">
        <v>2.8972999999999999E-2</v>
      </c>
      <c r="Q250">
        <v>-0.22698399999999999</v>
      </c>
      <c r="S250">
        <f>(2*3.142/60)*test_1_datataker_27_aug[[#This Row],[Torque Voltage (N.m)]]*test_1_datataker_27_aug[[#This Row],[RPM]]*-1</f>
        <v>0</v>
      </c>
    </row>
    <row r="251" spans="1:19" x14ac:dyDescent="0.25">
      <c r="A251" s="1">
        <v>45530.517303263892</v>
      </c>
      <c r="B251" t="s">
        <v>17</v>
      </c>
      <c r="C251">
        <v>13.938596</v>
      </c>
      <c r="D251">
        <v>13.626248</v>
      </c>
      <c r="E251">
        <v>13.514626</v>
      </c>
      <c r="F251">
        <v>13.803991999999999</v>
      </c>
      <c r="G251">
        <v>13.930254</v>
      </c>
      <c r="H251">
        <v>1.006823</v>
      </c>
      <c r="I251">
        <v>0.93479900000000005</v>
      </c>
      <c r="J251">
        <v>0.94255299999999997</v>
      </c>
      <c r="K251">
        <v>-5.3626E-2</v>
      </c>
      <c r="L251">
        <v>0</v>
      </c>
      <c r="M251">
        <v>4.8700000000000002E-4</v>
      </c>
      <c r="N251" t="s">
        <v>18</v>
      </c>
      <c r="O251">
        <v>19.52102</v>
      </c>
      <c r="P251">
        <v>3.0435E-2</v>
      </c>
      <c r="Q251">
        <v>-0.23117599999999999</v>
      </c>
      <c r="S251">
        <f>(2*3.142/60)*test_1_datataker_27_aug[[#This Row],[Torque Voltage (N.m)]]*test_1_datataker_27_aug[[#This Row],[RPM]]*-1</f>
        <v>0</v>
      </c>
    </row>
    <row r="252" spans="1:19" x14ac:dyDescent="0.25">
      <c r="A252" s="1">
        <v>45530.517361238424</v>
      </c>
      <c r="B252" t="s">
        <v>17</v>
      </c>
      <c r="C252">
        <v>13.942261999999999</v>
      </c>
      <c r="D252">
        <v>13.626248</v>
      </c>
      <c r="E252">
        <v>13.528976</v>
      </c>
      <c r="F252">
        <v>13.818682000000001</v>
      </c>
      <c r="G252">
        <v>13.934901999999999</v>
      </c>
      <c r="H252">
        <v>1.006823</v>
      </c>
      <c r="I252">
        <v>0.93503400000000003</v>
      </c>
      <c r="J252">
        <v>0.94278899999999999</v>
      </c>
      <c r="K252">
        <v>-5.2393000000000002E-2</v>
      </c>
      <c r="L252">
        <v>0</v>
      </c>
      <c r="M252">
        <v>5.5699999999999999E-4</v>
      </c>
      <c r="N252" t="s">
        <v>18</v>
      </c>
      <c r="O252">
        <v>19.512115999999999</v>
      </c>
      <c r="P252">
        <v>3.2025999999999999E-2</v>
      </c>
      <c r="Q252">
        <v>-0.225464</v>
      </c>
      <c r="S252">
        <f>(2*3.142/60)*test_1_datataker_27_aug[[#This Row],[Torque Voltage (N.m)]]*test_1_datataker_27_aug[[#This Row],[RPM]]*-1</f>
        <v>0</v>
      </c>
    </row>
    <row r="253" spans="1:19" x14ac:dyDescent="0.25">
      <c r="A253" s="1">
        <v>45530.517419027776</v>
      </c>
      <c r="B253" t="s">
        <v>17</v>
      </c>
      <c r="C253">
        <v>13.938596</v>
      </c>
      <c r="D253">
        <v>13.619007999999999</v>
      </c>
      <c r="E253">
        <v>13.492796</v>
      </c>
      <c r="F253">
        <v>13.803991999999999</v>
      </c>
      <c r="G253">
        <v>13.932114</v>
      </c>
      <c r="H253">
        <v>1.006721</v>
      </c>
      <c r="I253">
        <v>0.93503400000000003</v>
      </c>
      <c r="J253">
        <v>0.94278899999999999</v>
      </c>
      <c r="K253">
        <v>-4.9994999999999998E-2</v>
      </c>
      <c r="L253">
        <v>0</v>
      </c>
      <c r="M253">
        <v>5.5699999999999999E-4</v>
      </c>
      <c r="N253" t="s">
        <v>18</v>
      </c>
      <c r="O253">
        <v>19.520828000000002</v>
      </c>
      <c r="P253">
        <v>3.0435E-2</v>
      </c>
      <c r="Q253">
        <v>-0.226217</v>
      </c>
      <c r="S253">
        <f>(2*3.142/60)*test_1_datataker_27_aug[[#This Row],[Torque Voltage (N.m)]]*test_1_datataker_27_aug[[#This Row],[RPM]]*-1</f>
        <v>0</v>
      </c>
    </row>
    <row r="254" spans="1:19" x14ac:dyDescent="0.25">
      <c r="A254" s="1">
        <v>45530.51747702546</v>
      </c>
      <c r="B254" t="s">
        <v>17</v>
      </c>
      <c r="C254">
        <v>13.940455999999999</v>
      </c>
      <c r="D254">
        <v>13.603899999999999</v>
      </c>
      <c r="E254">
        <v>13.528976</v>
      </c>
      <c r="F254">
        <v>13.811648</v>
      </c>
      <c r="G254">
        <v>13.933044000000001</v>
      </c>
      <c r="H254">
        <v>1.006515</v>
      </c>
      <c r="I254">
        <v>0.93515099999999995</v>
      </c>
      <c r="J254">
        <v>0.94290499999999999</v>
      </c>
      <c r="K254">
        <v>-4.9994999999999998E-2</v>
      </c>
      <c r="L254">
        <v>0</v>
      </c>
      <c r="M254">
        <v>5.5699999999999999E-4</v>
      </c>
      <c r="N254" t="s">
        <v>18</v>
      </c>
      <c r="O254">
        <v>19.520828000000002</v>
      </c>
      <c r="P254">
        <v>2.5833999999999999E-2</v>
      </c>
      <c r="Q254">
        <v>-0.22469900000000001</v>
      </c>
      <c r="S254">
        <f>(2*3.142/60)*test_1_datataker_27_aug[[#This Row],[Torque Voltage (N.m)]]*test_1_datataker_27_aug[[#This Row],[RPM]]*-1</f>
        <v>0</v>
      </c>
    </row>
    <row r="255" spans="1:19" x14ac:dyDescent="0.25">
      <c r="A255" s="1">
        <v>45530.517534803243</v>
      </c>
      <c r="B255" t="s">
        <v>17</v>
      </c>
      <c r="C255">
        <v>13.940455999999999</v>
      </c>
      <c r="D255">
        <v>13.626248</v>
      </c>
      <c r="E255">
        <v>13.528976</v>
      </c>
      <c r="F255">
        <v>13.811648</v>
      </c>
      <c r="G255">
        <v>13.932114</v>
      </c>
      <c r="H255">
        <v>1.006413</v>
      </c>
      <c r="I255">
        <v>0.93527400000000005</v>
      </c>
      <c r="J255">
        <v>0.94267000000000001</v>
      </c>
      <c r="K255">
        <v>-4.8797E-2</v>
      </c>
      <c r="L255">
        <v>0</v>
      </c>
      <c r="M255">
        <v>5.8E-4</v>
      </c>
      <c r="N255" t="s">
        <v>18</v>
      </c>
      <c r="O255">
        <v>19.520828000000002</v>
      </c>
      <c r="P255">
        <v>3.0435E-2</v>
      </c>
      <c r="Q255">
        <v>-0.22279399999999999</v>
      </c>
      <c r="S255">
        <f>(2*3.142/60)*test_1_datataker_27_aug[[#This Row],[Torque Voltage (N.m)]]*test_1_datataker_27_aug[[#This Row],[RPM]]*-1</f>
        <v>0</v>
      </c>
    </row>
    <row r="256" spans="1:19" x14ac:dyDescent="0.25">
      <c r="A256" s="1">
        <v>45530.517592615739</v>
      </c>
      <c r="B256" t="s">
        <v>17</v>
      </c>
      <c r="C256">
        <v>13.945052</v>
      </c>
      <c r="D256">
        <v>13.626248</v>
      </c>
      <c r="E256">
        <v>13.528976</v>
      </c>
      <c r="F256">
        <v>13.826338</v>
      </c>
      <c r="G256">
        <v>13.931184</v>
      </c>
      <c r="H256">
        <v>1.006721</v>
      </c>
      <c r="I256">
        <v>0.93503400000000003</v>
      </c>
      <c r="J256">
        <v>0.94278899999999999</v>
      </c>
      <c r="K256">
        <v>-4.9994999999999998E-2</v>
      </c>
      <c r="L256">
        <v>0</v>
      </c>
      <c r="M256">
        <v>5.5699999999999999E-4</v>
      </c>
      <c r="N256" t="s">
        <v>18</v>
      </c>
      <c r="O256">
        <v>19.520925999999999</v>
      </c>
      <c r="P256">
        <v>3.0435E-2</v>
      </c>
      <c r="Q256">
        <v>-0.22736899999999999</v>
      </c>
      <c r="S256">
        <f>(2*3.142/60)*test_1_datataker_27_aug[[#This Row],[Torque Voltage (N.m)]]*test_1_datataker_27_aug[[#This Row],[RPM]]*-1</f>
        <v>0</v>
      </c>
    </row>
    <row r="257" spans="1:19" x14ac:dyDescent="0.25">
      <c r="A257" s="1">
        <v>45530.517650590278</v>
      </c>
      <c r="B257" t="s">
        <v>17</v>
      </c>
      <c r="C257">
        <v>13.937666</v>
      </c>
      <c r="D257">
        <v>13.626248</v>
      </c>
      <c r="E257">
        <v>13.528976</v>
      </c>
      <c r="F257">
        <v>13.818682000000001</v>
      </c>
      <c r="G257">
        <v>13.931184</v>
      </c>
      <c r="H257">
        <v>1.006515</v>
      </c>
      <c r="I257">
        <v>0.93527400000000005</v>
      </c>
      <c r="J257">
        <v>0.94278899999999999</v>
      </c>
      <c r="K257">
        <v>-5.2393000000000002E-2</v>
      </c>
      <c r="L257">
        <v>0</v>
      </c>
      <c r="M257">
        <v>5.3300000000000005E-4</v>
      </c>
      <c r="N257" t="s">
        <v>18</v>
      </c>
      <c r="O257">
        <v>19.520878</v>
      </c>
      <c r="P257">
        <v>3.3575000000000001E-2</v>
      </c>
      <c r="Q257">
        <v>-0.22469900000000001</v>
      </c>
      <c r="S257">
        <f>(2*3.142/60)*test_1_datataker_27_aug[[#This Row],[Torque Voltage (N.m)]]*test_1_datataker_27_aug[[#This Row],[RPM]]*-1</f>
        <v>0</v>
      </c>
    </row>
    <row r="258" spans="1:19" x14ac:dyDescent="0.25">
      <c r="A258" s="1">
        <v>45530.51770837963</v>
      </c>
      <c r="B258" t="s">
        <v>17</v>
      </c>
      <c r="C258">
        <v>13.939526000000001</v>
      </c>
      <c r="D258">
        <v>13.619007999999999</v>
      </c>
      <c r="E258">
        <v>13.528976</v>
      </c>
      <c r="F258">
        <v>13.826338</v>
      </c>
      <c r="G258">
        <v>13.933972000000001</v>
      </c>
      <c r="H258">
        <v>1.0069220000000001</v>
      </c>
      <c r="I258">
        <v>0.93492200000000003</v>
      </c>
      <c r="J258">
        <v>0.94302200000000003</v>
      </c>
      <c r="K258">
        <v>-4.9994999999999998E-2</v>
      </c>
      <c r="L258">
        <v>0</v>
      </c>
      <c r="M258">
        <v>5.3300000000000005E-4</v>
      </c>
      <c r="N258" t="s">
        <v>18</v>
      </c>
      <c r="O258">
        <v>19.525186000000001</v>
      </c>
      <c r="P258">
        <v>3.2025999999999999E-2</v>
      </c>
      <c r="Q258">
        <v>-0.22736899999999999</v>
      </c>
      <c r="S258">
        <f>(2*3.142/60)*test_1_datataker_27_aug[[#This Row],[Torque Voltage (N.m)]]*test_1_datataker_27_aug[[#This Row],[RPM]]*-1</f>
        <v>0</v>
      </c>
    </row>
    <row r="259" spans="1:19" x14ac:dyDescent="0.25">
      <c r="A259" s="1">
        <v>45530.517766365738</v>
      </c>
      <c r="B259" t="s">
        <v>17</v>
      </c>
      <c r="C259">
        <v>13.945982000000001</v>
      </c>
      <c r="D259">
        <v>13.611556</v>
      </c>
      <c r="E259">
        <v>13.528976</v>
      </c>
      <c r="F259">
        <v>13.803991999999999</v>
      </c>
      <c r="G259">
        <v>13.933044000000001</v>
      </c>
      <c r="H259">
        <v>1.007433</v>
      </c>
      <c r="I259">
        <v>0.93538699999999997</v>
      </c>
      <c r="J259">
        <v>0.94278899999999999</v>
      </c>
      <c r="K259">
        <v>-4.8797E-2</v>
      </c>
      <c r="L259">
        <v>0</v>
      </c>
      <c r="M259">
        <v>5.8E-4</v>
      </c>
      <c r="N259" t="s">
        <v>18</v>
      </c>
      <c r="O259">
        <v>19.547190000000001</v>
      </c>
      <c r="P259">
        <v>3.2025999999999999E-2</v>
      </c>
      <c r="Q259">
        <v>-0.22469900000000001</v>
      </c>
      <c r="S259">
        <f>(2*3.142/60)*test_1_datataker_27_aug[[#This Row],[Torque Voltage (N.m)]]*test_1_datataker_27_aug[[#This Row],[RPM]]*-1</f>
        <v>0</v>
      </c>
    </row>
    <row r="260" spans="1:19" x14ac:dyDescent="0.25">
      <c r="A260" s="1">
        <v>45530.517824155089</v>
      </c>
      <c r="B260" t="s">
        <v>17</v>
      </c>
      <c r="C260">
        <v>13.943192</v>
      </c>
      <c r="D260">
        <v>13.603899999999999</v>
      </c>
      <c r="E260">
        <v>13.528976</v>
      </c>
      <c r="F260">
        <v>13.811648</v>
      </c>
      <c r="G260">
        <v>13.933044000000001</v>
      </c>
      <c r="H260">
        <v>1.006721</v>
      </c>
      <c r="I260">
        <v>0.93538699999999997</v>
      </c>
      <c r="J260">
        <v>0.94302200000000003</v>
      </c>
      <c r="K260">
        <v>-5.2393000000000002E-2</v>
      </c>
      <c r="L260">
        <v>0</v>
      </c>
      <c r="M260">
        <v>5.3300000000000005E-4</v>
      </c>
      <c r="N260" t="s">
        <v>18</v>
      </c>
      <c r="O260">
        <v>19.547190000000001</v>
      </c>
      <c r="P260">
        <v>3.0435E-2</v>
      </c>
      <c r="Q260">
        <v>-0.225464</v>
      </c>
      <c r="S260">
        <f>(2*3.142/60)*test_1_datataker_27_aug[[#This Row],[Torque Voltage (N.m)]]*test_1_datataker_27_aug[[#This Row],[RPM]]*-1</f>
        <v>0</v>
      </c>
    </row>
    <row r="261" spans="1:19" x14ac:dyDescent="0.25">
      <c r="A261" s="1">
        <v>45530.517881967593</v>
      </c>
      <c r="B261" t="s">
        <v>17</v>
      </c>
      <c r="C261">
        <v>13.940455999999999</v>
      </c>
      <c r="D261">
        <v>13.619007999999999</v>
      </c>
      <c r="E261">
        <v>13.528976</v>
      </c>
      <c r="F261">
        <v>13.796544000000001</v>
      </c>
      <c r="G261">
        <v>13.931184</v>
      </c>
      <c r="H261">
        <v>1.0070239999999999</v>
      </c>
      <c r="I261">
        <v>0.93527400000000005</v>
      </c>
      <c r="J261">
        <v>0.94267000000000001</v>
      </c>
      <c r="K261">
        <v>-4.9994999999999998E-2</v>
      </c>
      <c r="L261">
        <v>0</v>
      </c>
      <c r="M261">
        <v>5.3300000000000005E-4</v>
      </c>
      <c r="N261" t="s">
        <v>18</v>
      </c>
      <c r="O261">
        <v>19.555924000000001</v>
      </c>
      <c r="P261">
        <v>3.0435E-2</v>
      </c>
      <c r="Q261">
        <v>-0.22583600000000001</v>
      </c>
      <c r="S261">
        <f>(2*3.142/60)*test_1_datataker_27_aug[[#This Row],[Torque Voltage (N.m)]]*test_1_datataker_27_aug[[#This Row],[RPM]]*-1</f>
        <v>0</v>
      </c>
    </row>
    <row r="262" spans="1:19" x14ac:dyDescent="0.25">
      <c r="A262" s="1">
        <v>45530.517939930556</v>
      </c>
      <c r="B262" t="s">
        <v>17</v>
      </c>
      <c r="C262">
        <v>13.945052</v>
      </c>
      <c r="D262">
        <v>13.626248</v>
      </c>
      <c r="E262">
        <v>13.528976</v>
      </c>
      <c r="F262">
        <v>13.818682000000001</v>
      </c>
      <c r="G262">
        <v>13.935832</v>
      </c>
      <c r="H262">
        <v>1.006515</v>
      </c>
      <c r="I262">
        <v>0.93527400000000005</v>
      </c>
      <c r="J262">
        <v>0.94267000000000001</v>
      </c>
      <c r="K262">
        <v>-5.1194000000000003E-2</v>
      </c>
      <c r="L262">
        <v>0</v>
      </c>
      <c r="M262">
        <v>5.3300000000000005E-4</v>
      </c>
      <c r="N262" t="s">
        <v>18</v>
      </c>
      <c r="O262">
        <v>19.556018000000002</v>
      </c>
      <c r="P262">
        <v>3.0435E-2</v>
      </c>
      <c r="Q262">
        <v>-0.22392999999999999</v>
      </c>
      <c r="S262">
        <f>(2*3.142/60)*test_1_datataker_27_aug[[#This Row],[Torque Voltage (N.m)]]*test_1_datataker_27_aug[[#This Row],[RPM]]*-1</f>
        <v>0</v>
      </c>
    </row>
    <row r="263" spans="1:19" x14ac:dyDescent="0.25">
      <c r="A263" s="1">
        <v>45530.517997731484</v>
      </c>
      <c r="B263" t="s">
        <v>17</v>
      </c>
      <c r="C263">
        <v>13.946911999999999</v>
      </c>
      <c r="D263">
        <v>13.619007999999999</v>
      </c>
      <c r="E263">
        <v>13.521699999999999</v>
      </c>
      <c r="F263">
        <v>13.818682000000001</v>
      </c>
      <c r="G263">
        <v>13.936736</v>
      </c>
      <c r="H263">
        <v>1.0072300000000001</v>
      </c>
      <c r="I263">
        <v>0.93538699999999997</v>
      </c>
      <c r="J263">
        <v>0.94290499999999999</v>
      </c>
      <c r="K263">
        <v>-4.7598000000000001E-2</v>
      </c>
      <c r="L263">
        <v>0</v>
      </c>
      <c r="M263">
        <v>6.0300000000000002E-4</v>
      </c>
      <c r="N263" t="s">
        <v>18</v>
      </c>
      <c r="O263">
        <v>19.564758000000001</v>
      </c>
      <c r="P263">
        <v>3.3575000000000001E-2</v>
      </c>
      <c r="Q263">
        <v>-0.225464</v>
      </c>
      <c r="S263">
        <f>(2*3.142/60)*test_1_datataker_27_aug[[#This Row],[Torque Voltage (N.m)]]*test_1_datataker_27_aug[[#This Row],[RPM]]*-1</f>
        <v>0</v>
      </c>
    </row>
    <row r="264" spans="1:19" x14ac:dyDescent="0.25">
      <c r="A264" s="1">
        <v>45530.518055717592</v>
      </c>
      <c r="B264" t="s">
        <v>17</v>
      </c>
      <c r="C264">
        <v>13.948746</v>
      </c>
      <c r="D264">
        <v>13.655836000000001</v>
      </c>
      <c r="E264">
        <v>13.543329999999999</v>
      </c>
      <c r="F264">
        <v>13.841238000000001</v>
      </c>
      <c r="G264">
        <v>13.938596</v>
      </c>
      <c r="H264">
        <v>1.007131</v>
      </c>
      <c r="I264">
        <v>0.93586100000000005</v>
      </c>
      <c r="J264">
        <v>0.94337400000000005</v>
      </c>
      <c r="K264">
        <v>-4.9994999999999998E-2</v>
      </c>
      <c r="L264">
        <v>0</v>
      </c>
      <c r="M264">
        <v>6.2600000000000004E-4</v>
      </c>
      <c r="N264" t="s">
        <v>18</v>
      </c>
      <c r="O264">
        <v>19.564612</v>
      </c>
      <c r="P264">
        <v>3.3575000000000001E-2</v>
      </c>
      <c r="Q264">
        <v>-0.223547</v>
      </c>
      <c r="S264">
        <f>(2*3.142/60)*test_1_datataker_27_aug[[#This Row],[Torque Voltage (N.m)]]*test_1_datataker_27_aug[[#This Row],[RPM]]*-1</f>
        <v>0</v>
      </c>
    </row>
    <row r="265" spans="1:19" x14ac:dyDescent="0.25">
      <c r="A265" s="1">
        <v>45530.518113506943</v>
      </c>
      <c r="B265" t="s">
        <v>17</v>
      </c>
      <c r="C265">
        <v>13.944122</v>
      </c>
      <c r="D265">
        <v>13.648388000000001</v>
      </c>
      <c r="E265">
        <v>13.536256</v>
      </c>
      <c r="F265">
        <v>13.818682000000001</v>
      </c>
      <c r="G265">
        <v>13.933972000000001</v>
      </c>
      <c r="H265">
        <v>1.0070239999999999</v>
      </c>
      <c r="I265">
        <v>0.93538699999999997</v>
      </c>
      <c r="J265">
        <v>0.94302200000000003</v>
      </c>
      <c r="K265">
        <v>-4.9994999999999998E-2</v>
      </c>
      <c r="L265">
        <v>0</v>
      </c>
      <c r="M265">
        <v>6.0300000000000002E-4</v>
      </c>
      <c r="N265" t="s">
        <v>18</v>
      </c>
      <c r="O265">
        <v>19.564612</v>
      </c>
      <c r="P265">
        <v>3.5122E-2</v>
      </c>
      <c r="Q265">
        <v>-0.223166</v>
      </c>
      <c r="S265">
        <f>(2*3.142/60)*test_1_datataker_27_aug[[#This Row],[Torque Voltage (N.m)]]*test_1_datataker_27_aug[[#This Row],[RPM]]*-1</f>
        <v>0</v>
      </c>
    </row>
    <row r="266" spans="1:19" x14ac:dyDescent="0.25">
      <c r="A266" s="1">
        <v>45530.518171319447</v>
      </c>
      <c r="B266" t="s">
        <v>17</v>
      </c>
      <c r="C266">
        <v>13.945052</v>
      </c>
      <c r="D266">
        <v>13.633698000000001</v>
      </c>
      <c r="E266">
        <v>13.543329999999999</v>
      </c>
      <c r="F266">
        <v>13.83379</v>
      </c>
      <c r="G266">
        <v>13.932114</v>
      </c>
      <c r="H266">
        <v>1.007131</v>
      </c>
      <c r="I266">
        <v>0.93550299999999997</v>
      </c>
      <c r="J266">
        <v>0.94302200000000003</v>
      </c>
      <c r="K266">
        <v>-4.6365000000000003E-2</v>
      </c>
      <c r="L266">
        <v>0</v>
      </c>
      <c r="M266">
        <v>6.2600000000000004E-4</v>
      </c>
      <c r="N266" t="s">
        <v>18</v>
      </c>
      <c r="O266">
        <v>19.564710000000002</v>
      </c>
      <c r="P266">
        <v>3.5122E-2</v>
      </c>
      <c r="Q266">
        <v>-0.22087899999999999</v>
      </c>
      <c r="S266">
        <f>(2*3.142/60)*test_1_datataker_27_aug[[#This Row],[Torque Voltage (N.m)]]*test_1_datataker_27_aug[[#This Row],[RPM]]*-1</f>
        <v>0</v>
      </c>
    </row>
    <row r="267" spans="1:19" x14ac:dyDescent="0.25">
      <c r="A267" s="1">
        <v>45530.518229351852</v>
      </c>
      <c r="B267" t="s">
        <v>17</v>
      </c>
      <c r="C267">
        <v>13.947842</v>
      </c>
      <c r="D267">
        <v>13.626248</v>
      </c>
      <c r="E267">
        <v>13.528976</v>
      </c>
      <c r="F267">
        <v>13.83379</v>
      </c>
      <c r="G267">
        <v>13.933044000000001</v>
      </c>
      <c r="H267">
        <v>1.0066170000000001</v>
      </c>
      <c r="I267">
        <v>0.93492200000000003</v>
      </c>
      <c r="J267">
        <v>0.94278899999999999</v>
      </c>
      <c r="K267">
        <v>-5.1194000000000003E-2</v>
      </c>
      <c r="L267">
        <v>0</v>
      </c>
      <c r="M267">
        <v>5.8E-4</v>
      </c>
      <c r="N267" t="s">
        <v>18</v>
      </c>
      <c r="O267">
        <v>19.562961999999999</v>
      </c>
      <c r="P267">
        <v>3.6670000000000001E-2</v>
      </c>
      <c r="Q267">
        <v>-0.22469900000000001</v>
      </c>
      <c r="S267">
        <f>(2*3.142/60)*test_1_datataker_27_aug[[#This Row],[Torque Voltage (N.m)]]*test_1_datataker_27_aug[[#This Row],[RPM]]*-1</f>
        <v>0</v>
      </c>
    </row>
    <row r="268" spans="1:19" x14ac:dyDescent="0.25">
      <c r="A268" s="1">
        <v>45530.518287083331</v>
      </c>
      <c r="B268" t="s">
        <v>17</v>
      </c>
      <c r="C268">
        <v>13.946911999999999</v>
      </c>
      <c r="D268">
        <v>13.641146000000001</v>
      </c>
      <c r="E268">
        <v>13.536256</v>
      </c>
      <c r="F268">
        <v>13.818682000000001</v>
      </c>
      <c r="G268">
        <v>13.933972000000001</v>
      </c>
      <c r="H268">
        <v>1.0066170000000001</v>
      </c>
      <c r="I268">
        <v>0.93515099999999995</v>
      </c>
      <c r="J268">
        <v>0.94278899999999999</v>
      </c>
      <c r="K268">
        <v>-5.1194000000000003E-2</v>
      </c>
      <c r="L268">
        <v>0</v>
      </c>
      <c r="M268">
        <v>5.8E-4</v>
      </c>
      <c r="N268" t="s">
        <v>18</v>
      </c>
      <c r="O268">
        <v>19.573551999999999</v>
      </c>
      <c r="P268">
        <v>3.2025999999999999E-2</v>
      </c>
      <c r="Q268">
        <v>-0.22583600000000001</v>
      </c>
      <c r="S268">
        <f>(2*3.142/60)*test_1_datataker_27_aug[[#This Row],[Torque Voltage (N.m)]]*test_1_datataker_27_aug[[#This Row],[RPM]]*-1</f>
        <v>0</v>
      </c>
    </row>
    <row r="269" spans="1:19" x14ac:dyDescent="0.25">
      <c r="A269" s="1">
        <v>45530.51834505787</v>
      </c>
      <c r="B269" t="s">
        <v>17</v>
      </c>
      <c r="C269">
        <v>13.948746</v>
      </c>
      <c r="D269">
        <v>13.641146000000001</v>
      </c>
      <c r="E269">
        <v>13.536256</v>
      </c>
      <c r="F269">
        <v>13.826338</v>
      </c>
      <c r="G269">
        <v>13.933044000000001</v>
      </c>
      <c r="H269">
        <v>1.0072300000000001</v>
      </c>
      <c r="I269">
        <v>0.93550299999999997</v>
      </c>
      <c r="J269">
        <v>0.94314100000000001</v>
      </c>
      <c r="K269">
        <v>-4.8797E-2</v>
      </c>
      <c r="L269">
        <v>0</v>
      </c>
      <c r="M269">
        <v>6.0300000000000002E-4</v>
      </c>
      <c r="N269" t="s">
        <v>18</v>
      </c>
      <c r="O269">
        <v>19.570926</v>
      </c>
      <c r="P269">
        <v>3.5122E-2</v>
      </c>
      <c r="Q269">
        <v>-0.225464</v>
      </c>
      <c r="S269">
        <f>(2*3.142/60)*test_1_datataker_27_aug[[#This Row],[Torque Voltage (N.m)]]*test_1_datataker_27_aug[[#This Row],[RPM]]*-1</f>
        <v>0</v>
      </c>
    </row>
    <row r="270" spans="1:19" x14ac:dyDescent="0.25">
      <c r="A270" s="1">
        <v>45530.518402858797</v>
      </c>
      <c r="B270" t="s">
        <v>17</v>
      </c>
      <c r="C270">
        <v>13.949676</v>
      </c>
      <c r="D270">
        <v>13.626248</v>
      </c>
      <c r="E270">
        <v>13.536256</v>
      </c>
      <c r="F270">
        <v>13.841238000000001</v>
      </c>
      <c r="G270">
        <v>13.933044000000001</v>
      </c>
      <c r="H270">
        <v>1.006823</v>
      </c>
      <c r="I270">
        <v>0.93573799999999996</v>
      </c>
      <c r="J270">
        <v>0.94349300000000003</v>
      </c>
      <c r="K270">
        <v>-4.6365000000000003E-2</v>
      </c>
      <c r="L270">
        <v>0</v>
      </c>
      <c r="M270">
        <v>6.2600000000000004E-4</v>
      </c>
      <c r="N270" t="s">
        <v>18</v>
      </c>
      <c r="O270">
        <v>19.573454000000002</v>
      </c>
      <c r="P270">
        <v>3.3575000000000001E-2</v>
      </c>
      <c r="Q270">
        <v>-0.21974199999999999</v>
      </c>
      <c r="S270">
        <f>(2*3.142/60)*test_1_datataker_27_aug[[#This Row],[Torque Voltage (N.m)]]*test_1_datataker_27_aug[[#This Row],[RPM]]*-1</f>
        <v>0</v>
      </c>
    </row>
    <row r="271" spans="1:19" x14ac:dyDescent="0.25">
      <c r="A271" s="1">
        <v>45530.518460659725</v>
      </c>
      <c r="B271" t="s">
        <v>17</v>
      </c>
      <c r="C271">
        <v>13.948746</v>
      </c>
      <c r="D271">
        <v>13.626248</v>
      </c>
      <c r="E271">
        <v>13.536256</v>
      </c>
      <c r="F271">
        <v>13.826338</v>
      </c>
      <c r="G271">
        <v>13.936736</v>
      </c>
      <c r="H271">
        <v>1.007131</v>
      </c>
      <c r="I271">
        <v>0.93538699999999997</v>
      </c>
      <c r="J271">
        <v>0.94302200000000003</v>
      </c>
      <c r="K271">
        <v>-4.8797E-2</v>
      </c>
      <c r="L271">
        <v>0</v>
      </c>
      <c r="M271">
        <v>5.5699999999999999E-4</v>
      </c>
      <c r="N271" t="s">
        <v>18</v>
      </c>
      <c r="O271">
        <v>19.591004000000002</v>
      </c>
      <c r="P271">
        <v>3.2025999999999999E-2</v>
      </c>
      <c r="Q271">
        <v>-0.223166</v>
      </c>
      <c r="S271">
        <f>(2*3.142/60)*test_1_datataker_27_aug[[#This Row],[Torque Voltage (N.m)]]*test_1_datataker_27_aug[[#This Row],[RPM]]*-1</f>
        <v>0</v>
      </c>
    </row>
    <row r="272" spans="1:19" x14ac:dyDescent="0.25">
      <c r="A272" s="1">
        <v>45530.518518634257</v>
      </c>
      <c r="B272" t="s">
        <v>17</v>
      </c>
      <c r="C272">
        <v>13.953393999999999</v>
      </c>
      <c r="D272">
        <v>13.663288</v>
      </c>
      <c r="E272">
        <v>13.550606</v>
      </c>
      <c r="F272">
        <v>13.826338</v>
      </c>
      <c r="G272">
        <v>13.938596</v>
      </c>
      <c r="H272">
        <v>1.006721</v>
      </c>
      <c r="I272">
        <v>0.93550299999999997</v>
      </c>
      <c r="J272">
        <v>0.94278899999999999</v>
      </c>
      <c r="K272">
        <v>-4.8797E-2</v>
      </c>
      <c r="L272">
        <v>0</v>
      </c>
      <c r="M272">
        <v>6.2600000000000004E-4</v>
      </c>
      <c r="N272" t="s">
        <v>18</v>
      </c>
      <c r="O272">
        <v>19.594068</v>
      </c>
      <c r="P272">
        <v>3.6670000000000001E-2</v>
      </c>
      <c r="Q272">
        <v>-0.22164300000000001</v>
      </c>
      <c r="S272">
        <f>(2*3.142/60)*test_1_datataker_27_aug[[#This Row],[Torque Voltage (N.m)]]*test_1_datataker_27_aug[[#This Row],[RPM]]*-1</f>
        <v>0</v>
      </c>
    </row>
    <row r="273" spans="1:19" x14ac:dyDescent="0.25">
      <c r="A273" s="1">
        <v>45530.518576435185</v>
      </c>
      <c r="B273" t="s">
        <v>17</v>
      </c>
      <c r="C273">
        <v>13.947842</v>
      </c>
      <c r="D273">
        <v>13.641146000000001</v>
      </c>
      <c r="E273">
        <v>13.528976</v>
      </c>
      <c r="F273">
        <v>13.826338</v>
      </c>
      <c r="G273">
        <v>13.942261999999999</v>
      </c>
      <c r="H273">
        <v>1.006823</v>
      </c>
      <c r="I273">
        <v>0.93562599999999996</v>
      </c>
      <c r="J273">
        <v>0.94337400000000005</v>
      </c>
      <c r="K273">
        <v>-4.9994999999999998E-2</v>
      </c>
      <c r="L273">
        <v>0</v>
      </c>
      <c r="M273">
        <v>6.2600000000000004E-4</v>
      </c>
      <c r="N273" t="s">
        <v>18</v>
      </c>
      <c r="O273">
        <v>19.59986</v>
      </c>
      <c r="P273">
        <v>3.6670000000000001E-2</v>
      </c>
      <c r="Q273">
        <v>-0.22469900000000001</v>
      </c>
      <c r="S273">
        <f>(2*3.142/60)*test_1_datataker_27_aug[[#This Row],[Torque Voltage (N.m)]]*test_1_datataker_27_aug[[#This Row],[RPM]]*-1</f>
        <v>0</v>
      </c>
    </row>
    <row r="274" spans="1:19" x14ac:dyDescent="0.25">
      <c r="A274" s="1">
        <v>45530.518634409724</v>
      </c>
      <c r="B274" t="s">
        <v>17</v>
      </c>
      <c r="C274">
        <v>13.955254</v>
      </c>
      <c r="D274">
        <v>13.648388000000001</v>
      </c>
      <c r="E274">
        <v>13.543329999999999</v>
      </c>
      <c r="F274">
        <v>13.818682000000001</v>
      </c>
      <c r="G274">
        <v>13.940455999999999</v>
      </c>
      <c r="H274">
        <v>1.007131</v>
      </c>
      <c r="I274">
        <v>0.93562599999999996</v>
      </c>
      <c r="J274">
        <v>0.94290499999999999</v>
      </c>
      <c r="K274">
        <v>-4.6365000000000003E-2</v>
      </c>
      <c r="L274">
        <v>0</v>
      </c>
      <c r="M274">
        <v>5.5699999999999999E-4</v>
      </c>
      <c r="N274" t="s">
        <v>18</v>
      </c>
      <c r="O274">
        <v>19.588522000000001</v>
      </c>
      <c r="P274">
        <v>3.6670000000000001E-2</v>
      </c>
      <c r="Q274">
        <v>-0.22508</v>
      </c>
      <c r="S274">
        <f>(2*3.142/60)*test_1_datataker_27_aug[[#This Row],[Torque Voltage (N.m)]]*test_1_datataker_27_aug[[#This Row],[RPM]]*-1</f>
        <v>0</v>
      </c>
    </row>
    <row r="275" spans="1:19" x14ac:dyDescent="0.25">
      <c r="A275" s="1">
        <v>45530.518692210651</v>
      </c>
      <c r="B275" t="s">
        <v>17</v>
      </c>
      <c r="C275">
        <v>13.954324</v>
      </c>
      <c r="D275">
        <v>13.641146000000001</v>
      </c>
      <c r="E275">
        <v>13.536256</v>
      </c>
      <c r="F275">
        <v>13.826338</v>
      </c>
      <c r="G275">
        <v>13.939526000000001</v>
      </c>
      <c r="H275">
        <v>1.006721</v>
      </c>
      <c r="I275">
        <v>0.93538699999999997</v>
      </c>
      <c r="J275">
        <v>0.94290499999999999</v>
      </c>
      <c r="K275">
        <v>-4.8797E-2</v>
      </c>
      <c r="L275">
        <v>0</v>
      </c>
      <c r="M275">
        <v>6.0300000000000002E-4</v>
      </c>
      <c r="N275" t="s">
        <v>18</v>
      </c>
      <c r="O275">
        <v>19.600055999999999</v>
      </c>
      <c r="P275">
        <v>3.6670000000000001E-2</v>
      </c>
      <c r="Q275">
        <v>-0.22126000000000001</v>
      </c>
      <c r="S275">
        <f>(2*3.142/60)*test_1_datataker_27_aug[[#This Row],[Torque Voltage (N.m)]]*test_1_datataker_27_aug[[#This Row],[RPM]]*-1</f>
        <v>0</v>
      </c>
    </row>
    <row r="276" spans="1:19" x14ac:dyDescent="0.25">
      <c r="A276" s="1">
        <v>45530.518750185183</v>
      </c>
      <c r="B276" t="s">
        <v>17</v>
      </c>
      <c r="C276">
        <v>13.954324</v>
      </c>
      <c r="D276">
        <v>13.633698000000001</v>
      </c>
      <c r="E276">
        <v>13.536256</v>
      </c>
      <c r="F276">
        <v>13.826338</v>
      </c>
      <c r="G276">
        <v>13.937666</v>
      </c>
      <c r="H276">
        <v>1.0070239999999999</v>
      </c>
      <c r="I276">
        <v>0.93550299999999997</v>
      </c>
      <c r="J276">
        <v>0.94325700000000001</v>
      </c>
      <c r="K276">
        <v>-5.1194000000000003E-2</v>
      </c>
      <c r="L276">
        <v>0</v>
      </c>
      <c r="M276">
        <v>5.3300000000000005E-4</v>
      </c>
      <c r="N276" t="s">
        <v>18</v>
      </c>
      <c r="O276">
        <v>19.599958000000001</v>
      </c>
      <c r="P276">
        <v>3.5122E-2</v>
      </c>
      <c r="Q276">
        <v>-0.22736899999999999</v>
      </c>
      <c r="S276">
        <f>(2*3.142/60)*test_1_datataker_27_aug[[#This Row],[Torque Voltage (N.m)]]*test_1_datataker_27_aug[[#This Row],[RPM]]*-1</f>
        <v>0</v>
      </c>
    </row>
    <row r="277" spans="1:19" x14ac:dyDescent="0.25">
      <c r="A277" s="1">
        <v>45530.518807974535</v>
      </c>
      <c r="B277" t="s">
        <v>17</v>
      </c>
      <c r="C277">
        <v>13.954324</v>
      </c>
      <c r="D277">
        <v>13.655836000000001</v>
      </c>
      <c r="E277">
        <v>13.557881999999999</v>
      </c>
      <c r="F277">
        <v>13.841238000000001</v>
      </c>
      <c r="G277">
        <v>13.933044000000001</v>
      </c>
      <c r="H277">
        <v>1.007131</v>
      </c>
      <c r="I277">
        <v>0.93538699999999997</v>
      </c>
      <c r="J277">
        <v>0.94290499999999999</v>
      </c>
      <c r="K277">
        <v>-4.9994999999999998E-2</v>
      </c>
      <c r="L277">
        <v>0</v>
      </c>
      <c r="M277">
        <v>5.8E-4</v>
      </c>
      <c r="N277" t="s">
        <v>18</v>
      </c>
      <c r="O277">
        <v>19.59986</v>
      </c>
      <c r="P277">
        <v>3.6670000000000001E-2</v>
      </c>
      <c r="Q277">
        <v>-0.22469900000000001</v>
      </c>
      <c r="S277">
        <f>(2*3.142/60)*test_1_datataker_27_aug[[#This Row],[Torque Voltage (N.m)]]*test_1_datataker_27_aug[[#This Row],[RPM]]*-1</f>
        <v>0</v>
      </c>
    </row>
    <row r="278" spans="1:19" x14ac:dyDescent="0.25">
      <c r="A278" s="1">
        <v>45530.518865763886</v>
      </c>
      <c r="B278" t="s">
        <v>17</v>
      </c>
      <c r="C278">
        <v>13.951534000000001</v>
      </c>
      <c r="D278">
        <v>13.655836000000001</v>
      </c>
      <c r="E278">
        <v>13.550606</v>
      </c>
      <c r="F278">
        <v>13.841238000000001</v>
      </c>
      <c r="G278">
        <v>13.944122</v>
      </c>
      <c r="H278">
        <v>1.0072300000000001</v>
      </c>
      <c r="I278">
        <v>0.93573799999999996</v>
      </c>
      <c r="J278">
        <v>0.94302200000000003</v>
      </c>
      <c r="K278">
        <v>-4.5233000000000002E-2</v>
      </c>
      <c r="L278">
        <v>0</v>
      </c>
      <c r="M278">
        <v>6.2600000000000004E-4</v>
      </c>
      <c r="N278" t="s">
        <v>18</v>
      </c>
      <c r="O278">
        <v>19.608674000000001</v>
      </c>
      <c r="P278">
        <v>4.1314999999999998E-2</v>
      </c>
      <c r="Q278">
        <v>-0.223166</v>
      </c>
      <c r="S278">
        <f>(2*3.142/60)*test_1_datataker_27_aug[[#This Row],[Torque Voltage (N.m)]]*test_1_datataker_27_aug[[#This Row],[RPM]]*-1</f>
        <v>0</v>
      </c>
    </row>
    <row r="279" spans="1:19" x14ac:dyDescent="0.25">
      <c r="A279" s="1">
        <v>45530.518923750002</v>
      </c>
      <c r="B279" t="s">
        <v>17</v>
      </c>
      <c r="C279">
        <v>13.955254</v>
      </c>
      <c r="D279">
        <v>13.663288</v>
      </c>
      <c r="E279">
        <v>13.550606</v>
      </c>
      <c r="F279">
        <v>13.841238000000001</v>
      </c>
      <c r="G279">
        <v>13.945982000000001</v>
      </c>
      <c r="H279">
        <v>1.007538</v>
      </c>
      <c r="I279">
        <v>0.93573799999999996</v>
      </c>
      <c r="J279">
        <v>0.94302200000000003</v>
      </c>
      <c r="K279">
        <v>-4.9994999999999998E-2</v>
      </c>
      <c r="L279">
        <v>0</v>
      </c>
      <c r="M279">
        <v>6.0300000000000002E-4</v>
      </c>
      <c r="N279" t="s">
        <v>18</v>
      </c>
      <c r="O279">
        <v>19.60887</v>
      </c>
      <c r="P279">
        <v>3.9724000000000002E-2</v>
      </c>
      <c r="Q279">
        <v>-0.22279399999999999</v>
      </c>
      <c r="S279">
        <f>(2*3.142/60)*test_1_datataker_27_aug[[#This Row],[Torque Voltage (N.m)]]*test_1_datataker_27_aug[[#This Row],[RPM]]*-1</f>
        <v>0</v>
      </c>
    </row>
    <row r="280" spans="1:19" x14ac:dyDescent="0.25">
      <c r="A280" s="1">
        <v>45530.518981550929</v>
      </c>
      <c r="B280" t="s">
        <v>17</v>
      </c>
      <c r="C280">
        <v>13.954324</v>
      </c>
      <c r="D280">
        <v>13.648388000000001</v>
      </c>
      <c r="E280">
        <v>13.557881999999999</v>
      </c>
      <c r="F280">
        <v>13.84848</v>
      </c>
      <c r="G280">
        <v>13.943192</v>
      </c>
      <c r="H280">
        <v>1.0070239999999999</v>
      </c>
      <c r="I280">
        <v>0.93562599999999996</v>
      </c>
      <c r="J280">
        <v>0.94325700000000001</v>
      </c>
      <c r="K280">
        <v>-4.7598000000000001E-2</v>
      </c>
      <c r="L280">
        <v>0</v>
      </c>
      <c r="M280">
        <v>6.4999999999999997E-4</v>
      </c>
      <c r="N280" t="s">
        <v>18</v>
      </c>
      <c r="O280">
        <v>19.626460000000002</v>
      </c>
      <c r="P280">
        <v>3.8219000000000003E-2</v>
      </c>
      <c r="Q280">
        <v>-0.22775100000000001</v>
      </c>
      <c r="S280">
        <f>(2*3.142/60)*test_1_datataker_27_aug[[#This Row],[Torque Voltage (N.m)]]*test_1_datataker_27_aug[[#This Row],[RPM]]*-1</f>
        <v>0</v>
      </c>
    </row>
    <row r="281" spans="1:19" x14ac:dyDescent="0.25">
      <c r="A281" s="1">
        <v>45530.519039525461</v>
      </c>
      <c r="B281" t="s">
        <v>17</v>
      </c>
      <c r="C281">
        <v>13.957062000000001</v>
      </c>
      <c r="D281">
        <v>13.655836000000001</v>
      </c>
      <c r="E281">
        <v>13.543329999999999</v>
      </c>
      <c r="F281">
        <v>13.83379</v>
      </c>
      <c r="G281">
        <v>13.940455999999999</v>
      </c>
      <c r="H281">
        <v>1.0072300000000001</v>
      </c>
      <c r="I281">
        <v>0.93550299999999997</v>
      </c>
      <c r="J281">
        <v>0.94349300000000003</v>
      </c>
      <c r="K281">
        <v>-4.6365000000000003E-2</v>
      </c>
      <c r="L281">
        <v>0</v>
      </c>
      <c r="M281">
        <v>6.2600000000000004E-4</v>
      </c>
      <c r="N281" t="s">
        <v>18</v>
      </c>
      <c r="O281">
        <v>19.634945999999999</v>
      </c>
      <c r="P281">
        <v>3.3575000000000001E-2</v>
      </c>
      <c r="Q281">
        <v>-0.22392999999999999</v>
      </c>
      <c r="S281">
        <f>(2*3.142/60)*test_1_datataker_27_aug[[#This Row],[Torque Voltage (N.m)]]*test_1_datataker_27_aug[[#This Row],[RPM]]*-1</f>
        <v>0</v>
      </c>
    </row>
    <row r="282" spans="1:19" x14ac:dyDescent="0.25">
      <c r="A282" s="1">
        <v>45530.519098518518</v>
      </c>
      <c r="B282" t="s">
        <v>17</v>
      </c>
      <c r="C282">
        <v>13.958920000000001</v>
      </c>
      <c r="D282">
        <v>13.655836000000001</v>
      </c>
      <c r="E282">
        <v>13.550606</v>
      </c>
      <c r="F282">
        <v>13.841238000000001</v>
      </c>
      <c r="G282">
        <v>13.945982000000001</v>
      </c>
      <c r="H282">
        <v>1.007131</v>
      </c>
      <c r="I282">
        <v>0.93586100000000005</v>
      </c>
      <c r="J282">
        <v>0.94290499999999999</v>
      </c>
      <c r="K282">
        <v>-4.9994999999999998E-2</v>
      </c>
      <c r="L282">
        <v>0</v>
      </c>
      <c r="M282">
        <v>6.0300000000000002E-4</v>
      </c>
      <c r="N282" t="s">
        <v>18</v>
      </c>
      <c r="O282">
        <v>19.643878000000001</v>
      </c>
      <c r="P282">
        <v>3.3575000000000001E-2</v>
      </c>
      <c r="Q282">
        <v>-0.22508</v>
      </c>
      <c r="S282">
        <f>(2*3.142/60)*test_1_datataker_27_aug[[#This Row],[Torque Voltage (N.m)]]*test_1_datataker_27_aug[[#This Row],[RPM]]*-1</f>
        <v>0</v>
      </c>
    </row>
    <row r="283" spans="1:19" x14ac:dyDescent="0.25">
      <c r="A283" s="1">
        <v>45530.51915511574</v>
      </c>
      <c r="B283" t="s">
        <v>17</v>
      </c>
      <c r="C283">
        <v>13.951534000000001</v>
      </c>
      <c r="D283">
        <v>13.633698000000001</v>
      </c>
      <c r="E283">
        <v>13.528976</v>
      </c>
      <c r="F283">
        <v>13.826338</v>
      </c>
      <c r="G283">
        <v>13.941386</v>
      </c>
      <c r="H283">
        <v>1.0069220000000001</v>
      </c>
      <c r="I283">
        <v>0.93538699999999997</v>
      </c>
      <c r="J283">
        <v>0.94290499999999999</v>
      </c>
      <c r="K283">
        <v>-4.8797E-2</v>
      </c>
      <c r="L283">
        <v>0</v>
      </c>
      <c r="M283">
        <v>5.8E-4</v>
      </c>
      <c r="N283" t="s">
        <v>18</v>
      </c>
      <c r="O283">
        <v>19.643830000000001</v>
      </c>
      <c r="P283">
        <v>3.6670000000000001E-2</v>
      </c>
      <c r="Q283">
        <v>-0.226601</v>
      </c>
      <c r="S283">
        <f>(2*3.142/60)*test_1_datataker_27_aug[[#This Row],[Torque Voltage (N.m)]]*test_1_datataker_27_aug[[#This Row],[RPM]]*-1</f>
        <v>0</v>
      </c>
    </row>
    <row r="284" spans="1:19" x14ac:dyDescent="0.25">
      <c r="A284" s="1">
        <v>45530.519213101848</v>
      </c>
      <c r="B284" t="s">
        <v>17</v>
      </c>
      <c r="C284">
        <v>13.954324</v>
      </c>
      <c r="D284">
        <v>13.655836000000001</v>
      </c>
      <c r="E284">
        <v>13.543329999999999</v>
      </c>
      <c r="F284">
        <v>13.826338</v>
      </c>
      <c r="G284">
        <v>13.937666</v>
      </c>
      <c r="H284">
        <v>1.0073319999999999</v>
      </c>
      <c r="I284">
        <v>0.93550299999999997</v>
      </c>
      <c r="J284">
        <v>0.94314100000000001</v>
      </c>
      <c r="K284">
        <v>-5.1194000000000003E-2</v>
      </c>
      <c r="L284">
        <v>0</v>
      </c>
      <c r="M284">
        <v>5.8E-4</v>
      </c>
      <c r="N284" t="s">
        <v>18</v>
      </c>
      <c r="O284">
        <v>19.652813999999999</v>
      </c>
      <c r="P284">
        <v>3.5122E-2</v>
      </c>
      <c r="Q284">
        <v>-0.226217</v>
      </c>
      <c r="S284">
        <f>(2*3.142/60)*test_1_datataker_27_aug[[#This Row],[Torque Voltage (N.m)]]*test_1_datataker_27_aug[[#This Row],[RPM]]*-1</f>
        <v>0</v>
      </c>
    </row>
    <row r="285" spans="1:19" x14ac:dyDescent="0.25">
      <c r="A285" s="1">
        <v>45530.519270891207</v>
      </c>
      <c r="B285" t="s">
        <v>17</v>
      </c>
      <c r="C285">
        <v>13.952464000000001</v>
      </c>
      <c r="D285">
        <v>13.648388000000001</v>
      </c>
      <c r="E285">
        <v>13.550606</v>
      </c>
      <c r="F285">
        <v>13.826338</v>
      </c>
      <c r="G285">
        <v>13.944122</v>
      </c>
      <c r="H285">
        <v>1.007131</v>
      </c>
      <c r="I285">
        <v>0.93538699999999997</v>
      </c>
      <c r="J285">
        <v>0.94302200000000003</v>
      </c>
      <c r="K285">
        <v>-5.2393000000000002E-2</v>
      </c>
      <c r="L285">
        <v>0</v>
      </c>
      <c r="M285">
        <v>5.8E-4</v>
      </c>
      <c r="N285" t="s">
        <v>18</v>
      </c>
      <c r="O285">
        <v>19.652861999999999</v>
      </c>
      <c r="P285">
        <v>3.5122E-2</v>
      </c>
      <c r="Q285">
        <v>-0.22583600000000001</v>
      </c>
      <c r="S285">
        <f>(2*3.142/60)*test_1_datataker_27_aug[[#This Row],[Torque Voltage (N.m)]]*test_1_datataker_27_aug[[#This Row],[RPM]]*-1</f>
        <v>0</v>
      </c>
    </row>
    <row r="286" spans="1:19" x14ac:dyDescent="0.25">
      <c r="A286" s="1">
        <v>45530.519328877315</v>
      </c>
      <c r="B286" t="s">
        <v>17</v>
      </c>
      <c r="C286">
        <v>13.953393999999999</v>
      </c>
      <c r="D286">
        <v>13.663288</v>
      </c>
      <c r="E286">
        <v>13.543329999999999</v>
      </c>
      <c r="F286">
        <v>13.841238000000001</v>
      </c>
      <c r="G286">
        <v>13.940455999999999</v>
      </c>
      <c r="H286">
        <v>1.0073319999999999</v>
      </c>
      <c r="I286">
        <v>0.93538699999999997</v>
      </c>
      <c r="J286">
        <v>0.94302200000000003</v>
      </c>
      <c r="K286">
        <v>-4.8797E-2</v>
      </c>
      <c r="L286">
        <v>0</v>
      </c>
      <c r="M286">
        <v>6.0300000000000002E-4</v>
      </c>
      <c r="N286" t="s">
        <v>18</v>
      </c>
      <c r="O286">
        <v>19.652861999999999</v>
      </c>
      <c r="P286">
        <v>3.3575000000000001E-2</v>
      </c>
      <c r="Q286">
        <v>-0.22392999999999999</v>
      </c>
      <c r="S286">
        <f>(2*3.142/60)*test_1_datataker_27_aug[[#This Row],[Torque Voltage (N.m)]]*test_1_datataker_27_aug[[#This Row],[RPM]]*-1</f>
        <v>0</v>
      </c>
    </row>
    <row r="287" spans="1:19" x14ac:dyDescent="0.25">
      <c r="A287" s="1">
        <v>45530.519386678243</v>
      </c>
      <c r="B287" t="s">
        <v>17</v>
      </c>
      <c r="C287">
        <v>13.954324</v>
      </c>
      <c r="D287">
        <v>13.648388000000001</v>
      </c>
      <c r="E287">
        <v>13.543329999999999</v>
      </c>
      <c r="F287">
        <v>13.83379</v>
      </c>
      <c r="G287">
        <v>13.940455999999999</v>
      </c>
      <c r="H287">
        <v>1.0072300000000001</v>
      </c>
      <c r="I287">
        <v>0.93550299999999997</v>
      </c>
      <c r="J287">
        <v>0.94325700000000001</v>
      </c>
      <c r="K287">
        <v>-4.7598000000000001E-2</v>
      </c>
      <c r="L287">
        <v>0</v>
      </c>
      <c r="M287">
        <v>6.0300000000000002E-4</v>
      </c>
      <c r="N287" t="s">
        <v>18</v>
      </c>
      <c r="O287">
        <v>19.652813999999999</v>
      </c>
      <c r="P287">
        <v>3.2025999999999999E-2</v>
      </c>
      <c r="Q287">
        <v>-0.223547</v>
      </c>
      <c r="S287">
        <f>(2*3.142/60)*test_1_datataker_27_aug[[#This Row],[Torque Voltage (N.m)]]*test_1_datataker_27_aug[[#This Row],[RPM]]*-1</f>
        <v>0</v>
      </c>
    </row>
    <row r="288" spans="1:19" x14ac:dyDescent="0.25">
      <c r="A288" s="1">
        <v>45530.519444467594</v>
      </c>
      <c r="B288" t="s">
        <v>17</v>
      </c>
      <c r="C288">
        <v>13.953393999999999</v>
      </c>
      <c r="D288">
        <v>13.655836000000001</v>
      </c>
      <c r="E288">
        <v>13.557881999999999</v>
      </c>
      <c r="F288">
        <v>13.841238000000001</v>
      </c>
      <c r="G288">
        <v>13.945982000000001</v>
      </c>
      <c r="H288">
        <v>1.007538</v>
      </c>
      <c r="I288">
        <v>0.93550299999999997</v>
      </c>
      <c r="J288">
        <v>0.94314100000000001</v>
      </c>
      <c r="K288">
        <v>-4.6365000000000003E-2</v>
      </c>
      <c r="L288">
        <v>0</v>
      </c>
      <c r="M288">
        <v>6.0300000000000002E-4</v>
      </c>
      <c r="N288" t="s">
        <v>18</v>
      </c>
      <c r="O288">
        <v>19.652667999999998</v>
      </c>
      <c r="P288">
        <v>3.6670000000000001E-2</v>
      </c>
      <c r="Q288">
        <v>-0.223166</v>
      </c>
      <c r="S288">
        <f>(2*3.142/60)*test_1_datataker_27_aug[[#This Row],[Torque Voltage (N.m)]]*test_1_datataker_27_aug[[#This Row],[RPM]]*-1</f>
        <v>0</v>
      </c>
    </row>
    <row r="289" spans="1:19" x14ac:dyDescent="0.25">
      <c r="A289" s="1">
        <v>45530.519502442126</v>
      </c>
      <c r="B289" t="s">
        <v>17</v>
      </c>
      <c r="C289">
        <v>13.957062000000001</v>
      </c>
      <c r="D289">
        <v>13.663288</v>
      </c>
      <c r="E289">
        <v>13.550606</v>
      </c>
      <c r="F289">
        <v>13.83379</v>
      </c>
      <c r="G289">
        <v>13.941386</v>
      </c>
      <c r="H289">
        <v>1.007538</v>
      </c>
      <c r="I289">
        <v>0.93573799999999996</v>
      </c>
      <c r="J289">
        <v>0.94314100000000001</v>
      </c>
      <c r="K289">
        <v>-4.4000999999999998E-2</v>
      </c>
      <c r="L289">
        <v>0</v>
      </c>
      <c r="M289">
        <v>6.2600000000000004E-4</v>
      </c>
      <c r="N289" t="s">
        <v>18</v>
      </c>
      <c r="O289">
        <v>19.663516000000001</v>
      </c>
      <c r="P289">
        <v>3.6670000000000001E-2</v>
      </c>
      <c r="Q289">
        <v>-0.22050700000000001</v>
      </c>
      <c r="S289">
        <f>(2*3.142/60)*test_1_datataker_27_aug[[#This Row],[Torque Voltage (N.m)]]*test_1_datataker_27_aug[[#This Row],[RPM]]*-1</f>
        <v>0</v>
      </c>
    </row>
    <row r="290" spans="1:19" x14ac:dyDescent="0.25">
      <c r="A290" s="1">
        <v>45530.519562164351</v>
      </c>
      <c r="B290" t="s">
        <v>17</v>
      </c>
      <c r="C290">
        <v>13.95613</v>
      </c>
      <c r="D290">
        <v>13.678186</v>
      </c>
      <c r="E290">
        <v>13.57971</v>
      </c>
      <c r="F290">
        <v>13.870620000000001</v>
      </c>
      <c r="G290">
        <v>13.948746</v>
      </c>
      <c r="H290">
        <v>1.0076400000000001</v>
      </c>
      <c r="I290">
        <v>0.93609100000000001</v>
      </c>
      <c r="J290">
        <v>0.94349300000000003</v>
      </c>
      <c r="K290">
        <v>-4.0404000000000002E-2</v>
      </c>
      <c r="L290">
        <v>0</v>
      </c>
      <c r="M290">
        <v>7.1900000000000002E-4</v>
      </c>
      <c r="N290" t="s">
        <v>18</v>
      </c>
      <c r="O290">
        <v>19.67041</v>
      </c>
      <c r="P290">
        <v>4.1314999999999998E-2</v>
      </c>
      <c r="Q290">
        <v>-0.22431400000000001</v>
      </c>
      <c r="S290">
        <f>(2*3.142/60)*test_1_datataker_27_aug[[#This Row],[Torque Voltage (N.m)]]*test_1_datataker_27_aug[[#This Row],[RPM]]*-1</f>
        <v>0</v>
      </c>
    </row>
    <row r="291" spans="1:19" x14ac:dyDescent="0.25">
      <c r="A291" s="1">
        <v>45530.519618229169</v>
      </c>
      <c r="B291" t="s">
        <v>17</v>
      </c>
      <c r="C291">
        <v>13.955254</v>
      </c>
      <c r="D291">
        <v>13.663288</v>
      </c>
      <c r="E291">
        <v>13.586988</v>
      </c>
      <c r="F291">
        <v>13.863378000000001</v>
      </c>
      <c r="G291">
        <v>13.947842</v>
      </c>
      <c r="H291">
        <v>1.007131</v>
      </c>
      <c r="I291">
        <v>0.93550299999999997</v>
      </c>
      <c r="J291">
        <v>0.94349300000000003</v>
      </c>
      <c r="K291">
        <v>-4.5233000000000002E-2</v>
      </c>
      <c r="L291">
        <v>0</v>
      </c>
      <c r="M291">
        <v>6.7199999999999996E-4</v>
      </c>
      <c r="N291" t="s">
        <v>18</v>
      </c>
      <c r="O291">
        <v>19.670459999999999</v>
      </c>
      <c r="P291">
        <v>3.8219000000000003E-2</v>
      </c>
      <c r="Q291">
        <v>-0.22241</v>
      </c>
      <c r="S291">
        <f>(2*3.142/60)*test_1_datataker_27_aug[[#This Row],[Torque Voltage (N.m)]]*test_1_datataker_27_aug[[#This Row],[RPM]]*-1</f>
        <v>0</v>
      </c>
    </row>
    <row r="292" spans="1:19" x14ac:dyDescent="0.25">
      <c r="A292" s="1">
        <v>45530.519676435186</v>
      </c>
      <c r="B292" t="s">
        <v>17</v>
      </c>
      <c r="C292">
        <v>13.958920000000001</v>
      </c>
      <c r="D292">
        <v>13.670529999999999</v>
      </c>
      <c r="E292">
        <v>13.572232</v>
      </c>
      <c r="F292">
        <v>13.83379</v>
      </c>
      <c r="G292">
        <v>13.947842</v>
      </c>
      <c r="H292">
        <v>1.007433</v>
      </c>
      <c r="I292">
        <v>0.93573799999999996</v>
      </c>
      <c r="J292">
        <v>0.94360999999999995</v>
      </c>
      <c r="K292">
        <v>-4.5233000000000002E-2</v>
      </c>
      <c r="L292">
        <v>0</v>
      </c>
      <c r="M292">
        <v>6.96E-4</v>
      </c>
      <c r="N292" t="s">
        <v>18</v>
      </c>
      <c r="O292">
        <v>19.679316</v>
      </c>
      <c r="P292">
        <v>4.1314999999999998E-2</v>
      </c>
      <c r="Q292">
        <v>-0.223547</v>
      </c>
      <c r="S292">
        <f>(2*3.142/60)*test_1_datataker_27_aug[[#This Row],[Torque Voltage (N.m)]]*test_1_datataker_27_aug[[#This Row],[RPM]]*-1</f>
        <v>0</v>
      </c>
    </row>
    <row r="293" spans="1:19" x14ac:dyDescent="0.25">
      <c r="A293" s="1">
        <v>45530.519733819441</v>
      </c>
      <c r="B293" t="s">
        <v>17</v>
      </c>
      <c r="C293">
        <v>13.95613</v>
      </c>
      <c r="D293">
        <v>13.693084000000001</v>
      </c>
      <c r="E293">
        <v>13.57971</v>
      </c>
      <c r="F293">
        <v>13.870620000000001</v>
      </c>
      <c r="G293">
        <v>13.951534000000001</v>
      </c>
      <c r="H293">
        <v>1.0070239999999999</v>
      </c>
      <c r="I293">
        <v>0.93586100000000005</v>
      </c>
      <c r="J293">
        <v>0.94372900000000004</v>
      </c>
      <c r="K293">
        <v>-4.4000999999999998E-2</v>
      </c>
      <c r="L293">
        <v>0</v>
      </c>
      <c r="M293">
        <v>6.96E-4</v>
      </c>
      <c r="N293" t="s">
        <v>18</v>
      </c>
      <c r="O293">
        <v>19.679316</v>
      </c>
      <c r="P293">
        <v>4.2862999999999998E-2</v>
      </c>
      <c r="Q293">
        <v>-0.222029</v>
      </c>
      <c r="S293">
        <f>(2*3.142/60)*test_1_datataker_27_aug[[#This Row],[Torque Voltage (N.m)]]*test_1_datataker_27_aug[[#This Row],[RPM]]*-1</f>
        <v>0</v>
      </c>
    </row>
    <row r="294" spans="1:19" x14ac:dyDescent="0.25">
      <c r="A294" s="1">
        <v>45530.519791851853</v>
      </c>
      <c r="B294" t="s">
        <v>17</v>
      </c>
      <c r="C294">
        <v>13.958920000000001</v>
      </c>
      <c r="D294">
        <v>13.663288</v>
      </c>
      <c r="E294">
        <v>13.572232</v>
      </c>
      <c r="F294">
        <v>13.870620000000001</v>
      </c>
      <c r="G294">
        <v>13.946911999999999</v>
      </c>
      <c r="H294">
        <v>1.0076400000000001</v>
      </c>
      <c r="I294">
        <v>0.93597399999999997</v>
      </c>
      <c r="J294">
        <v>0.94384500000000005</v>
      </c>
      <c r="K294">
        <v>-4.4000999999999998E-2</v>
      </c>
      <c r="L294">
        <v>0</v>
      </c>
      <c r="M294">
        <v>6.7199999999999996E-4</v>
      </c>
      <c r="N294" t="s">
        <v>18</v>
      </c>
      <c r="O294">
        <v>19.679217999999999</v>
      </c>
      <c r="P294">
        <v>3.9724000000000002E-2</v>
      </c>
      <c r="Q294">
        <v>-0.222029</v>
      </c>
      <c r="S294">
        <f>(2*3.142/60)*test_1_datataker_27_aug[[#This Row],[Torque Voltage (N.m)]]*test_1_datataker_27_aug[[#This Row],[RPM]]*-1</f>
        <v>0</v>
      </c>
    </row>
    <row r="295" spans="1:19" x14ac:dyDescent="0.25">
      <c r="A295" s="1">
        <v>45530.519849606484</v>
      </c>
      <c r="B295" t="s">
        <v>17</v>
      </c>
      <c r="C295">
        <v>13.957062000000001</v>
      </c>
      <c r="D295">
        <v>13.670529999999999</v>
      </c>
      <c r="E295">
        <v>13.56536</v>
      </c>
      <c r="F295">
        <v>13.863378000000001</v>
      </c>
      <c r="G295">
        <v>13.949676</v>
      </c>
      <c r="H295">
        <v>1.0076400000000001</v>
      </c>
      <c r="I295">
        <v>0.93573799999999996</v>
      </c>
      <c r="J295">
        <v>0.94384500000000005</v>
      </c>
      <c r="K295">
        <v>-4.1603000000000001E-2</v>
      </c>
      <c r="L295">
        <v>0</v>
      </c>
      <c r="M295">
        <v>7.1900000000000002E-4</v>
      </c>
      <c r="N295" t="s">
        <v>18</v>
      </c>
      <c r="O295">
        <v>19.696894</v>
      </c>
      <c r="P295">
        <v>4.1314999999999998E-2</v>
      </c>
      <c r="Q295">
        <v>-0.22087899999999999</v>
      </c>
      <c r="S295">
        <f>(2*3.142/60)*test_1_datataker_27_aug[[#This Row],[Torque Voltage (N.m)]]*test_1_datataker_27_aug[[#This Row],[RPM]]*-1</f>
        <v>0</v>
      </c>
    </row>
    <row r="296" spans="1:19" x14ac:dyDescent="0.25">
      <c r="A296" s="1">
        <v>45530.519907581016</v>
      </c>
      <c r="B296" t="s">
        <v>17</v>
      </c>
      <c r="C296">
        <v>13.959849999999999</v>
      </c>
      <c r="D296">
        <v>13.685636000000001</v>
      </c>
      <c r="E296">
        <v>13.57971</v>
      </c>
      <c r="F296">
        <v>13.863378000000001</v>
      </c>
      <c r="G296">
        <v>13.949676</v>
      </c>
      <c r="H296">
        <v>1.007433</v>
      </c>
      <c r="I296">
        <v>0.93597399999999997</v>
      </c>
      <c r="J296">
        <v>0.94325700000000001</v>
      </c>
      <c r="K296">
        <v>-4.2802E-2</v>
      </c>
      <c r="L296">
        <v>0</v>
      </c>
      <c r="M296">
        <v>6.7199999999999996E-4</v>
      </c>
      <c r="N296" t="s">
        <v>18</v>
      </c>
      <c r="O296">
        <v>19.696894</v>
      </c>
      <c r="P296">
        <v>3.9724000000000002E-2</v>
      </c>
      <c r="Q296">
        <v>-0.22164300000000001</v>
      </c>
      <c r="S296">
        <f>(2*3.142/60)*test_1_datataker_27_aug[[#This Row],[Torque Voltage (N.m)]]*test_1_datataker_27_aug[[#This Row],[RPM]]*-1</f>
        <v>0</v>
      </c>
    </row>
    <row r="297" spans="1:19" x14ac:dyDescent="0.25">
      <c r="A297" s="1">
        <v>45530.51996528935</v>
      </c>
      <c r="B297" t="s">
        <v>17</v>
      </c>
      <c r="C297">
        <v>13.955254</v>
      </c>
      <c r="D297">
        <v>13.648388000000001</v>
      </c>
      <c r="E297">
        <v>13.56536</v>
      </c>
      <c r="F297">
        <v>13.855928</v>
      </c>
      <c r="G297">
        <v>13.949676</v>
      </c>
      <c r="H297">
        <v>1.0072300000000001</v>
      </c>
      <c r="I297">
        <v>0.93562599999999996</v>
      </c>
      <c r="J297">
        <v>0.94360999999999995</v>
      </c>
      <c r="K297">
        <v>-4.5233000000000002E-2</v>
      </c>
      <c r="L297">
        <v>0</v>
      </c>
      <c r="M297">
        <v>6.4999999999999997E-4</v>
      </c>
      <c r="N297" t="s">
        <v>18</v>
      </c>
      <c r="O297">
        <v>19.696843999999999</v>
      </c>
      <c r="P297">
        <v>3.8219000000000003E-2</v>
      </c>
      <c r="Q297">
        <v>-0.22392999999999999</v>
      </c>
      <c r="S297">
        <f>(2*3.142/60)*test_1_datataker_27_aug[[#This Row],[Torque Voltage (N.m)]]*test_1_datataker_27_aug[[#This Row],[RPM]]*-1</f>
        <v>0</v>
      </c>
    </row>
    <row r="298" spans="1:19" x14ac:dyDescent="0.25">
      <c r="A298" s="1">
        <v>45530.520023171295</v>
      </c>
      <c r="B298" t="s">
        <v>17</v>
      </c>
      <c r="C298">
        <v>13.957062000000001</v>
      </c>
      <c r="D298">
        <v>13.670529999999999</v>
      </c>
      <c r="E298">
        <v>13.572232</v>
      </c>
      <c r="F298">
        <v>13.870620000000001</v>
      </c>
      <c r="G298">
        <v>13.949676</v>
      </c>
      <c r="H298">
        <v>1.0073319999999999</v>
      </c>
      <c r="I298">
        <v>0.93597399999999997</v>
      </c>
      <c r="J298">
        <v>0.94372900000000004</v>
      </c>
      <c r="K298">
        <v>-4.2802E-2</v>
      </c>
      <c r="L298">
        <v>0</v>
      </c>
      <c r="M298">
        <v>6.7199999999999996E-4</v>
      </c>
      <c r="N298" t="s">
        <v>18</v>
      </c>
      <c r="O298">
        <v>19.696943999999998</v>
      </c>
      <c r="P298">
        <v>3.9724000000000002E-2</v>
      </c>
      <c r="Q298">
        <v>-0.22469900000000001</v>
      </c>
      <c r="S298">
        <f>(2*3.142/60)*test_1_datataker_27_aug[[#This Row],[Torque Voltage (N.m)]]*test_1_datataker_27_aug[[#This Row],[RPM]]*-1</f>
        <v>0</v>
      </c>
    </row>
    <row r="299" spans="1:19" x14ac:dyDescent="0.25">
      <c r="A299" s="1">
        <v>45530.520081030096</v>
      </c>
      <c r="B299" t="s">
        <v>17</v>
      </c>
      <c r="C299">
        <v>13.955254</v>
      </c>
      <c r="D299">
        <v>13.678186</v>
      </c>
      <c r="E299">
        <v>13.572232</v>
      </c>
      <c r="F299">
        <v>13.855928</v>
      </c>
      <c r="G299">
        <v>13.947842</v>
      </c>
      <c r="H299">
        <v>1.0076400000000001</v>
      </c>
      <c r="I299">
        <v>0.93573799999999996</v>
      </c>
      <c r="J299">
        <v>0.94360999999999995</v>
      </c>
      <c r="K299">
        <v>-4.5233000000000002E-2</v>
      </c>
      <c r="L299">
        <v>0</v>
      </c>
      <c r="M299">
        <v>6.4999999999999997E-4</v>
      </c>
      <c r="N299" t="s">
        <v>18</v>
      </c>
      <c r="O299">
        <v>19.697092000000001</v>
      </c>
      <c r="P299">
        <v>3.8219000000000003E-2</v>
      </c>
      <c r="Q299">
        <v>-0.22392999999999999</v>
      </c>
      <c r="S299">
        <f>(2*3.142/60)*test_1_datataker_27_aug[[#This Row],[Torque Voltage (N.m)]]*test_1_datataker_27_aug[[#This Row],[RPM]]*-1</f>
        <v>0</v>
      </c>
    </row>
    <row r="300" spans="1:19" x14ac:dyDescent="0.25">
      <c r="A300" s="1">
        <v>45530.520138900465</v>
      </c>
      <c r="B300" t="s">
        <v>17</v>
      </c>
      <c r="C300">
        <v>13.954324</v>
      </c>
      <c r="D300">
        <v>13.685636000000001</v>
      </c>
      <c r="E300">
        <v>13.56536</v>
      </c>
      <c r="F300">
        <v>13.863378000000001</v>
      </c>
      <c r="G300">
        <v>13.945982000000001</v>
      </c>
      <c r="H300">
        <v>1.0072300000000001</v>
      </c>
      <c r="I300">
        <v>0.93586100000000005</v>
      </c>
      <c r="J300">
        <v>0.94396199999999997</v>
      </c>
      <c r="K300">
        <v>-4.0404000000000002E-2</v>
      </c>
      <c r="L300">
        <v>0</v>
      </c>
      <c r="M300">
        <v>6.7199999999999996E-4</v>
      </c>
      <c r="N300" t="s">
        <v>18</v>
      </c>
      <c r="O300">
        <v>19.705814</v>
      </c>
      <c r="P300">
        <v>4.1314999999999998E-2</v>
      </c>
      <c r="Q300">
        <v>-0.223547</v>
      </c>
      <c r="S300">
        <f>(2*3.142/60)*test_1_datataker_27_aug[[#This Row],[Torque Voltage (N.m)]]*test_1_datataker_27_aug[[#This Row],[RPM]]*-1</f>
        <v>0</v>
      </c>
    </row>
    <row r="301" spans="1:19" x14ac:dyDescent="0.25">
      <c r="A301" s="1">
        <v>45530.520197962964</v>
      </c>
      <c r="B301" t="s">
        <v>17</v>
      </c>
      <c r="C301">
        <v>13.958920000000001</v>
      </c>
      <c r="D301">
        <v>13.685636000000001</v>
      </c>
      <c r="E301">
        <v>13.572232</v>
      </c>
      <c r="F301">
        <v>13.855928</v>
      </c>
      <c r="G301">
        <v>13.946911999999999</v>
      </c>
      <c r="H301">
        <v>1.007741</v>
      </c>
      <c r="I301">
        <v>0.93597399999999997</v>
      </c>
      <c r="J301">
        <v>0.94325700000000001</v>
      </c>
      <c r="K301">
        <v>-3.9204999999999997E-2</v>
      </c>
      <c r="L301">
        <v>0</v>
      </c>
      <c r="M301">
        <v>6.96E-4</v>
      </c>
      <c r="N301" t="s">
        <v>18</v>
      </c>
      <c r="O301">
        <v>19.715574</v>
      </c>
      <c r="P301">
        <v>4.2862999999999998E-2</v>
      </c>
      <c r="Q301">
        <v>-0.22164300000000001</v>
      </c>
      <c r="S301">
        <f>(2*3.142/60)*test_1_datataker_27_aug[[#This Row],[Torque Voltage (N.m)]]*test_1_datataker_27_aug[[#This Row],[RPM]]*-1</f>
        <v>0</v>
      </c>
    </row>
    <row r="302" spans="1:19" x14ac:dyDescent="0.25">
      <c r="A302" s="1">
        <v>45530.52025465278</v>
      </c>
      <c r="B302" t="s">
        <v>17</v>
      </c>
      <c r="C302">
        <v>13.959849999999999</v>
      </c>
      <c r="D302">
        <v>13.678186</v>
      </c>
      <c r="E302">
        <v>13.557881999999999</v>
      </c>
      <c r="F302">
        <v>13.863378000000001</v>
      </c>
      <c r="G302">
        <v>13.950604</v>
      </c>
      <c r="H302">
        <v>1.007538</v>
      </c>
      <c r="I302">
        <v>0.93573799999999996</v>
      </c>
      <c r="J302">
        <v>0.94349300000000003</v>
      </c>
      <c r="K302">
        <v>-4.5233000000000002E-2</v>
      </c>
      <c r="L302">
        <v>0</v>
      </c>
      <c r="M302">
        <v>6.4999999999999997E-4</v>
      </c>
      <c r="N302" t="s">
        <v>18</v>
      </c>
      <c r="O302">
        <v>19.723572000000001</v>
      </c>
      <c r="P302">
        <v>3.8219000000000003E-2</v>
      </c>
      <c r="Q302">
        <v>-0.22241</v>
      </c>
      <c r="S302">
        <f>(2*3.142/60)*test_1_datataker_27_aug[[#This Row],[Torque Voltage (N.m)]]*test_1_datataker_27_aug[[#This Row],[RPM]]*-1</f>
        <v>0</v>
      </c>
    </row>
    <row r="303" spans="1:19" x14ac:dyDescent="0.25">
      <c r="A303" s="1">
        <v>45530.520312523149</v>
      </c>
      <c r="B303" t="s">
        <v>17</v>
      </c>
      <c r="C303">
        <v>13.957062000000001</v>
      </c>
      <c r="D303">
        <v>13.678186</v>
      </c>
      <c r="E303">
        <v>13.586988</v>
      </c>
      <c r="F303">
        <v>13.863378000000001</v>
      </c>
      <c r="G303">
        <v>13.948746</v>
      </c>
      <c r="H303">
        <v>1.007433</v>
      </c>
      <c r="I303">
        <v>0.93586100000000005</v>
      </c>
      <c r="J303">
        <v>0.94372900000000004</v>
      </c>
      <c r="K303">
        <v>-3.9204999999999997E-2</v>
      </c>
      <c r="L303">
        <v>0</v>
      </c>
      <c r="M303">
        <v>6.7199999999999996E-4</v>
      </c>
      <c r="N303" t="s">
        <v>18</v>
      </c>
      <c r="O303">
        <v>19.723374</v>
      </c>
      <c r="P303">
        <v>3.9724000000000002E-2</v>
      </c>
      <c r="Q303">
        <v>-0.22012300000000001</v>
      </c>
      <c r="S303">
        <f>(2*3.142/60)*test_1_datataker_27_aug[[#This Row],[Torque Voltage (N.m)]]*test_1_datataker_27_aug[[#This Row],[RPM]]*-1</f>
        <v>0</v>
      </c>
    </row>
    <row r="304" spans="1:19" x14ac:dyDescent="0.25">
      <c r="A304" s="1">
        <v>45530.520370381942</v>
      </c>
      <c r="B304" t="s">
        <v>17</v>
      </c>
      <c r="C304">
        <v>13.958920000000001</v>
      </c>
      <c r="D304">
        <v>13.670529999999999</v>
      </c>
      <c r="E304">
        <v>13.572232</v>
      </c>
      <c r="F304">
        <v>13.863378000000001</v>
      </c>
      <c r="G304">
        <v>13.950604</v>
      </c>
      <c r="H304">
        <v>1.0073319999999999</v>
      </c>
      <c r="I304">
        <v>0.93562599999999996</v>
      </c>
      <c r="J304">
        <v>0.94360999999999995</v>
      </c>
      <c r="K304">
        <v>-4.1603000000000001E-2</v>
      </c>
      <c r="L304">
        <v>7</v>
      </c>
      <c r="M304">
        <v>6.4999999999999997E-4</v>
      </c>
      <c r="N304" t="s">
        <v>18</v>
      </c>
      <c r="O304">
        <v>19.73226</v>
      </c>
      <c r="P304">
        <v>4.1314999999999998E-2</v>
      </c>
      <c r="Q304">
        <v>-0.217056</v>
      </c>
      <c r="S304">
        <f>(2*3.142/60)*test_1_datataker_27_aug[[#This Row],[Torque Voltage (N.m)]]*test_1_datataker_27_aug[[#This Row],[RPM]]*-1</f>
        <v>3.0500546066666665E-2</v>
      </c>
    </row>
    <row r="305" spans="1:19" x14ac:dyDescent="0.25">
      <c r="A305" s="1">
        <v>45530.520428252312</v>
      </c>
      <c r="B305" t="s">
        <v>17</v>
      </c>
      <c r="C305">
        <v>13.960754</v>
      </c>
      <c r="D305">
        <v>13.678186</v>
      </c>
      <c r="E305">
        <v>13.57971</v>
      </c>
      <c r="F305">
        <v>13.855928</v>
      </c>
      <c r="G305">
        <v>13.951534000000001</v>
      </c>
      <c r="H305">
        <v>1.0076400000000001</v>
      </c>
      <c r="I305">
        <v>0.93586100000000005</v>
      </c>
      <c r="J305">
        <v>0.94372900000000004</v>
      </c>
      <c r="K305">
        <v>-4.4000999999999998E-2</v>
      </c>
      <c r="L305">
        <v>16</v>
      </c>
      <c r="M305">
        <v>6.7199999999999996E-4</v>
      </c>
      <c r="N305" t="s">
        <v>18</v>
      </c>
      <c r="O305">
        <v>19.732406000000001</v>
      </c>
      <c r="P305">
        <v>3.9724000000000002E-2</v>
      </c>
      <c r="Q305">
        <v>-0.22126000000000001</v>
      </c>
      <c r="S305">
        <f>(2*3.142/60)*test_1_datataker_27_aug[[#This Row],[Torque Voltage (N.m)]]*test_1_datataker_27_aug[[#This Row],[RPM]]*-1</f>
        <v>7.3733942400000002E-2</v>
      </c>
    </row>
    <row r="306" spans="1:19" x14ac:dyDescent="0.25">
      <c r="A306" s="1">
        <v>45530.520486134257</v>
      </c>
      <c r="B306" t="s">
        <v>17</v>
      </c>
      <c r="C306">
        <v>13.957992000000001</v>
      </c>
      <c r="D306">
        <v>13.670529999999999</v>
      </c>
      <c r="E306">
        <v>13.572232</v>
      </c>
      <c r="F306">
        <v>13.855928</v>
      </c>
      <c r="G306">
        <v>13.949676</v>
      </c>
      <c r="H306">
        <v>1.007538</v>
      </c>
      <c r="I306">
        <v>0.93573799999999996</v>
      </c>
      <c r="J306">
        <v>0.94349300000000003</v>
      </c>
      <c r="K306">
        <v>-4.4000999999999998E-2</v>
      </c>
      <c r="L306">
        <v>7</v>
      </c>
      <c r="M306">
        <v>6.4999999999999997E-4</v>
      </c>
      <c r="N306" t="s">
        <v>18</v>
      </c>
      <c r="O306">
        <v>19.732406000000001</v>
      </c>
      <c r="P306">
        <v>3.8219000000000003E-2</v>
      </c>
      <c r="Q306">
        <v>-0.225464</v>
      </c>
      <c r="S306">
        <f>(2*3.142/60)*test_1_datataker_27_aug[[#This Row],[Torque Voltage (N.m)]]*test_1_datataker_27_aug[[#This Row],[RPM]]*-1</f>
        <v>3.2258599800000003E-2</v>
      </c>
    </row>
    <row r="307" spans="1:19" x14ac:dyDescent="0.25">
      <c r="A307" s="1">
        <v>45530.520544004627</v>
      </c>
      <c r="B307" t="s">
        <v>17</v>
      </c>
      <c r="C307">
        <v>13.958920000000001</v>
      </c>
      <c r="D307">
        <v>13.678186</v>
      </c>
      <c r="E307">
        <v>13.56536</v>
      </c>
      <c r="F307">
        <v>13.855928</v>
      </c>
      <c r="G307">
        <v>13.952464000000001</v>
      </c>
      <c r="H307">
        <v>1.0076400000000001</v>
      </c>
      <c r="I307">
        <v>0.93586100000000005</v>
      </c>
      <c r="J307">
        <v>0.94396199999999997</v>
      </c>
      <c r="K307">
        <v>-4.4000999999999998E-2</v>
      </c>
      <c r="L307">
        <v>0</v>
      </c>
      <c r="M307">
        <v>6.7199999999999996E-4</v>
      </c>
      <c r="N307" t="s">
        <v>18</v>
      </c>
      <c r="O307">
        <v>19.732406000000001</v>
      </c>
      <c r="P307">
        <v>3.9724000000000002E-2</v>
      </c>
      <c r="Q307">
        <v>-0.22279399999999999</v>
      </c>
      <c r="S307">
        <f>(2*3.142/60)*test_1_datataker_27_aug[[#This Row],[Torque Voltage (N.m)]]*test_1_datataker_27_aug[[#This Row],[RPM]]*-1</f>
        <v>0</v>
      </c>
    </row>
    <row r="308" spans="1:19" x14ac:dyDescent="0.25">
      <c r="A308" s="1">
        <v>45530.520601875003</v>
      </c>
      <c r="B308" t="s">
        <v>17</v>
      </c>
      <c r="C308">
        <v>13.958920000000001</v>
      </c>
      <c r="D308">
        <v>13.678186</v>
      </c>
      <c r="E308">
        <v>13.57971</v>
      </c>
      <c r="F308">
        <v>13.855928</v>
      </c>
      <c r="G308">
        <v>13.951534000000001</v>
      </c>
      <c r="H308">
        <v>1.007433</v>
      </c>
      <c r="I308">
        <v>0.93597399999999997</v>
      </c>
      <c r="J308">
        <v>0.94325700000000001</v>
      </c>
      <c r="K308">
        <v>-4.2802E-2</v>
      </c>
      <c r="L308">
        <v>0</v>
      </c>
      <c r="M308">
        <v>7.1900000000000002E-4</v>
      </c>
      <c r="N308" t="s">
        <v>18</v>
      </c>
      <c r="O308">
        <v>19.732358000000001</v>
      </c>
      <c r="P308">
        <v>3.8219000000000003E-2</v>
      </c>
      <c r="Q308">
        <v>-0.222029</v>
      </c>
      <c r="S308">
        <f>(2*3.142/60)*test_1_datataker_27_aug[[#This Row],[Torque Voltage (N.m)]]*test_1_datataker_27_aug[[#This Row],[RPM]]*-1</f>
        <v>0</v>
      </c>
    </row>
    <row r="309" spans="1:19" x14ac:dyDescent="0.25">
      <c r="A309" s="1">
        <v>45530.520659733796</v>
      </c>
      <c r="B309" t="s">
        <v>17</v>
      </c>
      <c r="C309">
        <v>13.962614</v>
      </c>
      <c r="D309">
        <v>13.670529999999999</v>
      </c>
      <c r="E309">
        <v>13.572232</v>
      </c>
      <c r="F309">
        <v>13.863378000000001</v>
      </c>
      <c r="G309">
        <v>13.950604</v>
      </c>
      <c r="H309">
        <v>1.007741</v>
      </c>
      <c r="I309">
        <v>0.93586100000000005</v>
      </c>
      <c r="J309">
        <v>0.94372900000000004</v>
      </c>
      <c r="K309">
        <v>-4.4000999999999998E-2</v>
      </c>
      <c r="L309">
        <v>0</v>
      </c>
      <c r="M309">
        <v>6.96E-4</v>
      </c>
      <c r="N309" t="s">
        <v>18</v>
      </c>
      <c r="O309">
        <v>19.741250000000001</v>
      </c>
      <c r="P309">
        <v>3.9724000000000002E-2</v>
      </c>
      <c r="Q309">
        <v>-0.22279399999999999</v>
      </c>
      <c r="S309">
        <f>(2*3.142/60)*test_1_datataker_27_aug[[#This Row],[Torque Voltage (N.m)]]*test_1_datataker_27_aug[[#This Row],[RPM]]*-1</f>
        <v>0</v>
      </c>
    </row>
    <row r="310" spans="1:19" x14ac:dyDescent="0.25">
      <c r="A310" s="1">
        <v>45530.520717615742</v>
      </c>
      <c r="B310" t="s">
        <v>17</v>
      </c>
      <c r="C310">
        <v>13.957992000000001</v>
      </c>
      <c r="D310">
        <v>13.685636000000001</v>
      </c>
      <c r="E310">
        <v>13.57971</v>
      </c>
      <c r="F310">
        <v>13.870620000000001</v>
      </c>
      <c r="G310">
        <v>13.952464000000001</v>
      </c>
      <c r="H310">
        <v>1.0073319999999999</v>
      </c>
      <c r="I310">
        <v>0.93573799999999996</v>
      </c>
      <c r="J310">
        <v>0.94396199999999997</v>
      </c>
      <c r="K310">
        <v>-4.5233000000000002E-2</v>
      </c>
      <c r="L310">
        <v>0</v>
      </c>
      <c r="M310">
        <v>6.7199999999999996E-4</v>
      </c>
      <c r="N310" t="s">
        <v>18</v>
      </c>
      <c r="O310">
        <v>19.741351999999999</v>
      </c>
      <c r="P310">
        <v>4.1314999999999998E-2</v>
      </c>
      <c r="Q310">
        <v>-0.226217</v>
      </c>
      <c r="S310">
        <f>(2*3.142/60)*test_1_datataker_27_aug[[#This Row],[Torque Voltage (N.m)]]*test_1_datataker_27_aug[[#This Row],[RPM]]*-1</f>
        <v>0</v>
      </c>
    </row>
    <row r="311" spans="1:19" x14ac:dyDescent="0.25">
      <c r="A311" s="1">
        <v>45530.520775486111</v>
      </c>
      <c r="B311" t="s">
        <v>17</v>
      </c>
      <c r="C311">
        <v>13.964473999999999</v>
      </c>
      <c r="D311">
        <v>13.693084000000001</v>
      </c>
      <c r="E311">
        <v>13.586988</v>
      </c>
      <c r="F311">
        <v>13.870620000000001</v>
      </c>
      <c r="G311">
        <v>13.951534000000001</v>
      </c>
      <c r="H311">
        <v>1.007538</v>
      </c>
      <c r="I311">
        <v>0.93597399999999997</v>
      </c>
      <c r="J311">
        <v>0.94396199999999997</v>
      </c>
      <c r="K311">
        <v>-4.2802E-2</v>
      </c>
      <c r="L311">
        <v>0</v>
      </c>
      <c r="M311">
        <v>6.7199999999999996E-4</v>
      </c>
      <c r="N311" t="s">
        <v>18</v>
      </c>
      <c r="O311">
        <v>19.750150000000001</v>
      </c>
      <c r="P311">
        <v>3.9724000000000002E-2</v>
      </c>
      <c r="Q311">
        <v>-0.223547</v>
      </c>
      <c r="S311">
        <f>(2*3.142/60)*test_1_datataker_27_aug[[#This Row],[Torque Voltage (N.m)]]*test_1_datataker_27_aug[[#This Row],[RPM]]*-1</f>
        <v>0</v>
      </c>
    </row>
    <row r="312" spans="1:19" x14ac:dyDescent="0.25">
      <c r="A312" s="1">
        <v>45530.520833344905</v>
      </c>
      <c r="B312" t="s">
        <v>17</v>
      </c>
      <c r="C312">
        <v>13.961684</v>
      </c>
      <c r="D312">
        <v>13.693084000000001</v>
      </c>
      <c r="E312">
        <v>13.57971</v>
      </c>
      <c r="F312">
        <v>13.863378000000001</v>
      </c>
      <c r="G312">
        <v>13.952464000000001</v>
      </c>
      <c r="H312">
        <v>1.007741</v>
      </c>
      <c r="I312">
        <v>0.93621299999999996</v>
      </c>
      <c r="J312">
        <v>0.94396199999999997</v>
      </c>
      <c r="K312">
        <v>-4.5233000000000002E-2</v>
      </c>
      <c r="L312">
        <v>0</v>
      </c>
      <c r="M312">
        <v>6.96E-4</v>
      </c>
      <c r="N312" t="s">
        <v>18</v>
      </c>
      <c r="O312">
        <v>19.758901999999999</v>
      </c>
      <c r="P312">
        <v>3.9724000000000002E-2</v>
      </c>
      <c r="Q312">
        <v>-0.22279399999999999</v>
      </c>
      <c r="S312">
        <f>(2*3.142/60)*test_1_datataker_27_aug[[#This Row],[Torque Voltage (N.m)]]*test_1_datataker_27_aug[[#This Row],[RPM]]*-1</f>
        <v>0</v>
      </c>
    </row>
    <row r="313" spans="1:19" x14ac:dyDescent="0.25">
      <c r="A313" s="1">
        <v>45530.520891250002</v>
      </c>
      <c r="B313" t="s">
        <v>17</v>
      </c>
      <c r="C313">
        <v>13.960754</v>
      </c>
      <c r="D313">
        <v>13.685636000000001</v>
      </c>
      <c r="E313">
        <v>13.57971</v>
      </c>
      <c r="F313">
        <v>13.870620000000001</v>
      </c>
      <c r="G313">
        <v>13.952464000000001</v>
      </c>
      <c r="H313">
        <v>1.007741</v>
      </c>
      <c r="I313">
        <v>0.93573799999999996</v>
      </c>
      <c r="J313">
        <v>0.94360999999999995</v>
      </c>
      <c r="K313">
        <v>-4.6365000000000003E-2</v>
      </c>
      <c r="L313">
        <v>0</v>
      </c>
      <c r="M313">
        <v>6.2600000000000004E-4</v>
      </c>
      <c r="N313" t="s">
        <v>18</v>
      </c>
      <c r="O313">
        <v>19.776774</v>
      </c>
      <c r="P313">
        <v>3.9724000000000002E-2</v>
      </c>
      <c r="Q313">
        <v>-0.22279399999999999</v>
      </c>
      <c r="S313">
        <f>(2*3.142/60)*test_1_datataker_27_aug[[#This Row],[Torque Voltage (N.m)]]*test_1_datataker_27_aug[[#This Row],[RPM]]*-1</f>
        <v>0</v>
      </c>
    </row>
    <row r="314" spans="1:19" x14ac:dyDescent="0.25">
      <c r="A314" s="1">
        <v>45530.520949097219</v>
      </c>
      <c r="B314" t="s">
        <v>17</v>
      </c>
      <c r="C314">
        <v>13.964473999999999</v>
      </c>
      <c r="D314">
        <v>13.678186</v>
      </c>
      <c r="E314">
        <v>13.572232</v>
      </c>
      <c r="F314">
        <v>13.863378000000001</v>
      </c>
      <c r="G314">
        <v>13.955254</v>
      </c>
      <c r="H314">
        <v>1.0073319999999999</v>
      </c>
      <c r="I314">
        <v>0.93597399999999997</v>
      </c>
      <c r="J314">
        <v>0.94396199999999997</v>
      </c>
      <c r="K314">
        <v>-4.2802E-2</v>
      </c>
      <c r="L314">
        <v>0</v>
      </c>
      <c r="M314">
        <v>7.1900000000000002E-4</v>
      </c>
      <c r="N314" t="s">
        <v>18</v>
      </c>
      <c r="O314">
        <v>19.785740000000001</v>
      </c>
      <c r="P314">
        <v>4.1314999999999998E-2</v>
      </c>
      <c r="Q314">
        <v>-0.22241</v>
      </c>
      <c r="S314">
        <f>(2*3.142/60)*test_1_datataker_27_aug[[#This Row],[Torque Voltage (N.m)]]*test_1_datataker_27_aug[[#This Row],[RPM]]*-1</f>
        <v>0</v>
      </c>
    </row>
    <row r="315" spans="1:19" x14ac:dyDescent="0.25">
      <c r="A315" s="1">
        <v>45530.521006967596</v>
      </c>
      <c r="B315" t="s">
        <v>17</v>
      </c>
      <c r="C315">
        <v>13.965403999999999</v>
      </c>
      <c r="D315">
        <v>13.693084000000001</v>
      </c>
      <c r="E315">
        <v>13.594061999999999</v>
      </c>
      <c r="F315">
        <v>13.885728</v>
      </c>
      <c r="G315">
        <v>13.955254</v>
      </c>
      <c r="H315">
        <v>1.007538</v>
      </c>
      <c r="I315">
        <v>0.93621299999999996</v>
      </c>
      <c r="J315">
        <v>0.94396199999999997</v>
      </c>
      <c r="K315">
        <v>-4.7598000000000001E-2</v>
      </c>
      <c r="L315">
        <v>0</v>
      </c>
      <c r="M315">
        <v>7.1900000000000002E-4</v>
      </c>
      <c r="N315" t="s">
        <v>18</v>
      </c>
      <c r="O315">
        <v>19.776774</v>
      </c>
      <c r="P315">
        <v>4.5959E-2</v>
      </c>
      <c r="Q315">
        <v>-0.223547</v>
      </c>
      <c r="S315">
        <f>(2*3.142/60)*test_1_datataker_27_aug[[#This Row],[Torque Voltage (N.m)]]*test_1_datataker_27_aug[[#This Row],[RPM]]*-1</f>
        <v>0</v>
      </c>
    </row>
    <row r="316" spans="1:19" x14ac:dyDescent="0.25">
      <c r="A316" s="1">
        <v>45530.521064826389</v>
      </c>
      <c r="B316" t="s">
        <v>17</v>
      </c>
      <c r="C316">
        <v>13.961684</v>
      </c>
      <c r="D316">
        <v>13.678186</v>
      </c>
      <c r="E316">
        <v>13.594061999999999</v>
      </c>
      <c r="F316">
        <v>13.863378000000001</v>
      </c>
      <c r="G316">
        <v>13.951534000000001</v>
      </c>
      <c r="H316">
        <v>1.007433</v>
      </c>
      <c r="I316">
        <v>0.93597399999999997</v>
      </c>
      <c r="J316">
        <v>0.94396199999999997</v>
      </c>
      <c r="K316">
        <v>-4.6365000000000003E-2</v>
      </c>
      <c r="L316">
        <v>0</v>
      </c>
      <c r="M316">
        <v>6.96E-4</v>
      </c>
      <c r="N316" t="s">
        <v>18</v>
      </c>
      <c r="O316">
        <v>19.78584</v>
      </c>
      <c r="P316">
        <v>4.1314999999999998E-2</v>
      </c>
      <c r="Q316">
        <v>-0.223166</v>
      </c>
      <c r="S316">
        <f>(2*3.142/60)*test_1_datataker_27_aug[[#This Row],[Torque Voltage (N.m)]]*test_1_datataker_27_aug[[#This Row],[RPM]]*-1</f>
        <v>0</v>
      </c>
    </row>
    <row r="317" spans="1:19" x14ac:dyDescent="0.25">
      <c r="A317" s="1">
        <v>45530.521122696759</v>
      </c>
      <c r="B317" t="s">
        <v>17</v>
      </c>
      <c r="C317">
        <v>13.959849999999999</v>
      </c>
      <c r="D317">
        <v>13.700326</v>
      </c>
      <c r="E317">
        <v>13.586988</v>
      </c>
      <c r="F317">
        <v>13.863378000000001</v>
      </c>
      <c r="G317">
        <v>13.952464000000001</v>
      </c>
      <c r="H317">
        <v>1.007843</v>
      </c>
      <c r="I317">
        <v>0.93550299999999997</v>
      </c>
      <c r="J317">
        <v>0.94396199999999997</v>
      </c>
      <c r="K317">
        <v>-4.2802E-2</v>
      </c>
      <c r="L317">
        <v>0</v>
      </c>
      <c r="M317">
        <v>7.1900000000000002E-4</v>
      </c>
      <c r="N317" t="s">
        <v>18</v>
      </c>
      <c r="O317">
        <v>19.78584</v>
      </c>
      <c r="P317">
        <v>4.1314999999999998E-2</v>
      </c>
      <c r="Q317">
        <v>-0.22508</v>
      </c>
      <c r="S317">
        <f>(2*3.142/60)*test_1_datataker_27_aug[[#This Row],[Torque Voltage (N.m)]]*test_1_datataker_27_aug[[#This Row],[RPM]]*-1</f>
        <v>0</v>
      </c>
    </row>
    <row r="318" spans="1:19" x14ac:dyDescent="0.25">
      <c r="A318" s="1">
        <v>45530.521180601849</v>
      </c>
      <c r="B318" t="s">
        <v>17</v>
      </c>
      <c r="C318">
        <v>13.962614</v>
      </c>
      <c r="D318">
        <v>13.685636000000001</v>
      </c>
      <c r="E318">
        <v>13.594061999999999</v>
      </c>
      <c r="F318">
        <v>13.863378000000001</v>
      </c>
      <c r="G318">
        <v>13.953393999999999</v>
      </c>
      <c r="H318">
        <v>1.0079480000000001</v>
      </c>
      <c r="I318">
        <v>0.93573799999999996</v>
      </c>
      <c r="J318">
        <v>0.94408099999999995</v>
      </c>
      <c r="K318">
        <v>-4.6365000000000003E-2</v>
      </c>
      <c r="L318">
        <v>0</v>
      </c>
      <c r="M318">
        <v>6.96E-4</v>
      </c>
      <c r="N318" t="s">
        <v>18</v>
      </c>
      <c r="O318">
        <v>19.785689999999999</v>
      </c>
      <c r="P318">
        <v>4.1314999999999998E-2</v>
      </c>
      <c r="Q318">
        <v>-0.225464</v>
      </c>
      <c r="S318">
        <f>(2*3.142/60)*test_1_datataker_27_aug[[#This Row],[Torque Voltage (N.m)]]*test_1_datataker_27_aug[[#This Row],[RPM]]*-1</f>
        <v>0</v>
      </c>
    </row>
    <row r="319" spans="1:19" x14ac:dyDescent="0.25">
      <c r="A319" s="1">
        <v>45530.521238449073</v>
      </c>
      <c r="B319" t="s">
        <v>17</v>
      </c>
      <c r="C319">
        <v>13.958920000000001</v>
      </c>
      <c r="D319">
        <v>13.685636000000001</v>
      </c>
      <c r="E319">
        <v>13.57971</v>
      </c>
      <c r="F319">
        <v>13.863378000000001</v>
      </c>
      <c r="G319">
        <v>13.946911999999999</v>
      </c>
      <c r="H319">
        <v>1.007741</v>
      </c>
      <c r="I319">
        <v>0.93597399999999997</v>
      </c>
      <c r="J319">
        <v>0.94384500000000005</v>
      </c>
      <c r="K319">
        <v>-4.6365000000000003E-2</v>
      </c>
      <c r="L319">
        <v>1</v>
      </c>
      <c r="M319">
        <v>7.4200000000000004E-4</v>
      </c>
      <c r="N319" t="s">
        <v>18</v>
      </c>
      <c r="O319">
        <v>19.785689999999999</v>
      </c>
      <c r="P319">
        <v>4.2862999999999998E-2</v>
      </c>
      <c r="Q319">
        <v>-0.223166</v>
      </c>
      <c r="S319">
        <f>(2*3.142/60)*test_1_datataker_27_aug[[#This Row],[Torque Voltage (N.m)]]*test_1_datataker_27_aug[[#This Row],[RPM]]*-1</f>
        <v>4.8559610000000007E-3</v>
      </c>
    </row>
    <row r="320" spans="1:19" x14ac:dyDescent="0.25">
      <c r="A320" s="1">
        <v>45530.521296319443</v>
      </c>
      <c r="B320" t="s">
        <v>17</v>
      </c>
      <c r="C320">
        <v>13.958920000000001</v>
      </c>
      <c r="D320">
        <v>13.685636000000001</v>
      </c>
      <c r="E320">
        <v>13.586988</v>
      </c>
      <c r="F320">
        <v>13.878278</v>
      </c>
      <c r="G320">
        <v>13.95613</v>
      </c>
      <c r="H320">
        <v>1.0076400000000001</v>
      </c>
      <c r="I320">
        <v>0.93609100000000001</v>
      </c>
      <c r="J320">
        <v>0.94396199999999997</v>
      </c>
      <c r="K320">
        <v>-4.2802E-2</v>
      </c>
      <c r="L320">
        <v>0</v>
      </c>
      <c r="M320">
        <v>7.4200000000000004E-4</v>
      </c>
      <c r="N320" t="s">
        <v>18</v>
      </c>
      <c r="O320">
        <v>19.785641999999999</v>
      </c>
      <c r="P320">
        <v>4.1314999999999998E-2</v>
      </c>
      <c r="Q320">
        <v>-0.222029</v>
      </c>
      <c r="S320">
        <f>(2*3.142/60)*test_1_datataker_27_aug[[#This Row],[Torque Voltage (N.m)]]*test_1_datataker_27_aug[[#This Row],[RPM]]*-1</f>
        <v>0</v>
      </c>
    </row>
    <row r="321" spans="1:19" x14ac:dyDescent="0.25">
      <c r="A321" s="1">
        <v>45530.521354178243</v>
      </c>
      <c r="B321" t="s">
        <v>17</v>
      </c>
      <c r="C321">
        <v>13.967238</v>
      </c>
      <c r="D321">
        <v>13.685636000000001</v>
      </c>
      <c r="E321">
        <v>13.586988</v>
      </c>
      <c r="F321">
        <v>13.870620000000001</v>
      </c>
      <c r="G321">
        <v>13.950604</v>
      </c>
      <c r="H321">
        <v>1.0073319999999999</v>
      </c>
      <c r="I321">
        <v>0.93586100000000005</v>
      </c>
      <c r="J321">
        <v>0.94396199999999997</v>
      </c>
      <c r="K321">
        <v>-4.4000999999999998E-2</v>
      </c>
      <c r="L321">
        <v>0</v>
      </c>
      <c r="M321">
        <v>7.1900000000000002E-4</v>
      </c>
      <c r="N321" t="s">
        <v>18</v>
      </c>
      <c r="O321">
        <v>19.794713999999999</v>
      </c>
      <c r="P321">
        <v>4.5959E-2</v>
      </c>
      <c r="Q321">
        <v>-0.22775100000000001</v>
      </c>
      <c r="S321">
        <f>(2*3.142/60)*test_1_datataker_27_aug[[#This Row],[Torque Voltage (N.m)]]*test_1_datataker_27_aug[[#This Row],[RPM]]*-1</f>
        <v>0</v>
      </c>
    </row>
    <row r="322" spans="1:19" x14ac:dyDescent="0.25">
      <c r="A322" s="1">
        <v>45530.521412592592</v>
      </c>
      <c r="B322" t="s">
        <v>17</v>
      </c>
      <c r="C322">
        <v>13.968166</v>
      </c>
      <c r="D322">
        <v>13.707774000000001</v>
      </c>
      <c r="E322">
        <v>13.586988</v>
      </c>
      <c r="F322">
        <v>13.878278</v>
      </c>
      <c r="G322">
        <v>13.953393999999999</v>
      </c>
      <c r="H322">
        <v>1.007433</v>
      </c>
      <c r="I322">
        <v>0.93597399999999997</v>
      </c>
      <c r="J322">
        <v>0.94360999999999995</v>
      </c>
      <c r="K322">
        <v>-4.4000999999999998E-2</v>
      </c>
      <c r="L322">
        <v>0</v>
      </c>
      <c r="M322">
        <v>7.4200000000000004E-4</v>
      </c>
      <c r="N322" t="s">
        <v>18</v>
      </c>
      <c r="O322">
        <v>19.789833999999999</v>
      </c>
      <c r="P322">
        <v>4.1314999999999998E-2</v>
      </c>
      <c r="Q322">
        <v>-0.22431400000000001</v>
      </c>
      <c r="S322">
        <f>(2*3.142/60)*test_1_datataker_27_aug[[#This Row],[Torque Voltage (N.m)]]*test_1_datataker_27_aug[[#This Row],[RPM]]*-1</f>
        <v>0</v>
      </c>
    </row>
    <row r="323" spans="1:19" x14ac:dyDescent="0.25">
      <c r="A323" s="1">
        <v>45530.521469953703</v>
      </c>
      <c r="B323" t="s">
        <v>17</v>
      </c>
      <c r="C323">
        <v>13.967238</v>
      </c>
      <c r="D323">
        <v>13.707774000000001</v>
      </c>
      <c r="E323">
        <v>13.594061999999999</v>
      </c>
      <c r="F323">
        <v>13.870620000000001</v>
      </c>
      <c r="G323">
        <v>13.953393999999999</v>
      </c>
      <c r="H323">
        <v>1.007843</v>
      </c>
      <c r="I323">
        <v>0.93597399999999997</v>
      </c>
      <c r="J323">
        <v>0.94419699999999995</v>
      </c>
      <c r="K323">
        <v>-4.5233000000000002E-2</v>
      </c>
      <c r="L323">
        <v>0</v>
      </c>
      <c r="M323">
        <v>7.1900000000000002E-4</v>
      </c>
      <c r="N323" t="s">
        <v>18</v>
      </c>
      <c r="O323">
        <v>19.812429999999999</v>
      </c>
      <c r="P323">
        <v>4.4409999999999998E-2</v>
      </c>
      <c r="Q323">
        <v>-0.223547</v>
      </c>
      <c r="S323">
        <f>(2*3.142/60)*test_1_datataker_27_aug[[#This Row],[Torque Voltage (N.m)]]*test_1_datataker_27_aug[[#This Row],[RPM]]*-1</f>
        <v>0</v>
      </c>
    </row>
    <row r="324" spans="1:19" x14ac:dyDescent="0.25">
      <c r="A324" s="1">
        <v>45530.521527789351</v>
      </c>
      <c r="B324" t="s">
        <v>17</v>
      </c>
      <c r="C324">
        <v>13.965403999999999</v>
      </c>
      <c r="D324">
        <v>13.693084000000001</v>
      </c>
      <c r="E324">
        <v>13.594061999999999</v>
      </c>
      <c r="F324">
        <v>13.878278</v>
      </c>
      <c r="G324">
        <v>13.950604</v>
      </c>
      <c r="H324">
        <v>1.0076400000000001</v>
      </c>
      <c r="I324">
        <v>0.93632599999999999</v>
      </c>
      <c r="J324">
        <v>0.94384500000000005</v>
      </c>
      <c r="K324">
        <v>-4.6365000000000003E-2</v>
      </c>
      <c r="L324">
        <v>0</v>
      </c>
      <c r="M324">
        <v>6.7199999999999996E-4</v>
      </c>
      <c r="N324" t="s">
        <v>18</v>
      </c>
      <c r="O324">
        <v>19.801670000000001</v>
      </c>
      <c r="P324">
        <v>4.2862999999999998E-2</v>
      </c>
      <c r="Q324">
        <v>-0.223166</v>
      </c>
      <c r="S324">
        <f>(2*3.142/60)*test_1_datataker_27_aug[[#This Row],[Torque Voltage (N.m)]]*test_1_datataker_27_aug[[#This Row],[RPM]]*-1</f>
        <v>0</v>
      </c>
    </row>
    <row r="325" spans="1:19" x14ac:dyDescent="0.25">
      <c r="A325" s="1">
        <v>45530.521585659721</v>
      </c>
      <c r="B325" t="s">
        <v>17</v>
      </c>
      <c r="C325">
        <v>13.968166</v>
      </c>
      <c r="D325">
        <v>13.693084000000001</v>
      </c>
      <c r="E325">
        <v>13.586988</v>
      </c>
      <c r="F325">
        <v>13.885728</v>
      </c>
      <c r="G325">
        <v>13.952464000000001</v>
      </c>
      <c r="H325">
        <v>1.0076400000000001</v>
      </c>
      <c r="I325">
        <v>0.93586100000000005</v>
      </c>
      <c r="J325">
        <v>0.94384500000000005</v>
      </c>
      <c r="K325">
        <v>-4.1603000000000001E-2</v>
      </c>
      <c r="L325">
        <v>0</v>
      </c>
      <c r="M325">
        <v>7.1900000000000002E-4</v>
      </c>
      <c r="N325" t="s">
        <v>18</v>
      </c>
      <c r="O325">
        <v>19.821372</v>
      </c>
      <c r="P325">
        <v>4.2862999999999998E-2</v>
      </c>
      <c r="Q325">
        <v>-0.22164300000000001</v>
      </c>
      <c r="S325">
        <f>(2*3.142/60)*test_1_datataker_27_aug[[#This Row],[Torque Voltage (N.m)]]*test_1_datataker_27_aug[[#This Row],[RPM]]*-1</f>
        <v>0</v>
      </c>
    </row>
    <row r="326" spans="1:19" x14ac:dyDescent="0.25">
      <c r="A326" s="1">
        <v>45530.521643541666</v>
      </c>
      <c r="B326" t="s">
        <v>17</v>
      </c>
      <c r="C326">
        <v>13.965403999999999</v>
      </c>
      <c r="D326">
        <v>13.700326</v>
      </c>
      <c r="E326">
        <v>13.594061999999999</v>
      </c>
      <c r="F326">
        <v>13.878278</v>
      </c>
      <c r="G326">
        <v>13.958920000000001</v>
      </c>
      <c r="H326">
        <v>1.0076400000000001</v>
      </c>
      <c r="I326">
        <v>0.93609100000000001</v>
      </c>
      <c r="J326">
        <v>0.94419699999999995</v>
      </c>
      <c r="K326">
        <v>-4.5233000000000002E-2</v>
      </c>
      <c r="L326">
        <v>0</v>
      </c>
      <c r="M326">
        <v>7.1900000000000002E-4</v>
      </c>
      <c r="N326" t="s">
        <v>18</v>
      </c>
      <c r="O326">
        <v>19.82142</v>
      </c>
      <c r="P326">
        <v>4.1314999999999998E-2</v>
      </c>
      <c r="Q326">
        <v>-0.22431400000000001</v>
      </c>
      <c r="S326">
        <f>(2*3.142/60)*test_1_datataker_27_aug[[#This Row],[Torque Voltage (N.m)]]*test_1_datataker_27_aug[[#This Row],[RPM]]*-1</f>
        <v>0</v>
      </c>
    </row>
    <row r="327" spans="1:19" x14ac:dyDescent="0.25">
      <c r="A327" s="1">
        <v>45530.521701400467</v>
      </c>
      <c r="B327" t="s">
        <v>17</v>
      </c>
      <c r="C327">
        <v>13.962614</v>
      </c>
      <c r="D327">
        <v>13.685636000000001</v>
      </c>
      <c r="E327">
        <v>13.594061999999999</v>
      </c>
      <c r="F327">
        <v>13.878278</v>
      </c>
      <c r="G327">
        <v>13.954324</v>
      </c>
      <c r="H327">
        <v>1.0079480000000001</v>
      </c>
      <c r="I327">
        <v>0.93621299999999996</v>
      </c>
      <c r="J327">
        <v>0.94396199999999997</v>
      </c>
      <c r="K327">
        <v>-4.1603000000000001E-2</v>
      </c>
      <c r="L327">
        <v>0</v>
      </c>
      <c r="M327">
        <v>6.96E-4</v>
      </c>
      <c r="N327" t="s">
        <v>18</v>
      </c>
      <c r="O327">
        <v>19.812528</v>
      </c>
      <c r="P327">
        <v>4.2862999999999998E-2</v>
      </c>
      <c r="Q327">
        <v>-0.223547</v>
      </c>
      <c r="S327">
        <f>(2*3.142/60)*test_1_datataker_27_aug[[#This Row],[Torque Voltage (N.m)]]*test_1_datataker_27_aug[[#This Row],[RPM]]*-1</f>
        <v>0</v>
      </c>
    </row>
    <row r="328" spans="1:19" x14ac:dyDescent="0.25">
      <c r="A328" s="1">
        <v>45530.521759293981</v>
      </c>
      <c r="B328" t="s">
        <v>17</v>
      </c>
      <c r="C328">
        <v>13.962614</v>
      </c>
      <c r="D328">
        <v>13.693084000000001</v>
      </c>
      <c r="E328">
        <v>13.60134</v>
      </c>
      <c r="F328">
        <v>13.900418</v>
      </c>
      <c r="G328">
        <v>13.955254</v>
      </c>
      <c r="H328">
        <v>1.008151</v>
      </c>
      <c r="I328">
        <v>0.93586100000000005</v>
      </c>
      <c r="J328">
        <v>0.94419699999999995</v>
      </c>
      <c r="K328">
        <v>-4.5233000000000002E-2</v>
      </c>
      <c r="L328">
        <v>0</v>
      </c>
      <c r="M328">
        <v>6.96E-4</v>
      </c>
      <c r="N328" t="s">
        <v>18</v>
      </c>
      <c r="O328">
        <v>19.821470000000001</v>
      </c>
      <c r="P328">
        <v>4.4409999999999998E-2</v>
      </c>
      <c r="Q328">
        <v>-0.223547</v>
      </c>
      <c r="S328">
        <f>(2*3.142/60)*test_1_datataker_27_aug[[#This Row],[Torque Voltage (N.m)]]*test_1_datataker_27_aug[[#This Row],[RPM]]*-1</f>
        <v>0</v>
      </c>
    </row>
    <row r="329" spans="1:19" x14ac:dyDescent="0.25">
      <c r="A329" s="1">
        <v>45530.521817141205</v>
      </c>
      <c r="B329" t="s">
        <v>17</v>
      </c>
      <c r="C329">
        <v>13.966332</v>
      </c>
      <c r="D329">
        <v>13.685636000000001</v>
      </c>
      <c r="E329">
        <v>13.586988</v>
      </c>
      <c r="F329">
        <v>13.878278</v>
      </c>
      <c r="G329">
        <v>13.953393999999999</v>
      </c>
      <c r="H329">
        <v>1.007538</v>
      </c>
      <c r="I329">
        <v>0.93586100000000005</v>
      </c>
      <c r="J329">
        <v>0.94384500000000005</v>
      </c>
      <c r="K329">
        <v>-4.5233000000000002E-2</v>
      </c>
      <c r="L329">
        <v>0</v>
      </c>
      <c r="M329">
        <v>6.96E-4</v>
      </c>
      <c r="N329" t="s">
        <v>18</v>
      </c>
      <c r="O329">
        <v>19.82132</v>
      </c>
      <c r="P329">
        <v>3.9724000000000002E-2</v>
      </c>
      <c r="Q329">
        <v>-0.22469900000000001</v>
      </c>
      <c r="S329">
        <f>(2*3.142/60)*test_1_datataker_27_aug[[#This Row],[Torque Voltage (N.m)]]*test_1_datataker_27_aug[[#This Row],[RPM]]*-1</f>
        <v>0</v>
      </c>
    </row>
    <row r="330" spans="1:19" x14ac:dyDescent="0.25">
      <c r="A330" s="1">
        <v>45530.521875069448</v>
      </c>
      <c r="B330" t="s">
        <v>17</v>
      </c>
      <c r="C330">
        <v>13.962614</v>
      </c>
      <c r="D330">
        <v>13.700326</v>
      </c>
      <c r="E330">
        <v>13.60134</v>
      </c>
      <c r="F330">
        <v>13.885728</v>
      </c>
      <c r="G330">
        <v>13.955254</v>
      </c>
      <c r="H330">
        <v>1.0079480000000001</v>
      </c>
      <c r="I330">
        <v>0.93609100000000001</v>
      </c>
      <c r="J330">
        <v>0.94396199999999997</v>
      </c>
      <c r="K330">
        <v>-4.2802E-2</v>
      </c>
      <c r="L330">
        <v>0</v>
      </c>
      <c r="M330">
        <v>7.6499999999999995E-4</v>
      </c>
      <c r="N330" t="s">
        <v>18</v>
      </c>
      <c r="O330">
        <v>19.816625999999999</v>
      </c>
      <c r="P330">
        <v>4.4409999999999998E-2</v>
      </c>
      <c r="Q330">
        <v>-0.225464</v>
      </c>
      <c r="S330">
        <f>(2*3.142/60)*test_1_datataker_27_aug[[#This Row],[Torque Voltage (N.m)]]*test_1_datataker_27_aug[[#This Row],[RPM]]*-1</f>
        <v>0</v>
      </c>
    </row>
    <row r="331" spans="1:19" x14ac:dyDescent="0.25">
      <c r="A331" s="1">
        <v>45530.521932881944</v>
      </c>
      <c r="B331" t="s">
        <v>17</v>
      </c>
      <c r="C331">
        <v>13.97</v>
      </c>
      <c r="D331">
        <v>13.707774000000001</v>
      </c>
      <c r="E331">
        <v>13.594061999999999</v>
      </c>
      <c r="F331">
        <v>13.900418</v>
      </c>
      <c r="G331">
        <v>13.957062000000001</v>
      </c>
      <c r="H331">
        <v>1.007741</v>
      </c>
      <c r="I331">
        <v>0.93632599999999999</v>
      </c>
      <c r="J331">
        <v>0.94431399999999999</v>
      </c>
      <c r="K331">
        <v>-4.0404000000000002E-2</v>
      </c>
      <c r="L331">
        <v>0</v>
      </c>
      <c r="M331">
        <v>7.6499999999999995E-4</v>
      </c>
      <c r="N331" t="s">
        <v>18</v>
      </c>
      <c r="O331">
        <v>19.830366000000001</v>
      </c>
      <c r="P331">
        <v>4.7463999999999999E-2</v>
      </c>
      <c r="Q331">
        <v>-0.22583600000000001</v>
      </c>
      <c r="S331">
        <f>(2*3.142/60)*test_1_datataker_27_aug[[#This Row],[Torque Voltage (N.m)]]*test_1_datataker_27_aug[[#This Row],[RPM]]*-1</f>
        <v>0</v>
      </c>
    </row>
    <row r="332" spans="1:19" x14ac:dyDescent="0.25">
      <c r="A332" s="1">
        <v>45530.521990752313</v>
      </c>
      <c r="B332" t="s">
        <v>17</v>
      </c>
      <c r="C332">
        <v>13.97</v>
      </c>
      <c r="D332">
        <v>13.707774000000001</v>
      </c>
      <c r="E332">
        <v>13.608616</v>
      </c>
      <c r="F332">
        <v>13.900418</v>
      </c>
      <c r="G332">
        <v>13.955254</v>
      </c>
      <c r="H332">
        <v>1.007741</v>
      </c>
      <c r="I332">
        <v>0.93621299999999996</v>
      </c>
      <c r="J332">
        <v>0.94408099999999995</v>
      </c>
      <c r="K332">
        <v>-3.9204999999999997E-2</v>
      </c>
      <c r="L332">
        <v>0</v>
      </c>
      <c r="M332">
        <v>7.4200000000000004E-4</v>
      </c>
      <c r="N332" t="s">
        <v>18</v>
      </c>
      <c r="O332">
        <v>19.830366000000001</v>
      </c>
      <c r="P332">
        <v>4.7463999999999999E-2</v>
      </c>
      <c r="Q332">
        <v>-0.222029</v>
      </c>
      <c r="S332">
        <f>(2*3.142/60)*test_1_datataker_27_aug[[#This Row],[Torque Voltage (N.m)]]*test_1_datataker_27_aug[[#This Row],[RPM]]*-1</f>
        <v>0</v>
      </c>
    </row>
    <row r="333" spans="1:19" x14ac:dyDescent="0.25">
      <c r="A333" s="1">
        <v>45530.522048645835</v>
      </c>
      <c r="B333" t="s">
        <v>17</v>
      </c>
      <c r="C333">
        <v>13.967238</v>
      </c>
      <c r="D333">
        <v>13.707774000000001</v>
      </c>
      <c r="E333">
        <v>13.60134</v>
      </c>
      <c r="F333">
        <v>13.885728</v>
      </c>
      <c r="G333">
        <v>13.958920000000001</v>
      </c>
      <c r="H333">
        <v>1.007843</v>
      </c>
      <c r="I333">
        <v>0.93621299999999996</v>
      </c>
      <c r="J333">
        <v>0.94419699999999995</v>
      </c>
      <c r="K333">
        <v>-4.4000999999999998E-2</v>
      </c>
      <c r="L333">
        <v>0</v>
      </c>
      <c r="M333">
        <v>8.1099999999999998E-4</v>
      </c>
      <c r="N333" t="s">
        <v>18</v>
      </c>
      <c r="O333">
        <v>19.830168</v>
      </c>
      <c r="P333">
        <v>4.5959E-2</v>
      </c>
      <c r="Q333">
        <v>-0.226601</v>
      </c>
      <c r="S333">
        <f>(2*3.142/60)*test_1_datataker_27_aug[[#This Row],[Torque Voltage (N.m)]]*test_1_datataker_27_aug[[#This Row],[RPM]]*-1</f>
        <v>0</v>
      </c>
    </row>
    <row r="334" spans="1:19" x14ac:dyDescent="0.25">
      <c r="A334" s="1">
        <v>45530.522106886572</v>
      </c>
      <c r="B334" t="s">
        <v>17</v>
      </c>
      <c r="C334">
        <v>13.975554000000001</v>
      </c>
      <c r="D334">
        <v>13.729915999999999</v>
      </c>
      <c r="E334">
        <v>13.644591999999999</v>
      </c>
      <c r="F334">
        <v>13.937662</v>
      </c>
      <c r="G334">
        <v>13.964473999999999</v>
      </c>
      <c r="H334">
        <v>1.008151</v>
      </c>
      <c r="I334">
        <v>0.93680099999999999</v>
      </c>
      <c r="J334">
        <v>0.94466899999999998</v>
      </c>
      <c r="K334">
        <v>-3.4409000000000002E-2</v>
      </c>
      <c r="L334">
        <v>0</v>
      </c>
      <c r="M334">
        <v>8.5800000000000004E-4</v>
      </c>
      <c r="N334" t="s">
        <v>18</v>
      </c>
      <c r="O334">
        <v>19.847974000000001</v>
      </c>
      <c r="P334">
        <v>5.0560000000000001E-2</v>
      </c>
      <c r="Q334">
        <v>-0.22126000000000001</v>
      </c>
      <c r="S334">
        <f>(2*3.142/60)*test_1_datataker_27_aug[[#This Row],[Torque Voltage (N.m)]]*test_1_datataker_27_aug[[#This Row],[RPM]]*-1</f>
        <v>0</v>
      </c>
    </row>
    <row r="335" spans="1:19" x14ac:dyDescent="0.25">
      <c r="A335" s="1">
        <v>45530.52216443287</v>
      </c>
      <c r="B335" t="s">
        <v>17</v>
      </c>
      <c r="C335">
        <v>13.973692</v>
      </c>
      <c r="D335">
        <v>13.729915999999999</v>
      </c>
      <c r="E335">
        <v>13.622966</v>
      </c>
      <c r="F335">
        <v>13.922558</v>
      </c>
      <c r="G335">
        <v>13.958920000000001</v>
      </c>
      <c r="H335">
        <v>1.007843</v>
      </c>
      <c r="I335">
        <v>0.93632599999999999</v>
      </c>
      <c r="J335">
        <v>0.94408099999999995</v>
      </c>
      <c r="K335">
        <v>-3.9204999999999997E-2</v>
      </c>
      <c r="L335">
        <v>0</v>
      </c>
      <c r="M335">
        <v>7.8799999999999996E-4</v>
      </c>
      <c r="N335" t="s">
        <v>18</v>
      </c>
      <c r="O335">
        <v>19.848220000000001</v>
      </c>
      <c r="P335">
        <v>5.0560000000000001E-2</v>
      </c>
      <c r="Q335">
        <v>-0.22050700000000001</v>
      </c>
      <c r="S335">
        <f>(2*3.142/60)*test_1_datataker_27_aug[[#This Row],[Torque Voltage (N.m)]]*test_1_datataker_27_aug[[#This Row],[RPM]]*-1</f>
        <v>0</v>
      </c>
    </row>
    <row r="336" spans="1:19" x14ac:dyDescent="0.25">
      <c r="A336" s="1">
        <v>45530.522222233798</v>
      </c>
      <c r="B336" t="s">
        <v>17</v>
      </c>
      <c r="C336">
        <v>13.966332</v>
      </c>
      <c r="D336">
        <v>13.729915999999999</v>
      </c>
      <c r="E336">
        <v>13.608616</v>
      </c>
      <c r="F336">
        <v>13.892968</v>
      </c>
      <c r="G336">
        <v>13.957992000000001</v>
      </c>
      <c r="H336">
        <v>1.007538</v>
      </c>
      <c r="I336">
        <v>0.93621299999999996</v>
      </c>
      <c r="J336">
        <v>0.94419699999999995</v>
      </c>
      <c r="K336">
        <v>-3.6774000000000001E-2</v>
      </c>
      <c r="L336">
        <v>0</v>
      </c>
      <c r="M336">
        <v>7.8799999999999996E-4</v>
      </c>
      <c r="N336" t="s">
        <v>18</v>
      </c>
      <c r="O336">
        <v>19.865952</v>
      </c>
      <c r="P336">
        <v>4.1314999999999998E-2</v>
      </c>
      <c r="Q336">
        <v>-0.22050700000000001</v>
      </c>
      <c r="S336">
        <f>(2*3.142/60)*test_1_datataker_27_aug[[#This Row],[Torque Voltage (N.m)]]*test_1_datataker_27_aug[[#This Row],[RPM]]*-1</f>
        <v>0</v>
      </c>
    </row>
    <row r="337" spans="1:19" x14ac:dyDescent="0.25">
      <c r="A337" s="1">
        <v>45530.522280115743</v>
      </c>
      <c r="B337" t="s">
        <v>17</v>
      </c>
      <c r="C337">
        <v>13.971833999999999</v>
      </c>
      <c r="D337">
        <v>13.744605999999999</v>
      </c>
      <c r="E337">
        <v>13.63772</v>
      </c>
      <c r="F337">
        <v>13.900418</v>
      </c>
      <c r="G337">
        <v>13.960754</v>
      </c>
      <c r="H337">
        <v>1.0079480000000001</v>
      </c>
      <c r="I337">
        <v>0.93621299999999996</v>
      </c>
      <c r="J337">
        <v>0.94431399999999999</v>
      </c>
      <c r="K337">
        <v>-4.0404000000000002E-2</v>
      </c>
      <c r="L337">
        <v>0</v>
      </c>
      <c r="M337">
        <v>8.1099999999999998E-4</v>
      </c>
      <c r="N337" t="s">
        <v>18</v>
      </c>
      <c r="O337">
        <v>19.866102000000001</v>
      </c>
      <c r="P337">
        <v>4.7463999999999999E-2</v>
      </c>
      <c r="Q337">
        <v>-0.22583600000000001</v>
      </c>
      <c r="S337">
        <f>(2*3.142/60)*test_1_datataker_27_aug[[#This Row],[Torque Voltage (N.m)]]*test_1_datataker_27_aug[[#This Row],[RPM]]*-1</f>
        <v>0</v>
      </c>
    </row>
    <row r="338" spans="1:19" x14ac:dyDescent="0.25">
      <c r="A338" s="1">
        <v>45530.522337997689</v>
      </c>
      <c r="B338" t="s">
        <v>17</v>
      </c>
      <c r="C338">
        <v>13.970929999999999</v>
      </c>
      <c r="D338">
        <v>13.722467999999999</v>
      </c>
      <c r="E338">
        <v>13.60134</v>
      </c>
      <c r="F338">
        <v>13.907868000000001</v>
      </c>
      <c r="G338">
        <v>13.964473999999999</v>
      </c>
      <c r="H338">
        <v>1.008151</v>
      </c>
      <c r="I338">
        <v>0.93632599999999999</v>
      </c>
      <c r="J338">
        <v>0.94396199999999997</v>
      </c>
      <c r="K338">
        <v>-4.1603000000000001E-2</v>
      </c>
      <c r="L338">
        <v>0</v>
      </c>
      <c r="M338">
        <v>7.1900000000000002E-4</v>
      </c>
      <c r="N338" t="s">
        <v>18</v>
      </c>
      <c r="O338">
        <v>19.866047999999999</v>
      </c>
      <c r="P338">
        <v>4.5959E-2</v>
      </c>
      <c r="Q338">
        <v>-0.223166</v>
      </c>
      <c r="S338">
        <f>(2*3.142/60)*test_1_datataker_27_aug[[#This Row],[Torque Voltage (N.m)]]*test_1_datataker_27_aug[[#This Row],[RPM]]*-1</f>
        <v>0</v>
      </c>
    </row>
    <row r="339" spans="1:19" x14ac:dyDescent="0.25">
      <c r="A339" s="1">
        <v>45530.522395856482</v>
      </c>
      <c r="B339" t="s">
        <v>17</v>
      </c>
      <c r="C339">
        <v>13.972761999999999</v>
      </c>
      <c r="D339">
        <v>13.715225999999999</v>
      </c>
      <c r="E339">
        <v>13.622966</v>
      </c>
      <c r="F339">
        <v>13.900418</v>
      </c>
      <c r="G339">
        <v>13.963544000000001</v>
      </c>
      <c r="H339">
        <v>1.007843</v>
      </c>
      <c r="I339">
        <v>0.93632599999999999</v>
      </c>
      <c r="J339">
        <v>0.94454899999999997</v>
      </c>
      <c r="K339">
        <v>-4.1603000000000001E-2</v>
      </c>
      <c r="L339">
        <v>0</v>
      </c>
      <c r="M339">
        <v>7.8799999999999996E-4</v>
      </c>
      <c r="N339" t="s">
        <v>18</v>
      </c>
      <c r="O339">
        <v>19.866150000000001</v>
      </c>
      <c r="P339">
        <v>4.5959E-2</v>
      </c>
      <c r="Q339">
        <v>-0.223166</v>
      </c>
      <c r="S339">
        <f>(2*3.142/60)*test_1_datataker_27_aug[[#This Row],[Torque Voltage (N.m)]]*test_1_datataker_27_aug[[#This Row],[RPM]]*-1</f>
        <v>0</v>
      </c>
    </row>
    <row r="340" spans="1:19" x14ac:dyDescent="0.25">
      <c r="A340" s="1">
        <v>45530.522453773148</v>
      </c>
      <c r="B340" t="s">
        <v>17</v>
      </c>
      <c r="C340">
        <v>13.969096</v>
      </c>
      <c r="D340">
        <v>13.722467999999999</v>
      </c>
      <c r="E340">
        <v>13.615688</v>
      </c>
      <c r="F340">
        <v>13.892968</v>
      </c>
      <c r="G340">
        <v>13.961684</v>
      </c>
      <c r="H340">
        <v>1.007741</v>
      </c>
      <c r="I340">
        <v>0.93632599999999999</v>
      </c>
      <c r="J340">
        <v>0.94396199999999997</v>
      </c>
      <c r="K340">
        <v>-3.9204999999999997E-2</v>
      </c>
      <c r="L340">
        <v>0</v>
      </c>
      <c r="M340">
        <v>7.6499999999999995E-4</v>
      </c>
      <c r="N340" t="s">
        <v>18</v>
      </c>
      <c r="O340">
        <v>19.866002000000002</v>
      </c>
      <c r="P340">
        <v>4.5959E-2</v>
      </c>
      <c r="Q340">
        <v>-0.22126000000000001</v>
      </c>
      <c r="S340">
        <f>(2*3.142/60)*test_1_datataker_27_aug[[#This Row],[Torque Voltage (N.m)]]*test_1_datataker_27_aug[[#This Row],[RPM]]*-1</f>
        <v>0</v>
      </c>
    </row>
    <row r="341" spans="1:19" x14ac:dyDescent="0.25">
      <c r="A341" s="1">
        <v>45530.522513969911</v>
      </c>
      <c r="B341" t="s">
        <v>17</v>
      </c>
      <c r="C341">
        <v>13.973692</v>
      </c>
      <c r="D341">
        <v>13.707774000000001</v>
      </c>
      <c r="E341">
        <v>13.615688</v>
      </c>
      <c r="F341">
        <v>13.885728</v>
      </c>
      <c r="G341">
        <v>13.965403999999999</v>
      </c>
      <c r="H341">
        <v>1.007843</v>
      </c>
      <c r="I341">
        <v>0.93597399999999997</v>
      </c>
      <c r="J341">
        <v>0.94408099999999995</v>
      </c>
      <c r="K341">
        <v>-4.5233000000000002E-2</v>
      </c>
      <c r="L341">
        <v>0</v>
      </c>
      <c r="M341">
        <v>7.6499999999999995E-4</v>
      </c>
      <c r="N341" t="s">
        <v>18</v>
      </c>
      <c r="O341">
        <v>19.874822000000002</v>
      </c>
      <c r="P341">
        <v>4.7463999999999999E-2</v>
      </c>
      <c r="Q341">
        <v>-0.223547</v>
      </c>
      <c r="S341">
        <f>(2*3.142/60)*test_1_datataker_27_aug[[#This Row],[Torque Voltage (N.m)]]*test_1_datataker_27_aug[[#This Row],[RPM]]*-1</f>
        <v>0</v>
      </c>
    </row>
    <row r="342" spans="1:19" x14ac:dyDescent="0.25">
      <c r="A342" s="1">
        <v>45530.52256946759</v>
      </c>
      <c r="B342" t="s">
        <v>17</v>
      </c>
      <c r="C342">
        <v>13.95581</v>
      </c>
      <c r="D342">
        <v>13.581111999999999</v>
      </c>
      <c r="E342">
        <v>13.470336</v>
      </c>
      <c r="F342">
        <v>13.751616</v>
      </c>
      <c r="G342">
        <v>13.941966000000001</v>
      </c>
      <c r="H342">
        <v>1.006184</v>
      </c>
      <c r="I342">
        <v>0.93395499999999998</v>
      </c>
      <c r="J342">
        <v>0.94170900000000002</v>
      </c>
      <c r="K342">
        <v>-6.4519999999999994E-2</v>
      </c>
      <c r="L342">
        <v>0</v>
      </c>
      <c r="M342">
        <v>3.2400000000000001E-4</v>
      </c>
      <c r="N342" t="s">
        <v>18</v>
      </c>
      <c r="O342">
        <v>19.874924</v>
      </c>
      <c r="P342">
        <v>1.1809999999999999E-2</v>
      </c>
      <c r="Q342">
        <v>-0.23358499999999999</v>
      </c>
      <c r="S342">
        <f>(2*3.142/60)*test_1_datataker_27_aug[[#This Row],[Torque Voltage (N.m)]]*test_1_datataker_27_aug[[#This Row],[RPM]]*-1</f>
        <v>0</v>
      </c>
    </row>
    <row r="343" spans="1:19" x14ac:dyDescent="0.25">
      <c r="A343" s="1">
        <v>45530.522627337959</v>
      </c>
      <c r="B343" t="s">
        <v>17</v>
      </c>
      <c r="C343">
        <v>13.950256</v>
      </c>
      <c r="D343">
        <v>13.543868</v>
      </c>
      <c r="E343">
        <v>13.448708</v>
      </c>
      <c r="F343">
        <v>13.721822</v>
      </c>
      <c r="G343">
        <v>13.938248</v>
      </c>
      <c r="H343">
        <v>1.0058750000000001</v>
      </c>
      <c r="I343">
        <v>0.93371899999999997</v>
      </c>
      <c r="J343">
        <v>0.94159000000000004</v>
      </c>
      <c r="K343">
        <v>-6.3287999999999997E-2</v>
      </c>
      <c r="L343">
        <v>0</v>
      </c>
      <c r="M343">
        <v>2.7700000000000001E-4</v>
      </c>
      <c r="N343" t="s">
        <v>18</v>
      </c>
      <c r="O343">
        <v>19.874924</v>
      </c>
      <c r="P343">
        <v>1.1809999999999999E-2</v>
      </c>
      <c r="Q343">
        <v>-0.231298</v>
      </c>
      <c r="S343">
        <f>(2*3.142/60)*test_1_datataker_27_aug[[#This Row],[Torque Voltage (N.m)]]*test_1_datataker_27_aug[[#This Row],[RPM]]*-1</f>
        <v>0</v>
      </c>
    </row>
    <row r="344" spans="1:19" x14ac:dyDescent="0.25">
      <c r="A344" s="1">
        <v>45530.52268519676</v>
      </c>
      <c r="B344" t="s">
        <v>17</v>
      </c>
      <c r="C344">
        <v>13.952116</v>
      </c>
      <c r="D344">
        <v>13.529178</v>
      </c>
      <c r="E344">
        <v>13.441229999999999</v>
      </c>
      <c r="F344">
        <v>13.714370000000001</v>
      </c>
      <c r="G344">
        <v>13.941966000000001</v>
      </c>
      <c r="H344">
        <v>1.0053669999999999</v>
      </c>
      <c r="I344">
        <v>0.93336699999999995</v>
      </c>
      <c r="J344">
        <v>0.94112200000000001</v>
      </c>
      <c r="K344">
        <v>-6.9282999999999997E-2</v>
      </c>
      <c r="L344">
        <v>0</v>
      </c>
      <c r="M344">
        <v>2.31E-4</v>
      </c>
      <c r="N344" t="s">
        <v>18</v>
      </c>
      <c r="O344">
        <v>19.887328</v>
      </c>
      <c r="P344">
        <v>7.2100000000000003E-3</v>
      </c>
      <c r="Q344">
        <v>-0.23396900000000001</v>
      </c>
      <c r="S344">
        <f>(2*3.142/60)*test_1_datataker_27_aug[[#This Row],[Torque Voltage (N.m)]]*test_1_datataker_27_aug[[#This Row],[RPM]]*-1</f>
        <v>0</v>
      </c>
    </row>
    <row r="345" spans="1:19" x14ac:dyDescent="0.25">
      <c r="A345" s="1">
        <v>45530.522743414353</v>
      </c>
      <c r="B345" t="s">
        <v>17</v>
      </c>
      <c r="C345">
        <v>13.947466</v>
      </c>
      <c r="D345">
        <v>13.53642</v>
      </c>
      <c r="E345">
        <v>13.426878</v>
      </c>
      <c r="F345">
        <v>13.736511999999999</v>
      </c>
      <c r="G345">
        <v>13.940106</v>
      </c>
      <c r="H345">
        <v>1.0052620000000001</v>
      </c>
      <c r="I345">
        <v>0.93336699999999995</v>
      </c>
      <c r="J345">
        <v>0.94112200000000001</v>
      </c>
      <c r="K345">
        <v>-7.0482000000000003E-2</v>
      </c>
      <c r="L345">
        <v>0</v>
      </c>
      <c r="M345">
        <v>2.0699999999999999E-4</v>
      </c>
      <c r="N345" t="s">
        <v>18</v>
      </c>
      <c r="O345">
        <v>19.901972000000001</v>
      </c>
      <c r="P345">
        <v>8.6719999999999992E-3</v>
      </c>
      <c r="Q345">
        <v>-0.231298</v>
      </c>
      <c r="S345">
        <f>(2*3.142/60)*test_1_datataker_27_aug[[#This Row],[Torque Voltage (N.m)]]*test_1_datataker_27_aug[[#This Row],[RPM]]*-1</f>
        <v>0</v>
      </c>
    </row>
    <row r="346" spans="1:19" x14ac:dyDescent="0.25">
      <c r="A346" s="1">
        <v>45530.522800949075</v>
      </c>
      <c r="B346" t="s">
        <v>17</v>
      </c>
      <c r="C346">
        <v>13.951186</v>
      </c>
      <c r="D346">
        <v>13.529178</v>
      </c>
      <c r="E346">
        <v>13.441229999999999</v>
      </c>
      <c r="F346">
        <v>13.729062000000001</v>
      </c>
      <c r="G346">
        <v>13.940106</v>
      </c>
      <c r="H346">
        <v>1.0057769999999999</v>
      </c>
      <c r="I346">
        <v>0.93348299999999995</v>
      </c>
      <c r="J346">
        <v>0.94135400000000002</v>
      </c>
      <c r="K346">
        <v>-6.9282999999999997E-2</v>
      </c>
      <c r="L346">
        <v>0</v>
      </c>
      <c r="M346">
        <v>2.31E-4</v>
      </c>
      <c r="N346" t="s">
        <v>18</v>
      </c>
      <c r="O346">
        <v>19.910864</v>
      </c>
      <c r="P346">
        <v>1.1809999999999999E-2</v>
      </c>
      <c r="Q346">
        <v>-0.23358499999999999</v>
      </c>
      <c r="S346">
        <f>(2*3.142/60)*test_1_datataker_27_aug[[#This Row],[Torque Voltage (N.m)]]*test_1_datataker_27_aug[[#This Row],[RPM]]*-1</f>
        <v>0</v>
      </c>
    </row>
    <row r="347" spans="1:19" x14ac:dyDescent="0.25">
      <c r="A347" s="1">
        <v>45530.522858807868</v>
      </c>
      <c r="B347" t="s">
        <v>17</v>
      </c>
      <c r="C347">
        <v>13.950256</v>
      </c>
      <c r="D347">
        <v>13.543868</v>
      </c>
      <c r="E347">
        <v>13.463058</v>
      </c>
      <c r="F347">
        <v>13.736511999999999</v>
      </c>
      <c r="G347">
        <v>13.940106</v>
      </c>
      <c r="H347">
        <v>1.0054689999999999</v>
      </c>
      <c r="I347">
        <v>0.93325100000000005</v>
      </c>
      <c r="J347">
        <v>0.94123800000000002</v>
      </c>
      <c r="K347">
        <v>-7.4111999999999997E-2</v>
      </c>
      <c r="L347">
        <v>0</v>
      </c>
      <c r="M347">
        <v>2.7700000000000001E-4</v>
      </c>
      <c r="N347" t="s">
        <v>18</v>
      </c>
      <c r="O347">
        <v>19.910917999999999</v>
      </c>
      <c r="P347">
        <v>1.0262E-2</v>
      </c>
      <c r="Q347">
        <v>-0.235872</v>
      </c>
      <c r="S347">
        <f>(2*3.142/60)*test_1_datataker_27_aug[[#This Row],[Torque Voltage (N.m)]]*test_1_datataker_27_aug[[#This Row],[RPM]]*-1</f>
        <v>0</v>
      </c>
    </row>
    <row r="348" spans="1:19" x14ac:dyDescent="0.25">
      <c r="A348" s="1">
        <v>45530.522916689813</v>
      </c>
      <c r="B348" t="s">
        <v>17</v>
      </c>
      <c r="C348">
        <v>13.948396000000001</v>
      </c>
      <c r="D348">
        <v>13.543868</v>
      </c>
      <c r="E348">
        <v>13.455984000000001</v>
      </c>
      <c r="F348">
        <v>13.729062000000001</v>
      </c>
      <c r="G348">
        <v>13.942869999999999</v>
      </c>
      <c r="H348">
        <v>1.0057769999999999</v>
      </c>
      <c r="I348">
        <v>0.93371899999999997</v>
      </c>
      <c r="J348">
        <v>0.94147400000000003</v>
      </c>
      <c r="K348">
        <v>-7.2913000000000006E-2</v>
      </c>
      <c r="L348">
        <v>0</v>
      </c>
      <c r="M348">
        <v>2.5399999999999999E-4</v>
      </c>
      <c r="N348" t="s">
        <v>18</v>
      </c>
      <c r="O348">
        <v>19.910864</v>
      </c>
      <c r="P348">
        <v>1.0262E-2</v>
      </c>
      <c r="Q348">
        <v>-0.237009</v>
      </c>
      <c r="S348">
        <f>(2*3.142/60)*test_1_datataker_27_aug[[#This Row],[Torque Voltage (N.m)]]*test_1_datataker_27_aug[[#This Row],[RPM]]*-1</f>
        <v>0</v>
      </c>
    </row>
    <row r="349" spans="1:19" x14ac:dyDescent="0.25">
      <c r="A349" s="1">
        <v>45530.52297607639</v>
      </c>
      <c r="B349" t="s">
        <v>17</v>
      </c>
      <c r="C349">
        <v>13.949325999999999</v>
      </c>
      <c r="D349">
        <v>13.551524000000001</v>
      </c>
      <c r="E349">
        <v>13.448708</v>
      </c>
      <c r="F349">
        <v>13.721822</v>
      </c>
      <c r="G349">
        <v>13.9438</v>
      </c>
      <c r="H349">
        <v>1.0054689999999999</v>
      </c>
      <c r="I349">
        <v>0.93325100000000005</v>
      </c>
      <c r="J349">
        <v>0.94135400000000002</v>
      </c>
      <c r="K349">
        <v>-7.1714E-2</v>
      </c>
      <c r="L349">
        <v>0</v>
      </c>
      <c r="M349">
        <v>1.85E-4</v>
      </c>
      <c r="N349" t="s">
        <v>18</v>
      </c>
      <c r="O349">
        <v>19.911014000000002</v>
      </c>
      <c r="P349">
        <v>8.6719999999999992E-3</v>
      </c>
      <c r="Q349">
        <v>-0.23320199999999999</v>
      </c>
      <c r="S349">
        <f>(2*3.142/60)*test_1_datataker_27_aug[[#This Row],[Torque Voltage (N.m)]]*test_1_datataker_27_aug[[#This Row],[RPM]]*-1</f>
        <v>0</v>
      </c>
    </row>
    <row r="350" spans="1:19" x14ac:dyDescent="0.25">
      <c r="A350" s="1">
        <v>45530.523032430552</v>
      </c>
      <c r="B350" t="s">
        <v>17</v>
      </c>
      <c r="C350">
        <v>13.951186</v>
      </c>
      <c r="D350">
        <v>13.529178</v>
      </c>
      <c r="E350">
        <v>13.441229999999999</v>
      </c>
      <c r="F350">
        <v>13.721822</v>
      </c>
      <c r="G350">
        <v>13.939178</v>
      </c>
      <c r="H350">
        <v>1.0047509999999999</v>
      </c>
      <c r="I350">
        <v>0.93336699999999995</v>
      </c>
      <c r="J350">
        <v>0.94112200000000001</v>
      </c>
      <c r="K350">
        <v>-7.4111999999999997E-2</v>
      </c>
      <c r="L350">
        <v>0</v>
      </c>
      <c r="M350">
        <v>2.31E-4</v>
      </c>
      <c r="N350" t="s">
        <v>18</v>
      </c>
      <c r="O350">
        <v>19.911014000000002</v>
      </c>
      <c r="P350">
        <v>1.0262E-2</v>
      </c>
      <c r="Q350">
        <v>-0.235489</v>
      </c>
      <c r="S350">
        <f>(2*3.142/60)*test_1_datataker_27_aug[[#This Row],[Torque Voltage (N.m)]]*test_1_datataker_27_aug[[#This Row],[RPM]]*-1</f>
        <v>0</v>
      </c>
    </row>
    <row r="351" spans="1:19" x14ac:dyDescent="0.25">
      <c r="A351" s="1">
        <v>45530.523090289353</v>
      </c>
      <c r="B351" t="s">
        <v>17</v>
      </c>
      <c r="C351">
        <v>13.951186</v>
      </c>
      <c r="D351">
        <v>13.53642</v>
      </c>
      <c r="E351">
        <v>13.448708</v>
      </c>
      <c r="F351">
        <v>13.721822</v>
      </c>
      <c r="G351">
        <v>13.940106</v>
      </c>
      <c r="H351">
        <v>1.0054689999999999</v>
      </c>
      <c r="I351">
        <v>0.93360299999999996</v>
      </c>
      <c r="J351">
        <v>0.94112200000000001</v>
      </c>
      <c r="K351">
        <v>-6.9282999999999997E-2</v>
      </c>
      <c r="L351">
        <v>0</v>
      </c>
      <c r="M351">
        <v>2.0699999999999999E-4</v>
      </c>
      <c r="N351" t="s">
        <v>18</v>
      </c>
      <c r="O351">
        <v>19.910917999999999</v>
      </c>
      <c r="P351">
        <v>8.6719999999999992E-3</v>
      </c>
      <c r="Q351">
        <v>-0.23396900000000001</v>
      </c>
      <c r="S351">
        <f>(2*3.142/60)*test_1_datataker_27_aug[[#This Row],[Torque Voltage (N.m)]]*test_1_datataker_27_aug[[#This Row],[RPM]]*-1</f>
        <v>0</v>
      </c>
    </row>
    <row r="352" spans="1:19" x14ac:dyDescent="0.25">
      <c r="A352" s="1">
        <v>45530.523148159722</v>
      </c>
      <c r="B352" t="s">
        <v>17</v>
      </c>
      <c r="C352">
        <v>13.948396000000001</v>
      </c>
      <c r="D352">
        <v>13.551524000000001</v>
      </c>
      <c r="E352">
        <v>13.448708</v>
      </c>
      <c r="F352">
        <v>13.729062000000001</v>
      </c>
      <c r="G352">
        <v>13.941966000000001</v>
      </c>
      <c r="H352">
        <v>1.0058750000000001</v>
      </c>
      <c r="I352">
        <v>0.93336699999999995</v>
      </c>
      <c r="J352">
        <v>0.94147400000000003</v>
      </c>
      <c r="K352">
        <v>-7.0482000000000003E-2</v>
      </c>
      <c r="L352">
        <v>0</v>
      </c>
      <c r="M352">
        <v>2.0699999999999999E-4</v>
      </c>
      <c r="N352" t="s">
        <v>18</v>
      </c>
      <c r="O352">
        <v>19.910917999999999</v>
      </c>
      <c r="P352">
        <v>7.2100000000000003E-3</v>
      </c>
      <c r="Q352">
        <v>-0.235872</v>
      </c>
      <c r="S352">
        <f>(2*3.142/60)*test_1_datataker_27_aug[[#This Row],[Torque Voltage (N.m)]]*test_1_datataker_27_aug[[#This Row],[RPM]]*-1</f>
        <v>0</v>
      </c>
    </row>
    <row r="353" spans="1:19" x14ac:dyDescent="0.25">
      <c r="A353" s="1">
        <v>45530.523206041667</v>
      </c>
      <c r="B353" t="s">
        <v>17</v>
      </c>
      <c r="C353">
        <v>13.946564</v>
      </c>
      <c r="D353">
        <v>13.53642</v>
      </c>
      <c r="E353">
        <v>13.441229999999999</v>
      </c>
      <c r="F353">
        <v>13.706922</v>
      </c>
      <c r="G353">
        <v>13.94473</v>
      </c>
      <c r="H353">
        <v>1.0050589999999999</v>
      </c>
      <c r="I353">
        <v>0.93348299999999995</v>
      </c>
      <c r="J353">
        <v>0.94112200000000001</v>
      </c>
      <c r="K353">
        <v>-7.1714E-2</v>
      </c>
      <c r="L353">
        <v>0</v>
      </c>
      <c r="M353">
        <v>2.31E-4</v>
      </c>
      <c r="N353" t="s">
        <v>18</v>
      </c>
      <c r="O353">
        <v>19.910816000000001</v>
      </c>
      <c r="P353">
        <v>7.2100000000000003E-3</v>
      </c>
      <c r="Q353">
        <v>-0.235489</v>
      </c>
      <c r="S353">
        <f>(2*3.142/60)*test_1_datataker_27_aug[[#This Row],[Torque Voltage (N.m)]]*test_1_datataker_27_aug[[#This Row],[RPM]]*-1</f>
        <v>0</v>
      </c>
    </row>
    <row r="354" spans="1:19" x14ac:dyDescent="0.25">
      <c r="A354" s="1">
        <v>45530.523263900461</v>
      </c>
      <c r="B354" t="s">
        <v>17</v>
      </c>
      <c r="C354">
        <v>13.951186</v>
      </c>
      <c r="D354">
        <v>13.529178</v>
      </c>
      <c r="E354">
        <v>13.433952</v>
      </c>
      <c r="F354">
        <v>13.706922</v>
      </c>
      <c r="G354">
        <v>13.941038000000001</v>
      </c>
      <c r="H354">
        <v>1.0054689999999999</v>
      </c>
      <c r="I354">
        <v>0.93348299999999995</v>
      </c>
      <c r="J354">
        <v>0.94147400000000003</v>
      </c>
      <c r="K354">
        <v>-6.9282999999999997E-2</v>
      </c>
      <c r="L354">
        <v>0</v>
      </c>
      <c r="M354">
        <v>2.31E-4</v>
      </c>
      <c r="N354" t="s">
        <v>18</v>
      </c>
      <c r="O354">
        <v>19.910864</v>
      </c>
      <c r="P354">
        <v>1.1809999999999999E-2</v>
      </c>
      <c r="Q354">
        <v>-0.23510700000000001</v>
      </c>
      <c r="S354">
        <f>(2*3.142/60)*test_1_datataker_27_aug[[#This Row],[Torque Voltage (N.m)]]*test_1_datataker_27_aug[[#This Row],[RPM]]*-1</f>
        <v>0</v>
      </c>
    </row>
    <row r="355" spans="1:19" x14ac:dyDescent="0.25">
      <c r="A355" s="1">
        <v>45530.523321782406</v>
      </c>
      <c r="B355" t="s">
        <v>17</v>
      </c>
      <c r="C355">
        <v>13.950256</v>
      </c>
      <c r="D355">
        <v>13.53642</v>
      </c>
      <c r="E355">
        <v>13.448708</v>
      </c>
      <c r="F355">
        <v>13.721822</v>
      </c>
      <c r="G355">
        <v>13.94473</v>
      </c>
      <c r="H355">
        <v>1.0053669999999999</v>
      </c>
      <c r="I355">
        <v>0.93325100000000005</v>
      </c>
      <c r="J355">
        <v>0.94112200000000001</v>
      </c>
      <c r="K355">
        <v>-7.5311000000000003E-2</v>
      </c>
      <c r="L355">
        <v>0</v>
      </c>
      <c r="M355">
        <v>2.31E-4</v>
      </c>
      <c r="N355" t="s">
        <v>18</v>
      </c>
      <c r="O355">
        <v>19.919816000000001</v>
      </c>
      <c r="P355">
        <v>7.2100000000000003E-3</v>
      </c>
      <c r="Q355">
        <v>-0.23472199999999999</v>
      </c>
      <c r="S355">
        <f>(2*3.142/60)*test_1_datataker_27_aug[[#This Row],[Torque Voltage (N.m)]]*test_1_datataker_27_aug[[#This Row],[RPM]]*-1</f>
        <v>0</v>
      </c>
    </row>
    <row r="356" spans="1:19" x14ac:dyDescent="0.25">
      <c r="A356" s="1">
        <v>45530.523379652775</v>
      </c>
      <c r="B356" t="s">
        <v>17</v>
      </c>
      <c r="C356">
        <v>13.953046000000001</v>
      </c>
      <c r="D356">
        <v>13.529178</v>
      </c>
      <c r="E356">
        <v>13.433952</v>
      </c>
      <c r="F356">
        <v>13.721822</v>
      </c>
      <c r="G356">
        <v>13.948396000000001</v>
      </c>
      <c r="H356">
        <v>1.0054689999999999</v>
      </c>
      <c r="I356">
        <v>0.93325100000000005</v>
      </c>
      <c r="J356">
        <v>0.94112200000000001</v>
      </c>
      <c r="K356">
        <v>-7.1714E-2</v>
      </c>
      <c r="L356">
        <v>0</v>
      </c>
      <c r="M356">
        <v>2.31E-4</v>
      </c>
      <c r="N356" t="s">
        <v>18</v>
      </c>
      <c r="O356">
        <v>19.928917999999999</v>
      </c>
      <c r="P356">
        <v>7.2100000000000003E-3</v>
      </c>
      <c r="Q356">
        <v>-0.23472199999999999</v>
      </c>
      <c r="S356">
        <f>(2*3.142/60)*test_1_datataker_27_aug[[#This Row],[Torque Voltage (N.m)]]*test_1_datataker_27_aug[[#This Row],[RPM]]*-1</f>
        <v>0</v>
      </c>
    </row>
    <row r="357" spans="1:19" x14ac:dyDescent="0.25">
      <c r="A357" s="1">
        <v>45530.523437546297</v>
      </c>
      <c r="B357" t="s">
        <v>17</v>
      </c>
      <c r="C357">
        <v>13.95581</v>
      </c>
      <c r="D357">
        <v>13.551524000000001</v>
      </c>
      <c r="E357">
        <v>13.448708</v>
      </c>
      <c r="F357">
        <v>13.736511999999999</v>
      </c>
      <c r="G357">
        <v>13.941966000000001</v>
      </c>
      <c r="H357">
        <v>1.0057769999999999</v>
      </c>
      <c r="I357">
        <v>0.93360299999999996</v>
      </c>
      <c r="J357">
        <v>0.94135400000000002</v>
      </c>
      <c r="K357">
        <v>-7.0482000000000003E-2</v>
      </c>
      <c r="L357">
        <v>0</v>
      </c>
      <c r="M357">
        <v>2.31E-4</v>
      </c>
      <c r="N357" t="s">
        <v>18</v>
      </c>
      <c r="O357">
        <v>19.942160000000001</v>
      </c>
      <c r="P357">
        <v>1.0262E-2</v>
      </c>
      <c r="Q357">
        <v>-0.23358499999999999</v>
      </c>
      <c r="S357">
        <f>(2*3.142/60)*test_1_datataker_27_aug[[#This Row],[Torque Voltage (N.m)]]*test_1_datataker_27_aug[[#This Row],[RPM]]*-1</f>
        <v>0</v>
      </c>
    </row>
    <row r="358" spans="1:19" x14ac:dyDescent="0.25">
      <c r="A358" s="1">
        <v>45530.523497627313</v>
      </c>
      <c r="B358" t="s">
        <v>17</v>
      </c>
      <c r="C358">
        <v>13.953948</v>
      </c>
      <c r="D358">
        <v>13.558558</v>
      </c>
      <c r="E358">
        <v>13.448708</v>
      </c>
      <c r="F358">
        <v>13.74396</v>
      </c>
      <c r="G358">
        <v>13.9438</v>
      </c>
      <c r="H358">
        <v>1.0055700000000001</v>
      </c>
      <c r="I358">
        <v>0.93360299999999996</v>
      </c>
      <c r="J358">
        <v>0.94123800000000002</v>
      </c>
      <c r="K358">
        <v>-6.9282999999999997E-2</v>
      </c>
      <c r="L358">
        <v>0</v>
      </c>
      <c r="M358">
        <v>2.31E-4</v>
      </c>
      <c r="N358" t="s">
        <v>18</v>
      </c>
      <c r="O358">
        <v>19.955763999999999</v>
      </c>
      <c r="P358">
        <v>7.2100000000000003E-3</v>
      </c>
      <c r="Q358">
        <v>-0.237009</v>
      </c>
      <c r="S358">
        <f>(2*3.142/60)*test_1_datataker_27_aug[[#This Row],[Torque Voltage (N.m)]]*test_1_datataker_27_aug[[#This Row],[RPM]]*-1</f>
        <v>0</v>
      </c>
    </row>
    <row r="359" spans="1:19" x14ac:dyDescent="0.25">
      <c r="A359" s="1">
        <v>45530.523553263891</v>
      </c>
      <c r="B359" t="s">
        <v>17</v>
      </c>
      <c r="C359">
        <v>13.950256</v>
      </c>
      <c r="D359">
        <v>13.551524000000001</v>
      </c>
      <c r="E359">
        <v>13.448708</v>
      </c>
      <c r="F359">
        <v>13.736511999999999</v>
      </c>
      <c r="G359">
        <v>13.9438</v>
      </c>
      <c r="H359">
        <v>1.0057769999999999</v>
      </c>
      <c r="I359">
        <v>0.93371899999999997</v>
      </c>
      <c r="J359">
        <v>0.94135400000000002</v>
      </c>
      <c r="K359">
        <v>-6.9282999999999997E-2</v>
      </c>
      <c r="L359">
        <v>0</v>
      </c>
      <c r="M359">
        <v>2.31E-4</v>
      </c>
      <c r="N359" t="s">
        <v>18</v>
      </c>
      <c r="O359">
        <v>19.955915999999998</v>
      </c>
      <c r="P359">
        <v>8.6719999999999992E-3</v>
      </c>
      <c r="Q359">
        <v>-0.23166800000000001</v>
      </c>
      <c r="S359">
        <f>(2*3.142/60)*test_1_datataker_27_aug[[#This Row],[Torque Voltage (N.m)]]*test_1_datataker_27_aug[[#This Row],[RPM]]*-1</f>
        <v>0</v>
      </c>
    </row>
    <row r="360" spans="1:19" x14ac:dyDescent="0.25">
      <c r="A360" s="1">
        <v>45530.523611122684</v>
      </c>
      <c r="B360" t="s">
        <v>17</v>
      </c>
      <c r="C360">
        <v>13.950256</v>
      </c>
      <c r="D360">
        <v>13.543868</v>
      </c>
      <c r="E360">
        <v>13.448708</v>
      </c>
      <c r="F360">
        <v>13.729062000000001</v>
      </c>
      <c r="G360">
        <v>13.94473</v>
      </c>
      <c r="H360">
        <v>1.0056689999999999</v>
      </c>
      <c r="I360">
        <v>0.93371899999999997</v>
      </c>
      <c r="J360">
        <v>0.94147400000000003</v>
      </c>
      <c r="K360">
        <v>-6.9282999999999997E-2</v>
      </c>
      <c r="L360">
        <v>0</v>
      </c>
      <c r="M360">
        <v>2.5399999999999999E-4</v>
      </c>
      <c r="N360" t="s">
        <v>18</v>
      </c>
      <c r="O360">
        <v>19.955815999999999</v>
      </c>
      <c r="P360">
        <v>8.6719999999999992E-3</v>
      </c>
      <c r="Q360">
        <v>-0.23472199999999999</v>
      </c>
      <c r="S360">
        <f>(2*3.142/60)*test_1_datataker_27_aug[[#This Row],[Torque Voltage (N.m)]]*test_1_datataker_27_aug[[#This Row],[RPM]]*-1</f>
        <v>0</v>
      </c>
    </row>
    <row r="361" spans="1:19" x14ac:dyDescent="0.25">
      <c r="A361" s="1">
        <v>45530.523668993053</v>
      </c>
      <c r="B361" t="s">
        <v>17</v>
      </c>
      <c r="C361">
        <v>13.95581</v>
      </c>
      <c r="D361">
        <v>13.551524000000001</v>
      </c>
      <c r="E361">
        <v>13.463058</v>
      </c>
      <c r="F361">
        <v>13.729062000000001</v>
      </c>
      <c r="G361">
        <v>13.9438</v>
      </c>
      <c r="H361">
        <v>1.0056689999999999</v>
      </c>
      <c r="I361">
        <v>0.93371899999999997</v>
      </c>
      <c r="J361">
        <v>0.94135400000000002</v>
      </c>
      <c r="K361">
        <v>-6.6885E-2</v>
      </c>
      <c r="L361">
        <v>0</v>
      </c>
      <c r="M361">
        <v>2.7700000000000001E-4</v>
      </c>
      <c r="N361" t="s">
        <v>18</v>
      </c>
      <c r="O361">
        <v>19.955915999999998</v>
      </c>
      <c r="P361">
        <v>8.6719999999999992E-3</v>
      </c>
      <c r="Q361">
        <v>-0.23472199999999999</v>
      </c>
      <c r="S361">
        <f>(2*3.142/60)*test_1_datataker_27_aug[[#This Row],[Torque Voltage (N.m)]]*test_1_datataker_27_aug[[#This Row],[RPM]]*-1</f>
        <v>0</v>
      </c>
    </row>
    <row r="362" spans="1:19" x14ac:dyDescent="0.25">
      <c r="A362" s="1">
        <v>45530.523726898151</v>
      </c>
      <c r="B362" t="s">
        <v>17</v>
      </c>
      <c r="C362">
        <v>13.95581</v>
      </c>
      <c r="D362">
        <v>13.558558</v>
      </c>
      <c r="E362">
        <v>13.470336</v>
      </c>
      <c r="F362">
        <v>13.736511999999999</v>
      </c>
      <c r="G362">
        <v>13.94566</v>
      </c>
      <c r="H362">
        <v>1.0057769999999999</v>
      </c>
      <c r="I362">
        <v>0.93336699999999995</v>
      </c>
      <c r="J362">
        <v>0.94135400000000002</v>
      </c>
      <c r="K362">
        <v>-7.1714E-2</v>
      </c>
      <c r="L362">
        <v>0</v>
      </c>
      <c r="M362">
        <v>2.5399999999999999E-4</v>
      </c>
      <c r="N362" t="s">
        <v>18</v>
      </c>
      <c r="O362">
        <v>19.955763999999999</v>
      </c>
      <c r="P362">
        <v>1.1809999999999999E-2</v>
      </c>
      <c r="Q362">
        <v>-0.232437</v>
      </c>
      <c r="S362">
        <f>(2*3.142/60)*test_1_datataker_27_aug[[#This Row],[Torque Voltage (N.m)]]*test_1_datataker_27_aug[[#This Row],[RPM]]*-1</f>
        <v>0</v>
      </c>
    </row>
    <row r="363" spans="1:19" x14ac:dyDescent="0.25">
      <c r="A363" s="1">
        <v>45530.523784745368</v>
      </c>
      <c r="B363" t="s">
        <v>17</v>
      </c>
      <c r="C363">
        <v>13.957668</v>
      </c>
      <c r="D363">
        <v>13.543868</v>
      </c>
      <c r="E363">
        <v>13.463058</v>
      </c>
      <c r="F363">
        <v>13.736511999999999</v>
      </c>
      <c r="G363">
        <v>13.946564</v>
      </c>
      <c r="H363">
        <v>1.0059769999999999</v>
      </c>
      <c r="I363">
        <v>0.93336699999999995</v>
      </c>
      <c r="J363">
        <v>0.94147400000000003</v>
      </c>
      <c r="K363">
        <v>-6.6885E-2</v>
      </c>
      <c r="L363">
        <v>0</v>
      </c>
      <c r="M363">
        <v>2.7700000000000001E-4</v>
      </c>
      <c r="N363" t="s">
        <v>18</v>
      </c>
      <c r="O363">
        <v>19.955866</v>
      </c>
      <c r="P363">
        <v>1.3358999999999999E-2</v>
      </c>
      <c r="Q363">
        <v>-0.23396900000000001</v>
      </c>
      <c r="S363">
        <f>(2*3.142/60)*test_1_datataker_27_aug[[#This Row],[Torque Voltage (N.m)]]*test_1_datataker_27_aug[[#This Row],[RPM]]*-1</f>
        <v>0</v>
      </c>
    </row>
    <row r="364" spans="1:19" x14ac:dyDescent="0.25">
      <c r="A364" s="1">
        <v>45530.523842615738</v>
      </c>
      <c r="B364" t="s">
        <v>17</v>
      </c>
      <c r="C364">
        <v>13.956738</v>
      </c>
      <c r="D364">
        <v>13.543868</v>
      </c>
      <c r="E364">
        <v>13.455984000000001</v>
      </c>
      <c r="F364">
        <v>13.721822</v>
      </c>
      <c r="G364">
        <v>13.952116</v>
      </c>
      <c r="H364">
        <v>1.0052620000000001</v>
      </c>
      <c r="I364">
        <v>0.93325100000000005</v>
      </c>
      <c r="J364">
        <v>0.94112200000000001</v>
      </c>
      <c r="K364">
        <v>-6.6885E-2</v>
      </c>
      <c r="L364">
        <v>0</v>
      </c>
      <c r="M364">
        <v>2.31E-4</v>
      </c>
      <c r="N364" t="s">
        <v>18</v>
      </c>
      <c r="O364">
        <v>19.955815999999999</v>
      </c>
      <c r="P364">
        <v>1.1809999999999999E-2</v>
      </c>
      <c r="Q364">
        <v>-0.232437</v>
      </c>
      <c r="S364">
        <f>(2*3.142/60)*test_1_datataker_27_aug[[#This Row],[Torque Voltage (N.m)]]*test_1_datataker_27_aug[[#This Row],[RPM]]*-1</f>
        <v>0</v>
      </c>
    </row>
    <row r="365" spans="1:19" x14ac:dyDescent="0.25">
      <c r="A365" s="1">
        <v>45530.523900486114</v>
      </c>
      <c r="B365" t="s">
        <v>17</v>
      </c>
      <c r="C365">
        <v>13.953046000000001</v>
      </c>
      <c r="D365">
        <v>13.551524000000001</v>
      </c>
      <c r="E365">
        <v>13.470336</v>
      </c>
      <c r="F365">
        <v>13.736511999999999</v>
      </c>
      <c r="G365">
        <v>13.94566</v>
      </c>
      <c r="H365">
        <v>1.0056689999999999</v>
      </c>
      <c r="I365">
        <v>0.93348299999999995</v>
      </c>
      <c r="J365">
        <v>0.94159000000000004</v>
      </c>
      <c r="K365">
        <v>-7.0482000000000003E-2</v>
      </c>
      <c r="L365">
        <v>0</v>
      </c>
      <c r="M365">
        <v>2.31E-4</v>
      </c>
      <c r="N365" t="s">
        <v>18</v>
      </c>
      <c r="O365">
        <v>19.96489</v>
      </c>
      <c r="P365">
        <v>1.1809999999999999E-2</v>
      </c>
      <c r="Q365">
        <v>-0.232437</v>
      </c>
      <c r="S365">
        <f>(2*3.142/60)*test_1_datataker_27_aug[[#This Row],[Torque Voltage (N.m)]]*test_1_datataker_27_aug[[#This Row],[RPM]]*-1</f>
        <v>0</v>
      </c>
    </row>
    <row r="366" spans="1:19" x14ac:dyDescent="0.25">
      <c r="A366" s="1">
        <v>45530.523958356483</v>
      </c>
      <c r="B366" t="s">
        <v>17</v>
      </c>
      <c r="C366">
        <v>13.953046000000001</v>
      </c>
      <c r="D366">
        <v>13.558558</v>
      </c>
      <c r="E366">
        <v>13.455984000000001</v>
      </c>
      <c r="F366">
        <v>13.736511999999999</v>
      </c>
      <c r="G366">
        <v>13.949325999999999</v>
      </c>
      <c r="H366">
        <v>1.0054689999999999</v>
      </c>
      <c r="I366">
        <v>0.93360299999999996</v>
      </c>
      <c r="J366">
        <v>0.94135400000000002</v>
      </c>
      <c r="K366">
        <v>-6.6885E-2</v>
      </c>
      <c r="L366">
        <v>0</v>
      </c>
      <c r="M366">
        <v>2.5399999999999999E-4</v>
      </c>
      <c r="N366" t="s">
        <v>18</v>
      </c>
      <c r="O366">
        <v>19.964141999999999</v>
      </c>
      <c r="P366">
        <v>8.6719999999999992E-3</v>
      </c>
      <c r="Q366">
        <v>-0.23091500000000001</v>
      </c>
      <c r="S366">
        <f>(2*3.142/60)*test_1_datataker_27_aug[[#This Row],[Torque Voltage (N.m)]]*test_1_datataker_27_aug[[#This Row],[RPM]]*-1</f>
        <v>0</v>
      </c>
    </row>
    <row r="367" spans="1:19" x14ac:dyDescent="0.25">
      <c r="A367" s="1">
        <v>45530.524016238429</v>
      </c>
      <c r="B367" t="s">
        <v>17</v>
      </c>
      <c r="C367">
        <v>13.953948</v>
      </c>
      <c r="D367">
        <v>13.53642</v>
      </c>
      <c r="E367">
        <v>13.463058</v>
      </c>
      <c r="F367">
        <v>13.729062000000001</v>
      </c>
      <c r="G367">
        <v>13.950256</v>
      </c>
      <c r="H367">
        <v>1.0054689999999999</v>
      </c>
      <c r="I367">
        <v>0.93348299999999995</v>
      </c>
      <c r="J367">
        <v>0.94147400000000003</v>
      </c>
      <c r="K367">
        <v>-6.4519999999999994E-2</v>
      </c>
      <c r="L367">
        <v>0</v>
      </c>
      <c r="M367">
        <v>3.01E-4</v>
      </c>
      <c r="N367" t="s">
        <v>18</v>
      </c>
      <c r="O367">
        <v>19.964842000000001</v>
      </c>
      <c r="P367">
        <v>1.3358999999999999E-2</v>
      </c>
      <c r="Q367">
        <v>-0.23205200000000001</v>
      </c>
      <c r="S367">
        <f>(2*3.142/60)*test_1_datataker_27_aug[[#This Row],[Torque Voltage (N.m)]]*test_1_datataker_27_aug[[#This Row],[RPM]]*-1</f>
        <v>0</v>
      </c>
    </row>
    <row r="368" spans="1:19" x14ac:dyDescent="0.25">
      <c r="A368" s="1">
        <v>45530.524074097222</v>
      </c>
      <c r="B368" t="s">
        <v>17</v>
      </c>
      <c r="C368">
        <v>13.958598</v>
      </c>
      <c r="D368">
        <v>13.558558</v>
      </c>
      <c r="E368">
        <v>13.463058</v>
      </c>
      <c r="F368">
        <v>13.74396</v>
      </c>
      <c r="G368">
        <v>13.948396000000001</v>
      </c>
      <c r="H368">
        <v>1.0054689999999999</v>
      </c>
      <c r="I368">
        <v>0.93360299999999996</v>
      </c>
      <c r="J368">
        <v>0.94135400000000002</v>
      </c>
      <c r="K368">
        <v>-6.6885E-2</v>
      </c>
      <c r="L368">
        <v>0</v>
      </c>
      <c r="M368">
        <v>2.31E-4</v>
      </c>
      <c r="N368" t="s">
        <v>18</v>
      </c>
      <c r="O368">
        <v>19.973773999999999</v>
      </c>
      <c r="P368">
        <v>1.1809999999999999E-2</v>
      </c>
      <c r="Q368">
        <v>-0.232819</v>
      </c>
      <c r="S368">
        <f>(2*3.142/60)*test_1_datataker_27_aug[[#This Row],[Torque Voltage (N.m)]]*test_1_datataker_27_aug[[#This Row],[RPM]]*-1</f>
        <v>0</v>
      </c>
    </row>
    <row r="369" spans="1:19" x14ac:dyDescent="0.25">
      <c r="A369" s="1">
        <v>45530.524131956015</v>
      </c>
      <c r="B369" t="s">
        <v>17</v>
      </c>
      <c r="C369">
        <v>13.95581</v>
      </c>
      <c r="D369">
        <v>13.558558</v>
      </c>
      <c r="E369">
        <v>13.455984000000001</v>
      </c>
      <c r="F369">
        <v>13.74396</v>
      </c>
      <c r="G369">
        <v>13.952116</v>
      </c>
      <c r="H369">
        <v>1.0050589999999999</v>
      </c>
      <c r="I369">
        <v>0.93360299999999996</v>
      </c>
      <c r="J369">
        <v>0.94170900000000002</v>
      </c>
      <c r="K369">
        <v>-6.5685999999999994E-2</v>
      </c>
      <c r="L369">
        <v>0</v>
      </c>
      <c r="M369">
        <v>3.01E-4</v>
      </c>
      <c r="N369" t="s">
        <v>18</v>
      </c>
      <c r="O369">
        <v>19.991852000000002</v>
      </c>
      <c r="P369">
        <v>1.0262E-2</v>
      </c>
      <c r="Q369">
        <v>-0.23320199999999999</v>
      </c>
      <c r="S369">
        <f>(2*3.142/60)*test_1_datataker_27_aug[[#This Row],[Torque Voltage (N.m)]]*test_1_datataker_27_aug[[#This Row],[RPM]]*-1</f>
        <v>0</v>
      </c>
    </row>
    <row r="370" spans="1:19" x14ac:dyDescent="0.25">
      <c r="A370" s="1">
        <v>45530.524189837961</v>
      </c>
      <c r="B370" t="s">
        <v>17</v>
      </c>
      <c r="C370">
        <v>13.960404</v>
      </c>
      <c r="D370">
        <v>13.551524000000001</v>
      </c>
      <c r="E370">
        <v>13.455984000000001</v>
      </c>
      <c r="F370">
        <v>13.721822</v>
      </c>
      <c r="G370">
        <v>13.9438</v>
      </c>
      <c r="H370">
        <v>1.0056689999999999</v>
      </c>
      <c r="I370">
        <v>0.93336699999999995</v>
      </c>
      <c r="J370">
        <v>0.94135400000000002</v>
      </c>
      <c r="K370">
        <v>-6.8084000000000006E-2</v>
      </c>
      <c r="L370">
        <v>0</v>
      </c>
      <c r="M370">
        <v>2.5399999999999999E-4</v>
      </c>
      <c r="N370" t="s">
        <v>18</v>
      </c>
      <c r="O370">
        <v>19.991852000000002</v>
      </c>
      <c r="P370">
        <v>1.1809999999999999E-2</v>
      </c>
      <c r="Q370">
        <v>-0.23205200000000001</v>
      </c>
      <c r="S370">
        <f>(2*3.142/60)*test_1_datataker_27_aug[[#This Row],[Torque Voltage (N.m)]]*test_1_datataker_27_aug[[#This Row],[RPM]]*-1</f>
        <v>0</v>
      </c>
    </row>
    <row r="371" spans="1:19" x14ac:dyDescent="0.25">
      <c r="A371" s="1">
        <v>45530.524247696761</v>
      </c>
      <c r="B371" t="s">
        <v>17</v>
      </c>
      <c r="C371">
        <v>13.957668</v>
      </c>
      <c r="D371">
        <v>13.558558</v>
      </c>
      <c r="E371">
        <v>13.470336</v>
      </c>
      <c r="F371">
        <v>13.736511999999999</v>
      </c>
      <c r="G371">
        <v>13.952116</v>
      </c>
      <c r="H371">
        <v>1.0052620000000001</v>
      </c>
      <c r="I371">
        <v>0.93360299999999996</v>
      </c>
      <c r="J371">
        <v>0.94147400000000003</v>
      </c>
      <c r="K371">
        <v>-6.8084000000000006E-2</v>
      </c>
      <c r="L371">
        <v>0</v>
      </c>
      <c r="M371">
        <v>2.5399999999999999E-4</v>
      </c>
      <c r="N371" t="s">
        <v>18</v>
      </c>
      <c r="O371">
        <v>19.991852000000002</v>
      </c>
      <c r="P371">
        <v>1.3358999999999999E-2</v>
      </c>
      <c r="Q371">
        <v>-0.23433899999999999</v>
      </c>
      <c r="S371">
        <f>(2*3.142/60)*test_1_datataker_27_aug[[#This Row],[Torque Voltage (N.m)]]*test_1_datataker_27_aug[[#This Row],[RPM]]*-1</f>
        <v>0</v>
      </c>
    </row>
    <row r="372" spans="1:19" x14ac:dyDescent="0.25">
      <c r="A372" s="1">
        <v>45530.524305590276</v>
      </c>
      <c r="B372" t="s">
        <v>17</v>
      </c>
      <c r="C372">
        <v>13.960404</v>
      </c>
      <c r="D372">
        <v>13.573662000000001</v>
      </c>
      <c r="E372">
        <v>13.470336</v>
      </c>
      <c r="F372">
        <v>13.766306</v>
      </c>
      <c r="G372">
        <v>13.950256</v>
      </c>
      <c r="H372">
        <v>1.0059769999999999</v>
      </c>
      <c r="I372">
        <v>0.93360299999999996</v>
      </c>
      <c r="J372">
        <v>0.94159000000000004</v>
      </c>
      <c r="K372">
        <v>-6.5685999999999994E-2</v>
      </c>
      <c r="L372">
        <v>0</v>
      </c>
      <c r="M372">
        <v>3.01E-4</v>
      </c>
      <c r="N372" t="s">
        <v>18</v>
      </c>
      <c r="O372">
        <v>19.98321</v>
      </c>
      <c r="P372">
        <v>1.3358999999999999E-2</v>
      </c>
      <c r="Q372">
        <v>-0.23166800000000001</v>
      </c>
      <c r="S372">
        <f>(2*3.142/60)*test_1_datataker_27_aug[[#This Row],[Torque Voltage (N.m)]]*test_1_datataker_27_aug[[#This Row],[RPM]]*-1</f>
        <v>0</v>
      </c>
    </row>
    <row r="373" spans="1:19" x14ac:dyDescent="0.25">
      <c r="A373" s="1">
        <v>45530.5243634375</v>
      </c>
      <c r="B373" t="s">
        <v>17</v>
      </c>
      <c r="C373">
        <v>13.957668</v>
      </c>
      <c r="D373">
        <v>13.551524000000001</v>
      </c>
      <c r="E373">
        <v>13.463058</v>
      </c>
      <c r="F373">
        <v>13.736511999999999</v>
      </c>
      <c r="G373">
        <v>13.94473</v>
      </c>
      <c r="H373">
        <v>1.0055700000000001</v>
      </c>
      <c r="I373">
        <v>0.93360299999999996</v>
      </c>
      <c r="J373">
        <v>0.94159000000000004</v>
      </c>
      <c r="K373">
        <v>-6.5685999999999994E-2</v>
      </c>
      <c r="L373">
        <v>0</v>
      </c>
      <c r="M373">
        <v>2.5399999999999999E-4</v>
      </c>
      <c r="N373" t="s">
        <v>18</v>
      </c>
      <c r="O373">
        <v>19.991852000000002</v>
      </c>
      <c r="P373">
        <v>1.1809999999999999E-2</v>
      </c>
      <c r="Q373">
        <v>-0.23166800000000001</v>
      </c>
      <c r="S373">
        <f>(2*3.142/60)*test_1_datataker_27_aug[[#This Row],[Torque Voltage (N.m)]]*test_1_datataker_27_aug[[#This Row],[RPM]]*-1</f>
        <v>0</v>
      </c>
    </row>
    <row r="374" spans="1:19" x14ac:dyDescent="0.25">
      <c r="A374" s="1">
        <v>45530.524421319446</v>
      </c>
      <c r="B374" t="s">
        <v>17</v>
      </c>
      <c r="C374">
        <v>13.953948</v>
      </c>
      <c r="D374">
        <v>13.551524000000001</v>
      </c>
      <c r="E374">
        <v>13.448708</v>
      </c>
      <c r="F374">
        <v>13.729062000000001</v>
      </c>
      <c r="G374">
        <v>13.946564</v>
      </c>
      <c r="H374">
        <v>1.0052620000000001</v>
      </c>
      <c r="I374">
        <v>0.93336699999999995</v>
      </c>
      <c r="J374">
        <v>0.94147400000000003</v>
      </c>
      <c r="K374">
        <v>-6.4519999999999994E-2</v>
      </c>
      <c r="L374">
        <v>0</v>
      </c>
      <c r="M374">
        <v>2.31E-4</v>
      </c>
      <c r="N374" t="s">
        <v>18</v>
      </c>
      <c r="O374">
        <v>19.991904000000002</v>
      </c>
      <c r="P374">
        <v>8.6719999999999992E-3</v>
      </c>
      <c r="Q374">
        <v>-0.229767</v>
      </c>
      <c r="S374">
        <f>(2*3.142/60)*test_1_datataker_27_aug[[#This Row],[Torque Voltage (N.m)]]*test_1_datataker_27_aug[[#This Row],[RPM]]*-1</f>
        <v>0</v>
      </c>
    </row>
    <row r="375" spans="1:19" x14ac:dyDescent="0.25">
      <c r="A375" s="1">
        <v>45530.524479178239</v>
      </c>
      <c r="B375" t="s">
        <v>17</v>
      </c>
      <c r="C375">
        <v>13.95581</v>
      </c>
      <c r="D375">
        <v>13.558558</v>
      </c>
      <c r="E375">
        <v>13.463058</v>
      </c>
      <c r="F375">
        <v>13.736511999999999</v>
      </c>
      <c r="G375">
        <v>13.950256</v>
      </c>
      <c r="H375">
        <v>1.0054689999999999</v>
      </c>
      <c r="I375">
        <v>0.93348299999999995</v>
      </c>
      <c r="J375">
        <v>0.94147400000000003</v>
      </c>
      <c r="K375">
        <v>-6.9282999999999997E-2</v>
      </c>
      <c r="L375">
        <v>0</v>
      </c>
      <c r="M375">
        <v>2.31E-4</v>
      </c>
      <c r="N375" t="s">
        <v>18</v>
      </c>
      <c r="O375">
        <v>20.00084</v>
      </c>
      <c r="P375">
        <v>1.1809999999999999E-2</v>
      </c>
      <c r="Q375">
        <v>-0.22708300000000001</v>
      </c>
      <c r="S375">
        <f>(2*3.142/60)*test_1_datataker_27_aug[[#This Row],[Torque Voltage (N.m)]]*test_1_datataker_27_aug[[#This Row],[RPM]]*-1</f>
        <v>0</v>
      </c>
    </row>
    <row r="376" spans="1:19" x14ac:dyDescent="0.25">
      <c r="A376" s="1">
        <v>45530.524537060184</v>
      </c>
      <c r="B376" t="s">
        <v>17</v>
      </c>
      <c r="C376">
        <v>13.956738</v>
      </c>
      <c r="D376">
        <v>13.558558</v>
      </c>
      <c r="E376">
        <v>13.455984000000001</v>
      </c>
      <c r="F376">
        <v>13.736511999999999</v>
      </c>
      <c r="G376">
        <v>13.950256</v>
      </c>
      <c r="H376">
        <v>1.0053669999999999</v>
      </c>
      <c r="I376">
        <v>0.93336699999999995</v>
      </c>
      <c r="J376">
        <v>0.94123800000000002</v>
      </c>
      <c r="K376">
        <v>-6.6885E-2</v>
      </c>
      <c r="L376">
        <v>0</v>
      </c>
      <c r="M376">
        <v>2.31E-4</v>
      </c>
      <c r="N376" t="s">
        <v>18</v>
      </c>
      <c r="O376">
        <v>20.00084</v>
      </c>
      <c r="P376">
        <v>7.2100000000000003E-3</v>
      </c>
      <c r="Q376">
        <v>-0.22936999999999999</v>
      </c>
      <c r="S376">
        <f>(2*3.142/60)*test_1_datataker_27_aug[[#This Row],[Torque Voltage (N.m)]]*test_1_datataker_27_aug[[#This Row],[RPM]]*-1</f>
        <v>0</v>
      </c>
    </row>
    <row r="377" spans="1:19" x14ac:dyDescent="0.25">
      <c r="A377" s="1">
        <v>45530.524594930554</v>
      </c>
      <c r="B377" t="s">
        <v>17</v>
      </c>
      <c r="C377">
        <v>13.960404</v>
      </c>
      <c r="D377">
        <v>13.558558</v>
      </c>
      <c r="E377">
        <v>13.477612000000001</v>
      </c>
      <c r="F377">
        <v>13.751616</v>
      </c>
      <c r="G377">
        <v>13.946564</v>
      </c>
      <c r="H377">
        <v>1.0055700000000001</v>
      </c>
      <c r="I377">
        <v>0.93336699999999995</v>
      </c>
      <c r="J377">
        <v>0.94147400000000003</v>
      </c>
      <c r="K377">
        <v>-6.8084000000000006E-2</v>
      </c>
      <c r="L377">
        <v>0</v>
      </c>
      <c r="M377">
        <v>2.5399999999999999E-4</v>
      </c>
      <c r="N377" t="s">
        <v>18</v>
      </c>
      <c r="O377">
        <v>20.000886000000001</v>
      </c>
      <c r="P377">
        <v>1.1809999999999999E-2</v>
      </c>
      <c r="Q377">
        <v>-0.23320199999999999</v>
      </c>
      <c r="S377">
        <f>(2*3.142/60)*test_1_datataker_27_aug[[#This Row],[Torque Voltage (N.m)]]*test_1_datataker_27_aug[[#This Row],[RPM]]*-1</f>
        <v>0</v>
      </c>
    </row>
    <row r="378" spans="1:19" x14ac:dyDescent="0.25">
      <c r="A378" s="1">
        <v>45530.524652789354</v>
      </c>
      <c r="B378" t="s">
        <v>17</v>
      </c>
      <c r="C378">
        <v>13.956738</v>
      </c>
      <c r="D378">
        <v>13.566214</v>
      </c>
      <c r="E378">
        <v>13.470336</v>
      </c>
      <c r="F378">
        <v>13.74396</v>
      </c>
      <c r="G378">
        <v>13.948396000000001</v>
      </c>
      <c r="H378">
        <v>1.0052620000000001</v>
      </c>
      <c r="I378">
        <v>0.93336699999999995</v>
      </c>
      <c r="J378">
        <v>0.94147400000000003</v>
      </c>
      <c r="K378">
        <v>-6.3287999999999997E-2</v>
      </c>
      <c r="L378">
        <v>0</v>
      </c>
      <c r="M378">
        <v>2.5399999999999999E-4</v>
      </c>
      <c r="N378" t="s">
        <v>18</v>
      </c>
      <c r="O378">
        <v>20.009305999999999</v>
      </c>
      <c r="P378">
        <v>1.0262E-2</v>
      </c>
      <c r="Q378">
        <v>-0.229767</v>
      </c>
      <c r="S378">
        <f>(2*3.142/60)*test_1_datataker_27_aug[[#This Row],[Torque Voltage (N.m)]]*test_1_datataker_27_aug[[#This Row],[RPM]]*-1</f>
        <v>0</v>
      </c>
    </row>
    <row r="379" spans="1:19" x14ac:dyDescent="0.25">
      <c r="A379" s="1">
        <v>45530.524712013888</v>
      </c>
      <c r="B379" t="s">
        <v>17</v>
      </c>
      <c r="C379">
        <v>13.95581</v>
      </c>
      <c r="D379">
        <v>13.566214</v>
      </c>
      <c r="E379">
        <v>13.463058</v>
      </c>
      <c r="F379">
        <v>13.751616</v>
      </c>
      <c r="G379">
        <v>13.952116</v>
      </c>
      <c r="H379">
        <v>1.0055700000000001</v>
      </c>
      <c r="I379">
        <v>0.93348299999999995</v>
      </c>
      <c r="J379">
        <v>0.94159000000000004</v>
      </c>
      <c r="K379">
        <v>-6.5685999999999994E-2</v>
      </c>
      <c r="L379">
        <v>0</v>
      </c>
      <c r="M379">
        <v>2.31E-4</v>
      </c>
      <c r="N379" t="s">
        <v>18</v>
      </c>
      <c r="O379">
        <v>20.009888</v>
      </c>
      <c r="P379">
        <v>1.1809999999999999E-2</v>
      </c>
      <c r="Q379">
        <v>-0.23396900000000001</v>
      </c>
      <c r="S379">
        <f>(2*3.142/60)*test_1_datataker_27_aug[[#This Row],[Torque Voltage (N.m)]]*test_1_datataker_27_aug[[#This Row],[RPM]]*-1</f>
        <v>0</v>
      </c>
    </row>
    <row r="380" spans="1:19" x14ac:dyDescent="0.25">
      <c r="A380" s="1">
        <v>45530.524768541669</v>
      </c>
      <c r="B380" t="s">
        <v>17</v>
      </c>
      <c r="C380">
        <v>13.959528000000001</v>
      </c>
      <c r="D380">
        <v>13.551524000000001</v>
      </c>
      <c r="E380">
        <v>13.455984000000001</v>
      </c>
      <c r="F380">
        <v>13.736511999999999</v>
      </c>
      <c r="G380">
        <v>13.952116</v>
      </c>
      <c r="H380">
        <v>1.005161</v>
      </c>
      <c r="I380">
        <v>0.93348299999999995</v>
      </c>
      <c r="J380">
        <v>0.94170900000000002</v>
      </c>
      <c r="K380">
        <v>-6.8084000000000006E-2</v>
      </c>
      <c r="L380">
        <v>0</v>
      </c>
      <c r="M380">
        <v>2.5399999999999999E-4</v>
      </c>
      <c r="N380" t="s">
        <v>18</v>
      </c>
      <c r="O380">
        <v>20.019031999999999</v>
      </c>
      <c r="P380">
        <v>1.1809999999999999E-2</v>
      </c>
      <c r="Q380">
        <v>-0.23014999999999999</v>
      </c>
      <c r="S380">
        <f>(2*3.142/60)*test_1_datataker_27_aug[[#This Row],[Torque Voltage (N.m)]]*test_1_datataker_27_aug[[#This Row],[RPM]]*-1</f>
        <v>0</v>
      </c>
    </row>
    <row r="381" spans="1:19" x14ac:dyDescent="0.25">
      <c r="A381" s="1">
        <v>45530.524826412038</v>
      </c>
      <c r="B381" t="s">
        <v>17</v>
      </c>
      <c r="C381">
        <v>13.957668</v>
      </c>
      <c r="D381">
        <v>13.566214</v>
      </c>
      <c r="E381">
        <v>13.463058</v>
      </c>
      <c r="F381">
        <v>13.751616</v>
      </c>
      <c r="G381">
        <v>13.953948</v>
      </c>
      <c r="H381">
        <v>1.0058750000000001</v>
      </c>
      <c r="I381">
        <v>0.93371899999999997</v>
      </c>
      <c r="J381">
        <v>0.94147400000000003</v>
      </c>
      <c r="K381">
        <v>-6.8084000000000006E-2</v>
      </c>
      <c r="L381">
        <v>0</v>
      </c>
      <c r="M381">
        <v>2.7700000000000001E-4</v>
      </c>
      <c r="N381" t="s">
        <v>18</v>
      </c>
      <c r="O381">
        <v>20.046046</v>
      </c>
      <c r="P381">
        <v>1.1809999999999999E-2</v>
      </c>
      <c r="Q381">
        <v>-0.23396900000000001</v>
      </c>
      <c r="S381">
        <f>(2*3.142/60)*test_1_datataker_27_aug[[#This Row],[Torque Voltage (N.m)]]*test_1_datataker_27_aug[[#This Row],[RPM]]*-1</f>
        <v>0</v>
      </c>
    </row>
    <row r="382" spans="1:19" x14ac:dyDescent="0.25">
      <c r="A382" s="1">
        <v>45530.524884282408</v>
      </c>
      <c r="B382" t="s">
        <v>17</v>
      </c>
      <c r="C382">
        <v>13.959528000000001</v>
      </c>
      <c r="D382">
        <v>13.566214</v>
      </c>
      <c r="E382">
        <v>13.470336</v>
      </c>
      <c r="F382">
        <v>13.74396</v>
      </c>
      <c r="G382">
        <v>13.952116</v>
      </c>
      <c r="H382">
        <v>1.0056689999999999</v>
      </c>
      <c r="I382">
        <v>0.93360299999999996</v>
      </c>
      <c r="J382">
        <v>0.94159000000000004</v>
      </c>
      <c r="K382">
        <v>-6.5685999999999994E-2</v>
      </c>
      <c r="L382">
        <v>0</v>
      </c>
      <c r="M382">
        <v>2.5399999999999999E-4</v>
      </c>
      <c r="N382" t="s">
        <v>18</v>
      </c>
      <c r="O382">
        <v>20.046223999999999</v>
      </c>
      <c r="P382">
        <v>1.1809999999999999E-2</v>
      </c>
      <c r="Q382">
        <v>-0.23205200000000001</v>
      </c>
      <c r="S382">
        <f>(2*3.142/60)*test_1_datataker_27_aug[[#This Row],[Torque Voltage (N.m)]]*test_1_datataker_27_aug[[#This Row],[RPM]]*-1</f>
        <v>0</v>
      </c>
    </row>
    <row r="383" spans="1:19" x14ac:dyDescent="0.25">
      <c r="A383" s="1">
        <v>45530.524942141201</v>
      </c>
      <c r="B383" t="s">
        <v>17</v>
      </c>
      <c r="C383">
        <v>13.961335999999999</v>
      </c>
      <c r="D383">
        <v>13.581111999999999</v>
      </c>
      <c r="E383">
        <v>13.477612000000001</v>
      </c>
      <c r="F383">
        <v>13.751616</v>
      </c>
      <c r="G383">
        <v>13.953948</v>
      </c>
      <c r="H383">
        <v>1.004853</v>
      </c>
      <c r="I383">
        <v>0.93348299999999995</v>
      </c>
      <c r="J383">
        <v>0.94170900000000002</v>
      </c>
      <c r="K383">
        <v>-6.5685999999999994E-2</v>
      </c>
      <c r="L383">
        <v>0</v>
      </c>
      <c r="M383">
        <v>3.01E-4</v>
      </c>
      <c r="N383" t="s">
        <v>18</v>
      </c>
      <c r="O383">
        <v>20.04627</v>
      </c>
      <c r="P383">
        <v>1.4907E-2</v>
      </c>
      <c r="Q383">
        <v>-0.23166800000000001</v>
      </c>
      <c r="S383">
        <f>(2*3.142/60)*test_1_datataker_27_aug[[#This Row],[Torque Voltage (N.m)]]*test_1_datataker_27_aug[[#This Row],[RPM]]*-1</f>
        <v>0</v>
      </c>
    </row>
    <row r="384" spans="1:19" x14ac:dyDescent="0.25">
      <c r="A384" s="1">
        <v>45530.525000069443</v>
      </c>
      <c r="B384" t="s">
        <v>17</v>
      </c>
      <c r="C384">
        <v>13.960404</v>
      </c>
      <c r="D384">
        <v>13.566214</v>
      </c>
      <c r="E384">
        <v>13.463058</v>
      </c>
      <c r="F384">
        <v>13.74396</v>
      </c>
      <c r="G384">
        <v>13.950256</v>
      </c>
      <c r="H384">
        <v>1.0052620000000001</v>
      </c>
      <c r="I384">
        <v>0.93348299999999995</v>
      </c>
      <c r="J384">
        <v>0.94135400000000002</v>
      </c>
      <c r="K384">
        <v>-6.5685999999999994E-2</v>
      </c>
      <c r="L384">
        <v>0</v>
      </c>
      <c r="M384">
        <v>3.01E-4</v>
      </c>
      <c r="N384" t="s">
        <v>18</v>
      </c>
      <c r="O384">
        <v>20.046182000000002</v>
      </c>
      <c r="P384">
        <v>1.3358999999999999E-2</v>
      </c>
      <c r="Q384">
        <v>-0.23472199999999999</v>
      </c>
      <c r="S384">
        <f>(2*3.142/60)*test_1_datataker_27_aug[[#This Row],[Torque Voltage (N.m)]]*test_1_datataker_27_aug[[#This Row],[RPM]]*-1</f>
        <v>0</v>
      </c>
    </row>
    <row r="385" spans="1:19" x14ac:dyDescent="0.25">
      <c r="A385" s="1">
        <v>45530.525057905092</v>
      </c>
      <c r="B385" t="s">
        <v>17</v>
      </c>
      <c r="C385">
        <v>13.962266</v>
      </c>
      <c r="D385">
        <v>13.558558</v>
      </c>
      <c r="E385">
        <v>13.455984000000001</v>
      </c>
      <c r="F385">
        <v>13.751616</v>
      </c>
      <c r="G385">
        <v>13.956738</v>
      </c>
      <c r="H385">
        <v>1.0054689999999999</v>
      </c>
      <c r="I385">
        <v>0.93360299999999996</v>
      </c>
      <c r="J385">
        <v>0.94112200000000001</v>
      </c>
      <c r="K385">
        <v>-6.6885E-2</v>
      </c>
      <c r="L385">
        <v>0</v>
      </c>
      <c r="M385">
        <v>2.7700000000000001E-4</v>
      </c>
      <c r="N385" t="s">
        <v>18</v>
      </c>
      <c r="O385">
        <v>20.045912000000001</v>
      </c>
      <c r="P385">
        <v>1.1809999999999999E-2</v>
      </c>
      <c r="Q385">
        <v>-0.23358499999999999</v>
      </c>
      <c r="S385">
        <f>(2*3.142/60)*test_1_datataker_27_aug[[#This Row],[Torque Voltage (N.m)]]*test_1_datataker_27_aug[[#This Row],[RPM]]*-1</f>
        <v>0</v>
      </c>
    </row>
    <row r="386" spans="1:19" x14ac:dyDescent="0.25">
      <c r="A386" s="1">
        <v>45530.525115752316</v>
      </c>
      <c r="B386" t="s">
        <v>17</v>
      </c>
      <c r="C386">
        <v>13.957668</v>
      </c>
      <c r="D386">
        <v>13.558558</v>
      </c>
      <c r="E386">
        <v>13.463058</v>
      </c>
      <c r="F386">
        <v>13.758858</v>
      </c>
      <c r="G386">
        <v>13.953948</v>
      </c>
      <c r="H386">
        <v>1.0046489999999999</v>
      </c>
      <c r="I386">
        <v>0.93360299999999996</v>
      </c>
      <c r="J386">
        <v>0.94147400000000003</v>
      </c>
      <c r="K386">
        <v>-6.6885E-2</v>
      </c>
      <c r="L386">
        <v>0</v>
      </c>
      <c r="M386">
        <v>2.5399999999999999E-4</v>
      </c>
      <c r="N386" t="s">
        <v>18</v>
      </c>
      <c r="O386">
        <v>20.046046</v>
      </c>
      <c r="P386">
        <v>1.4907E-2</v>
      </c>
      <c r="Q386">
        <v>-0.23053199999999999</v>
      </c>
      <c r="S386">
        <f>(2*3.142/60)*test_1_datataker_27_aug[[#This Row],[Torque Voltage (N.m)]]*test_1_datataker_27_aug[[#This Row],[RPM]]*-1</f>
        <v>0</v>
      </c>
    </row>
    <row r="387" spans="1:19" x14ac:dyDescent="0.25">
      <c r="A387" s="1">
        <v>45530.52517364583</v>
      </c>
      <c r="B387" t="s">
        <v>17</v>
      </c>
      <c r="C387">
        <v>13.960404</v>
      </c>
      <c r="D387">
        <v>13.566214</v>
      </c>
      <c r="E387">
        <v>13.463058</v>
      </c>
      <c r="F387">
        <v>13.74396</v>
      </c>
      <c r="G387">
        <v>13.953948</v>
      </c>
      <c r="H387">
        <v>1.0053669999999999</v>
      </c>
      <c r="I387">
        <v>0.93348299999999995</v>
      </c>
      <c r="J387">
        <v>0.94159000000000004</v>
      </c>
      <c r="K387">
        <v>-6.8084000000000006E-2</v>
      </c>
      <c r="L387">
        <v>0</v>
      </c>
      <c r="M387">
        <v>2.7700000000000001E-4</v>
      </c>
      <c r="N387" t="s">
        <v>18</v>
      </c>
      <c r="O387">
        <v>20.045999999999999</v>
      </c>
      <c r="P387">
        <v>1.1809999999999999E-2</v>
      </c>
      <c r="Q387">
        <v>-0.23091500000000001</v>
      </c>
      <c r="S387">
        <f>(2*3.142/60)*test_1_datataker_27_aug[[#This Row],[Torque Voltage (N.m)]]*test_1_datataker_27_aug[[#This Row],[RPM]]*-1</f>
        <v>0</v>
      </c>
    </row>
    <row r="388" spans="1:19" x14ac:dyDescent="0.25">
      <c r="A388" s="1">
        <v>45530.525231504631</v>
      </c>
      <c r="B388" t="s">
        <v>17</v>
      </c>
      <c r="C388">
        <v>13.963196</v>
      </c>
      <c r="D388">
        <v>13.566214</v>
      </c>
      <c r="E388">
        <v>13.455984000000001</v>
      </c>
      <c r="F388">
        <v>13.751616</v>
      </c>
      <c r="G388">
        <v>13.952116</v>
      </c>
      <c r="H388">
        <v>1.0053669999999999</v>
      </c>
      <c r="I388">
        <v>0.93360299999999996</v>
      </c>
      <c r="J388">
        <v>0.94147400000000003</v>
      </c>
      <c r="K388">
        <v>-7.0482000000000003E-2</v>
      </c>
      <c r="L388">
        <v>0</v>
      </c>
      <c r="M388">
        <v>2.7700000000000001E-4</v>
      </c>
      <c r="N388" t="s">
        <v>18</v>
      </c>
      <c r="O388">
        <v>20.046092000000002</v>
      </c>
      <c r="P388">
        <v>1.1809999999999999E-2</v>
      </c>
      <c r="Q388">
        <v>-0.23396900000000001</v>
      </c>
      <c r="S388">
        <f>(2*3.142/60)*test_1_datataker_27_aug[[#This Row],[Torque Voltage (N.m)]]*test_1_datataker_27_aug[[#This Row],[RPM]]*-1</f>
        <v>0</v>
      </c>
    </row>
    <row r="389" spans="1:19" x14ac:dyDescent="0.25">
      <c r="A389" s="1">
        <v>45530.525289409721</v>
      </c>
      <c r="B389" t="s">
        <v>17</v>
      </c>
      <c r="C389">
        <v>13.961335999999999</v>
      </c>
      <c r="D389">
        <v>13.558558</v>
      </c>
      <c r="E389">
        <v>13.470336</v>
      </c>
      <c r="F389">
        <v>13.766306</v>
      </c>
      <c r="G389">
        <v>13.947466</v>
      </c>
      <c r="H389">
        <v>1.0052620000000001</v>
      </c>
      <c r="I389">
        <v>0.93360299999999996</v>
      </c>
      <c r="J389">
        <v>0.94159000000000004</v>
      </c>
      <c r="K389">
        <v>-7.0482000000000003E-2</v>
      </c>
      <c r="L389">
        <v>0</v>
      </c>
      <c r="M389">
        <v>2.5399999999999999E-4</v>
      </c>
      <c r="N389" t="s">
        <v>18</v>
      </c>
      <c r="O389">
        <v>20.055074000000001</v>
      </c>
      <c r="P389">
        <v>1.3358999999999999E-2</v>
      </c>
      <c r="Q389">
        <v>-0.232819</v>
      </c>
      <c r="S389">
        <f>(2*3.142/60)*test_1_datataker_27_aug[[#This Row],[Torque Voltage (N.m)]]*test_1_datataker_27_aug[[#This Row],[RPM]]*-1</f>
        <v>0</v>
      </c>
    </row>
    <row r="390" spans="1:19" x14ac:dyDescent="0.25">
      <c r="A390" s="1">
        <v>45530.525347233794</v>
      </c>
      <c r="B390" t="s">
        <v>17</v>
      </c>
      <c r="C390">
        <v>13.965056000000001</v>
      </c>
      <c r="D390">
        <v>13.573662000000001</v>
      </c>
      <c r="E390">
        <v>13.470336</v>
      </c>
      <c r="F390">
        <v>13.751616</v>
      </c>
      <c r="G390">
        <v>13.954879999999999</v>
      </c>
      <c r="H390">
        <v>1.0055700000000001</v>
      </c>
      <c r="I390">
        <v>0.93371899999999997</v>
      </c>
      <c r="J390">
        <v>0.94159000000000004</v>
      </c>
      <c r="K390">
        <v>-6.9282999999999997E-2</v>
      </c>
      <c r="L390">
        <v>0</v>
      </c>
      <c r="M390">
        <v>2.7700000000000001E-4</v>
      </c>
      <c r="N390" t="s">
        <v>18</v>
      </c>
      <c r="O390">
        <v>20.064250000000001</v>
      </c>
      <c r="P390">
        <v>1.3358999999999999E-2</v>
      </c>
      <c r="Q390">
        <v>-0.23433899999999999</v>
      </c>
      <c r="S390">
        <f>(2*3.142/60)*test_1_datataker_27_aug[[#This Row],[Torque Voltage (N.m)]]*test_1_datataker_27_aug[[#This Row],[RPM]]*-1</f>
        <v>0</v>
      </c>
    </row>
    <row r="391" spans="1:19" x14ac:dyDescent="0.25">
      <c r="A391" s="1">
        <v>45530.525405115739</v>
      </c>
      <c r="B391" t="s">
        <v>17</v>
      </c>
      <c r="C391">
        <v>13.965056000000001</v>
      </c>
      <c r="D391">
        <v>13.581111999999999</v>
      </c>
      <c r="E391">
        <v>13.477612000000001</v>
      </c>
      <c r="F391">
        <v>13.74396</v>
      </c>
      <c r="G391">
        <v>13.953046000000001</v>
      </c>
      <c r="H391">
        <v>1.0056689999999999</v>
      </c>
      <c r="I391">
        <v>0.93348299999999995</v>
      </c>
      <c r="J391">
        <v>0.94182600000000005</v>
      </c>
      <c r="K391">
        <v>-6.4519999999999994E-2</v>
      </c>
      <c r="L391">
        <v>0</v>
      </c>
      <c r="M391">
        <v>2.7700000000000001E-4</v>
      </c>
      <c r="N391" t="s">
        <v>18</v>
      </c>
      <c r="O391">
        <v>20.073242</v>
      </c>
      <c r="P391">
        <v>1.1809999999999999E-2</v>
      </c>
      <c r="Q391">
        <v>-0.235872</v>
      </c>
      <c r="S391">
        <f>(2*3.142/60)*test_1_datataker_27_aug[[#This Row],[Torque Voltage (N.m)]]*test_1_datataker_27_aug[[#This Row],[RPM]]*-1</f>
        <v>0</v>
      </c>
    </row>
    <row r="392" spans="1:19" x14ac:dyDescent="0.25">
      <c r="A392" s="1">
        <v>45530.525462997684</v>
      </c>
      <c r="B392" t="s">
        <v>17</v>
      </c>
      <c r="C392">
        <v>13.966888000000001</v>
      </c>
      <c r="D392">
        <v>13.566214</v>
      </c>
      <c r="E392">
        <v>13.477612000000001</v>
      </c>
      <c r="F392">
        <v>13.751616</v>
      </c>
      <c r="G392">
        <v>13.95581</v>
      </c>
      <c r="H392">
        <v>1.0056689999999999</v>
      </c>
      <c r="I392">
        <v>0.93371899999999997</v>
      </c>
      <c r="J392">
        <v>0.94159000000000004</v>
      </c>
      <c r="K392">
        <v>-6.3287999999999997E-2</v>
      </c>
      <c r="L392">
        <v>0</v>
      </c>
      <c r="M392">
        <v>3.01E-4</v>
      </c>
      <c r="N392" t="s">
        <v>18</v>
      </c>
      <c r="O392">
        <v>20.064112000000002</v>
      </c>
      <c r="P392">
        <v>1.3358999999999999E-2</v>
      </c>
      <c r="Q392">
        <v>-0.23091500000000001</v>
      </c>
      <c r="S392">
        <f>(2*3.142/60)*test_1_datataker_27_aug[[#This Row],[Torque Voltage (N.m)]]*test_1_datataker_27_aug[[#This Row],[RPM]]*-1</f>
        <v>0</v>
      </c>
    </row>
    <row r="393" spans="1:19" x14ac:dyDescent="0.25">
      <c r="A393" s="1">
        <v>45530.525520844909</v>
      </c>
      <c r="B393" t="s">
        <v>17</v>
      </c>
      <c r="C393">
        <v>13.960404</v>
      </c>
      <c r="D393">
        <v>13.573662000000001</v>
      </c>
      <c r="E393">
        <v>13.470336</v>
      </c>
      <c r="F393">
        <v>13.751616</v>
      </c>
      <c r="G393">
        <v>13.953948</v>
      </c>
      <c r="H393">
        <v>1.0057769999999999</v>
      </c>
      <c r="I393">
        <v>0.93336699999999995</v>
      </c>
      <c r="J393">
        <v>0.94147400000000003</v>
      </c>
      <c r="K393">
        <v>-6.6885E-2</v>
      </c>
      <c r="L393">
        <v>0</v>
      </c>
      <c r="M393">
        <v>3.2400000000000001E-4</v>
      </c>
      <c r="N393" t="s">
        <v>18</v>
      </c>
      <c r="O393">
        <v>20.0732</v>
      </c>
      <c r="P393">
        <v>1.4907E-2</v>
      </c>
      <c r="Q393">
        <v>-0.232819</v>
      </c>
      <c r="S393">
        <f>(2*3.142/60)*test_1_datataker_27_aug[[#This Row],[Torque Voltage (N.m)]]*test_1_datataker_27_aug[[#This Row],[RPM]]*-1</f>
        <v>0</v>
      </c>
    </row>
    <row r="394" spans="1:19" x14ac:dyDescent="0.25">
      <c r="A394" s="1">
        <v>45530.525578761575</v>
      </c>
      <c r="B394" t="s">
        <v>17</v>
      </c>
      <c r="C394">
        <v>13.964126</v>
      </c>
      <c r="D394">
        <v>13.573662000000001</v>
      </c>
      <c r="E394">
        <v>13.470336</v>
      </c>
      <c r="F394">
        <v>13.758858</v>
      </c>
      <c r="G394">
        <v>13.956738</v>
      </c>
      <c r="H394">
        <v>1.006184</v>
      </c>
      <c r="I394">
        <v>0.93371899999999997</v>
      </c>
      <c r="J394">
        <v>0.94170900000000002</v>
      </c>
      <c r="K394">
        <v>-6.4519999999999994E-2</v>
      </c>
      <c r="L394">
        <v>0</v>
      </c>
      <c r="M394">
        <v>3.01E-4</v>
      </c>
      <c r="N394" t="s">
        <v>18</v>
      </c>
      <c r="O394">
        <v>20.073333999999999</v>
      </c>
      <c r="P394">
        <v>1.4907E-2</v>
      </c>
      <c r="Q394">
        <v>-0.231298</v>
      </c>
      <c r="S394">
        <f>(2*3.142/60)*test_1_datataker_27_aug[[#This Row],[Torque Voltage (N.m)]]*test_1_datataker_27_aug[[#This Row],[RPM]]*-1</f>
        <v>0</v>
      </c>
    </row>
    <row r="395" spans="1:19" x14ac:dyDescent="0.25">
      <c r="A395" s="1">
        <v>45530.525636597224</v>
      </c>
      <c r="B395" t="s">
        <v>17</v>
      </c>
      <c r="C395">
        <v>13.965056000000001</v>
      </c>
      <c r="D395">
        <v>13.573662000000001</v>
      </c>
      <c r="E395">
        <v>13.484686</v>
      </c>
      <c r="F395">
        <v>13.773754</v>
      </c>
      <c r="G395">
        <v>13.953046000000001</v>
      </c>
      <c r="H395">
        <v>1.0056689999999999</v>
      </c>
      <c r="I395">
        <v>0.93395499999999998</v>
      </c>
      <c r="J395">
        <v>0.94170900000000002</v>
      </c>
      <c r="K395">
        <v>-6.5685999999999994E-2</v>
      </c>
      <c r="L395">
        <v>0</v>
      </c>
      <c r="M395">
        <v>3.01E-4</v>
      </c>
      <c r="N395" t="s">
        <v>18</v>
      </c>
      <c r="O395">
        <v>20.073471999999999</v>
      </c>
      <c r="P395">
        <v>1.6497999999999999E-2</v>
      </c>
      <c r="Q395">
        <v>-0.23205200000000001</v>
      </c>
      <c r="S395">
        <f>(2*3.142/60)*test_1_datataker_27_aug[[#This Row],[Torque Voltage (N.m)]]*test_1_datataker_27_aug[[#This Row],[RPM]]*-1</f>
        <v>0</v>
      </c>
    </row>
    <row r="396" spans="1:19" x14ac:dyDescent="0.25">
      <c r="A396" s="1">
        <v>45530.525694467593</v>
      </c>
      <c r="B396" t="s">
        <v>17</v>
      </c>
      <c r="C396">
        <v>13.966888000000001</v>
      </c>
      <c r="D396">
        <v>13.581111999999999</v>
      </c>
      <c r="E396">
        <v>13.477612000000001</v>
      </c>
      <c r="F396">
        <v>13.773754</v>
      </c>
      <c r="G396">
        <v>13.952116</v>
      </c>
      <c r="H396">
        <v>1.0056689999999999</v>
      </c>
      <c r="I396">
        <v>0.93383799999999995</v>
      </c>
      <c r="J396">
        <v>0.94170900000000002</v>
      </c>
      <c r="K396">
        <v>-6.5685999999999994E-2</v>
      </c>
      <c r="L396">
        <v>0</v>
      </c>
      <c r="M396">
        <v>3.4600000000000001E-4</v>
      </c>
      <c r="N396" t="s">
        <v>18</v>
      </c>
      <c r="O396">
        <v>20.082518</v>
      </c>
      <c r="P396">
        <v>1.6497999999999999E-2</v>
      </c>
      <c r="Q396">
        <v>-0.23053199999999999</v>
      </c>
      <c r="S396">
        <f>(2*3.142/60)*test_1_datataker_27_aug[[#This Row],[Torque Voltage (N.m)]]*test_1_datataker_27_aug[[#This Row],[RPM]]*-1</f>
        <v>0</v>
      </c>
    </row>
    <row r="397" spans="1:19" x14ac:dyDescent="0.25">
      <c r="A397" s="1">
        <v>45530.525752326386</v>
      </c>
      <c r="B397" t="s">
        <v>17</v>
      </c>
      <c r="C397">
        <v>13.965056000000001</v>
      </c>
      <c r="D397">
        <v>13.566214</v>
      </c>
      <c r="E397">
        <v>13.470336</v>
      </c>
      <c r="F397">
        <v>13.758858</v>
      </c>
      <c r="G397">
        <v>13.954879999999999</v>
      </c>
      <c r="H397">
        <v>1.0056689999999999</v>
      </c>
      <c r="I397">
        <v>0.93371899999999997</v>
      </c>
      <c r="J397">
        <v>0.94159000000000004</v>
      </c>
      <c r="K397">
        <v>-6.6885E-2</v>
      </c>
      <c r="L397">
        <v>0</v>
      </c>
      <c r="M397">
        <v>2.5399999999999999E-4</v>
      </c>
      <c r="N397" t="s">
        <v>18</v>
      </c>
      <c r="O397">
        <v>20.082471999999999</v>
      </c>
      <c r="P397">
        <v>1.0262E-2</v>
      </c>
      <c r="Q397">
        <v>-0.23166800000000001</v>
      </c>
      <c r="S397">
        <f>(2*3.142/60)*test_1_datataker_27_aug[[#This Row],[Torque Voltage (N.m)]]*test_1_datataker_27_aug[[#This Row],[RPM]]*-1</f>
        <v>0</v>
      </c>
    </row>
    <row r="398" spans="1:19" x14ac:dyDescent="0.25">
      <c r="A398" s="1">
        <v>45530.525810196756</v>
      </c>
      <c r="B398" t="s">
        <v>17</v>
      </c>
      <c r="C398">
        <v>13.968748</v>
      </c>
      <c r="D398">
        <v>13.551524000000001</v>
      </c>
      <c r="E398">
        <v>13.470336</v>
      </c>
      <c r="F398">
        <v>13.751616</v>
      </c>
      <c r="G398">
        <v>13.953948</v>
      </c>
      <c r="H398">
        <v>1.005161</v>
      </c>
      <c r="I398">
        <v>0.93313100000000004</v>
      </c>
      <c r="J398">
        <v>0.94159000000000004</v>
      </c>
      <c r="K398">
        <v>-6.2088999999999998E-2</v>
      </c>
      <c r="L398">
        <v>0</v>
      </c>
      <c r="M398">
        <v>2.7700000000000001E-4</v>
      </c>
      <c r="N398" t="s">
        <v>18</v>
      </c>
      <c r="O398">
        <v>20.082336000000002</v>
      </c>
      <c r="P398">
        <v>1.3358999999999999E-2</v>
      </c>
      <c r="Q398">
        <v>-0.228987</v>
      </c>
      <c r="S398">
        <f>(2*3.142/60)*test_1_datataker_27_aug[[#This Row],[Torque Voltage (N.m)]]*test_1_datataker_27_aug[[#This Row],[RPM]]*-1</f>
        <v>0</v>
      </c>
    </row>
    <row r="399" spans="1:19" x14ac:dyDescent="0.25">
      <c r="A399" s="1">
        <v>45530.525868101853</v>
      </c>
      <c r="B399" t="s">
        <v>17</v>
      </c>
      <c r="C399">
        <v>13.965958000000001</v>
      </c>
      <c r="D399">
        <v>13.581111999999999</v>
      </c>
      <c r="E399">
        <v>13.484686</v>
      </c>
      <c r="F399">
        <v>13.766306</v>
      </c>
      <c r="G399">
        <v>13.960404</v>
      </c>
      <c r="H399">
        <v>1.0053669999999999</v>
      </c>
      <c r="I399">
        <v>0.93383799999999995</v>
      </c>
      <c r="J399">
        <v>0.94135400000000002</v>
      </c>
      <c r="K399">
        <v>-6.2088999999999998E-2</v>
      </c>
      <c r="L399">
        <v>0</v>
      </c>
      <c r="M399">
        <v>3.01E-4</v>
      </c>
      <c r="N399" t="s">
        <v>18</v>
      </c>
      <c r="O399">
        <v>20.091434</v>
      </c>
      <c r="P399">
        <v>1.1809999999999999E-2</v>
      </c>
      <c r="Q399">
        <v>-0.228987</v>
      </c>
      <c r="S399">
        <f>(2*3.142/60)*test_1_datataker_27_aug[[#This Row],[Torque Voltage (N.m)]]*test_1_datataker_27_aug[[#This Row],[RPM]]*-1</f>
        <v>0</v>
      </c>
    </row>
    <row r="400" spans="1:19" x14ac:dyDescent="0.25">
      <c r="A400" s="1">
        <v>45530.525928657407</v>
      </c>
      <c r="B400" t="s">
        <v>17</v>
      </c>
      <c r="C400">
        <v>13.965958000000001</v>
      </c>
      <c r="D400">
        <v>13.588355999999999</v>
      </c>
      <c r="E400">
        <v>13.477612000000001</v>
      </c>
      <c r="F400">
        <v>13.758858</v>
      </c>
      <c r="G400">
        <v>13.956738</v>
      </c>
      <c r="H400">
        <v>1.0054689999999999</v>
      </c>
      <c r="I400">
        <v>0.93325100000000005</v>
      </c>
      <c r="J400">
        <v>0.94147400000000003</v>
      </c>
      <c r="K400">
        <v>-6.5685999999999994E-2</v>
      </c>
      <c r="L400">
        <v>0</v>
      </c>
      <c r="M400">
        <v>2.5399999999999999E-4</v>
      </c>
      <c r="N400" t="s">
        <v>18</v>
      </c>
      <c r="O400">
        <v>20.082428</v>
      </c>
      <c r="P400">
        <v>1.4907E-2</v>
      </c>
      <c r="Q400">
        <v>-0.228605</v>
      </c>
      <c r="S400">
        <f>(2*3.142/60)*test_1_datataker_27_aug[[#This Row],[Torque Voltage (N.m)]]*test_1_datataker_27_aug[[#This Row],[RPM]]*-1</f>
        <v>0</v>
      </c>
    </row>
    <row r="401" spans="1:19" x14ac:dyDescent="0.25">
      <c r="A401" s="1">
        <v>45530.525983807871</v>
      </c>
      <c r="B401" t="s">
        <v>17</v>
      </c>
      <c r="C401">
        <v>13.967817999999999</v>
      </c>
      <c r="D401">
        <v>13.573662000000001</v>
      </c>
      <c r="E401">
        <v>13.484686</v>
      </c>
      <c r="F401">
        <v>13.751616</v>
      </c>
      <c r="G401">
        <v>13.954879999999999</v>
      </c>
      <c r="H401">
        <v>1.005161</v>
      </c>
      <c r="I401">
        <v>0.93383799999999995</v>
      </c>
      <c r="J401">
        <v>0.94170900000000002</v>
      </c>
      <c r="K401">
        <v>-6.6885E-2</v>
      </c>
      <c r="L401">
        <v>0</v>
      </c>
      <c r="M401">
        <v>2.5399999999999999E-4</v>
      </c>
      <c r="N401" t="s">
        <v>18</v>
      </c>
      <c r="O401">
        <v>20.091434</v>
      </c>
      <c r="P401">
        <v>1.4907E-2</v>
      </c>
      <c r="Q401">
        <v>-0.23091500000000001</v>
      </c>
      <c r="S401">
        <f>(2*3.142/60)*test_1_datataker_27_aug[[#This Row],[Torque Voltage (N.m)]]*test_1_datataker_27_aug[[#This Row],[RPM]]*-1</f>
        <v>0</v>
      </c>
    </row>
    <row r="402" spans="1:19" x14ac:dyDescent="0.25">
      <c r="A402" s="1">
        <v>45530.526041689816</v>
      </c>
      <c r="B402" t="s">
        <v>17</v>
      </c>
      <c r="C402">
        <v>13.965958000000001</v>
      </c>
      <c r="D402">
        <v>13.573662000000001</v>
      </c>
      <c r="E402">
        <v>13.463058</v>
      </c>
      <c r="F402">
        <v>13.758858</v>
      </c>
      <c r="G402">
        <v>13.953948</v>
      </c>
      <c r="H402">
        <v>1.0053669999999999</v>
      </c>
      <c r="I402">
        <v>0.93360299999999996</v>
      </c>
      <c r="J402">
        <v>0.94147400000000003</v>
      </c>
      <c r="K402">
        <v>-6.5685999999999994E-2</v>
      </c>
      <c r="L402">
        <v>0</v>
      </c>
      <c r="M402">
        <v>3.01E-4</v>
      </c>
      <c r="N402" t="s">
        <v>18</v>
      </c>
      <c r="O402">
        <v>20.087088000000001</v>
      </c>
      <c r="P402">
        <v>1.1809999999999999E-2</v>
      </c>
      <c r="Q402">
        <v>-0.23205200000000001</v>
      </c>
      <c r="S402">
        <f>(2*3.142/60)*test_1_datataker_27_aug[[#This Row],[Torque Voltage (N.m)]]*test_1_datataker_27_aug[[#This Row],[RPM]]*-1</f>
        <v>0</v>
      </c>
    </row>
    <row r="403" spans="1:19" x14ac:dyDescent="0.25">
      <c r="A403" s="1">
        <v>45530.526099560186</v>
      </c>
      <c r="B403" t="s">
        <v>17</v>
      </c>
      <c r="C403">
        <v>13.968748</v>
      </c>
      <c r="D403">
        <v>13.566214</v>
      </c>
      <c r="E403">
        <v>13.470336</v>
      </c>
      <c r="F403">
        <v>13.766306</v>
      </c>
      <c r="G403">
        <v>13.957668</v>
      </c>
      <c r="H403">
        <v>1.005161</v>
      </c>
      <c r="I403">
        <v>0.93325100000000005</v>
      </c>
      <c r="J403">
        <v>0.94159000000000004</v>
      </c>
      <c r="K403">
        <v>-6.5685999999999994E-2</v>
      </c>
      <c r="L403">
        <v>0</v>
      </c>
      <c r="M403">
        <v>2.7700000000000001E-4</v>
      </c>
      <c r="N403" t="s">
        <v>18</v>
      </c>
      <c r="O403">
        <v>20.100580000000001</v>
      </c>
      <c r="P403">
        <v>1.1809999999999999E-2</v>
      </c>
      <c r="Q403">
        <v>-0.235489</v>
      </c>
      <c r="S403">
        <f>(2*3.142/60)*test_1_datataker_27_aug[[#This Row],[Torque Voltage (N.m)]]*test_1_datataker_27_aug[[#This Row],[RPM]]*-1</f>
        <v>0</v>
      </c>
    </row>
    <row r="404" spans="1:19" x14ac:dyDescent="0.25">
      <c r="A404" s="1">
        <v>45530.526157453707</v>
      </c>
      <c r="B404" t="s">
        <v>17</v>
      </c>
      <c r="C404">
        <v>13.964126</v>
      </c>
      <c r="D404">
        <v>13.581111999999999</v>
      </c>
      <c r="E404">
        <v>13.477612000000001</v>
      </c>
      <c r="F404">
        <v>13.751616</v>
      </c>
      <c r="G404">
        <v>13.959528000000001</v>
      </c>
      <c r="H404">
        <v>1.0056689999999999</v>
      </c>
      <c r="I404">
        <v>0.93371899999999997</v>
      </c>
      <c r="J404">
        <v>0.94112200000000001</v>
      </c>
      <c r="K404">
        <v>-6.3287999999999997E-2</v>
      </c>
      <c r="L404">
        <v>0</v>
      </c>
      <c r="M404">
        <v>3.01E-4</v>
      </c>
      <c r="N404" t="s">
        <v>18</v>
      </c>
      <c r="O404">
        <v>20.109597999999998</v>
      </c>
      <c r="P404">
        <v>1.1809999999999999E-2</v>
      </c>
      <c r="Q404">
        <v>-0.22822200000000001</v>
      </c>
      <c r="S404">
        <f>(2*3.142/60)*test_1_datataker_27_aug[[#This Row],[Torque Voltage (N.m)]]*test_1_datataker_27_aug[[#This Row],[RPM]]*-1</f>
        <v>0</v>
      </c>
    </row>
    <row r="405" spans="1:19" x14ac:dyDescent="0.25">
      <c r="A405" s="1">
        <v>45530.526215289348</v>
      </c>
      <c r="B405" t="s">
        <v>17</v>
      </c>
      <c r="C405">
        <v>13.960404</v>
      </c>
      <c r="D405">
        <v>13.573662000000001</v>
      </c>
      <c r="E405">
        <v>13.463058</v>
      </c>
      <c r="F405">
        <v>13.751616</v>
      </c>
      <c r="G405">
        <v>13.95581</v>
      </c>
      <c r="H405">
        <v>1.0054689999999999</v>
      </c>
      <c r="I405">
        <v>0.93360299999999996</v>
      </c>
      <c r="J405">
        <v>0.94147400000000003</v>
      </c>
      <c r="K405">
        <v>-6.8084000000000006E-2</v>
      </c>
      <c r="L405">
        <v>0</v>
      </c>
      <c r="M405">
        <v>2.5399999999999999E-4</v>
      </c>
      <c r="N405" t="s">
        <v>18</v>
      </c>
      <c r="O405">
        <v>20.109643999999999</v>
      </c>
      <c r="P405">
        <v>1.3358999999999999E-2</v>
      </c>
      <c r="Q405">
        <v>-0.231298</v>
      </c>
      <c r="S405">
        <f>(2*3.142/60)*test_1_datataker_27_aug[[#This Row],[Torque Voltage (N.m)]]*test_1_datataker_27_aug[[#This Row],[RPM]]*-1</f>
        <v>0</v>
      </c>
    </row>
    <row r="406" spans="1:19" x14ac:dyDescent="0.25">
      <c r="A406" s="1">
        <v>45530.526273171294</v>
      </c>
      <c r="B406" t="s">
        <v>17</v>
      </c>
      <c r="C406">
        <v>13.965056000000001</v>
      </c>
      <c r="D406">
        <v>13.558558</v>
      </c>
      <c r="E406">
        <v>13.477612000000001</v>
      </c>
      <c r="F406">
        <v>13.758858</v>
      </c>
      <c r="G406">
        <v>13.954879999999999</v>
      </c>
      <c r="H406">
        <v>1.004853</v>
      </c>
      <c r="I406">
        <v>0.93371899999999997</v>
      </c>
      <c r="J406">
        <v>0.94159000000000004</v>
      </c>
      <c r="K406">
        <v>-6.4519999999999994E-2</v>
      </c>
      <c r="L406">
        <v>0</v>
      </c>
      <c r="M406">
        <v>3.01E-4</v>
      </c>
      <c r="N406" t="s">
        <v>18</v>
      </c>
      <c r="O406">
        <v>20.109736000000002</v>
      </c>
      <c r="P406">
        <v>1.1809999999999999E-2</v>
      </c>
      <c r="Q406">
        <v>-0.23053199999999999</v>
      </c>
      <c r="S406">
        <f>(2*3.142/60)*test_1_datataker_27_aug[[#This Row],[Torque Voltage (N.m)]]*test_1_datataker_27_aug[[#This Row],[RPM]]*-1</f>
        <v>0</v>
      </c>
    </row>
    <row r="407" spans="1:19" x14ac:dyDescent="0.25">
      <c r="A407" s="1">
        <v>45530.526331030094</v>
      </c>
      <c r="B407" t="s">
        <v>17</v>
      </c>
      <c r="C407">
        <v>13.962266</v>
      </c>
      <c r="D407">
        <v>13.566214</v>
      </c>
      <c r="E407">
        <v>13.484686</v>
      </c>
      <c r="F407">
        <v>13.773754</v>
      </c>
      <c r="G407">
        <v>13.952116</v>
      </c>
      <c r="H407">
        <v>1.0053669999999999</v>
      </c>
      <c r="I407">
        <v>0.93395499999999998</v>
      </c>
      <c r="J407">
        <v>0.94147400000000003</v>
      </c>
      <c r="K407">
        <v>-6.3287999999999997E-2</v>
      </c>
      <c r="L407">
        <v>0</v>
      </c>
      <c r="M407">
        <v>3.2400000000000001E-4</v>
      </c>
      <c r="N407" t="s">
        <v>18</v>
      </c>
      <c r="O407">
        <v>20.118758</v>
      </c>
      <c r="P407">
        <v>1.6497999999999999E-2</v>
      </c>
      <c r="Q407">
        <v>-0.23205200000000001</v>
      </c>
      <c r="S407">
        <f>(2*3.142/60)*test_1_datataker_27_aug[[#This Row],[Torque Voltage (N.m)]]*test_1_datataker_27_aug[[#This Row],[RPM]]*-1</f>
        <v>0</v>
      </c>
    </row>
    <row r="408" spans="1:19" x14ac:dyDescent="0.25">
      <c r="A408" s="1">
        <v>45530.526388900464</v>
      </c>
      <c r="B408" t="s">
        <v>17</v>
      </c>
      <c r="C408">
        <v>13.965958000000001</v>
      </c>
      <c r="D408">
        <v>13.581111999999999</v>
      </c>
      <c r="E408">
        <v>13.484686</v>
      </c>
      <c r="F408">
        <v>13.780996</v>
      </c>
      <c r="G408">
        <v>13.956738</v>
      </c>
      <c r="H408">
        <v>1.0052620000000001</v>
      </c>
      <c r="I408">
        <v>0.93348299999999995</v>
      </c>
      <c r="J408">
        <v>0.94170900000000002</v>
      </c>
      <c r="K408">
        <v>-6.5685999999999994E-2</v>
      </c>
      <c r="L408">
        <v>0</v>
      </c>
      <c r="M408">
        <v>2.5399999999999999E-4</v>
      </c>
      <c r="N408" t="s">
        <v>18</v>
      </c>
      <c r="O408">
        <v>20.118758</v>
      </c>
      <c r="P408">
        <v>1.3358999999999999E-2</v>
      </c>
      <c r="Q408">
        <v>-0.23320199999999999</v>
      </c>
      <c r="S408">
        <f>(2*3.142/60)*test_1_datataker_27_aug[[#This Row],[Torque Voltage (N.m)]]*test_1_datataker_27_aug[[#This Row],[RPM]]*-1</f>
        <v>0</v>
      </c>
    </row>
    <row r="409" spans="1:19" x14ac:dyDescent="0.25">
      <c r="A409" s="1">
        <v>45530.526446793985</v>
      </c>
      <c r="B409" t="s">
        <v>17</v>
      </c>
      <c r="C409">
        <v>13.966888000000001</v>
      </c>
      <c r="D409">
        <v>13.581111999999999</v>
      </c>
      <c r="E409">
        <v>13.484686</v>
      </c>
      <c r="F409">
        <v>13.766306</v>
      </c>
      <c r="G409">
        <v>13.95581</v>
      </c>
      <c r="H409">
        <v>1.005161</v>
      </c>
      <c r="I409">
        <v>0.93371899999999997</v>
      </c>
      <c r="J409">
        <v>0.94123800000000002</v>
      </c>
      <c r="K409">
        <v>-6.3287999999999997E-2</v>
      </c>
      <c r="L409">
        <v>0</v>
      </c>
      <c r="M409">
        <v>3.01E-4</v>
      </c>
      <c r="N409" t="s">
        <v>18</v>
      </c>
      <c r="O409">
        <v>20.118894000000001</v>
      </c>
      <c r="P409">
        <v>1.3358999999999999E-2</v>
      </c>
      <c r="Q409">
        <v>-0.23053199999999999</v>
      </c>
      <c r="S409">
        <f>(2*3.142/60)*test_1_datataker_27_aug[[#This Row],[Torque Voltage (N.m)]]*test_1_datataker_27_aug[[#This Row],[RPM]]*-1</f>
        <v>0</v>
      </c>
    </row>
    <row r="410" spans="1:19" x14ac:dyDescent="0.25">
      <c r="A410" s="1">
        <v>45530.526504652778</v>
      </c>
      <c r="B410" t="s">
        <v>17</v>
      </c>
      <c r="C410">
        <v>13.964126</v>
      </c>
      <c r="D410">
        <v>13.558558</v>
      </c>
      <c r="E410">
        <v>13.470336</v>
      </c>
      <c r="F410">
        <v>13.780996</v>
      </c>
      <c r="G410">
        <v>13.960404</v>
      </c>
      <c r="H410">
        <v>1.0056689999999999</v>
      </c>
      <c r="I410">
        <v>0.93395499999999998</v>
      </c>
      <c r="J410">
        <v>0.94170900000000002</v>
      </c>
      <c r="K410">
        <v>-6.2088999999999998E-2</v>
      </c>
      <c r="L410">
        <v>0</v>
      </c>
      <c r="M410">
        <v>3.2400000000000001E-4</v>
      </c>
      <c r="N410" t="s">
        <v>18</v>
      </c>
      <c r="O410">
        <v>20.120802000000001</v>
      </c>
      <c r="P410">
        <v>1.4907E-2</v>
      </c>
      <c r="Q410">
        <v>-0.23205200000000001</v>
      </c>
      <c r="S410">
        <f>(2*3.142/60)*test_1_datataker_27_aug[[#This Row],[Torque Voltage (N.m)]]*test_1_datataker_27_aug[[#This Row],[RPM]]*-1</f>
        <v>0</v>
      </c>
    </row>
    <row r="411" spans="1:19" x14ac:dyDescent="0.25">
      <c r="A411" s="1">
        <v>45530.526562569445</v>
      </c>
      <c r="B411" t="s">
        <v>17</v>
      </c>
      <c r="C411">
        <v>13.965958000000001</v>
      </c>
      <c r="D411">
        <v>13.558558</v>
      </c>
      <c r="E411">
        <v>13.470336</v>
      </c>
      <c r="F411">
        <v>13.758858</v>
      </c>
      <c r="G411">
        <v>13.960404</v>
      </c>
      <c r="H411">
        <v>1.0050589999999999</v>
      </c>
      <c r="I411">
        <v>0.93348299999999995</v>
      </c>
      <c r="J411">
        <v>0.94135400000000002</v>
      </c>
      <c r="K411">
        <v>-6.5685999999999994E-2</v>
      </c>
      <c r="L411">
        <v>0</v>
      </c>
      <c r="M411">
        <v>2.31E-4</v>
      </c>
      <c r="N411" t="s">
        <v>18</v>
      </c>
      <c r="O411">
        <v>20.118714000000001</v>
      </c>
      <c r="P411">
        <v>1.0262E-2</v>
      </c>
      <c r="Q411">
        <v>-0.23358499999999999</v>
      </c>
      <c r="S411">
        <f>(2*3.142/60)*test_1_datataker_27_aug[[#This Row],[Torque Voltage (N.m)]]*test_1_datataker_27_aug[[#This Row],[RPM]]*-1</f>
        <v>0</v>
      </c>
    </row>
    <row r="412" spans="1:19" x14ac:dyDescent="0.25">
      <c r="A412" s="1">
        <v>45530.526620381941</v>
      </c>
      <c r="B412" t="s">
        <v>17</v>
      </c>
      <c r="C412">
        <v>13.964126</v>
      </c>
      <c r="D412">
        <v>13.581111999999999</v>
      </c>
      <c r="E412">
        <v>13.491961999999999</v>
      </c>
      <c r="F412">
        <v>13.766306</v>
      </c>
      <c r="G412">
        <v>13.961335999999999</v>
      </c>
      <c r="H412">
        <v>1.0054689999999999</v>
      </c>
      <c r="I412">
        <v>0.93360299999999996</v>
      </c>
      <c r="J412">
        <v>0.94135400000000002</v>
      </c>
      <c r="K412">
        <v>-6.4519999999999994E-2</v>
      </c>
      <c r="L412">
        <v>0</v>
      </c>
      <c r="M412">
        <v>3.01E-4</v>
      </c>
      <c r="N412" t="s">
        <v>18</v>
      </c>
      <c r="O412">
        <v>20.127739999999999</v>
      </c>
      <c r="P412">
        <v>1.6497999999999999E-2</v>
      </c>
      <c r="Q412">
        <v>-0.229767</v>
      </c>
      <c r="S412">
        <f>(2*3.142/60)*test_1_datataker_27_aug[[#This Row],[Torque Voltage (N.m)]]*test_1_datataker_27_aug[[#This Row],[RPM]]*-1</f>
        <v>0</v>
      </c>
    </row>
    <row r="413" spans="1:19" x14ac:dyDescent="0.25">
      <c r="A413" s="1">
        <v>45530.526678252318</v>
      </c>
      <c r="B413" t="s">
        <v>17</v>
      </c>
      <c r="C413">
        <v>13.965958000000001</v>
      </c>
      <c r="D413">
        <v>13.573662000000001</v>
      </c>
      <c r="E413">
        <v>13.477612000000001</v>
      </c>
      <c r="F413">
        <v>13.773754</v>
      </c>
      <c r="G413">
        <v>13.957668</v>
      </c>
      <c r="H413">
        <v>1.005161</v>
      </c>
      <c r="I413">
        <v>0.93383799999999995</v>
      </c>
      <c r="J413">
        <v>0.94159000000000004</v>
      </c>
      <c r="K413">
        <v>-6.5685999999999994E-2</v>
      </c>
      <c r="L413">
        <v>0</v>
      </c>
      <c r="M413">
        <v>3.01E-4</v>
      </c>
      <c r="N413" t="s">
        <v>18</v>
      </c>
      <c r="O413">
        <v>20.144407999999999</v>
      </c>
      <c r="P413">
        <v>1.4907E-2</v>
      </c>
      <c r="Q413">
        <v>-0.23205200000000001</v>
      </c>
      <c r="S413">
        <f>(2*3.142/60)*test_1_datataker_27_aug[[#This Row],[Torque Voltage (N.m)]]*test_1_datataker_27_aug[[#This Row],[RPM]]*-1</f>
        <v>0</v>
      </c>
    </row>
    <row r="414" spans="1:19" x14ac:dyDescent="0.25">
      <c r="A414" s="1">
        <v>45530.526736145832</v>
      </c>
      <c r="B414" t="s">
        <v>17</v>
      </c>
      <c r="C414">
        <v>13.969678</v>
      </c>
      <c r="D414">
        <v>13.581111999999999</v>
      </c>
      <c r="E414">
        <v>13.491961999999999</v>
      </c>
      <c r="F414">
        <v>13.766306</v>
      </c>
      <c r="G414">
        <v>13.959528000000001</v>
      </c>
      <c r="H414">
        <v>1.0054689999999999</v>
      </c>
      <c r="I414">
        <v>0.93407099999999998</v>
      </c>
      <c r="J414">
        <v>0.94147400000000003</v>
      </c>
      <c r="K414">
        <v>-6.8084000000000006E-2</v>
      </c>
      <c r="L414">
        <v>0</v>
      </c>
      <c r="M414">
        <v>3.2400000000000001E-4</v>
      </c>
      <c r="N414" t="s">
        <v>18</v>
      </c>
      <c r="O414">
        <v>20.146042000000001</v>
      </c>
      <c r="P414">
        <v>1.4907E-2</v>
      </c>
      <c r="Q414">
        <v>-0.23166800000000001</v>
      </c>
      <c r="S414">
        <f>(2*3.142/60)*test_1_datataker_27_aug[[#This Row],[Torque Voltage (N.m)]]*test_1_datataker_27_aug[[#This Row],[RPM]]*-1</f>
        <v>0</v>
      </c>
    </row>
    <row r="415" spans="1:19" x14ac:dyDescent="0.25">
      <c r="A415" s="1">
        <v>45530.526793993056</v>
      </c>
      <c r="B415" t="s">
        <v>17</v>
      </c>
      <c r="C415">
        <v>13.974273999999999</v>
      </c>
      <c r="D415">
        <v>13.581111999999999</v>
      </c>
      <c r="E415">
        <v>13.491961999999999</v>
      </c>
      <c r="F415">
        <v>13.773754</v>
      </c>
      <c r="G415">
        <v>13.960404</v>
      </c>
      <c r="H415">
        <v>1.0053669999999999</v>
      </c>
      <c r="I415">
        <v>0.93395499999999998</v>
      </c>
      <c r="J415">
        <v>0.94135400000000002</v>
      </c>
      <c r="K415">
        <v>-6.5685999999999994E-2</v>
      </c>
      <c r="L415">
        <v>0</v>
      </c>
      <c r="M415">
        <v>3.01E-4</v>
      </c>
      <c r="N415" t="s">
        <v>18</v>
      </c>
      <c r="O415">
        <v>20.164366000000001</v>
      </c>
      <c r="P415">
        <v>1.1809999999999999E-2</v>
      </c>
      <c r="Q415">
        <v>-0.23053199999999999</v>
      </c>
      <c r="S415">
        <f>(2*3.142/60)*test_1_datataker_27_aug[[#This Row],[Torque Voltage (N.m)]]*test_1_datataker_27_aug[[#This Row],[RPM]]*-1</f>
        <v>0</v>
      </c>
    </row>
    <row r="416" spans="1:19" x14ac:dyDescent="0.25">
      <c r="A416" s="1">
        <v>45530.526851921299</v>
      </c>
      <c r="B416" t="s">
        <v>17</v>
      </c>
      <c r="C416">
        <v>13.968748</v>
      </c>
      <c r="D416">
        <v>13.566214</v>
      </c>
      <c r="E416">
        <v>13.470336</v>
      </c>
      <c r="F416">
        <v>13.758858</v>
      </c>
      <c r="G416">
        <v>13.963196</v>
      </c>
      <c r="H416">
        <v>1.0050589999999999</v>
      </c>
      <c r="I416">
        <v>0.93360299999999996</v>
      </c>
      <c r="J416">
        <v>0.94147400000000003</v>
      </c>
      <c r="K416">
        <v>-6.6885E-2</v>
      </c>
      <c r="L416">
        <v>0</v>
      </c>
      <c r="M416">
        <v>2.5399999999999999E-4</v>
      </c>
      <c r="N416" t="s">
        <v>18</v>
      </c>
      <c r="O416">
        <v>20.164458</v>
      </c>
      <c r="P416">
        <v>1.6497999999999999E-2</v>
      </c>
      <c r="Q416">
        <v>-0.232437</v>
      </c>
      <c r="S416">
        <f>(2*3.142/60)*test_1_datataker_27_aug[[#This Row],[Torque Voltage (N.m)]]*test_1_datataker_27_aug[[#This Row],[RPM]]*-1</f>
        <v>0</v>
      </c>
    </row>
    <row r="417" spans="1:19" x14ac:dyDescent="0.25">
      <c r="A417" s="1">
        <v>45530.526909733795</v>
      </c>
      <c r="B417" t="s">
        <v>17</v>
      </c>
      <c r="C417">
        <v>13.967817999999999</v>
      </c>
      <c r="D417">
        <v>13.581111999999999</v>
      </c>
      <c r="E417">
        <v>13.477612000000001</v>
      </c>
      <c r="F417">
        <v>13.766306</v>
      </c>
      <c r="G417">
        <v>13.959528000000001</v>
      </c>
      <c r="H417">
        <v>1.0054689999999999</v>
      </c>
      <c r="I417">
        <v>0.93360299999999996</v>
      </c>
      <c r="J417">
        <v>0.94159000000000004</v>
      </c>
      <c r="K417">
        <v>-6.4519999999999994E-2</v>
      </c>
      <c r="L417">
        <v>0</v>
      </c>
      <c r="M417">
        <v>2.7700000000000001E-4</v>
      </c>
      <c r="N417" t="s">
        <v>18</v>
      </c>
      <c r="O417">
        <v>20.164366000000001</v>
      </c>
      <c r="P417">
        <v>1.4907E-2</v>
      </c>
      <c r="Q417">
        <v>-0.23205200000000001</v>
      </c>
      <c r="S417">
        <f>(2*3.142/60)*test_1_datataker_27_aug[[#This Row],[Torque Voltage (N.m)]]*test_1_datataker_27_aug[[#This Row],[RPM]]*-1</f>
        <v>0</v>
      </c>
    </row>
    <row r="418" spans="1:19" x14ac:dyDescent="0.25">
      <c r="A418" s="1">
        <v>45530.52696761574</v>
      </c>
      <c r="B418" t="s">
        <v>17</v>
      </c>
      <c r="C418">
        <v>13.966888000000001</v>
      </c>
      <c r="D418">
        <v>13.588355999999999</v>
      </c>
      <c r="E418">
        <v>13.470336</v>
      </c>
      <c r="F418">
        <v>13.780996</v>
      </c>
      <c r="G418">
        <v>13.957668</v>
      </c>
      <c r="H418">
        <v>1.0047509999999999</v>
      </c>
      <c r="I418">
        <v>0.93383799999999995</v>
      </c>
      <c r="J418">
        <v>0.94147400000000003</v>
      </c>
      <c r="K418">
        <v>-6.9282999999999997E-2</v>
      </c>
      <c r="L418">
        <v>0</v>
      </c>
      <c r="M418">
        <v>2.7700000000000001E-4</v>
      </c>
      <c r="N418" t="s">
        <v>18</v>
      </c>
      <c r="O418">
        <v>20.164366000000001</v>
      </c>
      <c r="P418">
        <v>1.3358999999999999E-2</v>
      </c>
      <c r="Q418">
        <v>-0.23433899999999999</v>
      </c>
      <c r="S418">
        <f>(2*3.142/60)*test_1_datataker_27_aug[[#This Row],[Torque Voltage (N.m)]]*test_1_datataker_27_aug[[#This Row],[RPM]]*-1</f>
        <v>0</v>
      </c>
    </row>
    <row r="419" spans="1:19" x14ac:dyDescent="0.25">
      <c r="A419" s="1">
        <v>45530.527025497686</v>
      </c>
      <c r="B419" t="s">
        <v>17</v>
      </c>
      <c r="C419">
        <v>13.966888000000001</v>
      </c>
      <c r="D419">
        <v>13.581111999999999</v>
      </c>
      <c r="E419">
        <v>13.477612000000001</v>
      </c>
      <c r="F419">
        <v>13.766306</v>
      </c>
      <c r="G419">
        <v>13.957668</v>
      </c>
      <c r="H419">
        <v>1.0046489999999999</v>
      </c>
      <c r="I419">
        <v>0.93360299999999996</v>
      </c>
      <c r="J419">
        <v>0.94135400000000002</v>
      </c>
      <c r="K419">
        <v>-6.9282999999999997E-2</v>
      </c>
      <c r="L419">
        <v>0</v>
      </c>
      <c r="M419">
        <v>2.7700000000000001E-4</v>
      </c>
      <c r="N419" t="s">
        <v>18</v>
      </c>
      <c r="O419">
        <v>20.164411999999999</v>
      </c>
      <c r="P419">
        <v>1.6497999999999999E-2</v>
      </c>
      <c r="Q419">
        <v>-0.235872</v>
      </c>
      <c r="S419">
        <f>(2*3.142/60)*test_1_datataker_27_aug[[#This Row],[Torque Voltage (N.m)]]*test_1_datataker_27_aug[[#This Row],[RPM]]*-1</f>
        <v>0</v>
      </c>
    </row>
    <row r="420" spans="1:19" x14ac:dyDescent="0.25">
      <c r="A420" s="1">
        <v>45530.527085520836</v>
      </c>
      <c r="B420" t="s">
        <v>17</v>
      </c>
      <c r="C420">
        <v>13.968748</v>
      </c>
      <c r="D420">
        <v>13.573662000000001</v>
      </c>
      <c r="E420">
        <v>13.477612000000001</v>
      </c>
      <c r="F420">
        <v>13.766306</v>
      </c>
      <c r="G420">
        <v>13.959528000000001</v>
      </c>
      <c r="H420">
        <v>1.0050589999999999</v>
      </c>
      <c r="I420">
        <v>0.93371899999999997</v>
      </c>
      <c r="J420">
        <v>0.94159000000000004</v>
      </c>
      <c r="K420">
        <v>-7.1714E-2</v>
      </c>
      <c r="L420">
        <v>0</v>
      </c>
      <c r="M420">
        <v>2.7700000000000001E-4</v>
      </c>
      <c r="N420" t="s">
        <v>18</v>
      </c>
      <c r="O420">
        <v>20.160181999999999</v>
      </c>
      <c r="P420">
        <v>1.3358999999999999E-2</v>
      </c>
      <c r="Q420">
        <v>-0.23472199999999999</v>
      </c>
      <c r="S420">
        <f>(2*3.142/60)*test_1_datataker_27_aug[[#This Row],[Torque Voltage (N.m)]]*test_1_datataker_27_aug[[#This Row],[RPM]]*-1</f>
        <v>0</v>
      </c>
    </row>
    <row r="421" spans="1:19" x14ac:dyDescent="0.25">
      <c r="A421" s="1">
        <v>45530.527141261577</v>
      </c>
      <c r="B421" t="s">
        <v>17</v>
      </c>
      <c r="C421">
        <v>13.969678</v>
      </c>
      <c r="D421">
        <v>13.573662000000001</v>
      </c>
      <c r="E421">
        <v>13.484686</v>
      </c>
      <c r="F421">
        <v>13.766306</v>
      </c>
      <c r="G421">
        <v>13.958598</v>
      </c>
      <c r="H421">
        <v>1.0049570000000001</v>
      </c>
      <c r="I421">
        <v>0.93348299999999995</v>
      </c>
      <c r="J421">
        <v>0.94147400000000003</v>
      </c>
      <c r="K421">
        <v>-6.8084000000000006E-2</v>
      </c>
      <c r="L421">
        <v>0</v>
      </c>
      <c r="M421">
        <v>2.5399999999999999E-4</v>
      </c>
      <c r="N421" t="s">
        <v>18</v>
      </c>
      <c r="O421">
        <v>20.164273999999999</v>
      </c>
      <c r="P421">
        <v>1.6497999999999999E-2</v>
      </c>
      <c r="Q421">
        <v>-0.232437</v>
      </c>
      <c r="S421">
        <f>(2*3.142/60)*test_1_datataker_27_aug[[#This Row],[Torque Voltage (N.m)]]*test_1_datataker_27_aug[[#This Row],[RPM]]*-1</f>
        <v>0</v>
      </c>
    </row>
    <row r="422" spans="1:19" x14ac:dyDescent="0.25">
      <c r="A422" s="1">
        <v>45530.527199097225</v>
      </c>
      <c r="B422" t="s">
        <v>17</v>
      </c>
      <c r="C422">
        <v>13.966888000000001</v>
      </c>
      <c r="D422">
        <v>13.558558</v>
      </c>
      <c r="E422">
        <v>13.484686</v>
      </c>
      <c r="F422">
        <v>13.758858</v>
      </c>
      <c r="G422">
        <v>13.957668</v>
      </c>
      <c r="H422">
        <v>1.004853</v>
      </c>
      <c r="I422">
        <v>0.93336699999999995</v>
      </c>
      <c r="J422">
        <v>0.94135400000000002</v>
      </c>
      <c r="K422">
        <v>-7.0482000000000003E-2</v>
      </c>
      <c r="L422">
        <v>0</v>
      </c>
      <c r="M422">
        <v>2.7700000000000001E-4</v>
      </c>
      <c r="N422" t="s">
        <v>18</v>
      </c>
      <c r="O422">
        <v>20.17333</v>
      </c>
      <c r="P422">
        <v>1.3358999999999999E-2</v>
      </c>
      <c r="Q422">
        <v>-0.23396900000000001</v>
      </c>
      <c r="S422">
        <f>(2*3.142/60)*test_1_datataker_27_aug[[#This Row],[Torque Voltage (N.m)]]*test_1_datataker_27_aug[[#This Row],[RPM]]*-1</f>
        <v>0</v>
      </c>
    </row>
    <row r="423" spans="1:19" x14ac:dyDescent="0.25">
      <c r="A423" s="1">
        <v>45530.527256956018</v>
      </c>
      <c r="B423" t="s">
        <v>17</v>
      </c>
      <c r="C423">
        <v>13.967817999999999</v>
      </c>
      <c r="D423">
        <v>13.588355999999999</v>
      </c>
      <c r="E423">
        <v>13.484686</v>
      </c>
      <c r="F423">
        <v>13.780996</v>
      </c>
      <c r="G423">
        <v>13.961335999999999</v>
      </c>
      <c r="H423">
        <v>1.0054689999999999</v>
      </c>
      <c r="I423">
        <v>0.93395499999999998</v>
      </c>
      <c r="J423">
        <v>0.94159000000000004</v>
      </c>
      <c r="K423">
        <v>-6.3287999999999997E-2</v>
      </c>
      <c r="L423">
        <v>0</v>
      </c>
      <c r="M423">
        <v>3.4600000000000001E-4</v>
      </c>
      <c r="N423" t="s">
        <v>18</v>
      </c>
      <c r="O423">
        <v>20.18253</v>
      </c>
      <c r="P423">
        <v>1.6497999999999999E-2</v>
      </c>
      <c r="Q423">
        <v>-0.23014999999999999</v>
      </c>
      <c r="S423">
        <f>(2*3.142/60)*test_1_datataker_27_aug[[#This Row],[Torque Voltage (N.m)]]*test_1_datataker_27_aug[[#This Row],[RPM]]*-1</f>
        <v>0</v>
      </c>
    </row>
    <row r="424" spans="1:19" x14ac:dyDescent="0.25">
      <c r="A424" s="1">
        <v>45530.527314837964</v>
      </c>
      <c r="B424" t="s">
        <v>17</v>
      </c>
      <c r="C424">
        <v>13.971538000000001</v>
      </c>
      <c r="D424">
        <v>13.588355999999999</v>
      </c>
      <c r="E424">
        <v>13.484686</v>
      </c>
      <c r="F424">
        <v>13.766306</v>
      </c>
      <c r="G424">
        <v>13.964126</v>
      </c>
      <c r="H424">
        <v>1.0053669999999999</v>
      </c>
      <c r="I424">
        <v>0.93395499999999998</v>
      </c>
      <c r="J424">
        <v>0.94147400000000003</v>
      </c>
      <c r="K424">
        <v>-6.4519999999999994E-2</v>
      </c>
      <c r="L424">
        <v>0</v>
      </c>
      <c r="M424">
        <v>3.01E-4</v>
      </c>
      <c r="N424" t="s">
        <v>18</v>
      </c>
      <c r="O424">
        <v>20.200852000000001</v>
      </c>
      <c r="P424">
        <v>1.6497999999999999E-2</v>
      </c>
      <c r="Q424">
        <v>-0.22936999999999999</v>
      </c>
      <c r="S424">
        <f>(2*3.142/60)*test_1_datataker_27_aug[[#This Row],[Torque Voltage (N.m)]]*test_1_datataker_27_aug[[#This Row],[RPM]]*-1</f>
        <v>0</v>
      </c>
    </row>
    <row r="425" spans="1:19" x14ac:dyDescent="0.25">
      <c r="A425" s="1">
        <v>45530.527372696757</v>
      </c>
      <c r="B425" t="s">
        <v>17</v>
      </c>
      <c r="C425">
        <v>13.965958000000001</v>
      </c>
      <c r="D425">
        <v>13.566214</v>
      </c>
      <c r="E425">
        <v>13.484686</v>
      </c>
      <c r="F425">
        <v>13.766306</v>
      </c>
      <c r="G425">
        <v>13.956738</v>
      </c>
      <c r="H425">
        <v>1.0050589999999999</v>
      </c>
      <c r="I425">
        <v>0.93325100000000005</v>
      </c>
      <c r="J425">
        <v>0.94135400000000002</v>
      </c>
      <c r="K425">
        <v>-6.2088999999999998E-2</v>
      </c>
      <c r="L425">
        <v>0</v>
      </c>
      <c r="M425">
        <v>3.01E-4</v>
      </c>
      <c r="N425" t="s">
        <v>18</v>
      </c>
      <c r="O425">
        <v>20.191870000000002</v>
      </c>
      <c r="P425">
        <v>1.3358999999999999E-2</v>
      </c>
      <c r="Q425">
        <v>-0.23053199999999999</v>
      </c>
      <c r="S425">
        <f>(2*3.142/60)*test_1_datataker_27_aug[[#This Row],[Torque Voltage (N.m)]]*test_1_datataker_27_aug[[#This Row],[RPM]]*-1</f>
        <v>0</v>
      </c>
    </row>
    <row r="426" spans="1:19" x14ac:dyDescent="0.25">
      <c r="A426" s="1">
        <v>45530.527430613423</v>
      </c>
      <c r="B426" t="s">
        <v>17</v>
      </c>
      <c r="C426">
        <v>13.973344000000001</v>
      </c>
      <c r="D426">
        <v>13.588355999999999</v>
      </c>
      <c r="E426">
        <v>13.484686</v>
      </c>
      <c r="F426">
        <v>13.773754</v>
      </c>
      <c r="G426">
        <v>13.961335999999999</v>
      </c>
      <c r="H426">
        <v>1.0055700000000001</v>
      </c>
      <c r="I426">
        <v>0.93383799999999995</v>
      </c>
      <c r="J426">
        <v>0.94147400000000003</v>
      </c>
      <c r="K426">
        <v>-6.8084000000000006E-2</v>
      </c>
      <c r="L426">
        <v>0</v>
      </c>
      <c r="M426">
        <v>2.7700000000000001E-4</v>
      </c>
      <c r="N426" t="s">
        <v>18</v>
      </c>
      <c r="O426">
        <v>20.200897999999999</v>
      </c>
      <c r="P426">
        <v>1.6497999999999999E-2</v>
      </c>
      <c r="Q426">
        <v>-0.23166800000000001</v>
      </c>
      <c r="S426">
        <f>(2*3.142/60)*test_1_datataker_27_aug[[#This Row],[Torque Voltage (N.m)]]*test_1_datataker_27_aug[[#This Row],[RPM]]*-1</f>
        <v>0</v>
      </c>
    </row>
    <row r="427" spans="1:19" x14ac:dyDescent="0.25">
      <c r="A427" s="1">
        <v>45530.527488437503</v>
      </c>
      <c r="B427" t="s">
        <v>17</v>
      </c>
      <c r="C427">
        <v>13.971538000000001</v>
      </c>
      <c r="D427">
        <v>13.581111999999999</v>
      </c>
      <c r="E427">
        <v>13.477612000000001</v>
      </c>
      <c r="F427">
        <v>13.773754</v>
      </c>
      <c r="G427">
        <v>13.95581</v>
      </c>
      <c r="H427">
        <v>1.0056689999999999</v>
      </c>
      <c r="I427">
        <v>0.93360299999999996</v>
      </c>
      <c r="J427">
        <v>0.94135400000000002</v>
      </c>
      <c r="K427">
        <v>-6.4519999999999994E-2</v>
      </c>
      <c r="L427">
        <v>0</v>
      </c>
      <c r="M427">
        <v>3.01E-4</v>
      </c>
      <c r="N427" t="s">
        <v>18</v>
      </c>
      <c r="O427">
        <v>20.209928000000001</v>
      </c>
      <c r="P427">
        <v>1.4907E-2</v>
      </c>
      <c r="Q427">
        <v>-0.23166800000000001</v>
      </c>
      <c r="S427">
        <f>(2*3.142/60)*test_1_datataker_27_aug[[#This Row],[Torque Voltage (N.m)]]*test_1_datataker_27_aug[[#This Row],[RPM]]*-1</f>
        <v>0</v>
      </c>
    </row>
    <row r="428" spans="1:19" x14ac:dyDescent="0.25">
      <c r="A428" s="1">
        <v>45530.527546307872</v>
      </c>
      <c r="B428" t="s">
        <v>17</v>
      </c>
      <c r="C428">
        <v>13.967817999999999</v>
      </c>
      <c r="D428">
        <v>13.581111999999999</v>
      </c>
      <c r="E428">
        <v>13.491961999999999</v>
      </c>
      <c r="F428">
        <v>13.766306</v>
      </c>
      <c r="G428">
        <v>13.959528000000001</v>
      </c>
      <c r="H428">
        <v>1.0052620000000001</v>
      </c>
      <c r="I428">
        <v>0.93360299999999996</v>
      </c>
      <c r="J428">
        <v>0.94147400000000003</v>
      </c>
      <c r="K428">
        <v>-6.8084000000000006E-2</v>
      </c>
      <c r="L428">
        <v>0</v>
      </c>
      <c r="M428">
        <v>2.7700000000000001E-4</v>
      </c>
      <c r="N428" t="s">
        <v>18</v>
      </c>
      <c r="O428">
        <v>20.209973999999999</v>
      </c>
      <c r="P428">
        <v>1.4907E-2</v>
      </c>
      <c r="Q428">
        <v>-0.23166800000000001</v>
      </c>
      <c r="S428">
        <f>(2*3.142/60)*test_1_datataker_27_aug[[#This Row],[Torque Voltage (N.m)]]*test_1_datataker_27_aug[[#This Row],[RPM]]*-1</f>
        <v>0</v>
      </c>
    </row>
    <row r="429" spans="1:19" x14ac:dyDescent="0.25">
      <c r="A429" s="1">
        <v>45530.527604189818</v>
      </c>
      <c r="B429" t="s">
        <v>17</v>
      </c>
      <c r="C429">
        <v>13.967817999999999</v>
      </c>
      <c r="D429">
        <v>13.573662000000001</v>
      </c>
      <c r="E429">
        <v>13.477612000000001</v>
      </c>
      <c r="F429">
        <v>13.773754</v>
      </c>
      <c r="G429">
        <v>13.962266</v>
      </c>
      <c r="H429">
        <v>1.0046489999999999</v>
      </c>
      <c r="I429">
        <v>0.93371899999999997</v>
      </c>
      <c r="J429">
        <v>0.94159000000000004</v>
      </c>
      <c r="K429">
        <v>-6.5685999999999994E-2</v>
      </c>
      <c r="L429">
        <v>0</v>
      </c>
      <c r="M429">
        <v>3.2400000000000001E-4</v>
      </c>
      <c r="N429" t="s">
        <v>18</v>
      </c>
      <c r="O429">
        <v>20.21002</v>
      </c>
      <c r="P429">
        <v>1.6497999999999999E-2</v>
      </c>
      <c r="Q429">
        <v>-0.23205200000000001</v>
      </c>
      <c r="S429">
        <f>(2*3.142/60)*test_1_datataker_27_aug[[#This Row],[Torque Voltage (N.m)]]*test_1_datataker_27_aug[[#This Row],[RPM]]*-1</f>
        <v>0</v>
      </c>
    </row>
    <row r="430" spans="1:19" x14ac:dyDescent="0.25">
      <c r="A430" s="1">
        <v>45530.527663090281</v>
      </c>
      <c r="B430" t="s">
        <v>17</v>
      </c>
      <c r="C430">
        <v>13.969678</v>
      </c>
      <c r="D430">
        <v>13.581111999999999</v>
      </c>
      <c r="E430">
        <v>13.484686</v>
      </c>
      <c r="F430">
        <v>13.773754</v>
      </c>
      <c r="G430">
        <v>13.963196</v>
      </c>
      <c r="H430">
        <v>1.0054689999999999</v>
      </c>
      <c r="I430">
        <v>0.93325100000000005</v>
      </c>
      <c r="J430">
        <v>0.94135400000000002</v>
      </c>
      <c r="K430">
        <v>-6.5685999999999994E-2</v>
      </c>
      <c r="L430">
        <v>0</v>
      </c>
      <c r="M430">
        <v>3.01E-4</v>
      </c>
      <c r="N430" t="s">
        <v>18</v>
      </c>
      <c r="O430">
        <v>20.210066000000001</v>
      </c>
      <c r="P430">
        <v>1.6497999999999999E-2</v>
      </c>
      <c r="Q430">
        <v>-0.232437</v>
      </c>
      <c r="S430">
        <f>(2*3.142/60)*test_1_datataker_27_aug[[#This Row],[Torque Voltage (N.m)]]*test_1_datataker_27_aug[[#This Row],[RPM]]*-1</f>
        <v>0</v>
      </c>
    </row>
    <row r="431" spans="1:19" x14ac:dyDescent="0.25">
      <c r="A431" s="1">
        <v>45530.527719953701</v>
      </c>
      <c r="B431" t="s">
        <v>17</v>
      </c>
      <c r="C431">
        <v>13.972467999999999</v>
      </c>
      <c r="D431">
        <v>13.581111999999999</v>
      </c>
      <c r="E431">
        <v>13.491961999999999</v>
      </c>
      <c r="F431">
        <v>13.766306</v>
      </c>
      <c r="G431">
        <v>13.965958000000001</v>
      </c>
      <c r="H431">
        <v>1.0050589999999999</v>
      </c>
      <c r="I431">
        <v>0.93371899999999997</v>
      </c>
      <c r="J431">
        <v>0.94170900000000002</v>
      </c>
      <c r="K431">
        <v>-6.4519999999999994E-2</v>
      </c>
      <c r="L431">
        <v>0</v>
      </c>
      <c r="M431">
        <v>3.2400000000000001E-4</v>
      </c>
      <c r="N431" t="s">
        <v>18</v>
      </c>
      <c r="O431">
        <v>20.21002</v>
      </c>
      <c r="P431">
        <v>1.6497999999999999E-2</v>
      </c>
      <c r="Q431">
        <v>-0.23091500000000001</v>
      </c>
      <c r="S431">
        <f>(2*3.142/60)*test_1_datataker_27_aug[[#This Row],[Torque Voltage (N.m)]]*test_1_datataker_27_aug[[#This Row],[RPM]]*-1</f>
        <v>0</v>
      </c>
    </row>
    <row r="432" spans="1:19" x14ac:dyDescent="0.25">
      <c r="A432" s="1">
        <v>45530.527777800926</v>
      </c>
      <c r="B432" t="s">
        <v>17</v>
      </c>
      <c r="C432">
        <v>13.971538000000001</v>
      </c>
      <c r="D432">
        <v>13.581111999999999</v>
      </c>
      <c r="E432">
        <v>13.477612000000001</v>
      </c>
      <c r="F432">
        <v>13.766306</v>
      </c>
      <c r="G432">
        <v>13.959528000000001</v>
      </c>
      <c r="H432">
        <v>1.0055700000000001</v>
      </c>
      <c r="I432">
        <v>0.93360299999999996</v>
      </c>
      <c r="J432">
        <v>0.94159000000000004</v>
      </c>
      <c r="K432">
        <v>-6.5685999999999994E-2</v>
      </c>
      <c r="L432">
        <v>0</v>
      </c>
      <c r="M432">
        <v>3.01E-4</v>
      </c>
      <c r="N432" t="s">
        <v>18</v>
      </c>
      <c r="O432">
        <v>20.210111999999999</v>
      </c>
      <c r="P432">
        <v>1.3358999999999999E-2</v>
      </c>
      <c r="Q432">
        <v>-0.22936999999999999</v>
      </c>
      <c r="S432">
        <f>(2*3.142/60)*test_1_datataker_27_aug[[#This Row],[Torque Voltage (N.m)]]*test_1_datataker_27_aug[[#This Row],[RPM]]*-1</f>
        <v>0</v>
      </c>
    </row>
    <row r="433" spans="1:19" x14ac:dyDescent="0.25">
      <c r="A433" s="1">
        <v>45530.527835671295</v>
      </c>
      <c r="B433" t="s">
        <v>17</v>
      </c>
      <c r="C433">
        <v>13.974273999999999</v>
      </c>
      <c r="D433">
        <v>13.610495999999999</v>
      </c>
      <c r="E433">
        <v>13.506316</v>
      </c>
      <c r="F433">
        <v>13.780996</v>
      </c>
      <c r="G433">
        <v>13.961335999999999</v>
      </c>
      <c r="H433">
        <v>1.0054689999999999</v>
      </c>
      <c r="I433">
        <v>0.93383799999999995</v>
      </c>
      <c r="J433">
        <v>0.94170900000000002</v>
      </c>
      <c r="K433">
        <v>-6.089E-2</v>
      </c>
      <c r="L433">
        <v>0</v>
      </c>
      <c r="M433">
        <v>3.6999999999999999E-4</v>
      </c>
      <c r="N433" t="s">
        <v>18</v>
      </c>
      <c r="O433">
        <v>20.206052</v>
      </c>
      <c r="P433">
        <v>1.4907E-2</v>
      </c>
      <c r="Q433">
        <v>-0.23053199999999999</v>
      </c>
      <c r="S433">
        <f>(2*3.142/60)*test_1_datataker_27_aug[[#This Row],[Torque Voltage (N.m)]]*test_1_datataker_27_aug[[#This Row],[RPM]]*-1</f>
        <v>0</v>
      </c>
    </row>
    <row r="434" spans="1:19" x14ac:dyDescent="0.25">
      <c r="A434" s="1">
        <v>45530.527893541665</v>
      </c>
      <c r="B434" t="s">
        <v>17</v>
      </c>
      <c r="C434">
        <v>13.975204</v>
      </c>
      <c r="D434">
        <v>13.581111999999999</v>
      </c>
      <c r="E434">
        <v>13.49924</v>
      </c>
      <c r="F434">
        <v>13.758858</v>
      </c>
      <c r="G434">
        <v>13.965056000000001</v>
      </c>
      <c r="H434">
        <v>1.0052620000000001</v>
      </c>
      <c r="I434">
        <v>0.93383799999999995</v>
      </c>
      <c r="J434">
        <v>0.94159000000000004</v>
      </c>
      <c r="K434">
        <v>-6.5685999999999994E-2</v>
      </c>
      <c r="L434">
        <v>0</v>
      </c>
      <c r="M434">
        <v>3.4600000000000001E-4</v>
      </c>
      <c r="N434" t="s">
        <v>18</v>
      </c>
      <c r="O434">
        <v>20.209973999999999</v>
      </c>
      <c r="P434">
        <v>1.796E-2</v>
      </c>
      <c r="Q434">
        <v>-0.229767</v>
      </c>
      <c r="S434">
        <f>(2*3.142/60)*test_1_datataker_27_aug[[#This Row],[Torque Voltage (N.m)]]*test_1_datataker_27_aug[[#This Row],[RPM]]*-1</f>
        <v>0</v>
      </c>
    </row>
    <row r="435" spans="1:19" x14ac:dyDescent="0.25">
      <c r="A435" s="1">
        <v>45530.527951400465</v>
      </c>
      <c r="B435" t="s">
        <v>17</v>
      </c>
      <c r="C435">
        <v>13.973344000000001</v>
      </c>
      <c r="D435">
        <v>13.603251999999999</v>
      </c>
      <c r="E435">
        <v>13.49924</v>
      </c>
      <c r="F435">
        <v>13.788448000000001</v>
      </c>
      <c r="G435">
        <v>13.963196</v>
      </c>
      <c r="H435">
        <v>1.0052620000000001</v>
      </c>
      <c r="I435">
        <v>0.93371899999999997</v>
      </c>
      <c r="J435">
        <v>0.94170900000000002</v>
      </c>
      <c r="K435">
        <v>-6.3287999999999997E-2</v>
      </c>
      <c r="L435">
        <v>0</v>
      </c>
      <c r="M435">
        <v>3.01E-4</v>
      </c>
      <c r="N435" t="s">
        <v>18</v>
      </c>
      <c r="O435">
        <v>20.219149999999999</v>
      </c>
      <c r="P435">
        <v>1.4907E-2</v>
      </c>
      <c r="Q435">
        <v>-0.228605</v>
      </c>
      <c r="S435">
        <f>(2*3.142/60)*test_1_datataker_27_aug[[#This Row],[Torque Voltage (N.m)]]*test_1_datataker_27_aug[[#This Row],[RPM]]*-1</f>
        <v>0</v>
      </c>
    </row>
    <row r="436" spans="1:19" x14ac:dyDescent="0.25">
      <c r="A436" s="1">
        <v>45530.528009305555</v>
      </c>
      <c r="B436" t="s">
        <v>17</v>
      </c>
      <c r="C436">
        <v>13.971538000000001</v>
      </c>
      <c r="D436">
        <v>13.595803999999999</v>
      </c>
      <c r="E436">
        <v>13.484686</v>
      </c>
      <c r="F436">
        <v>13.758858</v>
      </c>
      <c r="G436">
        <v>13.963196</v>
      </c>
      <c r="H436">
        <v>1.0052620000000001</v>
      </c>
      <c r="I436">
        <v>0.93383799999999995</v>
      </c>
      <c r="J436">
        <v>0.94135400000000002</v>
      </c>
      <c r="K436">
        <v>-6.3287999999999997E-2</v>
      </c>
      <c r="L436">
        <v>0</v>
      </c>
      <c r="M436">
        <v>3.01E-4</v>
      </c>
      <c r="N436" t="s">
        <v>18</v>
      </c>
      <c r="O436">
        <v>20.219104000000002</v>
      </c>
      <c r="P436">
        <v>1.4907E-2</v>
      </c>
      <c r="Q436">
        <v>-0.231298</v>
      </c>
      <c r="S436">
        <f>(2*3.142/60)*test_1_datataker_27_aug[[#This Row],[Torque Voltage (N.m)]]*test_1_datataker_27_aug[[#This Row],[RPM]]*-1</f>
        <v>0</v>
      </c>
    </row>
    <row r="437" spans="1:19" x14ac:dyDescent="0.25">
      <c r="A437" s="1">
        <v>45530.52806715278</v>
      </c>
      <c r="B437" t="s">
        <v>17</v>
      </c>
      <c r="C437">
        <v>13.970608</v>
      </c>
      <c r="D437">
        <v>13.588355999999999</v>
      </c>
      <c r="E437">
        <v>13.491961999999999</v>
      </c>
      <c r="F437">
        <v>13.773754</v>
      </c>
      <c r="G437">
        <v>13.960404</v>
      </c>
      <c r="H437">
        <v>1.0050589999999999</v>
      </c>
      <c r="I437">
        <v>0.93395499999999998</v>
      </c>
      <c r="J437">
        <v>0.94182600000000005</v>
      </c>
      <c r="K437">
        <v>-6.3287999999999997E-2</v>
      </c>
      <c r="L437">
        <v>0</v>
      </c>
      <c r="M437">
        <v>3.2400000000000001E-4</v>
      </c>
      <c r="N437" t="s">
        <v>18</v>
      </c>
      <c r="O437">
        <v>20.22833</v>
      </c>
      <c r="P437">
        <v>1.4907E-2</v>
      </c>
      <c r="Q437">
        <v>-0.228605</v>
      </c>
      <c r="S437">
        <f>(2*3.142/60)*test_1_datataker_27_aug[[#This Row],[Torque Voltage (N.m)]]*test_1_datataker_27_aug[[#This Row],[RPM]]*-1</f>
        <v>0</v>
      </c>
    </row>
    <row r="438" spans="1:19" x14ac:dyDescent="0.25">
      <c r="A438" s="1">
        <v>45530.528125081022</v>
      </c>
      <c r="B438" t="s">
        <v>17</v>
      </c>
      <c r="C438">
        <v>13.974273999999999</v>
      </c>
      <c r="D438">
        <v>13.588355999999999</v>
      </c>
      <c r="E438">
        <v>13.491961999999999</v>
      </c>
      <c r="F438">
        <v>13.766306</v>
      </c>
      <c r="G438">
        <v>13.959528000000001</v>
      </c>
      <c r="H438">
        <v>1.005161</v>
      </c>
      <c r="I438">
        <v>0.93360299999999996</v>
      </c>
      <c r="J438">
        <v>0.94135400000000002</v>
      </c>
      <c r="K438">
        <v>-5.9691000000000001E-2</v>
      </c>
      <c r="L438">
        <v>0</v>
      </c>
      <c r="M438">
        <v>3.4600000000000001E-4</v>
      </c>
      <c r="N438" t="s">
        <v>18</v>
      </c>
      <c r="O438">
        <v>20.237608000000002</v>
      </c>
      <c r="P438">
        <v>1.4907E-2</v>
      </c>
      <c r="Q438">
        <v>-0.22631599999999999</v>
      </c>
      <c r="S438">
        <f>(2*3.142/60)*test_1_datataker_27_aug[[#This Row],[Torque Voltage (N.m)]]*test_1_datataker_27_aug[[#This Row],[RPM]]*-1</f>
        <v>0</v>
      </c>
    </row>
    <row r="439" spans="1:19" x14ac:dyDescent="0.25">
      <c r="A439" s="1">
        <v>45530.528182881942</v>
      </c>
      <c r="B439" t="s">
        <v>17</v>
      </c>
      <c r="C439">
        <v>13.974273999999999</v>
      </c>
      <c r="D439">
        <v>13.588355999999999</v>
      </c>
      <c r="E439">
        <v>13.484686</v>
      </c>
      <c r="F439">
        <v>13.773754</v>
      </c>
      <c r="G439">
        <v>13.965056000000001</v>
      </c>
      <c r="H439">
        <v>1.0052620000000001</v>
      </c>
      <c r="I439">
        <v>0.93348299999999995</v>
      </c>
      <c r="J439">
        <v>0.94123800000000002</v>
      </c>
      <c r="K439">
        <v>-6.4519999999999994E-2</v>
      </c>
      <c r="L439">
        <v>0</v>
      </c>
      <c r="M439">
        <v>3.01E-4</v>
      </c>
      <c r="N439" t="s">
        <v>18</v>
      </c>
      <c r="O439">
        <v>20.237746000000001</v>
      </c>
      <c r="P439">
        <v>1.1809999999999999E-2</v>
      </c>
      <c r="Q439">
        <v>-0.23396900000000001</v>
      </c>
      <c r="S439">
        <f>(2*3.142/60)*test_1_datataker_27_aug[[#This Row],[Torque Voltage (N.m)]]*test_1_datataker_27_aug[[#This Row],[RPM]]*-1</f>
        <v>0</v>
      </c>
    </row>
    <row r="440" spans="1:19" x14ac:dyDescent="0.25">
      <c r="A440" s="1">
        <v>45530.528240752312</v>
      </c>
      <c r="B440" t="s">
        <v>17</v>
      </c>
      <c r="C440">
        <v>13.977966</v>
      </c>
      <c r="D440">
        <v>13.581111999999999</v>
      </c>
      <c r="E440">
        <v>13.477612000000001</v>
      </c>
      <c r="F440">
        <v>13.773754</v>
      </c>
      <c r="G440">
        <v>13.963196</v>
      </c>
      <c r="H440">
        <v>1.005161</v>
      </c>
      <c r="I440">
        <v>0.93383799999999995</v>
      </c>
      <c r="J440">
        <v>0.94159000000000004</v>
      </c>
      <c r="K440">
        <v>-6.5685999999999994E-2</v>
      </c>
      <c r="L440">
        <v>0</v>
      </c>
      <c r="M440">
        <v>3.2400000000000001E-4</v>
      </c>
      <c r="N440" t="s">
        <v>18</v>
      </c>
      <c r="O440">
        <v>20.246936000000002</v>
      </c>
      <c r="P440">
        <v>1.3358999999999999E-2</v>
      </c>
      <c r="Q440">
        <v>-0.232437</v>
      </c>
      <c r="S440">
        <f>(2*3.142/60)*test_1_datataker_27_aug[[#This Row],[Torque Voltage (N.m)]]*test_1_datataker_27_aug[[#This Row],[RPM]]*-1</f>
        <v>0</v>
      </c>
    </row>
    <row r="441" spans="1:19" x14ac:dyDescent="0.25">
      <c r="A441" s="1">
        <v>45530.528298657409</v>
      </c>
      <c r="B441" t="s">
        <v>17</v>
      </c>
      <c r="C441">
        <v>13.976134</v>
      </c>
      <c r="D441">
        <v>13.588355999999999</v>
      </c>
      <c r="E441">
        <v>13.484686</v>
      </c>
      <c r="F441">
        <v>13.766306</v>
      </c>
      <c r="G441">
        <v>13.963196</v>
      </c>
      <c r="H441">
        <v>1.0050589999999999</v>
      </c>
      <c r="I441">
        <v>0.934307</v>
      </c>
      <c r="J441">
        <v>0.94159000000000004</v>
      </c>
      <c r="K441">
        <v>-6.3287999999999997E-2</v>
      </c>
      <c r="L441">
        <v>0</v>
      </c>
      <c r="M441">
        <v>3.01E-4</v>
      </c>
      <c r="N441" t="s">
        <v>18</v>
      </c>
      <c r="O441">
        <v>20.255814000000001</v>
      </c>
      <c r="P441">
        <v>1.6497999999999999E-2</v>
      </c>
      <c r="Q441">
        <v>-0.22631599999999999</v>
      </c>
      <c r="S441">
        <f>(2*3.142/60)*test_1_datataker_27_aug[[#This Row],[Torque Voltage (N.m)]]*test_1_datataker_27_aug[[#This Row],[RPM]]*-1</f>
        <v>0</v>
      </c>
    </row>
    <row r="442" spans="1:19" x14ac:dyDescent="0.25">
      <c r="A442" s="1">
        <v>45530.528356504627</v>
      </c>
      <c r="B442" t="s">
        <v>17</v>
      </c>
      <c r="C442">
        <v>13.974273999999999</v>
      </c>
      <c r="D442">
        <v>13.595803999999999</v>
      </c>
      <c r="E442">
        <v>13.49924</v>
      </c>
      <c r="F442">
        <v>13.773754</v>
      </c>
      <c r="G442">
        <v>13.964126</v>
      </c>
      <c r="H442">
        <v>1.0052620000000001</v>
      </c>
      <c r="I442">
        <v>0.93395499999999998</v>
      </c>
      <c r="J442">
        <v>0.94147400000000003</v>
      </c>
      <c r="K442">
        <v>-6.3287999999999997E-2</v>
      </c>
      <c r="L442">
        <v>0</v>
      </c>
      <c r="M442">
        <v>3.2400000000000001E-4</v>
      </c>
      <c r="N442" t="s">
        <v>18</v>
      </c>
      <c r="O442">
        <v>20.255814000000001</v>
      </c>
      <c r="P442">
        <v>1.4907E-2</v>
      </c>
      <c r="Q442">
        <v>-0.229767</v>
      </c>
      <c r="S442">
        <f>(2*3.142/60)*test_1_datataker_27_aug[[#This Row],[Torque Voltage (N.m)]]*test_1_datataker_27_aug[[#This Row],[RPM]]*-1</f>
        <v>0</v>
      </c>
    </row>
    <row r="443" spans="1:19" x14ac:dyDescent="0.25">
      <c r="A443" s="1">
        <v>45530.528414432869</v>
      </c>
      <c r="B443" t="s">
        <v>17</v>
      </c>
      <c r="C443">
        <v>13.979827999999999</v>
      </c>
      <c r="D443">
        <v>13.595803999999999</v>
      </c>
      <c r="E443">
        <v>13.491961999999999</v>
      </c>
      <c r="F443">
        <v>13.780996</v>
      </c>
      <c r="G443">
        <v>13.965958000000001</v>
      </c>
      <c r="H443">
        <v>1.0054689999999999</v>
      </c>
      <c r="I443">
        <v>0.93383799999999995</v>
      </c>
      <c r="J443">
        <v>0.94147400000000003</v>
      </c>
      <c r="K443">
        <v>-6.4519999999999994E-2</v>
      </c>
      <c r="L443">
        <v>0</v>
      </c>
      <c r="M443">
        <v>2.7700000000000001E-4</v>
      </c>
      <c r="N443" t="s">
        <v>18</v>
      </c>
      <c r="O443">
        <v>20.255949999999999</v>
      </c>
      <c r="P443">
        <v>1.4907E-2</v>
      </c>
      <c r="Q443">
        <v>-0.228605</v>
      </c>
      <c r="S443">
        <f>(2*3.142/60)*test_1_datataker_27_aug[[#This Row],[Torque Voltage (N.m)]]*test_1_datataker_27_aug[[#This Row],[RPM]]*-1</f>
        <v>0</v>
      </c>
    </row>
    <row r="444" spans="1:19" x14ac:dyDescent="0.25">
      <c r="A444" s="1">
        <v>45530.528472233796</v>
      </c>
      <c r="B444" t="s">
        <v>17</v>
      </c>
      <c r="C444">
        <v>13.973344000000001</v>
      </c>
      <c r="D444">
        <v>13.588355999999999</v>
      </c>
      <c r="E444">
        <v>13.484686</v>
      </c>
      <c r="F444">
        <v>13.758858</v>
      </c>
      <c r="G444">
        <v>13.963196</v>
      </c>
      <c r="H444">
        <v>1.0050589999999999</v>
      </c>
      <c r="I444">
        <v>0.93383799999999995</v>
      </c>
      <c r="J444">
        <v>0.94135400000000002</v>
      </c>
      <c r="K444">
        <v>-6.3287999999999997E-2</v>
      </c>
      <c r="L444">
        <v>0</v>
      </c>
      <c r="M444">
        <v>3.01E-4</v>
      </c>
      <c r="N444" t="s">
        <v>18</v>
      </c>
      <c r="O444">
        <v>20.255814000000001</v>
      </c>
      <c r="P444">
        <v>1.4907E-2</v>
      </c>
      <c r="Q444">
        <v>-0.228987</v>
      </c>
      <c r="S444">
        <f>(2*3.142/60)*test_1_datataker_27_aug[[#This Row],[Torque Voltage (N.m)]]*test_1_datataker_27_aug[[#This Row],[RPM]]*-1</f>
        <v>0</v>
      </c>
    </row>
    <row r="445" spans="1:19" x14ac:dyDescent="0.25">
      <c r="A445" s="1">
        <v>45530.528530104166</v>
      </c>
      <c r="B445" t="s">
        <v>17</v>
      </c>
      <c r="C445">
        <v>13.974273999999999</v>
      </c>
      <c r="D445">
        <v>13.588355999999999</v>
      </c>
      <c r="E445">
        <v>13.49924</v>
      </c>
      <c r="F445">
        <v>13.773754</v>
      </c>
      <c r="G445">
        <v>13.966888000000001</v>
      </c>
      <c r="H445">
        <v>1.0050589999999999</v>
      </c>
      <c r="I445">
        <v>0.93348299999999995</v>
      </c>
      <c r="J445">
        <v>0.94147400000000003</v>
      </c>
      <c r="K445">
        <v>-5.9691000000000001E-2</v>
      </c>
      <c r="L445">
        <v>0</v>
      </c>
      <c r="M445">
        <v>3.01E-4</v>
      </c>
      <c r="N445" t="s">
        <v>18</v>
      </c>
      <c r="O445">
        <v>20.255814000000001</v>
      </c>
      <c r="P445">
        <v>1.4907E-2</v>
      </c>
      <c r="Q445">
        <v>-0.23014999999999999</v>
      </c>
      <c r="S445">
        <f>(2*3.142/60)*test_1_datataker_27_aug[[#This Row],[Torque Voltage (N.m)]]*test_1_datataker_27_aug[[#This Row],[RPM]]*-1</f>
        <v>0</v>
      </c>
    </row>
    <row r="446" spans="1:19" x14ac:dyDescent="0.25">
      <c r="A446" s="1">
        <v>45530.528587997687</v>
      </c>
      <c r="B446" t="s">
        <v>17</v>
      </c>
      <c r="C446">
        <v>13.974273999999999</v>
      </c>
      <c r="D446">
        <v>13.581111999999999</v>
      </c>
      <c r="E446">
        <v>13.484686</v>
      </c>
      <c r="F446">
        <v>13.773754</v>
      </c>
      <c r="G446">
        <v>13.965056000000001</v>
      </c>
      <c r="H446">
        <v>1.0055700000000001</v>
      </c>
      <c r="I446">
        <v>0.93360299999999996</v>
      </c>
      <c r="J446">
        <v>0.94147400000000003</v>
      </c>
      <c r="K446">
        <v>-6.089E-2</v>
      </c>
      <c r="L446">
        <v>0</v>
      </c>
      <c r="M446">
        <v>3.2400000000000001E-4</v>
      </c>
      <c r="N446" t="s">
        <v>18</v>
      </c>
      <c r="O446">
        <v>20.255906</v>
      </c>
      <c r="P446">
        <v>1.6497999999999999E-2</v>
      </c>
      <c r="Q446">
        <v>-0.228987</v>
      </c>
      <c r="S446">
        <f>(2*3.142/60)*test_1_datataker_27_aug[[#This Row],[Torque Voltage (N.m)]]*test_1_datataker_27_aug[[#This Row],[RPM]]*-1</f>
        <v>0</v>
      </c>
    </row>
    <row r="447" spans="1:19" x14ac:dyDescent="0.25">
      <c r="A447" s="1">
        <v>45530.528645844905</v>
      </c>
      <c r="B447" t="s">
        <v>17</v>
      </c>
      <c r="C447">
        <v>13.978897999999999</v>
      </c>
      <c r="D447">
        <v>13.581111999999999</v>
      </c>
      <c r="E447">
        <v>13.49924</v>
      </c>
      <c r="F447">
        <v>13.780996</v>
      </c>
      <c r="G447">
        <v>13.964126</v>
      </c>
      <c r="H447">
        <v>1.0052620000000001</v>
      </c>
      <c r="I447">
        <v>0.93371899999999997</v>
      </c>
      <c r="J447">
        <v>0.94182600000000005</v>
      </c>
      <c r="K447">
        <v>-6.2088999999999998E-2</v>
      </c>
      <c r="L447">
        <v>0</v>
      </c>
      <c r="M447">
        <v>3.6999999999999999E-4</v>
      </c>
      <c r="N447" t="s">
        <v>18</v>
      </c>
      <c r="O447">
        <v>20.255996</v>
      </c>
      <c r="P447">
        <v>1.6497999999999999E-2</v>
      </c>
      <c r="Q447">
        <v>-0.22822200000000001</v>
      </c>
      <c r="S447">
        <f>(2*3.142/60)*test_1_datataker_27_aug[[#This Row],[Torque Voltage (N.m)]]*test_1_datataker_27_aug[[#This Row],[RPM]]*-1</f>
        <v>0</v>
      </c>
    </row>
    <row r="448" spans="1:19" x14ac:dyDescent="0.25">
      <c r="A448" s="1">
        <v>45530.528703773147</v>
      </c>
      <c r="B448" t="s">
        <v>17</v>
      </c>
      <c r="C448">
        <v>13.977966</v>
      </c>
      <c r="D448">
        <v>13.595803999999999</v>
      </c>
      <c r="E448">
        <v>13.49924</v>
      </c>
      <c r="F448">
        <v>13.773754</v>
      </c>
      <c r="G448">
        <v>13.965958000000001</v>
      </c>
      <c r="H448">
        <v>1.0055700000000001</v>
      </c>
      <c r="I448">
        <v>0.93371899999999997</v>
      </c>
      <c r="J448">
        <v>0.94170900000000002</v>
      </c>
      <c r="K448">
        <v>-6.3287999999999997E-2</v>
      </c>
      <c r="L448">
        <v>0</v>
      </c>
      <c r="M448">
        <v>3.2400000000000001E-4</v>
      </c>
      <c r="N448" t="s">
        <v>18</v>
      </c>
      <c r="O448">
        <v>20.265198000000002</v>
      </c>
      <c r="P448">
        <v>1.796E-2</v>
      </c>
      <c r="Q448">
        <v>-0.23205200000000001</v>
      </c>
      <c r="S448">
        <f>(2*3.142/60)*test_1_datataker_27_aug[[#This Row],[Torque Voltage (N.m)]]*test_1_datataker_27_aug[[#This Row],[RPM]]*-1</f>
        <v>0</v>
      </c>
    </row>
    <row r="449" spans="1:19" x14ac:dyDescent="0.25">
      <c r="A449" s="1">
        <v>45530.528761597219</v>
      </c>
      <c r="B449" t="s">
        <v>17</v>
      </c>
      <c r="C449">
        <v>13.979827999999999</v>
      </c>
      <c r="D449">
        <v>13.588355999999999</v>
      </c>
      <c r="E449">
        <v>13.484686</v>
      </c>
      <c r="F449">
        <v>13.773754</v>
      </c>
      <c r="G449">
        <v>13.970608</v>
      </c>
      <c r="H449">
        <v>1.0053669999999999</v>
      </c>
      <c r="I449">
        <v>0.93360299999999996</v>
      </c>
      <c r="J449">
        <v>0.94170900000000002</v>
      </c>
      <c r="K449">
        <v>-6.3287999999999997E-2</v>
      </c>
      <c r="L449">
        <v>0</v>
      </c>
      <c r="M449">
        <v>3.2400000000000001E-4</v>
      </c>
      <c r="N449" t="s">
        <v>18</v>
      </c>
      <c r="O449">
        <v>20.26332</v>
      </c>
      <c r="P449">
        <v>1.796E-2</v>
      </c>
      <c r="Q449">
        <v>-0.22936999999999999</v>
      </c>
      <c r="S449">
        <f>(2*3.142/60)*test_1_datataker_27_aug[[#This Row],[Torque Voltage (N.m)]]*test_1_datataker_27_aug[[#This Row],[RPM]]*-1</f>
        <v>0</v>
      </c>
    </row>
    <row r="450" spans="1:19" x14ac:dyDescent="0.25">
      <c r="A450" s="1">
        <v>45530.528819467596</v>
      </c>
      <c r="B450" t="s">
        <v>17</v>
      </c>
      <c r="C450">
        <v>13.979827999999999</v>
      </c>
      <c r="D450">
        <v>13.595803999999999</v>
      </c>
      <c r="E450">
        <v>13.49924</v>
      </c>
      <c r="F450">
        <v>13.788448000000001</v>
      </c>
      <c r="G450">
        <v>13.969678</v>
      </c>
      <c r="H450">
        <v>1.0052620000000001</v>
      </c>
      <c r="I450">
        <v>0.93371899999999997</v>
      </c>
      <c r="J450">
        <v>0.94194199999999995</v>
      </c>
      <c r="K450">
        <v>-6.089E-2</v>
      </c>
      <c r="L450">
        <v>0</v>
      </c>
      <c r="M450">
        <v>3.6999999999999999E-4</v>
      </c>
      <c r="N450" t="s">
        <v>18</v>
      </c>
      <c r="O450">
        <v>20.274225999999999</v>
      </c>
      <c r="P450">
        <v>1.796E-2</v>
      </c>
      <c r="Q450">
        <v>-0.228605</v>
      </c>
      <c r="S450">
        <f>(2*3.142/60)*test_1_datataker_27_aug[[#This Row],[Torque Voltage (N.m)]]*test_1_datataker_27_aug[[#This Row],[RPM]]*-1</f>
        <v>0</v>
      </c>
    </row>
    <row r="451" spans="1:19" x14ac:dyDescent="0.25">
      <c r="A451" s="1">
        <v>45530.528877349534</v>
      </c>
      <c r="B451" t="s">
        <v>17</v>
      </c>
      <c r="C451">
        <v>13.975204</v>
      </c>
      <c r="D451">
        <v>13.603251999999999</v>
      </c>
      <c r="E451">
        <v>13.506316</v>
      </c>
      <c r="F451">
        <v>13.780996</v>
      </c>
      <c r="G451">
        <v>13.968748</v>
      </c>
      <c r="H451">
        <v>1.0052620000000001</v>
      </c>
      <c r="I451">
        <v>0.93395499999999998</v>
      </c>
      <c r="J451">
        <v>0.94159000000000004</v>
      </c>
      <c r="K451">
        <v>-6.6885E-2</v>
      </c>
      <c r="L451">
        <v>0</v>
      </c>
      <c r="M451">
        <v>3.4600000000000001E-4</v>
      </c>
      <c r="N451" t="s">
        <v>18</v>
      </c>
      <c r="O451">
        <v>20.274225999999999</v>
      </c>
      <c r="P451">
        <v>1.6497999999999999E-2</v>
      </c>
      <c r="Q451">
        <v>-0.232437</v>
      </c>
      <c r="S451">
        <f>(2*3.142/60)*test_1_datataker_27_aug[[#This Row],[Torque Voltage (N.m)]]*test_1_datataker_27_aug[[#This Row],[RPM]]*-1</f>
        <v>0</v>
      </c>
    </row>
    <row r="452" spans="1:19" x14ac:dyDescent="0.25">
      <c r="A452" s="1">
        <v>45530.528935208335</v>
      </c>
      <c r="B452" t="s">
        <v>17</v>
      </c>
      <c r="C452">
        <v>13.977064</v>
      </c>
      <c r="D452">
        <v>13.595803999999999</v>
      </c>
      <c r="E452">
        <v>13.49924</v>
      </c>
      <c r="F452">
        <v>13.780996</v>
      </c>
      <c r="G452">
        <v>13.966888000000001</v>
      </c>
      <c r="H452">
        <v>1.0052620000000001</v>
      </c>
      <c r="I452">
        <v>0.93395499999999998</v>
      </c>
      <c r="J452">
        <v>0.94159000000000004</v>
      </c>
      <c r="K452">
        <v>-6.5685999999999994E-2</v>
      </c>
      <c r="L452">
        <v>0</v>
      </c>
      <c r="M452">
        <v>3.01E-4</v>
      </c>
      <c r="N452" t="s">
        <v>18</v>
      </c>
      <c r="O452">
        <v>20.292795999999999</v>
      </c>
      <c r="P452">
        <v>1.6497999999999999E-2</v>
      </c>
      <c r="Q452">
        <v>-0.231298</v>
      </c>
      <c r="S452">
        <f>(2*3.142/60)*test_1_datataker_27_aug[[#This Row],[Torque Voltage (N.m)]]*test_1_datataker_27_aug[[#This Row],[RPM]]*-1</f>
        <v>0</v>
      </c>
    </row>
    <row r="453" spans="1:19" x14ac:dyDescent="0.25">
      <c r="A453" s="1">
        <v>45530.528993125001</v>
      </c>
      <c r="B453" t="s">
        <v>17</v>
      </c>
      <c r="C453">
        <v>13.976134</v>
      </c>
      <c r="D453">
        <v>13.603251999999999</v>
      </c>
      <c r="E453">
        <v>13.49924</v>
      </c>
      <c r="F453">
        <v>13.773754</v>
      </c>
      <c r="G453">
        <v>13.971538000000001</v>
      </c>
      <c r="H453">
        <v>1.0056689999999999</v>
      </c>
      <c r="I453">
        <v>0.93383799999999995</v>
      </c>
      <c r="J453">
        <v>0.94147400000000003</v>
      </c>
      <c r="K453">
        <v>-6.3287999999999997E-2</v>
      </c>
      <c r="L453">
        <v>0</v>
      </c>
      <c r="M453">
        <v>2.7700000000000001E-4</v>
      </c>
      <c r="N453" t="s">
        <v>18</v>
      </c>
      <c r="O453">
        <v>20.292657999999999</v>
      </c>
      <c r="P453">
        <v>1.6497999999999999E-2</v>
      </c>
      <c r="Q453">
        <v>-0.23205200000000001</v>
      </c>
      <c r="S453">
        <f>(2*3.142/60)*test_1_datataker_27_aug[[#This Row],[Torque Voltage (N.m)]]*test_1_datataker_27_aug[[#This Row],[RPM]]*-1</f>
        <v>0</v>
      </c>
    </row>
    <row r="454" spans="1:19" x14ac:dyDescent="0.25">
      <c r="A454" s="1">
        <v>45530.529050937497</v>
      </c>
      <c r="B454" t="s">
        <v>17</v>
      </c>
      <c r="C454">
        <v>13.978897999999999</v>
      </c>
      <c r="D454">
        <v>13.595803999999999</v>
      </c>
      <c r="E454">
        <v>13.49924</v>
      </c>
      <c r="F454">
        <v>13.766306</v>
      </c>
      <c r="G454">
        <v>13.961335999999999</v>
      </c>
      <c r="H454">
        <v>1.0054689999999999</v>
      </c>
      <c r="I454">
        <v>0.93395499999999998</v>
      </c>
      <c r="J454">
        <v>0.94159000000000004</v>
      </c>
      <c r="K454">
        <v>-6.6885E-2</v>
      </c>
      <c r="L454">
        <v>0</v>
      </c>
      <c r="M454">
        <v>3.01E-4</v>
      </c>
      <c r="N454" t="s">
        <v>18</v>
      </c>
      <c r="O454">
        <v>20.283619999999999</v>
      </c>
      <c r="P454">
        <v>1.3358999999999999E-2</v>
      </c>
      <c r="Q454">
        <v>-0.23205200000000001</v>
      </c>
      <c r="S454">
        <f>(2*3.142/60)*test_1_datataker_27_aug[[#This Row],[Torque Voltage (N.m)]]*test_1_datataker_27_aug[[#This Row],[RPM]]*-1</f>
        <v>0</v>
      </c>
    </row>
    <row r="455" spans="1:19" x14ac:dyDescent="0.25">
      <c r="A455" s="1">
        <v>45530.529108807874</v>
      </c>
      <c r="B455" t="s">
        <v>17</v>
      </c>
      <c r="C455">
        <v>13.980756</v>
      </c>
      <c r="D455">
        <v>13.603251999999999</v>
      </c>
      <c r="E455">
        <v>13.491961999999999</v>
      </c>
      <c r="F455">
        <v>13.780996</v>
      </c>
      <c r="G455">
        <v>13.971538000000001</v>
      </c>
      <c r="H455">
        <v>1.0055700000000001</v>
      </c>
      <c r="I455">
        <v>0.93407099999999998</v>
      </c>
      <c r="J455">
        <v>0.94182600000000005</v>
      </c>
      <c r="K455">
        <v>-6.089E-2</v>
      </c>
      <c r="L455">
        <v>0</v>
      </c>
      <c r="M455">
        <v>3.2400000000000001E-4</v>
      </c>
      <c r="N455" t="s">
        <v>18</v>
      </c>
      <c r="O455">
        <v>20.292704000000001</v>
      </c>
      <c r="P455">
        <v>1.6497999999999999E-2</v>
      </c>
      <c r="Q455">
        <v>-0.231298</v>
      </c>
      <c r="S455">
        <f>(2*3.142/60)*test_1_datataker_27_aug[[#This Row],[Torque Voltage (N.m)]]*test_1_datataker_27_aug[[#This Row],[RPM]]*-1</f>
        <v>0</v>
      </c>
    </row>
    <row r="456" spans="1:19" x14ac:dyDescent="0.25">
      <c r="A456" s="1">
        <v>45530.529166689812</v>
      </c>
      <c r="B456" t="s">
        <v>17</v>
      </c>
      <c r="C456">
        <v>13.975204</v>
      </c>
      <c r="D456">
        <v>13.588355999999999</v>
      </c>
      <c r="E456">
        <v>13.49924</v>
      </c>
      <c r="F456">
        <v>13.780996</v>
      </c>
      <c r="G456">
        <v>13.970608</v>
      </c>
      <c r="H456">
        <v>1.0057769999999999</v>
      </c>
      <c r="I456">
        <v>0.93383799999999995</v>
      </c>
      <c r="J456">
        <v>0.94159000000000004</v>
      </c>
      <c r="K456">
        <v>-6.4519999999999994E-2</v>
      </c>
      <c r="L456">
        <v>0</v>
      </c>
      <c r="M456">
        <v>3.01E-4</v>
      </c>
      <c r="N456" t="s">
        <v>18</v>
      </c>
      <c r="O456">
        <v>20.292657999999999</v>
      </c>
      <c r="P456">
        <v>1.6497999999999999E-2</v>
      </c>
      <c r="Q456">
        <v>-0.22708300000000001</v>
      </c>
      <c r="S456">
        <f>(2*3.142/60)*test_1_datataker_27_aug[[#This Row],[Torque Voltage (N.m)]]*test_1_datataker_27_aug[[#This Row],[RPM]]*-1</f>
        <v>0</v>
      </c>
    </row>
    <row r="457" spans="1:19" x14ac:dyDescent="0.25">
      <c r="A457" s="1">
        <v>45530.529224548613</v>
      </c>
      <c r="B457" t="s">
        <v>17</v>
      </c>
      <c r="C457">
        <v>13.978897999999999</v>
      </c>
      <c r="D457">
        <v>13.618152</v>
      </c>
      <c r="E457">
        <v>13.506316</v>
      </c>
      <c r="F457">
        <v>13.788448000000001</v>
      </c>
      <c r="G457">
        <v>13.968748</v>
      </c>
      <c r="H457">
        <v>1.0054689999999999</v>
      </c>
      <c r="I457">
        <v>0.93407099999999998</v>
      </c>
      <c r="J457">
        <v>0.94194199999999995</v>
      </c>
      <c r="K457">
        <v>-6.089E-2</v>
      </c>
      <c r="L457">
        <v>0</v>
      </c>
      <c r="M457">
        <v>3.01E-4</v>
      </c>
      <c r="N457" t="s">
        <v>18</v>
      </c>
      <c r="O457">
        <v>20.29252</v>
      </c>
      <c r="P457">
        <v>1.9550999999999999E-2</v>
      </c>
      <c r="Q457">
        <v>-0.228987</v>
      </c>
      <c r="S457">
        <f>(2*3.142/60)*test_1_datataker_27_aug[[#This Row],[Torque Voltage (N.m)]]*test_1_datataker_27_aug[[#This Row],[RPM]]*-1</f>
        <v>0</v>
      </c>
    </row>
    <row r="458" spans="1:19" x14ac:dyDescent="0.25">
      <c r="A458" s="1">
        <v>45530.529282488424</v>
      </c>
      <c r="B458" t="s">
        <v>17</v>
      </c>
      <c r="C458">
        <v>13.977966</v>
      </c>
      <c r="D458">
        <v>13.588355999999999</v>
      </c>
      <c r="E458">
        <v>13.506316</v>
      </c>
      <c r="F458">
        <v>13.780996</v>
      </c>
      <c r="G458">
        <v>13.971538000000001</v>
      </c>
      <c r="H458">
        <v>1.0056689999999999</v>
      </c>
      <c r="I458">
        <v>0.93407099999999998</v>
      </c>
      <c r="J458">
        <v>0.94170900000000002</v>
      </c>
      <c r="K458">
        <v>-6.089E-2</v>
      </c>
      <c r="L458">
        <v>0</v>
      </c>
      <c r="M458">
        <v>3.2400000000000001E-4</v>
      </c>
      <c r="N458" t="s">
        <v>18</v>
      </c>
      <c r="O458">
        <v>20.292795999999999</v>
      </c>
      <c r="P458">
        <v>1.6497999999999999E-2</v>
      </c>
      <c r="Q458">
        <v>-0.227468</v>
      </c>
      <c r="S458">
        <f>(2*3.142/60)*test_1_datataker_27_aug[[#This Row],[Torque Voltage (N.m)]]*test_1_datataker_27_aug[[#This Row],[RPM]]*-1</f>
        <v>0</v>
      </c>
    </row>
    <row r="459" spans="1:19" x14ac:dyDescent="0.25">
      <c r="A459" s="1">
        <v>45530.529340289351</v>
      </c>
      <c r="B459" t="s">
        <v>17</v>
      </c>
      <c r="C459">
        <v>13.977966</v>
      </c>
      <c r="D459">
        <v>13.610495999999999</v>
      </c>
      <c r="E459">
        <v>13.491961999999999</v>
      </c>
      <c r="F459">
        <v>13.780996</v>
      </c>
      <c r="G459">
        <v>13.970608</v>
      </c>
      <c r="H459">
        <v>1.0053669999999999</v>
      </c>
      <c r="I459">
        <v>0.93360299999999996</v>
      </c>
      <c r="J459">
        <v>0.94147400000000003</v>
      </c>
      <c r="K459">
        <v>-6.3287999999999997E-2</v>
      </c>
      <c r="L459">
        <v>0</v>
      </c>
      <c r="M459">
        <v>3.6999999999999999E-4</v>
      </c>
      <c r="N459" t="s">
        <v>18</v>
      </c>
      <c r="O459">
        <v>20.301976</v>
      </c>
      <c r="P459">
        <v>1.796E-2</v>
      </c>
      <c r="Q459">
        <v>-0.22822200000000001</v>
      </c>
      <c r="S459">
        <f>(2*3.142/60)*test_1_datataker_27_aug[[#This Row],[Torque Voltage (N.m)]]*test_1_datataker_27_aug[[#This Row],[RPM]]*-1</f>
        <v>0</v>
      </c>
    </row>
    <row r="460" spans="1:19" x14ac:dyDescent="0.25">
      <c r="A460" s="1">
        <v>45530.529398159721</v>
      </c>
      <c r="B460" t="s">
        <v>17</v>
      </c>
      <c r="C460">
        <v>13.980756</v>
      </c>
      <c r="D460">
        <v>13.603251999999999</v>
      </c>
      <c r="E460">
        <v>13.491961999999999</v>
      </c>
      <c r="F460">
        <v>13.773754</v>
      </c>
      <c r="G460">
        <v>13.971538000000001</v>
      </c>
      <c r="H460">
        <v>1.0053669999999999</v>
      </c>
      <c r="I460">
        <v>0.93371899999999997</v>
      </c>
      <c r="J460">
        <v>0.94159000000000004</v>
      </c>
      <c r="K460">
        <v>-6.4519999999999994E-2</v>
      </c>
      <c r="L460">
        <v>0</v>
      </c>
      <c r="M460">
        <v>1.15E-4</v>
      </c>
      <c r="N460" t="s">
        <v>18</v>
      </c>
      <c r="O460">
        <v>20.292657999999999</v>
      </c>
      <c r="P460">
        <v>1.796E-2</v>
      </c>
      <c r="Q460">
        <v>-0.231298</v>
      </c>
      <c r="S460">
        <f>(2*3.142/60)*test_1_datataker_27_aug[[#This Row],[Torque Voltage (N.m)]]*test_1_datataker_27_aug[[#This Row],[RPM]]*-1</f>
        <v>0</v>
      </c>
    </row>
    <row r="461" spans="1:19" x14ac:dyDescent="0.25">
      <c r="A461" s="1">
        <v>45530.529456979166</v>
      </c>
      <c r="B461" t="s">
        <v>17</v>
      </c>
      <c r="C461">
        <v>13.980756</v>
      </c>
      <c r="D461">
        <v>13.603251999999999</v>
      </c>
      <c r="E461">
        <v>13.506316</v>
      </c>
      <c r="F461">
        <v>13.795897999999999</v>
      </c>
      <c r="G461">
        <v>13.968748</v>
      </c>
      <c r="H461">
        <v>1.0057769999999999</v>
      </c>
      <c r="I461">
        <v>0.93419099999999999</v>
      </c>
      <c r="J461">
        <v>0.94182600000000005</v>
      </c>
      <c r="K461">
        <v>-5.8492000000000002E-2</v>
      </c>
      <c r="L461">
        <v>0</v>
      </c>
      <c r="M461">
        <v>3.6999999999999999E-4</v>
      </c>
      <c r="N461" t="s">
        <v>18</v>
      </c>
      <c r="O461">
        <v>20.3017</v>
      </c>
      <c r="P461">
        <v>1.6497999999999999E-2</v>
      </c>
      <c r="Q461">
        <v>-0.22517999999999999</v>
      </c>
      <c r="S461">
        <f>(2*3.142/60)*test_1_datataker_27_aug[[#This Row],[Torque Voltage (N.m)]]*test_1_datataker_27_aug[[#This Row],[RPM]]*-1</f>
        <v>0</v>
      </c>
    </row>
    <row r="462" spans="1:19" x14ac:dyDescent="0.25">
      <c r="A462" s="1">
        <v>45530.529513900467</v>
      </c>
      <c r="B462" t="s">
        <v>17</v>
      </c>
      <c r="C462">
        <v>13.980756</v>
      </c>
      <c r="D462">
        <v>13.603251999999999</v>
      </c>
      <c r="E462">
        <v>13.49924</v>
      </c>
      <c r="F462">
        <v>13.788448000000001</v>
      </c>
      <c r="G462">
        <v>13.971538000000001</v>
      </c>
      <c r="H462">
        <v>1.0052620000000001</v>
      </c>
      <c r="I462">
        <v>0.93383799999999995</v>
      </c>
      <c r="J462">
        <v>0.94170900000000002</v>
      </c>
      <c r="K462">
        <v>-6.4519999999999994E-2</v>
      </c>
      <c r="L462">
        <v>0</v>
      </c>
      <c r="M462">
        <v>3.01E-4</v>
      </c>
      <c r="N462" t="s">
        <v>18</v>
      </c>
      <c r="O462">
        <v>20.301838</v>
      </c>
      <c r="P462">
        <v>1.6497999999999999E-2</v>
      </c>
      <c r="Q462">
        <v>-0.22708300000000001</v>
      </c>
      <c r="S462">
        <f>(2*3.142/60)*test_1_datataker_27_aug[[#This Row],[Torque Voltage (N.m)]]*test_1_datataker_27_aug[[#This Row],[RPM]]*-1</f>
        <v>0</v>
      </c>
    </row>
    <row r="463" spans="1:19" x14ac:dyDescent="0.25">
      <c r="A463" s="1">
        <v>45530.529571817133</v>
      </c>
      <c r="B463" t="s">
        <v>17</v>
      </c>
      <c r="C463">
        <v>13.980756</v>
      </c>
      <c r="D463">
        <v>13.603251999999999</v>
      </c>
      <c r="E463">
        <v>13.52107</v>
      </c>
      <c r="F463">
        <v>13.780996</v>
      </c>
      <c r="G463">
        <v>13.969678</v>
      </c>
      <c r="H463">
        <v>1.0060789999999999</v>
      </c>
      <c r="I463">
        <v>0.93419099999999999</v>
      </c>
      <c r="J463">
        <v>0.94170900000000002</v>
      </c>
      <c r="K463">
        <v>-5.8492000000000002E-2</v>
      </c>
      <c r="L463">
        <v>0</v>
      </c>
      <c r="M463">
        <v>3.4600000000000001E-4</v>
      </c>
      <c r="N463" t="s">
        <v>18</v>
      </c>
      <c r="O463">
        <v>20.311161999999999</v>
      </c>
      <c r="P463">
        <v>1.796E-2</v>
      </c>
      <c r="Q463">
        <v>-0.22631599999999999</v>
      </c>
      <c r="S463">
        <f>(2*3.142/60)*test_1_datataker_27_aug[[#This Row],[Torque Voltage (N.m)]]*test_1_datataker_27_aug[[#This Row],[RPM]]*-1</f>
        <v>0</v>
      </c>
    </row>
    <row r="464" spans="1:19" x14ac:dyDescent="0.25">
      <c r="A464" s="1">
        <v>45530.529629641205</v>
      </c>
      <c r="B464" t="s">
        <v>17</v>
      </c>
      <c r="C464">
        <v>13.979827999999999</v>
      </c>
      <c r="D464">
        <v>13.595803999999999</v>
      </c>
      <c r="E464">
        <v>13.506316</v>
      </c>
      <c r="F464">
        <v>13.780996</v>
      </c>
      <c r="G464">
        <v>13.970608</v>
      </c>
      <c r="H464">
        <v>1.0053669999999999</v>
      </c>
      <c r="I464">
        <v>0.93383799999999995</v>
      </c>
      <c r="J464">
        <v>0.94194199999999995</v>
      </c>
      <c r="K464">
        <v>-6.089E-2</v>
      </c>
      <c r="L464">
        <v>0</v>
      </c>
      <c r="M464">
        <v>3.2400000000000001E-4</v>
      </c>
      <c r="N464" t="s">
        <v>18</v>
      </c>
      <c r="O464">
        <v>20.311161999999999</v>
      </c>
      <c r="P464">
        <v>1.6497999999999999E-2</v>
      </c>
      <c r="Q464">
        <v>-0.228605</v>
      </c>
      <c r="S464">
        <f>(2*3.142/60)*test_1_datataker_27_aug[[#This Row],[Torque Voltage (N.m)]]*test_1_datataker_27_aug[[#This Row],[RPM]]*-1</f>
        <v>0</v>
      </c>
    </row>
    <row r="465" spans="1:19" x14ac:dyDescent="0.25">
      <c r="A465" s="1">
        <v>45530.529687592592</v>
      </c>
      <c r="B465" t="s">
        <v>17</v>
      </c>
      <c r="C465">
        <v>13.978897999999999</v>
      </c>
      <c r="D465">
        <v>13.588355999999999</v>
      </c>
      <c r="E465">
        <v>13.49924</v>
      </c>
      <c r="F465">
        <v>13.788448000000001</v>
      </c>
      <c r="G465">
        <v>13.968748</v>
      </c>
      <c r="H465">
        <v>1.006184</v>
      </c>
      <c r="I465">
        <v>0.93395499999999998</v>
      </c>
      <c r="J465">
        <v>0.94170900000000002</v>
      </c>
      <c r="K465">
        <v>-5.8492000000000002E-2</v>
      </c>
      <c r="L465">
        <v>0</v>
      </c>
      <c r="M465">
        <v>3.4600000000000001E-4</v>
      </c>
      <c r="N465" t="s">
        <v>18</v>
      </c>
      <c r="O465">
        <v>20.32959</v>
      </c>
      <c r="P465">
        <v>1.4907E-2</v>
      </c>
      <c r="Q465">
        <v>-0.228605</v>
      </c>
      <c r="S465">
        <f>(2*3.142/60)*test_1_datataker_27_aug[[#This Row],[Torque Voltage (N.m)]]*test_1_datataker_27_aug[[#This Row],[RPM]]*-1</f>
        <v>0</v>
      </c>
    </row>
    <row r="466" spans="1:19" x14ac:dyDescent="0.25">
      <c r="A466" s="1">
        <v>45530.52974539352</v>
      </c>
      <c r="B466" t="s">
        <v>17</v>
      </c>
      <c r="C466">
        <v>13.980756</v>
      </c>
      <c r="D466">
        <v>13.603251999999999</v>
      </c>
      <c r="E466">
        <v>13.513591999999999</v>
      </c>
      <c r="F466">
        <v>13.803140000000001</v>
      </c>
      <c r="G466">
        <v>13.971538000000001</v>
      </c>
      <c r="H466">
        <v>1.0054689999999999</v>
      </c>
      <c r="I466">
        <v>0.934423</v>
      </c>
      <c r="J466">
        <v>0.94206100000000004</v>
      </c>
      <c r="K466">
        <v>-6.089E-2</v>
      </c>
      <c r="L466">
        <v>0</v>
      </c>
      <c r="M466">
        <v>3.6999999999999999E-4</v>
      </c>
      <c r="N466" t="s">
        <v>18</v>
      </c>
      <c r="O466">
        <v>20.320485999999999</v>
      </c>
      <c r="P466">
        <v>1.9550999999999999E-2</v>
      </c>
      <c r="Q466">
        <v>-0.228605</v>
      </c>
      <c r="S466">
        <f>(2*3.142/60)*test_1_datataker_27_aug[[#This Row],[Torque Voltage (N.m)]]*test_1_datataker_27_aug[[#This Row],[RPM]]*-1</f>
        <v>0</v>
      </c>
    </row>
    <row r="467" spans="1:19" x14ac:dyDescent="0.25">
      <c r="A467" s="1">
        <v>45530.529803252313</v>
      </c>
      <c r="B467" t="s">
        <v>17</v>
      </c>
      <c r="C467">
        <v>13.982616</v>
      </c>
      <c r="D467">
        <v>13.595803999999999</v>
      </c>
      <c r="E467">
        <v>13.491961999999999</v>
      </c>
      <c r="F467">
        <v>13.773754</v>
      </c>
      <c r="G467">
        <v>13.972467999999999</v>
      </c>
      <c r="H467">
        <v>1.0055700000000001</v>
      </c>
      <c r="I467">
        <v>0.93348299999999995</v>
      </c>
      <c r="J467">
        <v>0.94194199999999995</v>
      </c>
      <c r="K467">
        <v>-5.9691000000000001E-2</v>
      </c>
      <c r="L467">
        <v>0</v>
      </c>
      <c r="M467">
        <v>3.2400000000000001E-4</v>
      </c>
      <c r="N467" t="s">
        <v>18</v>
      </c>
      <c r="O467">
        <v>20.331617999999999</v>
      </c>
      <c r="P467">
        <v>1.4907E-2</v>
      </c>
      <c r="Q467">
        <v>-0.23091500000000001</v>
      </c>
      <c r="S467">
        <f>(2*3.142/60)*test_1_datataker_27_aug[[#This Row],[Torque Voltage (N.m)]]*test_1_datataker_27_aug[[#This Row],[RPM]]*-1</f>
        <v>0</v>
      </c>
    </row>
    <row r="468" spans="1:19" x14ac:dyDescent="0.25">
      <c r="A468" s="1">
        <v>45530.529861157411</v>
      </c>
      <c r="B468" t="s">
        <v>17</v>
      </c>
      <c r="C468">
        <v>13.978897999999999</v>
      </c>
      <c r="D468">
        <v>13.603251999999999</v>
      </c>
      <c r="E468">
        <v>13.491961999999999</v>
      </c>
      <c r="F468">
        <v>13.773754</v>
      </c>
      <c r="G468">
        <v>13.970608</v>
      </c>
      <c r="H468">
        <v>1.005161</v>
      </c>
      <c r="I468">
        <v>0.93407099999999998</v>
      </c>
      <c r="J468">
        <v>0.94170900000000002</v>
      </c>
      <c r="K468">
        <v>-6.089E-2</v>
      </c>
      <c r="L468">
        <v>0</v>
      </c>
      <c r="M468">
        <v>3.6999999999999999E-4</v>
      </c>
      <c r="N468" t="s">
        <v>18</v>
      </c>
      <c r="O468">
        <v>20.338840000000001</v>
      </c>
      <c r="P468">
        <v>1.9550999999999999E-2</v>
      </c>
      <c r="Q468">
        <v>-0.22708300000000001</v>
      </c>
      <c r="S468">
        <f>(2*3.142/60)*test_1_datataker_27_aug[[#This Row],[Torque Voltage (N.m)]]*test_1_datataker_27_aug[[#This Row],[RPM]]*-1</f>
        <v>0</v>
      </c>
    </row>
    <row r="469" spans="1:19" x14ac:dyDescent="0.25">
      <c r="A469" s="1">
        <v>45530.529918993052</v>
      </c>
      <c r="B469" t="s">
        <v>17</v>
      </c>
      <c r="C469">
        <v>13.983546</v>
      </c>
      <c r="D469">
        <v>13.610495999999999</v>
      </c>
      <c r="E469">
        <v>13.506316</v>
      </c>
      <c r="F469">
        <v>13.788448000000001</v>
      </c>
      <c r="G469">
        <v>13.973344000000001</v>
      </c>
      <c r="H469">
        <v>1.0059769999999999</v>
      </c>
      <c r="I469">
        <v>0.93407099999999998</v>
      </c>
      <c r="J469">
        <v>0.94206100000000004</v>
      </c>
      <c r="K469">
        <v>-5.8492000000000002E-2</v>
      </c>
      <c r="L469">
        <v>0</v>
      </c>
      <c r="M469">
        <v>3.6999999999999999E-4</v>
      </c>
      <c r="N469" t="s">
        <v>18</v>
      </c>
      <c r="O469">
        <v>20.338794</v>
      </c>
      <c r="P469">
        <v>1.4907E-2</v>
      </c>
      <c r="Q469">
        <v>-0.22364600000000001</v>
      </c>
      <c r="S469">
        <f>(2*3.142/60)*test_1_datataker_27_aug[[#This Row],[Torque Voltage (N.m)]]*test_1_datataker_27_aug[[#This Row],[RPM]]*-1</f>
        <v>0</v>
      </c>
    </row>
    <row r="470" spans="1:19" x14ac:dyDescent="0.25">
      <c r="A470" s="1">
        <v>45530.52997693287</v>
      </c>
      <c r="B470" t="s">
        <v>17</v>
      </c>
      <c r="C470">
        <v>13.982616</v>
      </c>
      <c r="D470">
        <v>13.603251999999999</v>
      </c>
      <c r="E470">
        <v>13.506316</v>
      </c>
      <c r="F470">
        <v>13.773754</v>
      </c>
      <c r="G470">
        <v>13.972467999999999</v>
      </c>
      <c r="H470">
        <v>1.0053669999999999</v>
      </c>
      <c r="I470">
        <v>0.93419099999999999</v>
      </c>
      <c r="J470">
        <v>0.94182600000000005</v>
      </c>
      <c r="K470">
        <v>-6.3287999999999997E-2</v>
      </c>
      <c r="L470">
        <v>0</v>
      </c>
      <c r="M470">
        <v>3.01E-4</v>
      </c>
      <c r="N470" t="s">
        <v>18</v>
      </c>
      <c r="O470">
        <v>20.338840000000001</v>
      </c>
      <c r="P470">
        <v>1.796E-2</v>
      </c>
      <c r="Q470">
        <v>-0.23053199999999999</v>
      </c>
      <c r="S470">
        <f>(2*3.142/60)*test_1_datataker_27_aug[[#This Row],[Torque Voltage (N.m)]]*test_1_datataker_27_aug[[#This Row],[RPM]]*-1</f>
        <v>0</v>
      </c>
    </row>
    <row r="471" spans="1:19" x14ac:dyDescent="0.25">
      <c r="A471" s="1">
        <v>45530.530035474534</v>
      </c>
      <c r="B471" t="s">
        <v>17</v>
      </c>
      <c r="C471">
        <v>13.980756</v>
      </c>
      <c r="D471">
        <v>13.595803999999999</v>
      </c>
      <c r="E471">
        <v>13.477612000000001</v>
      </c>
      <c r="F471">
        <v>13.773754</v>
      </c>
      <c r="G471">
        <v>13.968748</v>
      </c>
      <c r="H471">
        <v>1.0056689999999999</v>
      </c>
      <c r="I471">
        <v>0.93407099999999998</v>
      </c>
      <c r="J471">
        <v>0.94159000000000004</v>
      </c>
      <c r="K471">
        <v>-6.089E-2</v>
      </c>
      <c r="L471">
        <v>0</v>
      </c>
      <c r="M471">
        <v>3.01E-4</v>
      </c>
      <c r="N471" t="s">
        <v>18</v>
      </c>
      <c r="O471">
        <v>20.338794</v>
      </c>
      <c r="P471">
        <v>1.6497999999999999E-2</v>
      </c>
      <c r="Q471">
        <v>-0.228987</v>
      </c>
      <c r="S471">
        <f>(2*3.142/60)*test_1_datataker_27_aug[[#This Row],[Torque Voltage (N.m)]]*test_1_datataker_27_aug[[#This Row],[RPM]]*-1</f>
        <v>0</v>
      </c>
    </row>
    <row r="472" spans="1:19" x14ac:dyDescent="0.25">
      <c r="A472" s="1">
        <v>45530.530092615743</v>
      </c>
      <c r="B472" t="s">
        <v>17</v>
      </c>
      <c r="C472">
        <v>13.981688</v>
      </c>
      <c r="D472">
        <v>13.610495999999999</v>
      </c>
      <c r="E472">
        <v>13.49924</v>
      </c>
      <c r="F472">
        <v>13.788448000000001</v>
      </c>
      <c r="G472">
        <v>13.975204</v>
      </c>
      <c r="H472">
        <v>1.0054689999999999</v>
      </c>
      <c r="I472">
        <v>0.93419099999999999</v>
      </c>
      <c r="J472">
        <v>0.94206100000000004</v>
      </c>
      <c r="K472">
        <v>-5.9691000000000001E-2</v>
      </c>
      <c r="L472">
        <v>0</v>
      </c>
      <c r="M472">
        <v>3.2400000000000001E-4</v>
      </c>
      <c r="N472" t="s">
        <v>18</v>
      </c>
      <c r="O472">
        <v>20.338794</v>
      </c>
      <c r="P472">
        <v>1.4907E-2</v>
      </c>
      <c r="Q472">
        <v>-0.23014999999999999</v>
      </c>
      <c r="S472">
        <f>(2*3.142/60)*test_1_datataker_27_aug[[#This Row],[Torque Voltage (N.m)]]*test_1_datataker_27_aug[[#This Row],[RPM]]*-1</f>
        <v>0</v>
      </c>
    </row>
    <row r="473" spans="1:19" x14ac:dyDescent="0.25">
      <c r="A473" s="1">
        <v>45530.530150509258</v>
      </c>
      <c r="B473" t="s">
        <v>17</v>
      </c>
      <c r="C473">
        <v>13.982616</v>
      </c>
      <c r="D473">
        <v>13.603251999999999</v>
      </c>
      <c r="E473">
        <v>13.491961999999999</v>
      </c>
      <c r="F473">
        <v>13.788448000000001</v>
      </c>
      <c r="G473">
        <v>13.972467999999999</v>
      </c>
      <c r="H473">
        <v>1.0055700000000001</v>
      </c>
      <c r="I473">
        <v>0.93395499999999998</v>
      </c>
      <c r="J473">
        <v>0.94182600000000005</v>
      </c>
      <c r="K473">
        <v>-5.8492000000000002E-2</v>
      </c>
      <c r="L473">
        <v>0</v>
      </c>
      <c r="M473">
        <v>3.4600000000000001E-4</v>
      </c>
      <c r="N473" t="s">
        <v>18</v>
      </c>
      <c r="O473">
        <v>20.338747999999999</v>
      </c>
      <c r="P473">
        <v>1.6497999999999999E-2</v>
      </c>
      <c r="Q473">
        <v>-0.22708300000000001</v>
      </c>
      <c r="S473">
        <f>(2*3.142/60)*test_1_datataker_27_aug[[#This Row],[Torque Voltage (N.m)]]*test_1_datataker_27_aug[[#This Row],[RPM]]*-1</f>
        <v>0</v>
      </c>
    </row>
    <row r="474" spans="1:19" x14ac:dyDescent="0.25">
      <c r="A474" s="1">
        <v>45530.530208344906</v>
      </c>
      <c r="B474" t="s">
        <v>17</v>
      </c>
      <c r="C474">
        <v>13.984476000000001</v>
      </c>
      <c r="D474">
        <v>13.603251999999999</v>
      </c>
      <c r="E474">
        <v>13.49924</v>
      </c>
      <c r="F474">
        <v>13.788448000000001</v>
      </c>
      <c r="G474">
        <v>13.973344000000001</v>
      </c>
      <c r="H474">
        <v>1.0056689999999999</v>
      </c>
      <c r="I474">
        <v>0.93395499999999998</v>
      </c>
      <c r="J474">
        <v>0.94182600000000005</v>
      </c>
      <c r="K474">
        <v>-5.9691000000000001E-2</v>
      </c>
      <c r="L474">
        <v>0</v>
      </c>
      <c r="M474">
        <v>3.6999999999999999E-4</v>
      </c>
      <c r="N474" t="s">
        <v>18</v>
      </c>
      <c r="O474">
        <v>20.338794</v>
      </c>
      <c r="P474">
        <v>1.6497999999999999E-2</v>
      </c>
      <c r="Q474">
        <v>-0.22822200000000001</v>
      </c>
      <c r="S474">
        <f>(2*3.142/60)*test_1_datataker_27_aug[[#This Row],[Torque Voltage (N.m)]]*test_1_datataker_27_aug[[#This Row],[RPM]]*-1</f>
        <v>0</v>
      </c>
    </row>
    <row r="475" spans="1:19" x14ac:dyDescent="0.25">
      <c r="A475" s="1">
        <v>45530.530266331021</v>
      </c>
      <c r="B475" t="s">
        <v>17</v>
      </c>
      <c r="C475">
        <v>13.978897999999999</v>
      </c>
      <c r="D475">
        <v>13.610495999999999</v>
      </c>
      <c r="E475">
        <v>13.506316</v>
      </c>
      <c r="F475">
        <v>13.788448000000001</v>
      </c>
      <c r="G475">
        <v>13.973344000000001</v>
      </c>
      <c r="H475">
        <v>1.0053669999999999</v>
      </c>
      <c r="I475">
        <v>0.93419099999999999</v>
      </c>
      <c r="J475">
        <v>0.94170900000000002</v>
      </c>
      <c r="K475">
        <v>-5.9691000000000001E-2</v>
      </c>
      <c r="L475">
        <v>0</v>
      </c>
      <c r="M475">
        <v>3.4600000000000001E-4</v>
      </c>
      <c r="N475" t="s">
        <v>18</v>
      </c>
      <c r="O475">
        <v>20.347951999999999</v>
      </c>
      <c r="P475">
        <v>1.6497999999999999E-2</v>
      </c>
      <c r="Q475">
        <v>-0.228605</v>
      </c>
      <c r="S475">
        <f>(2*3.142/60)*test_1_datataker_27_aug[[#This Row],[Torque Voltage (N.m)]]*test_1_datataker_27_aug[[#This Row],[RPM]]*-1</f>
        <v>0</v>
      </c>
    </row>
    <row r="476" spans="1:19" x14ac:dyDescent="0.25">
      <c r="A476" s="1">
        <v>45530.530324085645</v>
      </c>
      <c r="B476" t="s">
        <v>17</v>
      </c>
      <c r="C476">
        <v>13.977966</v>
      </c>
      <c r="D476">
        <v>13.595803999999999</v>
      </c>
      <c r="E476">
        <v>13.491961999999999</v>
      </c>
      <c r="F476">
        <v>13.795897999999999</v>
      </c>
      <c r="G476">
        <v>13.977064</v>
      </c>
      <c r="H476">
        <v>1.0053669999999999</v>
      </c>
      <c r="I476">
        <v>0.93407099999999998</v>
      </c>
      <c r="J476">
        <v>0.94170900000000002</v>
      </c>
      <c r="K476">
        <v>-6.089E-2</v>
      </c>
      <c r="L476">
        <v>0</v>
      </c>
      <c r="M476">
        <v>3.4600000000000001E-4</v>
      </c>
      <c r="N476" t="s">
        <v>18</v>
      </c>
      <c r="O476">
        <v>20.347951999999999</v>
      </c>
      <c r="P476">
        <v>1.796E-2</v>
      </c>
      <c r="Q476">
        <v>-0.229767</v>
      </c>
      <c r="S476">
        <f>(2*3.142/60)*test_1_datataker_27_aug[[#This Row],[Torque Voltage (N.m)]]*test_1_datataker_27_aug[[#This Row],[RPM]]*-1</f>
        <v>0</v>
      </c>
    </row>
    <row r="477" spans="1:19" x14ac:dyDescent="0.25">
      <c r="A477" s="1">
        <v>45530.53038196759</v>
      </c>
      <c r="B477" t="s">
        <v>17</v>
      </c>
      <c r="C477">
        <v>13.983546</v>
      </c>
      <c r="D477">
        <v>13.618152</v>
      </c>
      <c r="E477">
        <v>13.506316</v>
      </c>
      <c r="F477">
        <v>13.788448000000001</v>
      </c>
      <c r="G477">
        <v>13.971538000000001</v>
      </c>
      <c r="H477">
        <v>1.0053669999999999</v>
      </c>
      <c r="I477">
        <v>0.93419099999999999</v>
      </c>
      <c r="J477">
        <v>0.94159000000000004</v>
      </c>
      <c r="K477">
        <v>-6.2088999999999998E-2</v>
      </c>
      <c r="L477">
        <v>0</v>
      </c>
      <c r="M477">
        <v>3.4600000000000001E-4</v>
      </c>
      <c r="N477" t="s">
        <v>18</v>
      </c>
      <c r="O477">
        <v>20.357306000000001</v>
      </c>
      <c r="P477">
        <v>1.6497999999999999E-2</v>
      </c>
      <c r="Q477">
        <v>-0.23091500000000001</v>
      </c>
      <c r="S477">
        <f>(2*3.142/60)*test_1_datataker_27_aug[[#This Row],[Torque Voltage (N.m)]]*test_1_datataker_27_aug[[#This Row],[RPM]]*-1</f>
        <v>0</v>
      </c>
    </row>
    <row r="478" spans="1:19" x14ac:dyDescent="0.25">
      <c r="A478" s="1">
        <v>45530.530439849535</v>
      </c>
      <c r="B478" t="s">
        <v>17</v>
      </c>
      <c r="C478">
        <v>13.983546</v>
      </c>
      <c r="D478">
        <v>13.595803999999999</v>
      </c>
      <c r="E478">
        <v>13.49924</v>
      </c>
      <c r="F478">
        <v>13.780996</v>
      </c>
      <c r="G478">
        <v>13.975204</v>
      </c>
      <c r="H478">
        <v>1.005161</v>
      </c>
      <c r="I478">
        <v>0.93395499999999998</v>
      </c>
      <c r="J478">
        <v>0.94159000000000004</v>
      </c>
      <c r="K478">
        <v>-6.089E-2</v>
      </c>
      <c r="L478">
        <v>0</v>
      </c>
      <c r="M478">
        <v>3.01E-4</v>
      </c>
      <c r="N478" t="s">
        <v>18</v>
      </c>
      <c r="O478">
        <v>20.37584</v>
      </c>
      <c r="P478">
        <v>1.4907E-2</v>
      </c>
      <c r="Q478">
        <v>-0.22822200000000001</v>
      </c>
      <c r="S478">
        <f>(2*3.142/60)*test_1_datataker_27_aug[[#This Row],[Torque Voltage (N.m)]]*test_1_datataker_27_aug[[#This Row],[RPM]]*-1</f>
        <v>0</v>
      </c>
    </row>
    <row r="479" spans="1:19" x14ac:dyDescent="0.25">
      <c r="A479" s="1">
        <v>45530.530497708336</v>
      </c>
      <c r="B479" t="s">
        <v>17</v>
      </c>
      <c r="C479">
        <v>13.981688</v>
      </c>
      <c r="D479">
        <v>13.603251999999999</v>
      </c>
      <c r="E479">
        <v>13.491961999999999</v>
      </c>
      <c r="F479">
        <v>13.773754</v>
      </c>
      <c r="G479">
        <v>13.972467999999999</v>
      </c>
      <c r="H479">
        <v>1.0053669999999999</v>
      </c>
      <c r="I479">
        <v>0.93395499999999998</v>
      </c>
      <c r="J479">
        <v>0.94147400000000003</v>
      </c>
      <c r="K479">
        <v>-5.8492000000000002E-2</v>
      </c>
      <c r="L479">
        <v>0</v>
      </c>
      <c r="M479">
        <v>3.2400000000000001E-4</v>
      </c>
      <c r="N479" t="s">
        <v>18</v>
      </c>
      <c r="O479">
        <v>20.375793999999999</v>
      </c>
      <c r="P479">
        <v>1.6497999999999999E-2</v>
      </c>
      <c r="Q479">
        <v>-0.23014999999999999</v>
      </c>
      <c r="S479">
        <f>(2*3.142/60)*test_1_datataker_27_aug[[#This Row],[Torque Voltage (N.m)]]*test_1_datataker_27_aug[[#This Row],[RPM]]*-1</f>
        <v>0</v>
      </c>
    </row>
    <row r="480" spans="1:19" x14ac:dyDescent="0.25">
      <c r="A480" s="1">
        <v>45530.530555625002</v>
      </c>
      <c r="B480" t="s">
        <v>17</v>
      </c>
      <c r="C480">
        <v>13.977966</v>
      </c>
      <c r="D480">
        <v>13.610495999999999</v>
      </c>
      <c r="E480">
        <v>13.491961999999999</v>
      </c>
      <c r="F480">
        <v>13.773754</v>
      </c>
      <c r="G480">
        <v>13.973344000000001</v>
      </c>
      <c r="H480">
        <v>1.0049570000000001</v>
      </c>
      <c r="I480">
        <v>0.93383799999999995</v>
      </c>
      <c r="J480">
        <v>0.94170900000000002</v>
      </c>
      <c r="K480">
        <v>-6.4519999999999994E-2</v>
      </c>
      <c r="L480">
        <v>0</v>
      </c>
      <c r="M480">
        <v>3.01E-4</v>
      </c>
      <c r="N480" t="s">
        <v>18</v>
      </c>
      <c r="O480">
        <v>20.375702</v>
      </c>
      <c r="P480">
        <v>1.3358999999999999E-2</v>
      </c>
      <c r="Q480">
        <v>-0.228987</v>
      </c>
      <c r="S480">
        <f>(2*3.142/60)*test_1_datataker_27_aug[[#This Row],[Torque Voltage (N.m)]]*test_1_datataker_27_aug[[#This Row],[RPM]]*-1</f>
        <v>0</v>
      </c>
    </row>
    <row r="481" spans="1:19" x14ac:dyDescent="0.25">
      <c r="A481" s="1">
        <v>45530.530616180557</v>
      </c>
      <c r="B481" t="s">
        <v>17</v>
      </c>
      <c r="C481">
        <v>13.981688</v>
      </c>
      <c r="D481">
        <v>13.603251999999999</v>
      </c>
      <c r="E481">
        <v>13.491961999999999</v>
      </c>
      <c r="F481">
        <v>13.773754</v>
      </c>
      <c r="G481">
        <v>13.971538000000001</v>
      </c>
      <c r="H481">
        <v>1.0053669999999999</v>
      </c>
      <c r="I481">
        <v>0.93395499999999998</v>
      </c>
      <c r="J481">
        <v>0.94159000000000004</v>
      </c>
      <c r="K481">
        <v>-6.2088999999999998E-2</v>
      </c>
      <c r="L481">
        <v>0</v>
      </c>
      <c r="M481">
        <v>3.2400000000000001E-4</v>
      </c>
      <c r="N481" t="s">
        <v>18</v>
      </c>
      <c r="O481">
        <v>20.375702</v>
      </c>
      <c r="P481">
        <v>1.9550999999999999E-2</v>
      </c>
      <c r="Q481">
        <v>-0.22936999999999999</v>
      </c>
      <c r="S481">
        <f>(2*3.142/60)*test_1_datataker_27_aug[[#This Row],[Torque Voltage (N.m)]]*test_1_datataker_27_aug[[#This Row],[RPM]]*-1</f>
        <v>0</v>
      </c>
    </row>
    <row r="482" spans="1:19" x14ac:dyDescent="0.25">
      <c r="A482" s="1">
        <v>45530.530671307868</v>
      </c>
      <c r="B482" t="s">
        <v>17</v>
      </c>
      <c r="C482">
        <v>13.985379999999999</v>
      </c>
      <c r="D482">
        <v>13.595803999999999</v>
      </c>
      <c r="E482">
        <v>13.49924</v>
      </c>
      <c r="F482">
        <v>13.780996</v>
      </c>
      <c r="G482">
        <v>13.970608</v>
      </c>
      <c r="H482">
        <v>1.005161</v>
      </c>
      <c r="I482">
        <v>0.93371899999999997</v>
      </c>
      <c r="J482">
        <v>0.94170900000000002</v>
      </c>
      <c r="K482">
        <v>-5.9691000000000001E-2</v>
      </c>
      <c r="L482">
        <v>0</v>
      </c>
      <c r="M482">
        <v>3.01E-4</v>
      </c>
      <c r="N482" t="s">
        <v>18</v>
      </c>
      <c r="O482">
        <v>20.385069999999999</v>
      </c>
      <c r="P482">
        <v>1.6497999999999999E-2</v>
      </c>
      <c r="Q482">
        <v>-0.22670000000000001</v>
      </c>
      <c r="S482">
        <f>(2*3.142/60)*test_1_datataker_27_aug[[#This Row],[Torque Voltage (N.m)]]*test_1_datataker_27_aug[[#This Row],[RPM]]*-1</f>
        <v>0</v>
      </c>
    </row>
    <row r="483" spans="1:19" x14ac:dyDescent="0.25">
      <c r="A483" s="1">
        <v>45530.530729201389</v>
      </c>
      <c r="B483" t="s">
        <v>17</v>
      </c>
      <c r="C483">
        <v>13.985379999999999</v>
      </c>
      <c r="D483">
        <v>13.588355999999999</v>
      </c>
      <c r="E483">
        <v>13.513591999999999</v>
      </c>
      <c r="F483">
        <v>13.788448000000001</v>
      </c>
      <c r="G483">
        <v>13.971538000000001</v>
      </c>
      <c r="H483">
        <v>1.0055700000000001</v>
      </c>
      <c r="I483">
        <v>0.93383799999999995</v>
      </c>
      <c r="J483">
        <v>0.94170900000000002</v>
      </c>
      <c r="K483">
        <v>-5.8492000000000002E-2</v>
      </c>
      <c r="L483">
        <v>0</v>
      </c>
      <c r="M483">
        <v>3.6999999999999999E-4</v>
      </c>
      <c r="N483" t="s">
        <v>18</v>
      </c>
      <c r="O483">
        <v>20.37584</v>
      </c>
      <c r="P483">
        <v>1.6497999999999999E-2</v>
      </c>
      <c r="Q483">
        <v>-0.229767</v>
      </c>
      <c r="S483">
        <f>(2*3.142/60)*test_1_datataker_27_aug[[#This Row],[Torque Voltage (N.m)]]*test_1_datataker_27_aug[[#This Row],[RPM]]*-1</f>
        <v>0</v>
      </c>
    </row>
    <row r="484" spans="1:19" x14ac:dyDescent="0.25">
      <c r="A484" s="1">
        <v>45530.530787060183</v>
      </c>
      <c r="B484" t="s">
        <v>17</v>
      </c>
      <c r="C484">
        <v>13.982616</v>
      </c>
      <c r="D484">
        <v>13.595803999999999</v>
      </c>
      <c r="E484">
        <v>13.506316</v>
      </c>
      <c r="F484">
        <v>13.773754</v>
      </c>
      <c r="G484">
        <v>13.971538000000001</v>
      </c>
      <c r="H484">
        <v>1.0054689999999999</v>
      </c>
      <c r="I484">
        <v>0.93371899999999997</v>
      </c>
      <c r="J484">
        <v>0.94135400000000002</v>
      </c>
      <c r="K484">
        <v>-6.089E-2</v>
      </c>
      <c r="L484">
        <v>0</v>
      </c>
      <c r="M484">
        <v>3.01E-4</v>
      </c>
      <c r="N484" t="s">
        <v>18</v>
      </c>
      <c r="O484">
        <v>20.385207999999999</v>
      </c>
      <c r="P484">
        <v>1.4907E-2</v>
      </c>
      <c r="Q484">
        <v>-0.227468</v>
      </c>
      <c r="S484">
        <f>(2*3.142/60)*test_1_datataker_27_aug[[#This Row],[Torque Voltage (N.m)]]*test_1_datataker_27_aug[[#This Row],[RPM]]*-1</f>
        <v>0</v>
      </c>
    </row>
    <row r="485" spans="1:19" x14ac:dyDescent="0.25">
      <c r="A485" s="1">
        <v>45530.530844976849</v>
      </c>
      <c r="B485" t="s">
        <v>17</v>
      </c>
      <c r="C485">
        <v>13.981688</v>
      </c>
      <c r="D485">
        <v>13.595803999999999</v>
      </c>
      <c r="E485">
        <v>13.506316</v>
      </c>
      <c r="F485">
        <v>13.788448000000001</v>
      </c>
      <c r="G485">
        <v>13.974273999999999</v>
      </c>
      <c r="H485">
        <v>1.0055700000000001</v>
      </c>
      <c r="I485">
        <v>0.93407099999999998</v>
      </c>
      <c r="J485">
        <v>0.94170900000000002</v>
      </c>
      <c r="K485">
        <v>-5.9691000000000001E-2</v>
      </c>
      <c r="L485">
        <v>0</v>
      </c>
      <c r="M485">
        <v>3.4600000000000001E-4</v>
      </c>
      <c r="N485" t="s">
        <v>18</v>
      </c>
      <c r="O485">
        <v>20.384978</v>
      </c>
      <c r="P485">
        <v>1.4907E-2</v>
      </c>
      <c r="Q485">
        <v>-0.224798</v>
      </c>
      <c r="S485">
        <f>(2*3.142/60)*test_1_datataker_27_aug[[#This Row],[Torque Voltage (N.m)]]*test_1_datataker_27_aug[[#This Row],[RPM]]*-1</f>
        <v>0</v>
      </c>
    </row>
    <row r="486" spans="1:19" x14ac:dyDescent="0.25">
      <c r="A486" s="1">
        <v>45530.530902800929</v>
      </c>
      <c r="B486" t="s">
        <v>17</v>
      </c>
      <c r="C486">
        <v>13.979827999999999</v>
      </c>
      <c r="D486">
        <v>13.581111999999999</v>
      </c>
      <c r="E486">
        <v>13.49924</v>
      </c>
      <c r="F486">
        <v>13.780996</v>
      </c>
      <c r="G486">
        <v>13.975204</v>
      </c>
      <c r="H486">
        <v>1.0058750000000001</v>
      </c>
      <c r="I486">
        <v>0.93407099999999998</v>
      </c>
      <c r="J486">
        <v>0.94159000000000004</v>
      </c>
      <c r="K486">
        <v>-6.2088999999999998E-2</v>
      </c>
      <c r="L486">
        <v>0</v>
      </c>
      <c r="M486">
        <v>3.4600000000000001E-4</v>
      </c>
      <c r="N486" t="s">
        <v>18</v>
      </c>
      <c r="O486">
        <v>20.385026</v>
      </c>
      <c r="P486">
        <v>1.4907E-2</v>
      </c>
      <c r="Q486">
        <v>-0.22517999999999999</v>
      </c>
      <c r="S486">
        <f>(2*3.142/60)*test_1_datataker_27_aug[[#This Row],[Torque Voltage (N.m)]]*test_1_datataker_27_aug[[#This Row],[RPM]]*-1</f>
        <v>0</v>
      </c>
    </row>
    <row r="487" spans="1:19" x14ac:dyDescent="0.25">
      <c r="A487" s="1">
        <v>45530.530960671298</v>
      </c>
      <c r="B487" t="s">
        <v>17</v>
      </c>
      <c r="C487">
        <v>13.976134</v>
      </c>
      <c r="D487">
        <v>13.595803999999999</v>
      </c>
      <c r="E487">
        <v>13.49924</v>
      </c>
      <c r="F487">
        <v>13.773754</v>
      </c>
      <c r="G487">
        <v>13.974273999999999</v>
      </c>
      <c r="H487">
        <v>1.0050589999999999</v>
      </c>
      <c r="I487">
        <v>0.93360299999999996</v>
      </c>
      <c r="J487">
        <v>0.94147400000000003</v>
      </c>
      <c r="K487">
        <v>-5.9691000000000001E-2</v>
      </c>
      <c r="L487">
        <v>0</v>
      </c>
      <c r="M487">
        <v>2.7700000000000001E-4</v>
      </c>
      <c r="N487" t="s">
        <v>18</v>
      </c>
      <c r="O487">
        <v>20.384978</v>
      </c>
      <c r="P487">
        <v>1.796E-2</v>
      </c>
      <c r="Q487">
        <v>-0.22708300000000001</v>
      </c>
      <c r="S487">
        <f>(2*3.142/60)*test_1_datataker_27_aug[[#This Row],[Torque Voltage (N.m)]]*test_1_datataker_27_aug[[#This Row],[RPM]]*-1</f>
        <v>0</v>
      </c>
    </row>
    <row r="488" spans="1:19" x14ac:dyDescent="0.25">
      <c r="A488" s="1">
        <v>45530.531018541667</v>
      </c>
      <c r="B488" t="s">
        <v>17</v>
      </c>
      <c r="C488">
        <v>13.983546</v>
      </c>
      <c r="D488">
        <v>13.610495999999999</v>
      </c>
      <c r="E488">
        <v>13.491961999999999</v>
      </c>
      <c r="F488">
        <v>13.766306</v>
      </c>
      <c r="G488">
        <v>13.977064</v>
      </c>
      <c r="H488">
        <v>1.005161</v>
      </c>
      <c r="I488">
        <v>0.93383799999999995</v>
      </c>
      <c r="J488">
        <v>0.94147400000000003</v>
      </c>
      <c r="K488">
        <v>-6.2088999999999998E-2</v>
      </c>
      <c r="L488">
        <v>0</v>
      </c>
      <c r="M488">
        <v>3.2400000000000001E-4</v>
      </c>
      <c r="N488" t="s">
        <v>18</v>
      </c>
      <c r="O488">
        <v>20.385026</v>
      </c>
      <c r="P488">
        <v>1.6497999999999999E-2</v>
      </c>
      <c r="Q488">
        <v>-0.22631599999999999</v>
      </c>
      <c r="S488">
        <f>(2*3.142/60)*test_1_datataker_27_aug[[#This Row],[Torque Voltage (N.m)]]*test_1_datataker_27_aug[[#This Row],[RPM]]*-1</f>
        <v>0</v>
      </c>
    </row>
    <row r="489" spans="1:19" x14ac:dyDescent="0.25">
      <c r="A489" s="1">
        <v>45530.531076412037</v>
      </c>
      <c r="B489" t="s">
        <v>17</v>
      </c>
      <c r="C489">
        <v>13.983546</v>
      </c>
      <c r="D489">
        <v>13.610495999999999</v>
      </c>
      <c r="E489">
        <v>13.506316</v>
      </c>
      <c r="F489">
        <v>13.795897999999999</v>
      </c>
      <c r="G489">
        <v>13.975204</v>
      </c>
      <c r="H489">
        <v>1.0055700000000001</v>
      </c>
      <c r="I489">
        <v>0.93371899999999997</v>
      </c>
      <c r="J489">
        <v>0.94182600000000005</v>
      </c>
      <c r="K489">
        <v>-5.9691000000000001E-2</v>
      </c>
      <c r="L489">
        <v>0</v>
      </c>
      <c r="M489">
        <v>3.4600000000000001E-4</v>
      </c>
      <c r="N489" t="s">
        <v>18</v>
      </c>
      <c r="O489">
        <v>20.394492</v>
      </c>
      <c r="P489">
        <v>1.6497999999999999E-2</v>
      </c>
      <c r="Q489">
        <v>-0.23014999999999999</v>
      </c>
      <c r="S489">
        <f>(2*3.142/60)*test_1_datataker_27_aug[[#This Row],[Torque Voltage (N.m)]]*test_1_datataker_27_aug[[#This Row],[RPM]]*-1</f>
        <v>0</v>
      </c>
    </row>
    <row r="490" spans="1:19" x14ac:dyDescent="0.25">
      <c r="A490" s="1">
        <v>45530.531134328703</v>
      </c>
      <c r="B490" t="s">
        <v>17</v>
      </c>
      <c r="C490">
        <v>13.985379999999999</v>
      </c>
      <c r="D490">
        <v>13.595803999999999</v>
      </c>
      <c r="E490">
        <v>13.49924</v>
      </c>
      <c r="F490">
        <v>13.780996</v>
      </c>
      <c r="G490">
        <v>13.976134</v>
      </c>
      <c r="H490">
        <v>1.005161</v>
      </c>
      <c r="I490">
        <v>0.93383799999999995</v>
      </c>
      <c r="J490">
        <v>0.94159000000000004</v>
      </c>
      <c r="K490">
        <v>-6.089E-2</v>
      </c>
      <c r="L490">
        <v>0</v>
      </c>
      <c r="M490">
        <v>3.01E-4</v>
      </c>
      <c r="N490" t="s">
        <v>18</v>
      </c>
      <c r="O490">
        <v>20.394259999999999</v>
      </c>
      <c r="P490">
        <v>1.4907E-2</v>
      </c>
      <c r="Q490">
        <v>-0.22822200000000001</v>
      </c>
      <c r="S490">
        <f>(2*3.142/60)*test_1_datataker_27_aug[[#This Row],[Torque Voltage (N.m)]]*test_1_datataker_27_aug[[#This Row],[RPM]]*-1</f>
        <v>0</v>
      </c>
    </row>
    <row r="491" spans="1:19" x14ac:dyDescent="0.25">
      <c r="A491" s="1">
        <v>45530.531192245369</v>
      </c>
      <c r="B491" t="s">
        <v>17</v>
      </c>
      <c r="C491">
        <v>13.980756</v>
      </c>
      <c r="D491">
        <v>13.603251999999999</v>
      </c>
      <c r="E491">
        <v>13.506316</v>
      </c>
      <c r="F491">
        <v>13.780996</v>
      </c>
      <c r="G491">
        <v>13.980756</v>
      </c>
      <c r="H491">
        <v>1.0056689999999999</v>
      </c>
      <c r="I491">
        <v>0.93395499999999998</v>
      </c>
      <c r="J491">
        <v>0.94159000000000004</v>
      </c>
      <c r="K491">
        <v>-6.089E-2</v>
      </c>
      <c r="L491">
        <v>0</v>
      </c>
      <c r="M491">
        <v>3.01E-4</v>
      </c>
      <c r="N491" t="s">
        <v>18</v>
      </c>
      <c r="O491">
        <v>20.394306</v>
      </c>
      <c r="P491">
        <v>1.6497999999999999E-2</v>
      </c>
      <c r="Q491">
        <v>-0.22631599999999999</v>
      </c>
      <c r="S491">
        <f>(2*3.142/60)*test_1_datataker_27_aug[[#This Row],[Torque Voltage (N.m)]]*test_1_datataker_27_aug[[#This Row],[RPM]]*-1</f>
        <v>0</v>
      </c>
    </row>
    <row r="492" spans="1:19" x14ac:dyDescent="0.25">
      <c r="A492" s="1">
        <v>45530.53125010417</v>
      </c>
      <c r="B492" t="s">
        <v>17</v>
      </c>
      <c r="C492">
        <v>13.982616</v>
      </c>
      <c r="D492">
        <v>13.581111999999999</v>
      </c>
      <c r="E492">
        <v>13.49924</v>
      </c>
      <c r="F492">
        <v>13.780996</v>
      </c>
      <c r="G492">
        <v>13.978897999999999</v>
      </c>
      <c r="H492">
        <v>1.0053669999999999</v>
      </c>
      <c r="I492">
        <v>0.93360299999999996</v>
      </c>
      <c r="J492">
        <v>0.94135400000000002</v>
      </c>
      <c r="K492">
        <v>-6.089E-2</v>
      </c>
      <c r="L492">
        <v>0</v>
      </c>
      <c r="M492">
        <v>3.2400000000000001E-4</v>
      </c>
      <c r="N492" t="s">
        <v>18</v>
      </c>
      <c r="O492">
        <v>20.412794000000002</v>
      </c>
      <c r="P492">
        <v>1.9550999999999999E-2</v>
      </c>
      <c r="Q492">
        <v>-0.22822200000000001</v>
      </c>
      <c r="S492">
        <f>(2*3.142/60)*test_1_datataker_27_aug[[#This Row],[Torque Voltage (N.m)]]*test_1_datataker_27_aug[[#This Row],[RPM]]*-1</f>
        <v>0</v>
      </c>
    </row>
    <row r="493" spans="1:19" x14ac:dyDescent="0.25">
      <c r="A493" s="1">
        <v>45530.531307893521</v>
      </c>
      <c r="B493" t="s">
        <v>17</v>
      </c>
      <c r="C493">
        <v>13.981688</v>
      </c>
      <c r="D493">
        <v>13.595803999999999</v>
      </c>
      <c r="E493">
        <v>13.506316</v>
      </c>
      <c r="F493">
        <v>13.788448000000001</v>
      </c>
      <c r="G493">
        <v>13.980756</v>
      </c>
      <c r="H493">
        <v>1.0052620000000001</v>
      </c>
      <c r="I493">
        <v>0.93395499999999998</v>
      </c>
      <c r="J493">
        <v>0.94170900000000002</v>
      </c>
      <c r="K493">
        <v>-5.8492000000000002E-2</v>
      </c>
      <c r="L493">
        <v>0</v>
      </c>
      <c r="M493">
        <v>3.2400000000000001E-4</v>
      </c>
      <c r="N493" t="s">
        <v>18</v>
      </c>
      <c r="O493">
        <v>20.408353999999999</v>
      </c>
      <c r="P493">
        <v>1.6497999999999999E-2</v>
      </c>
      <c r="Q493">
        <v>-0.228605</v>
      </c>
      <c r="S493">
        <f>(2*3.142/60)*test_1_datataker_27_aug[[#This Row],[Torque Voltage (N.m)]]*test_1_datataker_27_aug[[#This Row],[RPM]]*-1</f>
        <v>0</v>
      </c>
    </row>
    <row r="494" spans="1:19" x14ac:dyDescent="0.25">
      <c r="A494" s="1">
        <v>45530.531365752315</v>
      </c>
      <c r="B494" t="s">
        <v>17</v>
      </c>
      <c r="C494">
        <v>13.982616</v>
      </c>
      <c r="D494">
        <v>13.618152</v>
      </c>
      <c r="E494">
        <v>13.513591999999999</v>
      </c>
      <c r="F494">
        <v>13.795897999999999</v>
      </c>
      <c r="G494">
        <v>13.977064</v>
      </c>
      <c r="H494">
        <v>1.0052620000000001</v>
      </c>
      <c r="I494">
        <v>0.93395499999999998</v>
      </c>
      <c r="J494">
        <v>0.94182600000000005</v>
      </c>
      <c r="K494">
        <v>-5.8492000000000002E-2</v>
      </c>
      <c r="L494">
        <v>0</v>
      </c>
      <c r="M494">
        <v>3.4600000000000001E-4</v>
      </c>
      <c r="N494" t="s">
        <v>18</v>
      </c>
      <c r="O494">
        <v>20.412932000000001</v>
      </c>
      <c r="P494">
        <v>1.9550999999999999E-2</v>
      </c>
      <c r="Q494">
        <v>-0.229767</v>
      </c>
      <c r="S494">
        <f>(2*3.142/60)*test_1_datataker_27_aug[[#This Row],[Torque Voltage (N.m)]]*test_1_datataker_27_aug[[#This Row],[RPM]]*-1</f>
        <v>0</v>
      </c>
    </row>
    <row r="495" spans="1:19" x14ac:dyDescent="0.25">
      <c r="A495" s="1">
        <v>45530.531423668981</v>
      </c>
      <c r="B495" t="s">
        <v>17</v>
      </c>
      <c r="C495">
        <v>13.984476000000001</v>
      </c>
      <c r="D495">
        <v>13.603251999999999</v>
      </c>
      <c r="E495">
        <v>13.513591999999999</v>
      </c>
      <c r="F495">
        <v>13.795897999999999</v>
      </c>
      <c r="G495">
        <v>13.977064</v>
      </c>
      <c r="H495">
        <v>1.0055700000000001</v>
      </c>
      <c r="I495">
        <v>0.93383799999999995</v>
      </c>
      <c r="J495">
        <v>0.94194199999999995</v>
      </c>
      <c r="K495">
        <v>-6.089E-2</v>
      </c>
      <c r="L495">
        <v>0</v>
      </c>
      <c r="M495">
        <v>3.4600000000000001E-4</v>
      </c>
      <c r="N495" t="s">
        <v>18</v>
      </c>
      <c r="O495">
        <v>20.412977999999999</v>
      </c>
      <c r="P495">
        <v>1.6497999999999999E-2</v>
      </c>
      <c r="Q495">
        <v>-0.22785</v>
      </c>
      <c r="S495">
        <f>(2*3.142/60)*test_1_datataker_27_aug[[#This Row],[Torque Voltage (N.m)]]*test_1_datataker_27_aug[[#This Row],[RPM]]*-1</f>
        <v>0</v>
      </c>
    </row>
    <row r="496" spans="1:19" x14ac:dyDescent="0.25">
      <c r="A496" s="1">
        <v>45530.531481493053</v>
      </c>
      <c r="B496" t="s">
        <v>17</v>
      </c>
      <c r="C496">
        <v>13.985379999999999</v>
      </c>
      <c r="D496">
        <v>13.603251999999999</v>
      </c>
      <c r="E496">
        <v>13.506316</v>
      </c>
      <c r="F496">
        <v>13.788448000000001</v>
      </c>
      <c r="G496">
        <v>13.979827999999999</v>
      </c>
      <c r="H496">
        <v>1.0058750000000001</v>
      </c>
      <c r="I496">
        <v>0.93407099999999998</v>
      </c>
      <c r="J496">
        <v>0.94170900000000002</v>
      </c>
      <c r="K496">
        <v>-5.8492000000000002E-2</v>
      </c>
      <c r="L496">
        <v>0</v>
      </c>
      <c r="M496">
        <v>3.6999999999999999E-4</v>
      </c>
      <c r="N496" t="s">
        <v>18</v>
      </c>
      <c r="O496">
        <v>20.413070000000001</v>
      </c>
      <c r="P496">
        <v>1.9550999999999999E-2</v>
      </c>
      <c r="Q496">
        <v>-0.228987</v>
      </c>
      <c r="S496">
        <f>(2*3.142/60)*test_1_datataker_27_aug[[#This Row],[Torque Voltage (N.m)]]*test_1_datataker_27_aug[[#This Row],[RPM]]*-1</f>
        <v>0</v>
      </c>
    </row>
    <row r="497" spans="1:19" x14ac:dyDescent="0.25">
      <c r="A497" s="1">
        <v>45530.531539444448</v>
      </c>
      <c r="B497" t="s">
        <v>17</v>
      </c>
      <c r="C497">
        <v>13.985379999999999</v>
      </c>
      <c r="D497">
        <v>13.603251999999999</v>
      </c>
      <c r="E497">
        <v>13.513591999999999</v>
      </c>
      <c r="F497">
        <v>13.788448000000001</v>
      </c>
      <c r="G497">
        <v>13.979827999999999</v>
      </c>
      <c r="H497">
        <v>1.0056689999999999</v>
      </c>
      <c r="I497">
        <v>0.93395499999999998</v>
      </c>
      <c r="J497">
        <v>0.94182600000000005</v>
      </c>
      <c r="K497">
        <v>-5.8492000000000002E-2</v>
      </c>
      <c r="L497">
        <v>0</v>
      </c>
      <c r="M497">
        <v>3.4600000000000001E-4</v>
      </c>
      <c r="N497" t="s">
        <v>18</v>
      </c>
      <c r="O497">
        <v>20.412794000000002</v>
      </c>
      <c r="P497">
        <v>1.796E-2</v>
      </c>
      <c r="Q497">
        <v>-0.22403000000000001</v>
      </c>
      <c r="S497">
        <f>(2*3.142/60)*test_1_datataker_27_aug[[#This Row],[Torque Voltage (N.m)]]*test_1_datataker_27_aug[[#This Row],[RPM]]*-1</f>
        <v>0</v>
      </c>
    </row>
    <row r="498" spans="1:19" x14ac:dyDescent="0.25">
      <c r="A498" s="1">
        <v>45530.531597245368</v>
      </c>
      <c r="B498" t="s">
        <v>17</v>
      </c>
      <c r="C498">
        <v>13.988142</v>
      </c>
      <c r="D498">
        <v>13.603251999999999</v>
      </c>
      <c r="E498">
        <v>13.513591999999999</v>
      </c>
      <c r="F498">
        <v>13.788448000000001</v>
      </c>
      <c r="G498">
        <v>13.978897999999999</v>
      </c>
      <c r="H498">
        <v>1.0055700000000001</v>
      </c>
      <c r="I498">
        <v>0.93407099999999998</v>
      </c>
      <c r="J498">
        <v>0.94194199999999995</v>
      </c>
      <c r="K498">
        <v>-6.089E-2</v>
      </c>
      <c r="L498">
        <v>0</v>
      </c>
      <c r="M498">
        <v>3.2400000000000001E-4</v>
      </c>
      <c r="N498" t="s">
        <v>18</v>
      </c>
      <c r="O498">
        <v>20.422184000000001</v>
      </c>
      <c r="P498">
        <v>1.6497999999999999E-2</v>
      </c>
      <c r="Q498">
        <v>-0.22785</v>
      </c>
      <c r="S498">
        <f>(2*3.142/60)*test_1_datataker_27_aug[[#This Row],[Torque Voltage (N.m)]]*test_1_datataker_27_aug[[#This Row],[RPM]]*-1</f>
        <v>0</v>
      </c>
    </row>
    <row r="499" spans="1:19" x14ac:dyDescent="0.25">
      <c r="A499" s="1">
        <v>45530.531655115738</v>
      </c>
      <c r="B499" t="s">
        <v>17</v>
      </c>
      <c r="C499">
        <v>13.986283999999999</v>
      </c>
      <c r="D499">
        <v>13.610495999999999</v>
      </c>
      <c r="E499">
        <v>13.513591999999999</v>
      </c>
      <c r="F499">
        <v>13.795897999999999</v>
      </c>
      <c r="G499">
        <v>13.979827999999999</v>
      </c>
      <c r="H499">
        <v>1.0054689999999999</v>
      </c>
      <c r="I499">
        <v>0.93383799999999995</v>
      </c>
      <c r="J499">
        <v>0.94182600000000005</v>
      </c>
      <c r="K499">
        <v>-6.4519999999999994E-2</v>
      </c>
      <c r="L499">
        <v>0</v>
      </c>
      <c r="M499">
        <v>3.4600000000000001E-4</v>
      </c>
      <c r="N499" t="s">
        <v>18</v>
      </c>
      <c r="O499">
        <v>20.422184000000001</v>
      </c>
      <c r="P499">
        <v>1.6497999999999999E-2</v>
      </c>
      <c r="Q499">
        <v>-0.23205200000000001</v>
      </c>
      <c r="S499">
        <f>(2*3.142/60)*test_1_datataker_27_aug[[#This Row],[Torque Voltage (N.m)]]*test_1_datataker_27_aug[[#This Row],[RPM]]*-1</f>
        <v>0</v>
      </c>
    </row>
    <row r="500" spans="1:19" x14ac:dyDescent="0.25">
      <c r="A500" s="1">
        <v>45530.531713020835</v>
      </c>
      <c r="B500" t="s">
        <v>17</v>
      </c>
      <c r="C500">
        <v>13.985379999999999</v>
      </c>
      <c r="D500">
        <v>13.618152</v>
      </c>
      <c r="E500">
        <v>13.513591999999999</v>
      </c>
      <c r="F500">
        <v>13.803140000000001</v>
      </c>
      <c r="G500">
        <v>13.981688</v>
      </c>
      <c r="H500">
        <v>1.0055700000000001</v>
      </c>
      <c r="I500">
        <v>0.93407099999999998</v>
      </c>
      <c r="J500">
        <v>0.94170900000000002</v>
      </c>
      <c r="K500">
        <v>-5.9691000000000001E-2</v>
      </c>
      <c r="L500">
        <v>0</v>
      </c>
      <c r="M500">
        <v>3.6999999999999999E-4</v>
      </c>
      <c r="N500" t="s">
        <v>18</v>
      </c>
      <c r="O500">
        <v>20.422184000000001</v>
      </c>
      <c r="P500">
        <v>1.796E-2</v>
      </c>
      <c r="Q500">
        <v>-0.23014999999999999</v>
      </c>
      <c r="S500">
        <f>(2*3.142/60)*test_1_datataker_27_aug[[#This Row],[Torque Voltage (N.m)]]*test_1_datataker_27_aug[[#This Row],[RPM]]*-1</f>
        <v>0</v>
      </c>
    </row>
    <row r="501" spans="1:19" x14ac:dyDescent="0.25">
      <c r="A501" s="1">
        <v>45530.531770856483</v>
      </c>
      <c r="B501" t="s">
        <v>17</v>
      </c>
      <c r="C501">
        <v>13.983546</v>
      </c>
      <c r="D501">
        <v>13.610495999999999</v>
      </c>
      <c r="E501">
        <v>13.52107</v>
      </c>
      <c r="F501">
        <v>13.780996</v>
      </c>
      <c r="G501">
        <v>13.983546</v>
      </c>
      <c r="H501">
        <v>1.0055700000000001</v>
      </c>
      <c r="I501">
        <v>0.93395499999999998</v>
      </c>
      <c r="J501">
        <v>0.94170900000000002</v>
      </c>
      <c r="K501">
        <v>-6.5685999999999994E-2</v>
      </c>
      <c r="L501">
        <v>0</v>
      </c>
      <c r="M501">
        <v>3.2400000000000001E-4</v>
      </c>
      <c r="N501" t="s">
        <v>18</v>
      </c>
      <c r="O501">
        <v>20.422046000000002</v>
      </c>
      <c r="P501">
        <v>1.9550999999999999E-2</v>
      </c>
      <c r="Q501">
        <v>-0.23014999999999999</v>
      </c>
      <c r="S501">
        <f>(2*3.142/60)*test_1_datataker_27_aug[[#This Row],[Torque Voltage (N.m)]]*test_1_datataker_27_aug[[#This Row],[RPM]]*-1</f>
        <v>0</v>
      </c>
    </row>
    <row r="502" spans="1:19" x14ac:dyDescent="0.25">
      <c r="A502" s="1">
        <v>45530.531828796295</v>
      </c>
      <c r="B502" t="s">
        <v>17</v>
      </c>
      <c r="C502">
        <v>13.987212</v>
      </c>
      <c r="D502">
        <v>13.625603999999999</v>
      </c>
      <c r="E502">
        <v>13.52107</v>
      </c>
      <c r="F502">
        <v>13.795897999999999</v>
      </c>
      <c r="G502">
        <v>13.983546</v>
      </c>
      <c r="H502">
        <v>1.0059769999999999</v>
      </c>
      <c r="I502">
        <v>0.93407099999999998</v>
      </c>
      <c r="J502">
        <v>0.94206100000000004</v>
      </c>
      <c r="K502">
        <v>-5.4862000000000001E-2</v>
      </c>
      <c r="L502">
        <v>0</v>
      </c>
      <c r="M502">
        <v>4.1599999999999997E-4</v>
      </c>
      <c r="N502" t="s">
        <v>18</v>
      </c>
      <c r="O502">
        <v>20.422184000000001</v>
      </c>
      <c r="P502">
        <v>2.4195000000000001E-2</v>
      </c>
      <c r="Q502">
        <v>-0.224798</v>
      </c>
      <c r="S502">
        <f>(2*3.142/60)*test_1_datataker_27_aug[[#This Row],[Torque Voltage (N.m)]]*test_1_datataker_27_aug[[#This Row],[RPM]]*-1</f>
        <v>0</v>
      </c>
    </row>
    <row r="503" spans="1:19" x14ac:dyDescent="0.25">
      <c r="A503" s="1">
        <v>45530.531886585646</v>
      </c>
      <c r="B503" t="s">
        <v>17</v>
      </c>
      <c r="C503">
        <v>13.989976</v>
      </c>
      <c r="D503">
        <v>13.618152</v>
      </c>
      <c r="E503">
        <v>13.52107</v>
      </c>
      <c r="F503">
        <v>13.795897999999999</v>
      </c>
      <c r="G503">
        <v>13.981688</v>
      </c>
      <c r="H503">
        <v>1.0054689999999999</v>
      </c>
      <c r="I503">
        <v>0.93407099999999998</v>
      </c>
      <c r="J503">
        <v>0.94206100000000004</v>
      </c>
      <c r="K503">
        <v>-5.4862000000000001E-2</v>
      </c>
      <c r="L503">
        <v>0</v>
      </c>
      <c r="M503">
        <v>3.9300000000000001E-4</v>
      </c>
      <c r="N503" t="s">
        <v>18</v>
      </c>
      <c r="O503">
        <v>20.422138</v>
      </c>
      <c r="P503">
        <v>1.9550999999999999E-2</v>
      </c>
      <c r="Q503">
        <v>-0.225935</v>
      </c>
      <c r="S503">
        <f>(2*3.142/60)*test_1_datataker_27_aug[[#This Row],[Torque Voltage (N.m)]]*test_1_datataker_27_aug[[#This Row],[RPM]]*-1</f>
        <v>0</v>
      </c>
    </row>
    <row r="504" spans="1:19" x14ac:dyDescent="0.25">
      <c r="A504" s="1">
        <v>45530.531944456015</v>
      </c>
      <c r="B504" t="s">
        <v>17</v>
      </c>
      <c r="C504">
        <v>13.991835999999999</v>
      </c>
      <c r="D504">
        <v>13.640294000000001</v>
      </c>
      <c r="E504">
        <v>13.52107</v>
      </c>
      <c r="F504">
        <v>13.803140000000001</v>
      </c>
      <c r="G504">
        <v>13.977966</v>
      </c>
      <c r="H504">
        <v>1.0060789999999999</v>
      </c>
      <c r="I504">
        <v>0.934307</v>
      </c>
      <c r="J504">
        <v>0.94194199999999995</v>
      </c>
      <c r="K504">
        <v>-5.7259999999999998E-2</v>
      </c>
      <c r="L504">
        <v>0</v>
      </c>
      <c r="M504">
        <v>3.9300000000000001E-4</v>
      </c>
      <c r="N504" t="s">
        <v>18</v>
      </c>
      <c r="O504">
        <v>20.431395999999999</v>
      </c>
      <c r="P504">
        <v>2.2647E-2</v>
      </c>
      <c r="Q504">
        <v>-0.22822200000000001</v>
      </c>
      <c r="S504">
        <f>(2*3.142/60)*test_1_datataker_27_aug[[#This Row],[Torque Voltage (N.m)]]*test_1_datataker_27_aug[[#This Row],[RPM]]*-1</f>
        <v>0</v>
      </c>
    </row>
    <row r="505" spans="1:19" x14ac:dyDescent="0.25">
      <c r="A505" s="1">
        <v>45530.532002361113</v>
      </c>
      <c r="B505" t="s">
        <v>17</v>
      </c>
      <c r="C505">
        <v>13.985379999999999</v>
      </c>
      <c r="D505">
        <v>13.618152</v>
      </c>
      <c r="E505">
        <v>13.528143999999999</v>
      </c>
      <c r="F505">
        <v>13.810587999999999</v>
      </c>
      <c r="G505">
        <v>13.977966</v>
      </c>
      <c r="H505">
        <v>1.0056689999999999</v>
      </c>
      <c r="I505">
        <v>0.93419099999999999</v>
      </c>
      <c r="J505">
        <v>0.94194199999999995</v>
      </c>
      <c r="K505">
        <v>-5.8492000000000002E-2</v>
      </c>
      <c r="L505">
        <v>0</v>
      </c>
      <c r="M505">
        <v>3.01E-4</v>
      </c>
      <c r="N505" t="s">
        <v>18</v>
      </c>
      <c r="O505">
        <v>20.431488000000002</v>
      </c>
      <c r="P505">
        <v>1.9550999999999999E-2</v>
      </c>
      <c r="Q505">
        <v>-0.22822200000000001</v>
      </c>
      <c r="S505">
        <f>(2*3.142/60)*test_1_datataker_27_aug[[#This Row],[Torque Voltage (N.m)]]*test_1_datataker_27_aug[[#This Row],[RPM]]*-1</f>
        <v>0</v>
      </c>
    </row>
    <row r="506" spans="1:19" x14ac:dyDescent="0.25">
      <c r="A506" s="1">
        <v>45530.53206020833</v>
      </c>
      <c r="B506" t="s">
        <v>17</v>
      </c>
      <c r="C506">
        <v>13.988142</v>
      </c>
      <c r="D506">
        <v>13.625603999999999</v>
      </c>
      <c r="E506">
        <v>13.528143999999999</v>
      </c>
      <c r="F506">
        <v>13.818244</v>
      </c>
      <c r="G506">
        <v>13.983546</v>
      </c>
      <c r="H506">
        <v>1.0060789999999999</v>
      </c>
      <c r="I506">
        <v>0.93419099999999999</v>
      </c>
      <c r="J506">
        <v>0.94194199999999995</v>
      </c>
      <c r="K506">
        <v>-5.9691000000000001E-2</v>
      </c>
      <c r="L506">
        <v>0</v>
      </c>
      <c r="M506">
        <v>3.6999999999999999E-4</v>
      </c>
      <c r="N506" t="s">
        <v>18</v>
      </c>
      <c r="O506">
        <v>20.440750000000001</v>
      </c>
      <c r="P506">
        <v>1.6497999999999999E-2</v>
      </c>
      <c r="Q506">
        <v>-0.228605</v>
      </c>
      <c r="S506">
        <f>(2*3.142/60)*test_1_datataker_27_aug[[#This Row],[Torque Voltage (N.m)]]*test_1_datataker_27_aug[[#This Row],[RPM]]*-1</f>
        <v>0</v>
      </c>
    </row>
    <row r="507" spans="1:19" x14ac:dyDescent="0.25">
      <c r="A507" s="1">
        <v>45530.532118136573</v>
      </c>
      <c r="B507" t="s">
        <v>17</v>
      </c>
      <c r="C507">
        <v>13.989074</v>
      </c>
      <c r="D507">
        <v>13.595803999999999</v>
      </c>
      <c r="E507">
        <v>13.52107</v>
      </c>
      <c r="F507">
        <v>13.803140000000001</v>
      </c>
      <c r="G507">
        <v>13.979827999999999</v>
      </c>
      <c r="H507">
        <v>1.0058750000000001</v>
      </c>
      <c r="I507">
        <v>0.93407099999999998</v>
      </c>
      <c r="J507">
        <v>0.94206100000000004</v>
      </c>
      <c r="K507">
        <v>-5.7259999999999998E-2</v>
      </c>
      <c r="L507">
        <v>0</v>
      </c>
      <c r="M507">
        <v>3.6999999999999999E-4</v>
      </c>
      <c r="N507" t="s">
        <v>18</v>
      </c>
      <c r="O507">
        <v>20.440612000000002</v>
      </c>
      <c r="P507">
        <v>1.4907E-2</v>
      </c>
      <c r="Q507">
        <v>-0.228987</v>
      </c>
      <c r="S507">
        <f>(2*3.142/60)*test_1_datataker_27_aug[[#This Row],[Torque Voltage (N.m)]]*test_1_datataker_27_aug[[#This Row],[RPM]]*-1</f>
        <v>0</v>
      </c>
    </row>
    <row r="508" spans="1:19" x14ac:dyDescent="0.25">
      <c r="A508" s="1">
        <v>45530.532175949076</v>
      </c>
      <c r="B508" t="s">
        <v>17</v>
      </c>
      <c r="C508">
        <v>13.993696</v>
      </c>
      <c r="D508">
        <v>13.618152</v>
      </c>
      <c r="E508">
        <v>13.542698</v>
      </c>
      <c r="F508">
        <v>13.818244</v>
      </c>
      <c r="G508">
        <v>13.986283999999999</v>
      </c>
      <c r="H508">
        <v>1.0058750000000001</v>
      </c>
      <c r="I508">
        <v>0.93395499999999998</v>
      </c>
      <c r="J508">
        <v>0.94182600000000005</v>
      </c>
      <c r="K508">
        <v>-5.8492000000000002E-2</v>
      </c>
      <c r="L508">
        <v>0</v>
      </c>
      <c r="M508">
        <v>4.1599999999999997E-4</v>
      </c>
      <c r="N508" t="s">
        <v>18</v>
      </c>
      <c r="O508">
        <v>20.449975999999999</v>
      </c>
      <c r="P508">
        <v>1.9550999999999999E-2</v>
      </c>
      <c r="Q508">
        <v>-0.22708300000000001</v>
      </c>
      <c r="S508">
        <f>(2*3.142/60)*test_1_datataker_27_aug[[#This Row],[Torque Voltage (N.m)]]*test_1_datataker_27_aug[[#This Row],[RPM]]*-1</f>
        <v>0</v>
      </c>
    </row>
    <row r="509" spans="1:19" x14ac:dyDescent="0.25">
      <c r="A509" s="1">
        <v>45530.532233819446</v>
      </c>
      <c r="B509" t="s">
        <v>17</v>
      </c>
      <c r="C509">
        <v>13.989074</v>
      </c>
      <c r="D509">
        <v>13.610495999999999</v>
      </c>
      <c r="E509">
        <v>13.506316</v>
      </c>
      <c r="F509">
        <v>13.795897999999999</v>
      </c>
      <c r="G509">
        <v>13.979827999999999</v>
      </c>
      <c r="H509">
        <v>1.005161</v>
      </c>
      <c r="I509">
        <v>0.93407099999999998</v>
      </c>
      <c r="J509">
        <v>0.94170900000000002</v>
      </c>
      <c r="K509">
        <v>-6.2088999999999998E-2</v>
      </c>
      <c r="L509">
        <v>0</v>
      </c>
      <c r="M509">
        <v>3.6999999999999999E-4</v>
      </c>
      <c r="N509" t="s">
        <v>18</v>
      </c>
      <c r="O509">
        <v>20.450022000000001</v>
      </c>
      <c r="P509">
        <v>1.6497999999999999E-2</v>
      </c>
      <c r="Q509">
        <v>-0.23053199999999999</v>
      </c>
      <c r="S509">
        <f>(2*3.142/60)*test_1_datataker_27_aug[[#This Row],[Torque Voltage (N.m)]]*test_1_datataker_27_aug[[#This Row],[RPM]]*-1</f>
        <v>0</v>
      </c>
    </row>
    <row r="510" spans="1:19" x14ac:dyDescent="0.25">
      <c r="A510" s="1">
        <v>45530.532291701391</v>
      </c>
      <c r="B510" t="s">
        <v>17</v>
      </c>
      <c r="C510">
        <v>13.989976</v>
      </c>
      <c r="D510">
        <v>13.610495999999999</v>
      </c>
      <c r="E510">
        <v>13.52107</v>
      </c>
      <c r="F510">
        <v>13.788448000000001</v>
      </c>
      <c r="G510">
        <v>13.978897999999999</v>
      </c>
      <c r="H510">
        <v>1.0057769999999999</v>
      </c>
      <c r="I510">
        <v>0.93383799999999995</v>
      </c>
      <c r="J510">
        <v>0.94182600000000005</v>
      </c>
      <c r="K510">
        <v>-5.9691000000000001E-2</v>
      </c>
      <c r="L510">
        <v>0</v>
      </c>
      <c r="M510">
        <v>3.2400000000000001E-4</v>
      </c>
      <c r="N510" t="s">
        <v>18</v>
      </c>
      <c r="O510">
        <v>20.459341999999999</v>
      </c>
      <c r="P510">
        <v>1.6497999999999999E-2</v>
      </c>
      <c r="Q510">
        <v>-0.228605</v>
      </c>
      <c r="S510">
        <f>(2*3.142/60)*test_1_datataker_27_aug[[#This Row],[Torque Voltage (N.m)]]*test_1_datataker_27_aug[[#This Row],[RPM]]*-1</f>
        <v>0</v>
      </c>
    </row>
    <row r="511" spans="1:19" x14ac:dyDescent="0.25">
      <c r="A511" s="1">
        <v>45530.532349548608</v>
      </c>
      <c r="B511" t="s">
        <v>17</v>
      </c>
      <c r="C511">
        <v>13.990906000000001</v>
      </c>
      <c r="D511">
        <v>13.610495999999999</v>
      </c>
      <c r="E511">
        <v>13.513591999999999</v>
      </c>
      <c r="F511">
        <v>13.795897999999999</v>
      </c>
      <c r="G511">
        <v>13.984476000000001</v>
      </c>
      <c r="H511">
        <v>1.0056689999999999</v>
      </c>
      <c r="I511">
        <v>0.93407099999999998</v>
      </c>
      <c r="J511">
        <v>0.94206100000000004</v>
      </c>
      <c r="K511">
        <v>-5.7259999999999998E-2</v>
      </c>
      <c r="L511">
        <v>0</v>
      </c>
      <c r="M511">
        <v>3.6999999999999999E-4</v>
      </c>
      <c r="N511" t="s">
        <v>18</v>
      </c>
      <c r="O511">
        <v>20.468622</v>
      </c>
      <c r="P511">
        <v>1.6497999999999999E-2</v>
      </c>
      <c r="Q511">
        <v>-0.229767</v>
      </c>
      <c r="S511">
        <f>(2*3.142/60)*test_1_datataker_27_aug[[#This Row],[Torque Voltage (N.m)]]*test_1_datataker_27_aug[[#This Row],[RPM]]*-1</f>
        <v>0</v>
      </c>
    </row>
    <row r="512" spans="1:19" x14ac:dyDescent="0.25">
      <c r="A512" s="1">
        <v>45530.532410486114</v>
      </c>
      <c r="B512" t="s">
        <v>17</v>
      </c>
      <c r="C512">
        <v>13.989074</v>
      </c>
      <c r="D512">
        <v>13.610495999999999</v>
      </c>
      <c r="E512">
        <v>13.506316</v>
      </c>
      <c r="F512">
        <v>13.803140000000001</v>
      </c>
      <c r="G512">
        <v>13.985379999999999</v>
      </c>
      <c r="H512">
        <v>1.0055700000000001</v>
      </c>
      <c r="I512">
        <v>0.93407099999999998</v>
      </c>
      <c r="J512">
        <v>0.94182600000000005</v>
      </c>
      <c r="K512">
        <v>-6.089E-2</v>
      </c>
      <c r="L512">
        <v>0</v>
      </c>
      <c r="M512">
        <v>3.4600000000000001E-4</v>
      </c>
      <c r="N512" t="s">
        <v>18</v>
      </c>
      <c r="O512">
        <v>20.468764</v>
      </c>
      <c r="P512">
        <v>1.9550999999999999E-2</v>
      </c>
      <c r="Q512">
        <v>-0.23320199999999999</v>
      </c>
      <c r="S512">
        <f>(2*3.142/60)*test_1_datataker_27_aug[[#This Row],[Torque Voltage (N.m)]]*test_1_datataker_27_aug[[#This Row],[RPM]]*-1</f>
        <v>0</v>
      </c>
    </row>
    <row r="513" spans="1:19" x14ac:dyDescent="0.25">
      <c r="A513" s="1">
        <v>45530.532465300923</v>
      </c>
      <c r="B513" t="s">
        <v>17</v>
      </c>
      <c r="C513">
        <v>13.990906000000001</v>
      </c>
      <c r="D513">
        <v>13.625603999999999</v>
      </c>
      <c r="E513">
        <v>13.528143999999999</v>
      </c>
      <c r="F513">
        <v>13.803140000000001</v>
      </c>
      <c r="G513">
        <v>13.980756</v>
      </c>
      <c r="H513">
        <v>1.0055700000000001</v>
      </c>
      <c r="I513">
        <v>0.934423</v>
      </c>
      <c r="J513">
        <v>0.94194199999999995</v>
      </c>
      <c r="K513">
        <v>-5.6061E-2</v>
      </c>
      <c r="L513">
        <v>0</v>
      </c>
      <c r="M513">
        <v>3.6999999999999999E-4</v>
      </c>
      <c r="N513" t="s">
        <v>18</v>
      </c>
      <c r="O513">
        <v>20.468672000000002</v>
      </c>
      <c r="P513">
        <v>1.796E-2</v>
      </c>
      <c r="Q513">
        <v>-0.23014999999999999</v>
      </c>
      <c r="S513">
        <f>(2*3.142/60)*test_1_datataker_27_aug[[#This Row],[Torque Voltage (N.m)]]*test_1_datataker_27_aug[[#This Row],[RPM]]*-1</f>
        <v>0</v>
      </c>
    </row>
    <row r="514" spans="1:19" x14ac:dyDescent="0.25">
      <c r="A514" s="1">
        <v>45530.532523159723</v>
      </c>
      <c r="B514" t="s">
        <v>17</v>
      </c>
      <c r="C514">
        <v>13.991835999999999</v>
      </c>
      <c r="D514">
        <v>13.640294000000001</v>
      </c>
      <c r="E514">
        <v>13.53542</v>
      </c>
      <c r="F514">
        <v>13.788448000000001</v>
      </c>
      <c r="G514">
        <v>13.982616</v>
      </c>
      <c r="H514">
        <v>1.0058750000000001</v>
      </c>
      <c r="I514">
        <v>0.934423</v>
      </c>
      <c r="J514">
        <v>0.94170900000000002</v>
      </c>
      <c r="K514">
        <v>-5.9691000000000001E-2</v>
      </c>
      <c r="L514">
        <v>0</v>
      </c>
      <c r="M514">
        <v>3.6999999999999999E-4</v>
      </c>
      <c r="N514" t="s">
        <v>18</v>
      </c>
      <c r="O514">
        <v>20.468530000000001</v>
      </c>
      <c r="P514">
        <v>1.9550999999999999E-2</v>
      </c>
      <c r="Q514">
        <v>-0.227468</v>
      </c>
      <c r="S514">
        <f>(2*3.142/60)*test_1_datataker_27_aug[[#This Row],[Torque Voltage (N.m)]]*test_1_datataker_27_aug[[#This Row],[RPM]]*-1</f>
        <v>0</v>
      </c>
    </row>
    <row r="515" spans="1:19" x14ac:dyDescent="0.25">
      <c r="A515" s="1">
        <v>45530.532581053238</v>
      </c>
      <c r="B515" t="s">
        <v>17</v>
      </c>
      <c r="C515">
        <v>13.988142</v>
      </c>
      <c r="D515">
        <v>13.603251999999999</v>
      </c>
      <c r="E515">
        <v>13.491961999999999</v>
      </c>
      <c r="F515">
        <v>13.795897999999999</v>
      </c>
      <c r="G515">
        <v>13.979827999999999</v>
      </c>
      <c r="H515">
        <v>1.0055700000000001</v>
      </c>
      <c r="I515">
        <v>0.93395499999999998</v>
      </c>
      <c r="J515">
        <v>0.94182600000000005</v>
      </c>
      <c r="K515">
        <v>-6.089E-2</v>
      </c>
      <c r="L515">
        <v>0</v>
      </c>
      <c r="M515">
        <v>3.4600000000000001E-4</v>
      </c>
      <c r="N515" t="s">
        <v>18</v>
      </c>
      <c r="O515">
        <v>20.468622</v>
      </c>
      <c r="P515">
        <v>1.796E-2</v>
      </c>
      <c r="Q515">
        <v>-0.228987</v>
      </c>
      <c r="S515">
        <f>(2*3.142/60)*test_1_datataker_27_aug[[#This Row],[Torque Voltage (N.m)]]*test_1_datataker_27_aug[[#This Row],[RPM]]*-1</f>
        <v>0</v>
      </c>
    </row>
    <row r="516" spans="1:19" x14ac:dyDescent="0.25">
      <c r="A516" s="1">
        <v>45530.532638900462</v>
      </c>
      <c r="B516" t="s">
        <v>17</v>
      </c>
      <c r="C516">
        <v>13.995556000000001</v>
      </c>
      <c r="D516">
        <v>13.618152</v>
      </c>
      <c r="E516">
        <v>13.52107</v>
      </c>
      <c r="F516">
        <v>13.795897999999999</v>
      </c>
      <c r="G516">
        <v>13.981688</v>
      </c>
      <c r="H516">
        <v>1.0054689999999999</v>
      </c>
      <c r="I516">
        <v>0.93419099999999999</v>
      </c>
      <c r="J516">
        <v>0.94182600000000005</v>
      </c>
      <c r="K516">
        <v>-5.9691000000000001E-2</v>
      </c>
      <c r="L516">
        <v>0</v>
      </c>
      <c r="M516">
        <v>3.2400000000000001E-4</v>
      </c>
      <c r="N516" t="s">
        <v>18</v>
      </c>
      <c r="O516">
        <v>20.468713999999999</v>
      </c>
      <c r="P516">
        <v>1.796E-2</v>
      </c>
      <c r="Q516">
        <v>-0.229767</v>
      </c>
      <c r="S516">
        <f>(2*3.142/60)*test_1_datataker_27_aug[[#This Row],[Torque Voltage (N.m)]]*test_1_datataker_27_aug[[#This Row],[RPM]]*-1</f>
        <v>0</v>
      </c>
    </row>
    <row r="517" spans="1:19" x14ac:dyDescent="0.25">
      <c r="A517" s="1">
        <v>45530.532696828705</v>
      </c>
      <c r="B517" t="s">
        <v>17</v>
      </c>
      <c r="C517">
        <v>13.993696</v>
      </c>
      <c r="D517">
        <v>13.625603999999999</v>
      </c>
      <c r="E517">
        <v>13.528143999999999</v>
      </c>
      <c r="F517">
        <v>13.803140000000001</v>
      </c>
      <c r="G517">
        <v>13.985379999999999</v>
      </c>
      <c r="H517">
        <v>1.0057769999999999</v>
      </c>
      <c r="I517">
        <v>0.93419099999999999</v>
      </c>
      <c r="J517">
        <v>0.94182600000000005</v>
      </c>
      <c r="K517">
        <v>-5.7259999999999998E-2</v>
      </c>
      <c r="L517">
        <v>0</v>
      </c>
      <c r="M517">
        <v>3.9300000000000001E-4</v>
      </c>
      <c r="N517" t="s">
        <v>18</v>
      </c>
      <c r="O517">
        <v>20.468622</v>
      </c>
      <c r="P517">
        <v>1.796E-2</v>
      </c>
      <c r="Q517">
        <v>-0.22785</v>
      </c>
      <c r="S517">
        <f>(2*3.142/60)*test_1_datataker_27_aug[[#This Row],[Torque Voltage (N.m)]]*test_1_datataker_27_aug[[#This Row],[RPM]]*-1</f>
        <v>0</v>
      </c>
    </row>
    <row r="518" spans="1:19" x14ac:dyDescent="0.25">
      <c r="A518" s="1">
        <v>45530.532754699074</v>
      </c>
      <c r="B518" t="s">
        <v>17</v>
      </c>
      <c r="C518">
        <v>13.996486000000001</v>
      </c>
      <c r="D518">
        <v>13.632844</v>
      </c>
      <c r="E518">
        <v>13.528143999999999</v>
      </c>
      <c r="F518">
        <v>13.803140000000001</v>
      </c>
      <c r="G518">
        <v>13.989074</v>
      </c>
      <c r="H518">
        <v>1.0059769999999999</v>
      </c>
      <c r="I518">
        <v>0.934307</v>
      </c>
      <c r="J518">
        <v>0.94206100000000004</v>
      </c>
      <c r="K518">
        <v>-5.6061E-2</v>
      </c>
      <c r="L518">
        <v>0</v>
      </c>
      <c r="M518">
        <v>4.1599999999999997E-4</v>
      </c>
      <c r="N518" t="s">
        <v>18</v>
      </c>
      <c r="O518">
        <v>20.478093999999999</v>
      </c>
      <c r="P518">
        <v>1.9550999999999999E-2</v>
      </c>
      <c r="Q518">
        <v>-0.22785</v>
      </c>
      <c r="S518">
        <f>(2*3.142/60)*test_1_datataker_27_aug[[#This Row],[Torque Voltage (N.m)]]*test_1_datataker_27_aug[[#This Row],[RPM]]*-1</f>
        <v>0</v>
      </c>
    </row>
    <row r="519" spans="1:19" x14ac:dyDescent="0.25">
      <c r="A519" s="1">
        <v>45530.532812604164</v>
      </c>
      <c r="B519" t="s">
        <v>17</v>
      </c>
      <c r="C519">
        <v>13.995556000000001</v>
      </c>
      <c r="D519">
        <v>13.625603999999999</v>
      </c>
      <c r="E519">
        <v>13.542698</v>
      </c>
      <c r="F519">
        <v>13.818244</v>
      </c>
      <c r="G519">
        <v>13.984476000000001</v>
      </c>
      <c r="H519">
        <v>1.0055700000000001</v>
      </c>
      <c r="I519">
        <v>0.93407099999999998</v>
      </c>
      <c r="J519">
        <v>0.94252999999999998</v>
      </c>
      <c r="K519">
        <v>-5.7259999999999998E-2</v>
      </c>
      <c r="L519">
        <v>0</v>
      </c>
      <c r="M519">
        <v>3.9300000000000001E-4</v>
      </c>
      <c r="N519" t="s">
        <v>18</v>
      </c>
      <c r="O519">
        <v>20.478093999999999</v>
      </c>
      <c r="P519">
        <v>2.2647E-2</v>
      </c>
      <c r="Q519">
        <v>-0.229767</v>
      </c>
      <c r="S519">
        <f>(2*3.142/60)*test_1_datataker_27_aug[[#This Row],[Torque Voltage (N.m)]]*test_1_datataker_27_aug[[#This Row],[RPM]]*-1</f>
        <v>0</v>
      </c>
    </row>
    <row r="520" spans="1:19" x14ac:dyDescent="0.25">
      <c r="A520" s="1">
        <v>45530.532870393516</v>
      </c>
      <c r="B520" t="s">
        <v>17</v>
      </c>
      <c r="C520">
        <v>13.994626</v>
      </c>
      <c r="D520">
        <v>13.618152</v>
      </c>
      <c r="E520">
        <v>13.528143999999999</v>
      </c>
      <c r="F520">
        <v>13.803140000000001</v>
      </c>
      <c r="G520">
        <v>13.985379999999999</v>
      </c>
      <c r="H520">
        <v>1.0055700000000001</v>
      </c>
      <c r="I520">
        <v>0.93407099999999998</v>
      </c>
      <c r="J520">
        <v>0.94206100000000004</v>
      </c>
      <c r="K520">
        <v>-6.089E-2</v>
      </c>
      <c r="L520">
        <v>0</v>
      </c>
      <c r="M520">
        <v>3.6999999999999999E-4</v>
      </c>
      <c r="N520" t="s">
        <v>18</v>
      </c>
      <c r="O520">
        <v>20.487248000000001</v>
      </c>
      <c r="P520">
        <v>1.796E-2</v>
      </c>
      <c r="Q520">
        <v>-0.22785</v>
      </c>
      <c r="S520">
        <f>(2*3.142/60)*test_1_datataker_27_aug[[#This Row],[Torque Voltage (N.m)]]*test_1_datataker_27_aug[[#This Row],[RPM]]*-1</f>
        <v>0</v>
      </c>
    </row>
    <row r="521" spans="1:19" x14ac:dyDescent="0.25">
      <c r="A521" s="1">
        <v>45530.532928252316</v>
      </c>
      <c r="B521" t="s">
        <v>17</v>
      </c>
      <c r="C521">
        <v>13.996486000000001</v>
      </c>
      <c r="D521">
        <v>13.625603999999999</v>
      </c>
      <c r="E521">
        <v>13.52107</v>
      </c>
      <c r="F521">
        <v>13.795897999999999</v>
      </c>
      <c r="G521">
        <v>13.983546</v>
      </c>
      <c r="H521">
        <v>1.0059769999999999</v>
      </c>
      <c r="I521">
        <v>0.93395499999999998</v>
      </c>
      <c r="J521">
        <v>0.94159000000000004</v>
      </c>
      <c r="K521">
        <v>-6.089E-2</v>
      </c>
      <c r="L521">
        <v>0</v>
      </c>
      <c r="M521">
        <v>3.2400000000000001E-4</v>
      </c>
      <c r="N521" t="s">
        <v>18</v>
      </c>
      <c r="O521">
        <v>20.487386000000001</v>
      </c>
      <c r="P521">
        <v>1.4907E-2</v>
      </c>
      <c r="Q521">
        <v>-0.22822200000000001</v>
      </c>
      <c r="S521">
        <f>(2*3.142/60)*test_1_datataker_27_aug[[#This Row],[Torque Voltage (N.m)]]*test_1_datataker_27_aug[[#This Row],[RPM]]*-1</f>
        <v>0</v>
      </c>
    </row>
    <row r="522" spans="1:19" x14ac:dyDescent="0.25">
      <c r="A522" s="1">
        <v>45530.532987430553</v>
      </c>
      <c r="B522" t="s">
        <v>17</v>
      </c>
      <c r="C522">
        <v>13.989976</v>
      </c>
      <c r="D522">
        <v>13.618152</v>
      </c>
      <c r="E522">
        <v>13.506316</v>
      </c>
      <c r="F522">
        <v>13.803140000000001</v>
      </c>
      <c r="G522">
        <v>13.986283999999999</v>
      </c>
      <c r="H522">
        <v>1.0056689999999999</v>
      </c>
      <c r="I522">
        <v>0.93407099999999998</v>
      </c>
      <c r="J522">
        <v>0.94194199999999995</v>
      </c>
      <c r="K522">
        <v>-5.6061E-2</v>
      </c>
      <c r="L522">
        <v>0</v>
      </c>
      <c r="M522">
        <v>3.2400000000000001E-4</v>
      </c>
      <c r="N522" t="s">
        <v>18</v>
      </c>
      <c r="O522">
        <v>20.487386000000001</v>
      </c>
      <c r="P522">
        <v>1.9550999999999999E-2</v>
      </c>
      <c r="Q522">
        <v>-0.22822200000000001</v>
      </c>
      <c r="S522">
        <f>(2*3.142/60)*test_1_datataker_27_aug[[#This Row],[Torque Voltage (N.m)]]*test_1_datataker_27_aug[[#This Row],[RPM]]*-1</f>
        <v>0</v>
      </c>
    </row>
    <row r="523" spans="1:19" x14ac:dyDescent="0.25">
      <c r="A523" s="1">
        <v>45530.533044004631</v>
      </c>
      <c r="B523" t="s">
        <v>17</v>
      </c>
      <c r="C523">
        <v>13.990906000000001</v>
      </c>
      <c r="D523">
        <v>13.610495999999999</v>
      </c>
      <c r="E523">
        <v>13.528143999999999</v>
      </c>
      <c r="F523">
        <v>13.788448000000001</v>
      </c>
      <c r="G523">
        <v>13.988142</v>
      </c>
      <c r="H523">
        <v>1.0057769999999999</v>
      </c>
      <c r="I523">
        <v>0.93419099999999999</v>
      </c>
      <c r="J523">
        <v>0.94217799999999996</v>
      </c>
      <c r="K523">
        <v>-5.9691000000000001E-2</v>
      </c>
      <c r="L523">
        <v>0</v>
      </c>
      <c r="M523">
        <v>3.2400000000000001E-4</v>
      </c>
      <c r="N523" t="s">
        <v>18</v>
      </c>
      <c r="O523">
        <v>20.487431999999998</v>
      </c>
      <c r="P523">
        <v>1.6497999999999999E-2</v>
      </c>
      <c r="Q523">
        <v>-0.228987</v>
      </c>
      <c r="S523">
        <f>(2*3.142/60)*test_1_datataker_27_aug[[#This Row],[Torque Voltage (N.m)]]*test_1_datataker_27_aug[[#This Row],[RPM]]*-1</f>
        <v>0</v>
      </c>
    </row>
    <row r="524" spans="1:19" x14ac:dyDescent="0.25">
      <c r="A524" s="1">
        <v>45530.533101944442</v>
      </c>
      <c r="B524" t="s">
        <v>17</v>
      </c>
      <c r="C524">
        <v>13.993696</v>
      </c>
      <c r="D524">
        <v>13.625603999999999</v>
      </c>
      <c r="E524">
        <v>13.528143999999999</v>
      </c>
      <c r="F524">
        <v>13.803140000000001</v>
      </c>
      <c r="G524">
        <v>13.989074</v>
      </c>
      <c r="H524">
        <v>1.0056689999999999</v>
      </c>
      <c r="I524">
        <v>0.93419099999999999</v>
      </c>
      <c r="J524">
        <v>0.94206100000000004</v>
      </c>
      <c r="K524">
        <v>-5.8492000000000002E-2</v>
      </c>
      <c r="L524">
        <v>0</v>
      </c>
      <c r="M524">
        <v>4.1599999999999997E-4</v>
      </c>
      <c r="N524" t="s">
        <v>18</v>
      </c>
      <c r="O524">
        <v>20.496732000000002</v>
      </c>
      <c r="P524">
        <v>1.796E-2</v>
      </c>
      <c r="Q524">
        <v>-0.228605</v>
      </c>
      <c r="S524">
        <f>(2*3.142/60)*test_1_datataker_27_aug[[#This Row],[Torque Voltage (N.m)]]*test_1_datataker_27_aug[[#This Row],[RPM]]*-1</f>
        <v>0</v>
      </c>
    </row>
    <row r="525" spans="1:19" x14ac:dyDescent="0.25">
      <c r="A525" s="1">
        <v>45530.53315974537</v>
      </c>
      <c r="B525" t="s">
        <v>17</v>
      </c>
      <c r="C525">
        <v>13.991835999999999</v>
      </c>
      <c r="D525">
        <v>13.618152</v>
      </c>
      <c r="E525">
        <v>13.52107</v>
      </c>
      <c r="F525">
        <v>13.803140000000001</v>
      </c>
      <c r="G525">
        <v>13.987212</v>
      </c>
      <c r="H525">
        <v>1.0055700000000001</v>
      </c>
      <c r="I525">
        <v>0.93407099999999998</v>
      </c>
      <c r="J525">
        <v>0.94194199999999995</v>
      </c>
      <c r="K525">
        <v>-5.6061E-2</v>
      </c>
      <c r="L525">
        <v>0</v>
      </c>
      <c r="M525">
        <v>3.6999999999999999E-4</v>
      </c>
      <c r="N525" t="s">
        <v>18</v>
      </c>
      <c r="O525">
        <v>20.515204000000001</v>
      </c>
      <c r="P525">
        <v>2.2647E-2</v>
      </c>
      <c r="Q525">
        <v>-0.22631599999999999</v>
      </c>
      <c r="S525">
        <f>(2*3.142/60)*test_1_datataker_27_aug[[#This Row],[Torque Voltage (N.m)]]*test_1_datataker_27_aug[[#This Row],[RPM]]*-1</f>
        <v>0</v>
      </c>
    </row>
    <row r="526" spans="1:19" x14ac:dyDescent="0.25">
      <c r="A526" s="1">
        <v>45530.53321760417</v>
      </c>
      <c r="B526" t="s">
        <v>17</v>
      </c>
      <c r="C526">
        <v>13.992766</v>
      </c>
      <c r="D526">
        <v>13.632844</v>
      </c>
      <c r="E526">
        <v>13.528143999999999</v>
      </c>
      <c r="F526">
        <v>13.810587999999999</v>
      </c>
      <c r="G526">
        <v>13.989074</v>
      </c>
      <c r="H526">
        <v>1.0058750000000001</v>
      </c>
      <c r="I526">
        <v>0.93454300000000001</v>
      </c>
      <c r="J526">
        <v>0.94194199999999995</v>
      </c>
      <c r="K526">
        <v>-5.7259999999999998E-2</v>
      </c>
      <c r="L526">
        <v>0</v>
      </c>
      <c r="M526">
        <v>3.9300000000000001E-4</v>
      </c>
      <c r="N526" t="s">
        <v>18</v>
      </c>
      <c r="O526">
        <v>20.515339999999998</v>
      </c>
      <c r="P526">
        <v>1.9550999999999999E-2</v>
      </c>
      <c r="Q526">
        <v>-0.23053199999999999</v>
      </c>
      <c r="S526">
        <f>(2*3.142/60)*test_1_datataker_27_aug[[#This Row],[Torque Voltage (N.m)]]*test_1_datataker_27_aug[[#This Row],[RPM]]*-1</f>
        <v>0</v>
      </c>
    </row>
    <row r="527" spans="1:19" x14ac:dyDescent="0.25">
      <c r="A527" s="1">
        <v>45530.533275532405</v>
      </c>
      <c r="B527" t="s">
        <v>17</v>
      </c>
      <c r="C527">
        <v>13.990906000000001</v>
      </c>
      <c r="D527">
        <v>13.632844</v>
      </c>
      <c r="E527">
        <v>13.528143999999999</v>
      </c>
      <c r="F527">
        <v>13.803140000000001</v>
      </c>
      <c r="G527">
        <v>13.987212</v>
      </c>
      <c r="H527">
        <v>1.0057769999999999</v>
      </c>
      <c r="I527">
        <v>0.934307</v>
      </c>
      <c r="J527">
        <v>0.94229399999999996</v>
      </c>
      <c r="K527">
        <v>-5.4862000000000001E-2</v>
      </c>
      <c r="L527">
        <v>0</v>
      </c>
      <c r="M527">
        <v>3.9300000000000001E-4</v>
      </c>
      <c r="N527" t="s">
        <v>18</v>
      </c>
      <c r="O527">
        <v>20.496638000000001</v>
      </c>
      <c r="P527">
        <v>2.1099E-2</v>
      </c>
      <c r="Q527">
        <v>-0.224798</v>
      </c>
      <c r="S527">
        <f>(2*3.142/60)*test_1_datataker_27_aug[[#This Row],[Torque Voltage (N.m)]]*test_1_datataker_27_aug[[#This Row],[RPM]]*-1</f>
        <v>0</v>
      </c>
    </row>
    <row r="528" spans="1:19" x14ac:dyDescent="0.25">
      <c r="A528" s="1">
        <v>45530.533333356485</v>
      </c>
      <c r="B528" t="s">
        <v>17</v>
      </c>
      <c r="C528">
        <v>13.993696</v>
      </c>
      <c r="D528">
        <v>13.618152</v>
      </c>
      <c r="E528">
        <v>13.52107</v>
      </c>
      <c r="F528">
        <v>13.818244</v>
      </c>
      <c r="G528">
        <v>13.987212</v>
      </c>
      <c r="H528">
        <v>1.0055700000000001</v>
      </c>
      <c r="I528">
        <v>0.934307</v>
      </c>
      <c r="J528">
        <v>0.94229399999999996</v>
      </c>
      <c r="K528">
        <v>-5.9691000000000001E-2</v>
      </c>
      <c r="L528">
        <v>0</v>
      </c>
      <c r="M528">
        <v>3.9300000000000001E-4</v>
      </c>
      <c r="N528" t="s">
        <v>18</v>
      </c>
      <c r="O528">
        <v>20.515204000000001</v>
      </c>
      <c r="P528">
        <v>1.9550999999999999E-2</v>
      </c>
      <c r="Q528">
        <v>-0.22708300000000001</v>
      </c>
      <c r="S528">
        <f>(2*3.142/60)*test_1_datataker_27_aug[[#This Row],[Torque Voltage (N.m)]]*test_1_datataker_27_aug[[#This Row],[RPM]]*-1</f>
        <v>0</v>
      </c>
    </row>
    <row r="529" spans="1:19" x14ac:dyDescent="0.25">
      <c r="A529" s="1">
        <v>45530.533391296296</v>
      </c>
      <c r="B529" t="s">
        <v>17</v>
      </c>
      <c r="C529">
        <v>13.995556000000001</v>
      </c>
      <c r="D529">
        <v>13.618152</v>
      </c>
      <c r="E529">
        <v>13.52107</v>
      </c>
      <c r="F529">
        <v>13.795897999999999</v>
      </c>
      <c r="G529">
        <v>13.986283999999999</v>
      </c>
      <c r="H529">
        <v>1.0056689999999999</v>
      </c>
      <c r="I529">
        <v>0.93407099999999998</v>
      </c>
      <c r="J529">
        <v>0.94206100000000004</v>
      </c>
      <c r="K529">
        <v>-5.6061E-2</v>
      </c>
      <c r="L529">
        <v>0</v>
      </c>
      <c r="M529">
        <v>3.9300000000000001E-4</v>
      </c>
      <c r="N529" t="s">
        <v>18</v>
      </c>
      <c r="O529">
        <v>20.515339999999998</v>
      </c>
      <c r="P529">
        <v>1.796E-2</v>
      </c>
      <c r="Q529">
        <v>-0.228605</v>
      </c>
      <c r="S529">
        <f>(2*3.142/60)*test_1_datataker_27_aug[[#This Row],[Torque Voltage (N.m)]]*test_1_datataker_27_aug[[#This Row],[RPM]]*-1</f>
        <v>0</v>
      </c>
    </row>
    <row r="530" spans="1:19" x14ac:dyDescent="0.25">
      <c r="A530" s="1">
        <v>45530.533449097224</v>
      </c>
      <c r="B530" t="s">
        <v>17</v>
      </c>
      <c r="C530">
        <v>13.992766</v>
      </c>
      <c r="D530">
        <v>13.625603999999999</v>
      </c>
      <c r="E530">
        <v>13.542698</v>
      </c>
      <c r="F530">
        <v>13.818244</v>
      </c>
      <c r="G530">
        <v>13.995556000000001</v>
      </c>
      <c r="H530">
        <v>1.0057769999999999</v>
      </c>
      <c r="I530">
        <v>0.93419099999999999</v>
      </c>
      <c r="J530">
        <v>0.94194199999999995</v>
      </c>
      <c r="K530">
        <v>-5.8492000000000002E-2</v>
      </c>
      <c r="L530">
        <v>0</v>
      </c>
      <c r="M530">
        <v>3.9300000000000001E-4</v>
      </c>
      <c r="N530" t="s">
        <v>18</v>
      </c>
      <c r="O530">
        <v>20.515204000000001</v>
      </c>
      <c r="P530">
        <v>1.796E-2</v>
      </c>
      <c r="Q530">
        <v>-0.22822200000000001</v>
      </c>
      <c r="S530">
        <f>(2*3.142/60)*test_1_datataker_27_aug[[#This Row],[Torque Voltage (N.m)]]*test_1_datataker_27_aug[[#This Row],[RPM]]*-1</f>
        <v>0</v>
      </c>
    </row>
    <row r="531" spans="1:19" x14ac:dyDescent="0.25">
      <c r="A531" s="1">
        <v>45530.533506956017</v>
      </c>
      <c r="B531" t="s">
        <v>17</v>
      </c>
      <c r="C531">
        <v>13.999222</v>
      </c>
      <c r="D531">
        <v>13.632844</v>
      </c>
      <c r="E531">
        <v>13.542698</v>
      </c>
      <c r="F531">
        <v>13.810587999999999</v>
      </c>
      <c r="G531">
        <v>13.988142</v>
      </c>
      <c r="H531">
        <v>1.0055700000000001</v>
      </c>
      <c r="I531">
        <v>0.934307</v>
      </c>
      <c r="J531">
        <v>0.94217799999999996</v>
      </c>
      <c r="K531">
        <v>-5.9691000000000001E-2</v>
      </c>
      <c r="L531">
        <v>0</v>
      </c>
      <c r="M531">
        <v>3.9300000000000001E-4</v>
      </c>
      <c r="N531" t="s">
        <v>18</v>
      </c>
      <c r="O531">
        <v>20.515250000000002</v>
      </c>
      <c r="P531">
        <v>1.9550999999999999E-2</v>
      </c>
      <c r="Q531">
        <v>-0.22936999999999999</v>
      </c>
      <c r="S531">
        <f>(2*3.142/60)*test_1_datataker_27_aug[[#This Row],[Torque Voltage (N.m)]]*test_1_datataker_27_aug[[#This Row],[RPM]]*-1</f>
        <v>0</v>
      </c>
    </row>
    <row r="532" spans="1:19" x14ac:dyDescent="0.25">
      <c r="A532" s="1">
        <v>45530.533564872683</v>
      </c>
      <c r="B532" t="s">
        <v>17</v>
      </c>
      <c r="C532">
        <v>13.996486000000001</v>
      </c>
      <c r="D532">
        <v>13.618152</v>
      </c>
      <c r="E532">
        <v>13.528143999999999</v>
      </c>
      <c r="F532">
        <v>13.810587999999999</v>
      </c>
      <c r="G532">
        <v>13.987212</v>
      </c>
      <c r="H532">
        <v>1.0055700000000001</v>
      </c>
      <c r="I532">
        <v>0.934307</v>
      </c>
      <c r="J532">
        <v>0.94217799999999996</v>
      </c>
      <c r="K532">
        <v>-6.089E-2</v>
      </c>
      <c r="L532">
        <v>0</v>
      </c>
      <c r="M532">
        <v>3.6999999999999999E-4</v>
      </c>
      <c r="N532" t="s">
        <v>18</v>
      </c>
      <c r="O532">
        <v>20.51539</v>
      </c>
      <c r="P532">
        <v>2.1099E-2</v>
      </c>
      <c r="Q532">
        <v>-0.23091500000000001</v>
      </c>
      <c r="S532">
        <f>(2*3.142/60)*test_1_datataker_27_aug[[#This Row],[Torque Voltage (N.m)]]*test_1_datataker_27_aug[[#This Row],[RPM]]*-1</f>
        <v>0</v>
      </c>
    </row>
    <row r="533" spans="1:19" x14ac:dyDescent="0.25">
      <c r="A533" s="1">
        <v>45530.533622708332</v>
      </c>
      <c r="B533" t="s">
        <v>17</v>
      </c>
      <c r="C533">
        <v>13.996486000000001</v>
      </c>
      <c r="D533">
        <v>13.632844</v>
      </c>
      <c r="E533">
        <v>13.528143999999999</v>
      </c>
      <c r="F533">
        <v>13.803140000000001</v>
      </c>
      <c r="G533">
        <v>13.990906000000001</v>
      </c>
      <c r="H533">
        <v>1.005161</v>
      </c>
      <c r="I533">
        <v>0.93407099999999998</v>
      </c>
      <c r="J533">
        <v>0.94194199999999995</v>
      </c>
      <c r="K533">
        <v>-5.9691000000000001E-2</v>
      </c>
      <c r="L533">
        <v>0</v>
      </c>
      <c r="M533">
        <v>4.1599999999999997E-4</v>
      </c>
      <c r="N533" t="s">
        <v>18</v>
      </c>
      <c r="O533">
        <v>20.515298000000001</v>
      </c>
      <c r="P533">
        <v>1.9550999999999999E-2</v>
      </c>
      <c r="Q533">
        <v>-0.23014999999999999</v>
      </c>
      <c r="S533">
        <f>(2*3.142/60)*test_1_datataker_27_aug[[#This Row],[Torque Voltage (N.m)]]*test_1_datataker_27_aug[[#This Row],[RPM]]*-1</f>
        <v>0</v>
      </c>
    </row>
    <row r="534" spans="1:19" x14ac:dyDescent="0.25">
      <c r="A534" s="1">
        <v>45530.53368064815</v>
      </c>
      <c r="B534" t="s">
        <v>17</v>
      </c>
      <c r="C534">
        <v>13.997388000000001</v>
      </c>
      <c r="D534">
        <v>13.640294000000001</v>
      </c>
      <c r="E534">
        <v>13.528143999999999</v>
      </c>
      <c r="F534">
        <v>13.803140000000001</v>
      </c>
      <c r="G534">
        <v>13.995556000000001</v>
      </c>
      <c r="H534">
        <v>1.0057769999999999</v>
      </c>
      <c r="I534">
        <v>0.93407099999999998</v>
      </c>
      <c r="J534">
        <v>0.94217799999999996</v>
      </c>
      <c r="K534">
        <v>-5.8492000000000002E-2</v>
      </c>
      <c r="L534">
        <v>0</v>
      </c>
      <c r="M534">
        <v>3.9300000000000001E-4</v>
      </c>
      <c r="N534" t="s">
        <v>18</v>
      </c>
      <c r="O534">
        <v>20.524704</v>
      </c>
      <c r="P534">
        <v>1.9550999999999999E-2</v>
      </c>
      <c r="Q534">
        <v>-0.22822200000000001</v>
      </c>
      <c r="S534">
        <f>(2*3.142/60)*test_1_datataker_27_aug[[#This Row],[Torque Voltage (N.m)]]*test_1_datataker_27_aug[[#This Row],[RPM]]*-1</f>
        <v>0</v>
      </c>
    </row>
    <row r="535" spans="1:19" x14ac:dyDescent="0.25">
      <c r="A535" s="1">
        <v>45530.533738449078</v>
      </c>
      <c r="B535" t="s">
        <v>17</v>
      </c>
      <c r="C535">
        <v>13.995556000000001</v>
      </c>
      <c r="D535">
        <v>13.640294000000001</v>
      </c>
      <c r="E535">
        <v>13.53542</v>
      </c>
      <c r="F535">
        <v>13.818244</v>
      </c>
      <c r="G535">
        <v>13.989976</v>
      </c>
      <c r="H535">
        <v>1.0053669999999999</v>
      </c>
      <c r="I535">
        <v>0.93407099999999998</v>
      </c>
      <c r="J535">
        <v>0.94206100000000004</v>
      </c>
      <c r="K535">
        <v>-5.9691000000000001E-2</v>
      </c>
      <c r="L535">
        <v>0</v>
      </c>
      <c r="M535">
        <v>4.1599999999999997E-4</v>
      </c>
      <c r="N535" t="s">
        <v>18</v>
      </c>
      <c r="O535">
        <v>20.51097</v>
      </c>
      <c r="P535">
        <v>1.9550999999999999E-2</v>
      </c>
      <c r="Q535">
        <v>-0.229767</v>
      </c>
      <c r="S535">
        <f>(2*3.142/60)*test_1_datataker_27_aug[[#This Row],[Torque Voltage (N.m)]]*test_1_datataker_27_aug[[#This Row],[RPM]]*-1</f>
        <v>0</v>
      </c>
    </row>
    <row r="536" spans="1:19" x14ac:dyDescent="0.25">
      <c r="A536" s="1">
        <v>45530.533796307871</v>
      </c>
      <c r="B536" t="s">
        <v>17</v>
      </c>
      <c r="C536">
        <v>13.997388000000001</v>
      </c>
      <c r="D536">
        <v>13.618152</v>
      </c>
      <c r="E536">
        <v>13.53542</v>
      </c>
      <c r="F536">
        <v>13.803140000000001</v>
      </c>
      <c r="G536">
        <v>13.991835999999999</v>
      </c>
      <c r="H536">
        <v>1.0056689999999999</v>
      </c>
      <c r="I536">
        <v>0.934423</v>
      </c>
      <c r="J536">
        <v>0.94217799999999996</v>
      </c>
      <c r="K536">
        <v>-5.9691000000000001E-2</v>
      </c>
      <c r="L536">
        <v>0</v>
      </c>
      <c r="M536">
        <v>4.1599999999999997E-4</v>
      </c>
      <c r="N536" t="s">
        <v>18</v>
      </c>
      <c r="O536">
        <v>20.524657999999999</v>
      </c>
      <c r="P536">
        <v>2.2647E-2</v>
      </c>
      <c r="Q536">
        <v>-0.22708300000000001</v>
      </c>
      <c r="S536">
        <f>(2*3.142/60)*test_1_datataker_27_aug[[#This Row],[Torque Voltage (N.m)]]*test_1_datataker_27_aug[[#This Row],[RPM]]*-1</f>
        <v>0</v>
      </c>
    </row>
    <row r="537" spans="1:19" x14ac:dyDescent="0.25">
      <c r="A537" s="1">
        <v>45530.533854212961</v>
      </c>
      <c r="B537" t="s">
        <v>17</v>
      </c>
      <c r="C537">
        <v>13.999222</v>
      </c>
      <c r="D537">
        <v>13.632844</v>
      </c>
      <c r="E537">
        <v>13.53542</v>
      </c>
      <c r="F537">
        <v>13.818244</v>
      </c>
      <c r="G537">
        <v>13.988142</v>
      </c>
      <c r="H537">
        <v>1.006184</v>
      </c>
      <c r="I537">
        <v>0.93407099999999998</v>
      </c>
      <c r="J537">
        <v>0.94217799999999996</v>
      </c>
      <c r="K537">
        <v>-5.7259999999999998E-2</v>
      </c>
      <c r="L537">
        <v>0</v>
      </c>
      <c r="M537">
        <v>4.1599999999999997E-4</v>
      </c>
      <c r="N537" t="s">
        <v>18</v>
      </c>
      <c r="O537">
        <v>20.524006</v>
      </c>
      <c r="P537">
        <v>2.2647E-2</v>
      </c>
      <c r="Q537">
        <v>-0.228987</v>
      </c>
      <c r="S537">
        <f>(2*3.142/60)*test_1_datataker_27_aug[[#This Row],[Torque Voltage (N.m)]]*test_1_datataker_27_aug[[#This Row],[RPM]]*-1</f>
        <v>0</v>
      </c>
    </row>
    <row r="538" spans="1:19" x14ac:dyDescent="0.25">
      <c r="A538" s="1">
        <v>45530.533912060186</v>
      </c>
      <c r="B538" t="s">
        <v>17</v>
      </c>
      <c r="C538">
        <v>13.994626</v>
      </c>
      <c r="D538">
        <v>13.618152</v>
      </c>
      <c r="E538">
        <v>13.53542</v>
      </c>
      <c r="F538">
        <v>13.818244</v>
      </c>
      <c r="G538">
        <v>13.990906000000001</v>
      </c>
      <c r="H538">
        <v>1.0058750000000001</v>
      </c>
      <c r="I538">
        <v>0.934307</v>
      </c>
      <c r="J538">
        <v>0.94194199999999995</v>
      </c>
      <c r="K538">
        <v>-5.9691000000000001E-2</v>
      </c>
      <c r="L538">
        <v>0</v>
      </c>
      <c r="M538">
        <v>3.9300000000000001E-4</v>
      </c>
      <c r="N538" t="s">
        <v>18</v>
      </c>
      <c r="O538">
        <v>20.524704</v>
      </c>
      <c r="P538">
        <v>2.1099E-2</v>
      </c>
      <c r="Q538">
        <v>-0.229767</v>
      </c>
      <c r="S538">
        <f>(2*3.142/60)*test_1_datataker_27_aug[[#This Row],[Torque Voltage (N.m)]]*test_1_datataker_27_aug[[#This Row],[RPM]]*-1</f>
        <v>0</v>
      </c>
    </row>
    <row r="539" spans="1:19" x14ac:dyDescent="0.25">
      <c r="A539" s="1">
        <v>45530.533969988428</v>
      </c>
      <c r="B539" t="s">
        <v>17</v>
      </c>
      <c r="C539">
        <v>13.993696</v>
      </c>
      <c r="D539">
        <v>13.625603999999999</v>
      </c>
      <c r="E539">
        <v>13.53542</v>
      </c>
      <c r="F539">
        <v>13.810587999999999</v>
      </c>
      <c r="G539">
        <v>13.991835999999999</v>
      </c>
      <c r="H539">
        <v>1.006184</v>
      </c>
      <c r="I539">
        <v>0.93419099999999999</v>
      </c>
      <c r="J539">
        <v>0.94229399999999996</v>
      </c>
      <c r="K539">
        <v>-5.8492000000000002E-2</v>
      </c>
      <c r="L539">
        <v>0</v>
      </c>
      <c r="M539">
        <v>4.4000000000000002E-4</v>
      </c>
      <c r="N539" t="s">
        <v>18</v>
      </c>
      <c r="O539">
        <v>20.533930000000002</v>
      </c>
      <c r="P539">
        <v>2.2647E-2</v>
      </c>
      <c r="Q539">
        <v>-0.23166800000000001</v>
      </c>
      <c r="S539">
        <f>(2*3.142/60)*test_1_datataker_27_aug[[#This Row],[Torque Voltage (N.m)]]*test_1_datataker_27_aug[[#This Row],[RPM]]*-1</f>
        <v>0</v>
      </c>
    </row>
    <row r="540" spans="1:19" x14ac:dyDescent="0.25">
      <c r="A540" s="1">
        <v>45530.534027835645</v>
      </c>
      <c r="B540" t="s">
        <v>17</v>
      </c>
      <c r="C540">
        <v>13.998317999999999</v>
      </c>
      <c r="D540">
        <v>13.647741999999999</v>
      </c>
      <c r="E540">
        <v>13.542698</v>
      </c>
      <c r="F540">
        <v>13.810587999999999</v>
      </c>
      <c r="G540">
        <v>13.993696</v>
      </c>
      <c r="H540">
        <v>1.0059769999999999</v>
      </c>
      <c r="I540">
        <v>0.934423</v>
      </c>
      <c r="J540">
        <v>0.94206100000000004</v>
      </c>
      <c r="K540">
        <v>-5.8492000000000002E-2</v>
      </c>
      <c r="L540">
        <v>0</v>
      </c>
      <c r="M540">
        <v>4.1599999999999997E-4</v>
      </c>
      <c r="N540" t="s">
        <v>18</v>
      </c>
      <c r="O540">
        <v>20.552727999999998</v>
      </c>
      <c r="P540">
        <v>2.1099E-2</v>
      </c>
      <c r="Q540">
        <v>-0.227468</v>
      </c>
      <c r="S540">
        <f>(2*3.142/60)*test_1_datataker_27_aug[[#This Row],[Torque Voltage (N.m)]]*test_1_datataker_27_aug[[#This Row],[RPM]]*-1</f>
        <v>0</v>
      </c>
    </row>
    <row r="541" spans="1:19" x14ac:dyDescent="0.25">
      <c r="A541" s="1">
        <v>45530.534085671294</v>
      </c>
      <c r="B541" t="s">
        <v>17</v>
      </c>
      <c r="C541">
        <v>13.996486000000001</v>
      </c>
      <c r="D541">
        <v>13.632844</v>
      </c>
      <c r="E541">
        <v>13.53542</v>
      </c>
      <c r="F541">
        <v>13.818244</v>
      </c>
      <c r="G541">
        <v>13.990906000000001</v>
      </c>
      <c r="H541">
        <v>1.0057769999999999</v>
      </c>
      <c r="I541">
        <v>0.93419099999999999</v>
      </c>
      <c r="J541">
        <v>0.94217799999999996</v>
      </c>
      <c r="K541">
        <v>-5.6061E-2</v>
      </c>
      <c r="L541">
        <v>0</v>
      </c>
      <c r="M541">
        <v>3.6999999999999999E-4</v>
      </c>
      <c r="N541" t="s">
        <v>18</v>
      </c>
      <c r="O541">
        <v>20.543492000000001</v>
      </c>
      <c r="P541">
        <v>2.1099E-2</v>
      </c>
      <c r="Q541">
        <v>-0.228605</v>
      </c>
      <c r="S541">
        <f>(2*3.142/60)*test_1_datataker_27_aug[[#This Row],[Torque Voltage (N.m)]]*test_1_datataker_27_aug[[#This Row],[RPM]]*-1</f>
        <v>0</v>
      </c>
    </row>
    <row r="542" spans="1:19" x14ac:dyDescent="0.25">
      <c r="A542" s="1">
        <v>45530.534145138889</v>
      </c>
      <c r="B542" t="s">
        <v>17</v>
      </c>
      <c r="C542">
        <v>13.999222</v>
      </c>
      <c r="D542">
        <v>13.640294000000001</v>
      </c>
      <c r="E542">
        <v>13.542698</v>
      </c>
      <c r="F542">
        <v>13.825692</v>
      </c>
      <c r="G542">
        <v>13.995556000000001</v>
      </c>
      <c r="H542">
        <v>1.0059769999999999</v>
      </c>
      <c r="I542">
        <v>0.93454300000000001</v>
      </c>
      <c r="J542">
        <v>0.94241299999999995</v>
      </c>
      <c r="K542">
        <v>-5.7259999999999998E-2</v>
      </c>
      <c r="L542">
        <v>0</v>
      </c>
      <c r="M542">
        <v>3.9300000000000001E-4</v>
      </c>
      <c r="N542" t="s">
        <v>18</v>
      </c>
      <c r="O542">
        <v>20.552592000000001</v>
      </c>
      <c r="P542">
        <v>2.2647E-2</v>
      </c>
      <c r="Q542">
        <v>-0.227468</v>
      </c>
      <c r="S542">
        <f>(2*3.142/60)*test_1_datataker_27_aug[[#This Row],[Torque Voltage (N.m)]]*test_1_datataker_27_aug[[#This Row],[RPM]]*-1</f>
        <v>0</v>
      </c>
    </row>
    <row r="543" spans="1:19" x14ac:dyDescent="0.25">
      <c r="A543" s="1">
        <v>45530.534201400464</v>
      </c>
      <c r="B543" t="s">
        <v>17</v>
      </c>
      <c r="C543">
        <v>14.001986</v>
      </c>
      <c r="D543">
        <v>13.632844</v>
      </c>
      <c r="E543">
        <v>13.549974000000001</v>
      </c>
      <c r="F543">
        <v>13.818244</v>
      </c>
      <c r="G543">
        <v>13.995556000000001</v>
      </c>
      <c r="H543">
        <v>1.0057769999999999</v>
      </c>
      <c r="I543">
        <v>0.934423</v>
      </c>
      <c r="J543">
        <v>0.94241299999999995</v>
      </c>
      <c r="K543">
        <v>-5.7259999999999998E-2</v>
      </c>
      <c r="L543">
        <v>0</v>
      </c>
      <c r="M543">
        <v>4.6200000000000001E-4</v>
      </c>
      <c r="N543" t="s">
        <v>18</v>
      </c>
      <c r="O543">
        <v>20.552682000000001</v>
      </c>
      <c r="P543">
        <v>2.1099E-2</v>
      </c>
      <c r="Q543">
        <v>-0.23014999999999999</v>
      </c>
      <c r="S543">
        <f>(2*3.142/60)*test_1_datataker_27_aug[[#This Row],[Torque Voltage (N.m)]]*test_1_datataker_27_aug[[#This Row],[RPM]]*-1</f>
        <v>0</v>
      </c>
    </row>
    <row r="544" spans="1:19" x14ac:dyDescent="0.25">
      <c r="A544" s="1">
        <v>45530.534259340275</v>
      </c>
      <c r="B544" t="s">
        <v>17</v>
      </c>
      <c r="C544">
        <v>14.001082</v>
      </c>
      <c r="D544">
        <v>13.647741999999999</v>
      </c>
      <c r="E544">
        <v>13.55705</v>
      </c>
      <c r="F544">
        <v>13.840386000000001</v>
      </c>
      <c r="G544">
        <v>13.995556000000001</v>
      </c>
      <c r="H544">
        <v>1.0059769999999999</v>
      </c>
      <c r="I544">
        <v>0.93454300000000001</v>
      </c>
      <c r="J544">
        <v>0.94206100000000004</v>
      </c>
      <c r="K544">
        <v>-5.8492000000000002E-2</v>
      </c>
      <c r="L544">
        <v>0</v>
      </c>
      <c r="M544">
        <v>4.4000000000000002E-4</v>
      </c>
      <c r="N544" t="s">
        <v>18</v>
      </c>
      <c r="O544">
        <v>20.552727999999998</v>
      </c>
      <c r="P544">
        <v>2.1099E-2</v>
      </c>
      <c r="Q544">
        <v>-0.228605</v>
      </c>
      <c r="S544">
        <f>(2*3.142/60)*test_1_datataker_27_aug[[#This Row],[Torque Voltage (N.m)]]*test_1_datataker_27_aug[[#This Row],[RPM]]*-1</f>
        <v>0</v>
      </c>
    </row>
    <row r="545" spans="1:19" x14ac:dyDescent="0.25">
      <c r="A545" s="1">
        <v>45530.534317152778</v>
      </c>
      <c r="B545" t="s">
        <v>17</v>
      </c>
      <c r="C545">
        <v>14.001082</v>
      </c>
      <c r="D545">
        <v>13.669884</v>
      </c>
      <c r="E545">
        <v>13.55705</v>
      </c>
      <c r="F545">
        <v>13.832934</v>
      </c>
      <c r="G545">
        <v>13.997388000000001</v>
      </c>
      <c r="H545">
        <v>1.0058750000000001</v>
      </c>
      <c r="I545">
        <v>0.93454300000000001</v>
      </c>
      <c r="J545">
        <v>0.94241299999999995</v>
      </c>
      <c r="K545">
        <v>-5.6061E-2</v>
      </c>
      <c r="L545">
        <v>0</v>
      </c>
      <c r="M545">
        <v>4.4000000000000002E-4</v>
      </c>
      <c r="N545" t="s">
        <v>18</v>
      </c>
      <c r="O545">
        <v>20.552917999999998</v>
      </c>
      <c r="P545">
        <v>2.4195000000000001E-2</v>
      </c>
      <c r="Q545">
        <v>-0.228605</v>
      </c>
      <c r="S545">
        <f>(2*3.142/60)*test_1_datataker_27_aug[[#This Row],[Torque Voltage (N.m)]]*test_1_datataker_27_aug[[#This Row],[RPM]]*-1</f>
        <v>0</v>
      </c>
    </row>
    <row r="546" spans="1:19" x14ac:dyDescent="0.25">
      <c r="A546" s="1">
        <v>45530.534375115742</v>
      </c>
      <c r="B546" t="s">
        <v>17</v>
      </c>
      <c r="C546">
        <v>14.000152</v>
      </c>
      <c r="D546">
        <v>13.632844</v>
      </c>
      <c r="E546">
        <v>13.53542</v>
      </c>
      <c r="F546">
        <v>13.810587999999999</v>
      </c>
      <c r="G546">
        <v>13.994626</v>
      </c>
      <c r="H546">
        <v>1.0055700000000001</v>
      </c>
      <c r="I546">
        <v>0.93407099999999998</v>
      </c>
      <c r="J546">
        <v>0.94217799999999996</v>
      </c>
      <c r="K546">
        <v>-5.7259999999999998E-2</v>
      </c>
      <c r="L546">
        <v>0</v>
      </c>
      <c r="M546">
        <v>3.9300000000000001E-4</v>
      </c>
      <c r="N546" t="s">
        <v>18</v>
      </c>
      <c r="O546">
        <v>20.552917999999998</v>
      </c>
      <c r="P546">
        <v>2.1099E-2</v>
      </c>
      <c r="Q546">
        <v>-0.22936999999999999</v>
      </c>
      <c r="S546">
        <f>(2*3.142/60)*test_1_datataker_27_aug[[#This Row],[Torque Voltage (N.m)]]*test_1_datataker_27_aug[[#This Row],[RPM]]*-1</f>
        <v>0</v>
      </c>
    </row>
    <row r="547" spans="1:19" x14ac:dyDescent="0.25">
      <c r="A547" s="1">
        <v>45530.534432916669</v>
      </c>
      <c r="B547" t="s">
        <v>17</v>
      </c>
      <c r="C547">
        <v>14.001082</v>
      </c>
      <c r="D547">
        <v>13.640294000000001</v>
      </c>
      <c r="E547">
        <v>13.549974000000001</v>
      </c>
      <c r="F547">
        <v>13.825692</v>
      </c>
      <c r="G547">
        <v>13.990906000000001</v>
      </c>
      <c r="H547">
        <v>1.006184</v>
      </c>
      <c r="I547">
        <v>0.934423</v>
      </c>
      <c r="J547">
        <v>0.94194199999999995</v>
      </c>
      <c r="K547">
        <v>-5.4862000000000001E-2</v>
      </c>
      <c r="L547">
        <v>0</v>
      </c>
      <c r="M547">
        <v>3.9300000000000001E-4</v>
      </c>
      <c r="N547" t="s">
        <v>18</v>
      </c>
      <c r="O547">
        <v>20.552727999999998</v>
      </c>
      <c r="P547">
        <v>2.2647E-2</v>
      </c>
      <c r="Q547">
        <v>-0.22708300000000001</v>
      </c>
      <c r="S547">
        <f>(2*3.142/60)*test_1_datataker_27_aug[[#This Row],[Torque Voltage (N.m)]]*test_1_datataker_27_aug[[#This Row],[RPM]]*-1</f>
        <v>0</v>
      </c>
    </row>
    <row r="548" spans="1:19" x14ac:dyDescent="0.25">
      <c r="A548" s="1">
        <v>45530.534490763886</v>
      </c>
      <c r="B548" t="s">
        <v>17</v>
      </c>
      <c r="C548">
        <v>13.998317999999999</v>
      </c>
      <c r="D548">
        <v>13.647741999999999</v>
      </c>
      <c r="E548">
        <v>13.542698</v>
      </c>
      <c r="F548">
        <v>13.818244</v>
      </c>
      <c r="G548">
        <v>13.990906000000001</v>
      </c>
      <c r="H548">
        <v>1.0059769999999999</v>
      </c>
      <c r="I548">
        <v>0.93454300000000001</v>
      </c>
      <c r="J548">
        <v>0.94217799999999996</v>
      </c>
      <c r="K548">
        <v>-5.8492000000000002E-2</v>
      </c>
      <c r="L548">
        <v>0</v>
      </c>
      <c r="M548">
        <v>4.4000000000000002E-4</v>
      </c>
      <c r="N548" t="s">
        <v>18</v>
      </c>
      <c r="O548">
        <v>20.552773999999999</v>
      </c>
      <c r="P548">
        <v>1.9550999999999999E-2</v>
      </c>
      <c r="Q548">
        <v>-0.22936999999999999</v>
      </c>
      <c r="S548">
        <f>(2*3.142/60)*test_1_datataker_27_aug[[#This Row],[Torque Voltage (N.m)]]*test_1_datataker_27_aug[[#This Row],[RPM]]*-1</f>
        <v>0</v>
      </c>
    </row>
    <row r="549" spans="1:19" x14ac:dyDescent="0.25">
      <c r="A549" s="1">
        <v>45530.534548692129</v>
      </c>
      <c r="B549" t="s">
        <v>17</v>
      </c>
      <c r="C549">
        <v>14.001082</v>
      </c>
      <c r="D549">
        <v>13.640294000000001</v>
      </c>
      <c r="E549">
        <v>13.549974000000001</v>
      </c>
      <c r="F549">
        <v>13.818244</v>
      </c>
      <c r="G549">
        <v>13.993696</v>
      </c>
      <c r="H549">
        <v>1.0052620000000001</v>
      </c>
      <c r="I549">
        <v>0.93454300000000001</v>
      </c>
      <c r="J549">
        <v>0.94241299999999995</v>
      </c>
      <c r="K549">
        <v>-5.4862000000000001E-2</v>
      </c>
      <c r="L549">
        <v>0</v>
      </c>
      <c r="M549">
        <v>4.1599999999999997E-4</v>
      </c>
      <c r="N549" t="s">
        <v>18</v>
      </c>
      <c r="O549">
        <v>20.552773999999999</v>
      </c>
      <c r="P549">
        <v>2.2647E-2</v>
      </c>
      <c r="Q549">
        <v>-0.22785</v>
      </c>
      <c r="S549">
        <f>(2*3.142/60)*test_1_datataker_27_aug[[#This Row],[Torque Voltage (N.m)]]*test_1_datataker_27_aug[[#This Row],[RPM]]*-1</f>
        <v>0</v>
      </c>
    </row>
    <row r="550" spans="1:19" x14ac:dyDescent="0.25">
      <c r="A550" s="1">
        <v>45530.534606493056</v>
      </c>
      <c r="B550" t="s">
        <v>17</v>
      </c>
      <c r="C550">
        <v>13.996486000000001</v>
      </c>
      <c r="D550">
        <v>13.632844</v>
      </c>
      <c r="E550">
        <v>13.542698</v>
      </c>
      <c r="F550">
        <v>13.810587999999999</v>
      </c>
      <c r="G550">
        <v>13.991835999999999</v>
      </c>
      <c r="H550">
        <v>1.0059769999999999</v>
      </c>
      <c r="I550">
        <v>0.934307</v>
      </c>
      <c r="J550">
        <v>0.94206100000000004</v>
      </c>
      <c r="K550">
        <v>-5.8492000000000002E-2</v>
      </c>
      <c r="L550">
        <v>0</v>
      </c>
      <c r="M550">
        <v>3.6999999999999999E-4</v>
      </c>
      <c r="N550" t="s">
        <v>18</v>
      </c>
      <c r="O550">
        <v>20.552078000000002</v>
      </c>
      <c r="P550">
        <v>2.2647E-2</v>
      </c>
      <c r="Q550">
        <v>-0.229767</v>
      </c>
      <c r="S550">
        <f>(2*3.142/60)*test_1_datataker_27_aug[[#This Row],[Torque Voltage (N.m)]]*test_1_datataker_27_aug[[#This Row],[RPM]]*-1</f>
        <v>0</v>
      </c>
    </row>
    <row r="551" spans="1:19" x14ac:dyDescent="0.25">
      <c r="A551" s="1">
        <v>45530.534664467596</v>
      </c>
      <c r="B551" t="s">
        <v>17</v>
      </c>
      <c r="C551">
        <v>13.997388000000001</v>
      </c>
      <c r="D551">
        <v>13.632844</v>
      </c>
      <c r="E551">
        <v>13.549974000000001</v>
      </c>
      <c r="F551">
        <v>13.818244</v>
      </c>
      <c r="G551">
        <v>13.998317999999999</v>
      </c>
      <c r="H551">
        <v>1.0056689999999999</v>
      </c>
      <c r="I551">
        <v>0.934423</v>
      </c>
      <c r="J551">
        <v>0.94229399999999996</v>
      </c>
      <c r="K551">
        <v>-5.7259999999999998E-2</v>
      </c>
      <c r="L551">
        <v>0</v>
      </c>
      <c r="M551">
        <v>3.9300000000000001E-4</v>
      </c>
      <c r="N551" t="s">
        <v>18</v>
      </c>
      <c r="O551">
        <v>20.552682000000001</v>
      </c>
      <c r="P551">
        <v>1.9550999999999999E-2</v>
      </c>
      <c r="Q551">
        <v>-0.228987</v>
      </c>
      <c r="S551">
        <f>(2*3.142/60)*test_1_datataker_27_aug[[#This Row],[Torque Voltage (N.m)]]*test_1_datataker_27_aug[[#This Row],[RPM]]*-1</f>
        <v>0</v>
      </c>
    </row>
    <row r="552" spans="1:19" x14ac:dyDescent="0.25">
      <c r="A552" s="1">
        <v>45530.534722407407</v>
      </c>
      <c r="B552" t="s">
        <v>17</v>
      </c>
      <c r="C552">
        <v>13.999222</v>
      </c>
      <c r="D552">
        <v>13.647741999999999</v>
      </c>
      <c r="E552">
        <v>13.53542</v>
      </c>
      <c r="F552">
        <v>13.832934</v>
      </c>
      <c r="G552">
        <v>13.994626</v>
      </c>
      <c r="H552">
        <v>1.0055700000000001</v>
      </c>
      <c r="I552">
        <v>0.93419099999999999</v>
      </c>
      <c r="J552">
        <v>0.94252999999999998</v>
      </c>
      <c r="K552">
        <v>-5.9691000000000001E-2</v>
      </c>
      <c r="L552">
        <v>0</v>
      </c>
      <c r="M552">
        <v>4.1599999999999997E-4</v>
      </c>
      <c r="N552" t="s">
        <v>18</v>
      </c>
      <c r="O552">
        <v>20.552682000000001</v>
      </c>
      <c r="P552">
        <v>2.1099E-2</v>
      </c>
      <c r="Q552">
        <v>-0.23014999999999999</v>
      </c>
      <c r="S552">
        <f>(2*3.142/60)*test_1_datataker_27_aug[[#This Row],[Torque Voltage (N.m)]]*test_1_datataker_27_aug[[#This Row],[RPM]]*-1</f>
        <v>0</v>
      </c>
    </row>
    <row r="553" spans="1:19" x14ac:dyDescent="0.25">
      <c r="A553" s="1">
        <v>45530.53478011574</v>
      </c>
      <c r="B553" t="s">
        <v>17</v>
      </c>
      <c r="C553">
        <v>13.999222</v>
      </c>
      <c r="D553">
        <v>13.655189999999999</v>
      </c>
      <c r="E553">
        <v>13.53542</v>
      </c>
      <c r="F553">
        <v>13.810587999999999</v>
      </c>
      <c r="G553">
        <v>13.995556000000001</v>
      </c>
      <c r="H553">
        <v>1.006184</v>
      </c>
      <c r="I553">
        <v>0.93419099999999999</v>
      </c>
      <c r="J553">
        <v>0.94194199999999995</v>
      </c>
      <c r="K553">
        <v>-5.9691000000000001E-2</v>
      </c>
      <c r="L553">
        <v>0</v>
      </c>
      <c r="M553">
        <v>4.4000000000000002E-4</v>
      </c>
      <c r="N553" t="s">
        <v>18</v>
      </c>
      <c r="O553">
        <v>20.562116</v>
      </c>
      <c r="P553">
        <v>2.4195000000000001E-2</v>
      </c>
      <c r="Q553">
        <v>-0.228605</v>
      </c>
      <c r="S553">
        <f>(2*3.142/60)*test_1_datataker_27_aug[[#This Row],[Torque Voltage (N.m)]]*test_1_datataker_27_aug[[#This Row],[RPM]]*-1</f>
        <v>0</v>
      </c>
    </row>
    <row r="554" spans="1:19" x14ac:dyDescent="0.25">
      <c r="A554" s="1">
        <v>45530.534838043983</v>
      </c>
      <c r="B554" t="s">
        <v>17</v>
      </c>
      <c r="C554">
        <v>14.001986</v>
      </c>
      <c r="D554">
        <v>13.655189999999999</v>
      </c>
      <c r="E554">
        <v>13.542698</v>
      </c>
      <c r="F554">
        <v>13.818244</v>
      </c>
      <c r="G554">
        <v>13.996486000000001</v>
      </c>
      <c r="H554">
        <v>1.0060789999999999</v>
      </c>
      <c r="I554">
        <v>0.934423</v>
      </c>
      <c r="J554">
        <v>0.94194199999999995</v>
      </c>
      <c r="K554">
        <v>-5.7259999999999998E-2</v>
      </c>
      <c r="L554">
        <v>0</v>
      </c>
      <c r="M554">
        <v>4.1599999999999997E-4</v>
      </c>
      <c r="N554" t="s">
        <v>18</v>
      </c>
      <c r="O554">
        <v>20.571363999999999</v>
      </c>
      <c r="P554">
        <v>2.2647E-2</v>
      </c>
      <c r="Q554">
        <v>-0.22708300000000001</v>
      </c>
      <c r="S554">
        <f>(2*3.142/60)*test_1_datataker_27_aug[[#This Row],[Torque Voltage (N.m)]]*test_1_datataker_27_aug[[#This Row],[RPM]]*-1</f>
        <v>0</v>
      </c>
    </row>
    <row r="555" spans="1:19" x14ac:dyDescent="0.25">
      <c r="A555" s="1">
        <v>45530.534895856479</v>
      </c>
      <c r="B555" t="s">
        <v>17</v>
      </c>
      <c r="C555">
        <v>14.001986</v>
      </c>
      <c r="D555">
        <v>13.655189999999999</v>
      </c>
      <c r="E555">
        <v>13.542698</v>
      </c>
      <c r="F555">
        <v>13.825692</v>
      </c>
      <c r="G555">
        <v>13.997388000000001</v>
      </c>
      <c r="H555">
        <v>1.0057769999999999</v>
      </c>
      <c r="I555">
        <v>0.93465900000000002</v>
      </c>
      <c r="J555">
        <v>0.94229399999999996</v>
      </c>
      <c r="K555">
        <v>-5.4862000000000001E-2</v>
      </c>
      <c r="L555">
        <v>0</v>
      </c>
      <c r="M555">
        <v>4.1599999999999997E-4</v>
      </c>
      <c r="N555" t="s">
        <v>18</v>
      </c>
      <c r="O555">
        <v>20.571456000000001</v>
      </c>
      <c r="P555">
        <v>2.4195000000000001E-2</v>
      </c>
      <c r="Q555">
        <v>-0.225935</v>
      </c>
      <c r="S555">
        <f>(2*3.142/60)*test_1_datataker_27_aug[[#This Row],[Torque Voltage (N.m)]]*test_1_datataker_27_aug[[#This Row],[RPM]]*-1</f>
        <v>0</v>
      </c>
    </row>
    <row r="556" spans="1:19" x14ac:dyDescent="0.25">
      <c r="A556" s="1">
        <v>45530.534953807874</v>
      </c>
      <c r="B556" t="s">
        <v>17</v>
      </c>
      <c r="C556">
        <v>14.001082</v>
      </c>
      <c r="D556">
        <v>13.632844</v>
      </c>
      <c r="E556">
        <v>13.528143999999999</v>
      </c>
      <c r="F556">
        <v>13.825692</v>
      </c>
      <c r="G556">
        <v>13.990906000000001</v>
      </c>
      <c r="H556">
        <v>1.0057769999999999</v>
      </c>
      <c r="I556">
        <v>0.93419099999999999</v>
      </c>
      <c r="J556">
        <v>0.94229399999999996</v>
      </c>
      <c r="K556">
        <v>-5.8492000000000002E-2</v>
      </c>
      <c r="L556">
        <v>0</v>
      </c>
      <c r="M556">
        <v>3.9300000000000001E-4</v>
      </c>
      <c r="N556" t="s">
        <v>18</v>
      </c>
      <c r="O556">
        <v>20.580901999999998</v>
      </c>
      <c r="P556">
        <v>1.796E-2</v>
      </c>
      <c r="Q556">
        <v>-0.22936999999999999</v>
      </c>
      <c r="S556">
        <f>(2*3.142/60)*test_1_datataker_27_aug[[#This Row],[Torque Voltage (N.m)]]*test_1_datataker_27_aug[[#This Row],[RPM]]*-1</f>
        <v>0</v>
      </c>
    </row>
    <row r="557" spans="1:19" x14ac:dyDescent="0.25">
      <c r="A557" s="1">
        <v>45530.535011608794</v>
      </c>
      <c r="B557" t="s">
        <v>17</v>
      </c>
      <c r="C557">
        <v>14.003844000000001</v>
      </c>
      <c r="D557">
        <v>13.647741999999999</v>
      </c>
      <c r="E557">
        <v>13.55705</v>
      </c>
      <c r="F557">
        <v>13.832934</v>
      </c>
      <c r="G557">
        <v>13.994626</v>
      </c>
      <c r="H557">
        <v>1.0065930000000001</v>
      </c>
      <c r="I557">
        <v>0.934307</v>
      </c>
      <c r="J557">
        <v>0.94217799999999996</v>
      </c>
      <c r="K557">
        <v>-5.6061E-2</v>
      </c>
      <c r="L557">
        <v>0</v>
      </c>
      <c r="M557">
        <v>4.1599999999999997E-4</v>
      </c>
      <c r="N557" t="s">
        <v>18</v>
      </c>
      <c r="O557">
        <v>20.580808000000001</v>
      </c>
      <c r="P557">
        <v>2.2647E-2</v>
      </c>
      <c r="Q557">
        <v>-0.22556300000000001</v>
      </c>
      <c r="S557">
        <f>(2*3.142/60)*test_1_datataker_27_aug[[#This Row],[Torque Voltage (N.m)]]*test_1_datataker_27_aug[[#This Row],[RPM]]*-1</f>
        <v>0</v>
      </c>
    </row>
    <row r="558" spans="1:19" x14ac:dyDescent="0.25">
      <c r="A558" s="1">
        <v>45530.535069467594</v>
      </c>
      <c r="B558" t="s">
        <v>17</v>
      </c>
      <c r="C558">
        <v>14.003844000000001</v>
      </c>
      <c r="D558">
        <v>13.625603999999999</v>
      </c>
      <c r="E558">
        <v>13.53542</v>
      </c>
      <c r="F558">
        <v>13.818244</v>
      </c>
      <c r="G558">
        <v>13.998317999999999</v>
      </c>
      <c r="H558">
        <v>1.0058750000000001</v>
      </c>
      <c r="I558">
        <v>0.934307</v>
      </c>
      <c r="J558">
        <v>0.94217799999999996</v>
      </c>
      <c r="K558">
        <v>-5.7259999999999998E-2</v>
      </c>
      <c r="L558">
        <v>0</v>
      </c>
      <c r="M558">
        <v>4.1599999999999997E-4</v>
      </c>
      <c r="N558" t="s">
        <v>18</v>
      </c>
      <c r="O558">
        <v>20.584828000000002</v>
      </c>
      <c r="P558">
        <v>1.796E-2</v>
      </c>
      <c r="Q558">
        <v>-0.225935</v>
      </c>
      <c r="S558">
        <f>(2*3.142/60)*test_1_datataker_27_aug[[#This Row],[Torque Voltage (N.m)]]*test_1_datataker_27_aug[[#This Row],[RPM]]*-1</f>
        <v>0</v>
      </c>
    </row>
    <row r="559" spans="1:19" x14ac:dyDescent="0.25">
      <c r="A559" s="1">
        <v>45530.535127384261</v>
      </c>
      <c r="B559" t="s">
        <v>17</v>
      </c>
      <c r="C559">
        <v>14.001082</v>
      </c>
      <c r="D559">
        <v>13.647741999999999</v>
      </c>
      <c r="E559">
        <v>13.53542</v>
      </c>
      <c r="F559">
        <v>13.803140000000001</v>
      </c>
      <c r="G559">
        <v>13.996486000000001</v>
      </c>
      <c r="H559">
        <v>1.0059769999999999</v>
      </c>
      <c r="I559">
        <v>0.934423</v>
      </c>
      <c r="J559">
        <v>0.94206100000000004</v>
      </c>
      <c r="K559">
        <v>-5.4862000000000001E-2</v>
      </c>
      <c r="L559">
        <v>0</v>
      </c>
      <c r="M559">
        <v>4.1599999999999997E-4</v>
      </c>
      <c r="N559" t="s">
        <v>18</v>
      </c>
      <c r="O559">
        <v>20.580808000000001</v>
      </c>
      <c r="P559">
        <v>2.4195000000000001E-2</v>
      </c>
      <c r="Q559">
        <v>-0.227468</v>
      </c>
      <c r="S559">
        <f>(2*3.142/60)*test_1_datataker_27_aug[[#This Row],[Torque Voltage (N.m)]]*test_1_datataker_27_aug[[#This Row],[RPM]]*-1</f>
        <v>0</v>
      </c>
    </row>
    <row r="560" spans="1:19" x14ac:dyDescent="0.25">
      <c r="A560" s="1">
        <v>45530.535185196757</v>
      </c>
      <c r="B560" t="s">
        <v>17</v>
      </c>
      <c r="C560">
        <v>14.005706</v>
      </c>
      <c r="D560">
        <v>13.640294000000001</v>
      </c>
      <c r="E560">
        <v>13.542698</v>
      </c>
      <c r="F560">
        <v>13.818244</v>
      </c>
      <c r="G560">
        <v>13.997388000000001</v>
      </c>
      <c r="H560">
        <v>1.0058750000000001</v>
      </c>
      <c r="I560">
        <v>0.93465900000000002</v>
      </c>
      <c r="J560">
        <v>0.94194199999999995</v>
      </c>
      <c r="K560">
        <v>-5.7259999999999998E-2</v>
      </c>
      <c r="L560">
        <v>0</v>
      </c>
      <c r="M560">
        <v>4.1599999999999997E-4</v>
      </c>
      <c r="N560" t="s">
        <v>18</v>
      </c>
      <c r="O560">
        <v>20.590254000000002</v>
      </c>
      <c r="P560">
        <v>2.2647E-2</v>
      </c>
      <c r="Q560">
        <v>-0.229767</v>
      </c>
      <c r="S560">
        <f>(2*3.142/60)*test_1_datataker_27_aug[[#This Row],[Torque Voltage (N.m)]]*test_1_datataker_27_aug[[#This Row],[RPM]]*-1</f>
        <v>0</v>
      </c>
    </row>
    <row r="561" spans="1:19" x14ac:dyDescent="0.25">
      <c r="A561" s="1">
        <v>45530.53524315972</v>
      </c>
      <c r="B561" t="s">
        <v>17</v>
      </c>
      <c r="C561">
        <v>14.002914000000001</v>
      </c>
      <c r="D561">
        <v>13.647741999999999</v>
      </c>
      <c r="E561">
        <v>13.542698</v>
      </c>
      <c r="F561">
        <v>13.825692</v>
      </c>
      <c r="G561">
        <v>13.997388000000001</v>
      </c>
      <c r="H561">
        <v>1.0058750000000001</v>
      </c>
      <c r="I561">
        <v>0.934307</v>
      </c>
      <c r="J561">
        <v>0.94229399999999996</v>
      </c>
      <c r="K561">
        <v>-5.7259999999999998E-2</v>
      </c>
      <c r="L561">
        <v>0</v>
      </c>
      <c r="M561">
        <v>4.1599999999999997E-4</v>
      </c>
      <c r="N561" t="s">
        <v>18</v>
      </c>
      <c r="O561">
        <v>20.590302000000001</v>
      </c>
      <c r="P561">
        <v>2.1099E-2</v>
      </c>
      <c r="Q561">
        <v>-0.22556300000000001</v>
      </c>
      <c r="S561">
        <f>(2*3.142/60)*test_1_datataker_27_aug[[#This Row],[Torque Voltage (N.m)]]*test_1_datataker_27_aug[[#This Row],[RPM]]*-1</f>
        <v>0</v>
      </c>
    </row>
    <row r="562" spans="1:19" x14ac:dyDescent="0.25">
      <c r="A562" s="1">
        <v>45530.535300949072</v>
      </c>
      <c r="B562" t="s">
        <v>17</v>
      </c>
      <c r="C562">
        <v>14.005706</v>
      </c>
      <c r="D562">
        <v>13.655189999999999</v>
      </c>
      <c r="E562">
        <v>13.53542</v>
      </c>
      <c r="F562">
        <v>13.825692</v>
      </c>
      <c r="G562">
        <v>13.994626</v>
      </c>
      <c r="H562">
        <v>1.0060789999999999</v>
      </c>
      <c r="I562">
        <v>0.93419099999999999</v>
      </c>
      <c r="J562">
        <v>0.94217799999999996</v>
      </c>
      <c r="K562">
        <v>-5.6061E-2</v>
      </c>
      <c r="L562">
        <v>0</v>
      </c>
      <c r="M562">
        <v>3.9300000000000001E-4</v>
      </c>
      <c r="N562" t="s">
        <v>18</v>
      </c>
      <c r="O562">
        <v>20.590347999999999</v>
      </c>
      <c r="P562">
        <v>2.2647E-2</v>
      </c>
      <c r="Q562">
        <v>-0.22936999999999999</v>
      </c>
      <c r="S562">
        <f>(2*3.142/60)*test_1_datataker_27_aug[[#This Row],[Torque Voltage (N.m)]]*test_1_datataker_27_aug[[#This Row],[RPM]]*-1</f>
        <v>0</v>
      </c>
    </row>
    <row r="563" spans="1:19" x14ac:dyDescent="0.25">
      <c r="A563" s="1">
        <v>45530.53536134259</v>
      </c>
      <c r="B563" t="s">
        <v>17</v>
      </c>
      <c r="C563">
        <v>13.998317999999999</v>
      </c>
      <c r="D563">
        <v>13.640294000000001</v>
      </c>
      <c r="E563">
        <v>13.549974000000001</v>
      </c>
      <c r="F563">
        <v>13.825692</v>
      </c>
      <c r="G563">
        <v>14.001082</v>
      </c>
      <c r="H563">
        <v>1.0056689999999999</v>
      </c>
      <c r="I563">
        <v>0.93454300000000001</v>
      </c>
      <c r="J563">
        <v>0.94194199999999995</v>
      </c>
      <c r="K563">
        <v>-5.7259999999999998E-2</v>
      </c>
      <c r="L563">
        <v>0</v>
      </c>
      <c r="M563">
        <v>3.6999999999999999E-4</v>
      </c>
      <c r="N563" t="s">
        <v>18</v>
      </c>
      <c r="O563">
        <v>20.590112000000001</v>
      </c>
      <c r="P563">
        <v>2.2647E-2</v>
      </c>
      <c r="Q563">
        <v>-0.22936999999999999</v>
      </c>
      <c r="S563">
        <f>(2*3.142/60)*test_1_datataker_27_aug[[#This Row],[Torque Voltage (N.m)]]*test_1_datataker_27_aug[[#This Row],[RPM]]*-1</f>
        <v>0</v>
      </c>
    </row>
    <row r="564" spans="1:19" x14ac:dyDescent="0.25">
      <c r="A564" s="1">
        <v>45530.535416736115</v>
      </c>
      <c r="B564" t="s">
        <v>17</v>
      </c>
      <c r="C564">
        <v>14.006636</v>
      </c>
      <c r="D564">
        <v>13.647741999999999</v>
      </c>
      <c r="E564">
        <v>13.542698</v>
      </c>
      <c r="F564">
        <v>13.825692</v>
      </c>
      <c r="G564">
        <v>13.997388000000001</v>
      </c>
      <c r="H564">
        <v>1.006184</v>
      </c>
      <c r="I564">
        <v>0.93419099999999999</v>
      </c>
      <c r="J564">
        <v>0.94206100000000004</v>
      </c>
      <c r="K564">
        <v>-5.6061E-2</v>
      </c>
      <c r="L564">
        <v>0</v>
      </c>
      <c r="M564">
        <v>3.6999999999999999E-4</v>
      </c>
      <c r="N564" t="s">
        <v>18</v>
      </c>
      <c r="O564">
        <v>20.590347999999999</v>
      </c>
      <c r="P564">
        <v>2.1099E-2</v>
      </c>
      <c r="Q564">
        <v>-0.22670000000000001</v>
      </c>
      <c r="S564">
        <f>(2*3.142/60)*test_1_datataker_27_aug[[#This Row],[Torque Voltage (N.m)]]*test_1_datataker_27_aug[[#This Row],[RPM]]*-1</f>
        <v>0</v>
      </c>
    </row>
    <row r="565" spans="1:19" x14ac:dyDescent="0.25">
      <c r="A565" s="1">
        <v>45530.535474548611</v>
      </c>
      <c r="B565" t="s">
        <v>17</v>
      </c>
      <c r="C565">
        <v>14.003844000000001</v>
      </c>
      <c r="D565">
        <v>13.647741999999999</v>
      </c>
      <c r="E565">
        <v>13.55705</v>
      </c>
      <c r="F565">
        <v>13.832934</v>
      </c>
      <c r="G565">
        <v>13.996486000000001</v>
      </c>
      <c r="H565">
        <v>1.0059769999999999</v>
      </c>
      <c r="I565">
        <v>0.934423</v>
      </c>
      <c r="J565">
        <v>0.94229399999999996</v>
      </c>
      <c r="K565">
        <v>-5.8492000000000002E-2</v>
      </c>
      <c r="L565">
        <v>0</v>
      </c>
      <c r="M565">
        <v>4.1599999999999997E-4</v>
      </c>
      <c r="N565" t="s">
        <v>18</v>
      </c>
      <c r="O565">
        <v>20.590302000000001</v>
      </c>
      <c r="P565">
        <v>2.2647E-2</v>
      </c>
      <c r="Q565">
        <v>-0.227468</v>
      </c>
      <c r="S565">
        <f>(2*3.142/60)*test_1_datataker_27_aug[[#This Row],[Torque Voltage (N.m)]]*test_1_datataker_27_aug[[#This Row],[RPM]]*-1</f>
        <v>0</v>
      </c>
    </row>
    <row r="566" spans="1:19" x14ac:dyDescent="0.25">
      <c r="A566" s="1">
        <v>45530.535532511574</v>
      </c>
      <c r="B566" t="s">
        <v>17</v>
      </c>
      <c r="C566">
        <v>14.004773999999999</v>
      </c>
      <c r="D566">
        <v>13.640294000000001</v>
      </c>
      <c r="E566">
        <v>13.549974000000001</v>
      </c>
      <c r="F566">
        <v>13.825692</v>
      </c>
      <c r="G566">
        <v>13.999222</v>
      </c>
      <c r="H566">
        <v>1.006184</v>
      </c>
      <c r="I566">
        <v>0.934423</v>
      </c>
      <c r="J566">
        <v>0.94264599999999998</v>
      </c>
      <c r="K566">
        <v>-5.3696000000000001E-2</v>
      </c>
      <c r="L566">
        <v>0</v>
      </c>
      <c r="M566">
        <v>4.1599999999999997E-4</v>
      </c>
      <c r="N566" t="s">
        <v>18</v>
      </c>
      <c r="O566">
        <v>20.590441999999999</v>
      </c>
      <c r="P566">
        <v>2.4195000000000001E-2</v>
      </c>
      <c r="Q566">
        <v>-0.22708300000000001</v>
      </c>
      <c r="S566">
        <f>(2*3.142/60)*test_1_datataker_27_aug[[#This Row],[Torque Voltage (N.m)]]*test_1_datataker_27_aug[[#This Row],[RPM]]*-1</f>
        <v>0</v>
      </c>
    </row>
    <row r="567" spans="1:19" x14ac:dyDescent="0.25">
      <c r="A567" s="1">
        <v>45530.535590300926</v>
      </c>
      <c r="B567" t="s">
        <v>17</v>
      </c>
      <c r="C567">
        <v>14.004773999999999</v>
      </c>
      <c r="D567">
        <v>13.632844</v>
      </c>
      <c r="E567">
        <v>13.542698</v>
      </c>
      <c r="F567">
        <v>13.825692</v>
      </c>
      <c r="G567">
        <v>14.001986</v>
      </c>
      <c r="H567">
        <v>1.0057769999999999</v>
      </c>
      <c r="I567">
        <v>0.93419099999999999</v>
      </c>
      <c r="J567">
        <v>0.94206100000000004</v>
      </c>
      <c r="K567">
        <v>-5.6061E-2</v>
      </c>
      <c r="L567">
        <v>0</v>
      </c>
      <c r="M567">
        <v>3.9300000000000001E-4</v>
      </c>
      <c r="N567" t="s">
        <v>18</v>
      </c>
      <c r="O567">
        <v>20.590208000000001</v>
      </c>
      <c r="P567">
        <v>2.1099E-2</v>
      </c>
      <c r="Q567">
        <v>-0.22556300000000001</v>
      </c>
      <c r="S567">
        <f>(2*3.142/60)*test_1_datataker_27_aug[[#This Row],[Torque Voltage (N.m)]]*test_1_datataker_27_aug[[#This Row],[RPM]]*-1</f>
        <v>0</v>
      </c>
    </row>
    <row r="568" spans="1:19" x14ac:dyDescent="0.25">
      <c r="A568" s="1">
        <v>45530.535648171295</v>
      </c>
      <c r="B568" t="s">
        <v>17</v>
      </c>
      <c r="C568">
        <v>14.007566000000001</v>
      </c>
      <c r="D568">
        <v>13.655189999999999</v>
      </c>
      <c r="E568">
        <v>13.549974000000001</v>
      </c>
      <c r="F568">
        <v>13.825692</v>
      </c>
      <c r="G568">
        <v>13.998317999999999</v>
      </c>
      <c r="H568">
        <v>1.0058750000000001</v>
      </c>
      <c r="I568">
        <v>0.934423</v>
      </c>
      <c r="J568">
        <v>0.94229399999999996</v>
      </c>
      <c r="K568">
        <v>-5.6061E-2</v>
      </c>
      <c r="L568">
        <v>0</v>
      </c>
      <c r="M568">
        <v>4.1599999999999997E-4</v>
      </c>
      <c r="N568" t="s">
        <v>18</v>
      </c>
      <c r="O568">
        <v>20.590112000000001</v>
      </c>
      <c r="P568">
        <v>2.2647E-2</v>
      </c>
      <c r="Q568">
        <v>-0.228605</v>
      </c>
      <c r="S568">
        <f>(2*3.142/60)*test_1_datataker_27_aug[[#This Row],[Torque Voltage (N.m)]]*test_1_datataker_27_aug[[#This Row],[RPM]]*-1</f>
        <v>0</v>
      </c>
    </row>
    <row r="569" spans="1:19" x14ac:dyDescent="0.25">
      <c r="A569" s="1">
        <v>45530.535706087961</v>
      </c>
      <c r="B569" t="s">
        <v>17</v>
      </c>
      <c r="C569">
        <v>14.003844000000001</v>
      </c>
      <c r="D569">
        <v>13.655189999999999</v>
      </c>
      <c r="E569">
        <v>13.55705</v>
      </c>
      <c r="F569">
        <v>13.832934</v>
      </c>
      <c r="G569">
        <v>13.995556000000001</v>
      </c>
      <c r="H569">
        <v>1.0058750000000001</v>
      </c>
      <c r="I569">
        <v>0.93419099999999999</v>
      </c>
      <c r="J569">
        <v>0.94229399999999996</v>
      </c>
      <c r="K569">
        <v>-5.4862000000000001E-2</v>
      </c>
      <c r="L569">
        <v>0</v>
      </c>
      <c r="M569">
        <v>4.6200000000000001E-4</v>
      </c>
      <c r="N569" t="s">
        <v>18</v>
      </c>
      <c r="O569">
        <v>20.590070000000001</v>
      </c>
      <c r="P569">
        <v>2.1099E-2</v>
      </c>
      <c r="Q569">
        <v>-0.22556300000000001</v>
      </c>
      <c r="S569">
        <f>(2*3.142/60)*test_1_datataker_27_aug[[#This Row],[Torque Voltage (N.m)]]*test_1_datataker_27_aug[[#This Row],[RPM]]*-1</f>
        <v>0</v>
      </c>
    </row>
    <row r="570" spans="1:19" x14ac:dyDescent="0.25">
      <c r="A570" s="1">
        <v>45530.535763912034</v>
      </c>
      <c r="B570" t="s">
        <v>17</v>
      </c>
      <c r="C570">
        <v>14.006636</v>
      </c>
      <c r="D570">
        <v>13.669884</v>
      </c>
      <c r="E570">
        <v>13.549974000000001</v>
      </c>
      <c r="F570">
        <v>13.840386000000001</v>
      </c>
      <c r="G570">
        <v>13.998317999999999</v>
      </c>
      <c r="H570">
        <v>1.0058750000000001</v>
      </c>
      <c r="I570">
        <v>0.93454300000000001</v>
      </c>
      <c r="J570">
        <v>0.94252999999999998</v>
      </c>
      <c r="K570">
        <v>-5.6061E-2</v>
      </c>
      <c r="L570">
        <v>0</v>
      </c>
      <c r="M570">
        <v>3.9300000000000001E-4</v>
      </c>
      <c r="N570" t="s">
        <v>18</v>
      </c>
      <c r="O570">
        <v>20.618448000000001</v>
      </c>
      <c r="P570">
        <v>2.4195000000000001E-2</v>
      </c>
      <c r="Q570">
        <v>-0.228605</v>
      </c>
      <c r="S570">
        <f>(2*3.142/60)*test_1_datataker_27_aug[[#This Row],[Torque Voltage (N.m)]]*test_1_datataker_27_aug[[#This Row],[RPM]]*-1</f>
        <v>0</v>
      </c>
    </row>
    <row r="571" spans="1:19" x14ac:dyDescent="0.25">
      <c r="A571" s="1">
        <v>45530.535821851852</v>
      </c>
      <c r="B571" t="s">
        <v>17</v>
      </c>
      <c r="C571">
        <v>14.008494000000001</v>
      </c>
      <c r="D571">
        <v>13.655189999999999</v>
      </c>
      <c r="E571">
        <v>13.55705</v>
      </c>
      <c r="F571">
        <v>13.825692</v>
      </c>
      <c r="G571">
        <v>14.000152</v>
      </c>
      <c r="H571">
        <v>1.0058750000000001</v>
      </c>
      <c r="I571">
        <v>0.93454300000000001</v>
      </c>
      <c r="J571">
        <v>0.94252999999999998</v>
      </c>
      <c r="K571">
        <v>-5.4862000000000001E-2</v>
      </c>
      <c r="L571">
        <v>0</v>
      </c>
      <c r="M571">
        <v>3.9300000000000001E-4</v>
      </c>
      <c r="N571" t="s">
        <v>18</v>
      </c>
      <c r="O571">
        <v>20.618448000000001</v>
      </c>
      <c r="P571">
        <v>2.1099E-2</v>
      </c>
      <c r="Q571">
        <v>-0.22556300000000001</v>
      </c>
      <c r="S571">
        <f>(2*3.142/60)*test_1_datataker_27_aug[[#This Row],[Torque Voltage (N.m)]]*test_1_datataker_27_aug[[#This Row],[RPM]]*-1</f>
        <v>0</v>
      </c>
    </row>
    <row r="572" spans="1:19" x14ac:dyDescent="0.25">
      <c r="A572" s="1">
        <v>45530.53587965278</v>
      </c>
      <c r="B572" t="s">
        <v>17</v>
      </c>
      <c r="C572">
        <v>14.004773999999999</v>
      </c>
      <c r="D572">
        <v>13.662433999999999</v>
      </c>
      <c r="E572">
        <v>13.5716</v>
      </c>
      <c r="F572">
        <v>13.832934</v>
      </c>
      <c r="G572">
        <v>14.002914000000001</v>
      </c>
      <c r="H572">
        <v>1.0059769999999999</v>
      </c>
      <c r="I572">
        <v>0.93465900000000002</v>
      </c>
      <c r="J572">
        <v>0.94229399999999996</v>
      </c>
      <c r="K572">
        <v>-5.6061E-2</v>
      </c>
      <c r="L572">
        <v>0</v>
      </c>
      <c r="M572">
        <v>4.4000000000000002E-4</v>
      </c>
      <c r="N572" t="s">
        <v>18</v>
      </c>
      <c r="O572">
        <v>20.627918000000001</v>
      </c>
      <c r="P572">
        <v>2.5700000000000001E-2</v>
      </c>
      <c r="Q572">
        <v>-0.22822200000000001</v>
      </c>
      <c r="S572">
        <f>(2*3.142/60)*test_1_datataker_27_aug[[#This Row],[Torque Voltage (N.m)]]*test_1_datataker_27_aug[[#This Row],[RPM]]*-1</f>
        <v>0</v>
      </c>
    </row>
    <row r="573" spans="1:19" x14ac:dyDescent="0.25">
      <c r="A573" s="1">
        <v>45530.535939317131</v>
      </c>
      <c r="B573" t="s">
        <v>17</v>
      </c>
      <c r="C573">
        <v>14.002914000000001</v>
      </c>
      <c r="D573">
        <v>13.662433999999999</v>
      </c>
      <c r="E573">
        <v>13.542698</v>
      </c>
      <c r="F573">
        <v>13.825692</v>
      </c>
      <c r="G573">
        <v>14.001986</v>
      </c>
      <c r="H573">
        <v>1.0060789999999999</v>
      </c>
      <c r="I573">
        <v>0.93454300000000001</v>
      </c>
      <c r="J573">
        <v>0.94194199999999995</v>
      </c>
      <c r="K573">
        <v>-5.4862000000000001E-2</v>
      </c>
      <c r="L573">
        <v>0</v>
      </c>
      <c r="M573">
        <v>4.6200000000000001E-4</v>
      </c>
      <c r="N573" t="s">
        <v>18</v>
      </c>
      <c r="O573">
        <v>20.627821999999998</v>
      </c>
      <c r="P573">
        <v>2.5700000000000001E-2</v>
      </c>
      <c r="Q573">
        <v>-0.225935</v>
      </c>
      <c r="S573">
        <f>(2*3.142/60)*test_1_datataker_27_aug[[#This Row],[Torque Voltage (N.m)]]*test_1_datataker_27_aug[[#This Row],[RPM]]*-1</f>
        <v>0</v>
      </c>
    </row>
    <row r="574" spans="1:19" x14ac:dyDescent="0.25">
      <c r="A574" s="1">
        <v>45530.535995416663</v>
      </c>
      <c r="B574" t="s">
        <v>17</v>
      </c>
      <c r="C574">
        <v>14.006636</v>
      </c>
      <c r="D574">
        <v>13.662433999999999</v>
      </c>
      <c r="E574">
        <v>13.55705</v>
      </c>
      <c r="F574">
        <v>13.855076</v>
      </c>
      <c r="G574">
        <v>14.002914000000001</v>
      </c>
      <c r="H574">
        <v>1.006184</v>
      </c>
      <c r="I574">
        <v>0.93454300000000001</v>
      </c>
      <c r="J574">
        <v>0.94217799999999996</v>
      </c>
      <c r="K574">
        <v>-5.3696000000000001E-2</v>
      </c>
      <c r="L574">
        <v>0</v>
      </c>
      <c r="M574">
        <v>4.1599999999999997E-4</v>
      </c>
      <c r="N574" t="s">
        <v>18</v>
      </c>
      <c r="O574">
        <v>20.637256000000001</v>
      </c>
      <c r="P574">
        <v>2.5700000000000001E-2</v>
      </c>
      <c r="Q574">
        <v>-0.22556300000000001</v>
      </c>
      <c r="S574">
        <f>(2*3.142/60)*test_1_datataker_27_aug[[#This Row],[Torque Voltage (N.m)]]*test_1_datataker_27_aug[[#This Row],[RPM]]*-1</f>
        <v>0</v>
      </c>
    </row>
    <row r="575" spans="1:19" x14ac:dyDescent="0.25">
      <c r="A575" s="1">
        <v>45530.536053263888</v>
      </c>
      <c r="B575" t="s">
        <v>17</v>
      </c>
      <c r="C575">
        <v>14.006636</v>
      </c>
      <c r="D575">
        <v>13.669884</v>
      </c>
      <c r="E575">
        <v>13.5716</v>
      </c>
      <c r="F575">
        <v>13.855076</v>
      </c>
      <c r="G575">
        <v>13.998317999999999</v>
      </c>
      <c r="H575">
        <v>1.006184</v>
      </c>
      <c r="I575">
        <v>0.934423</v>
      </c>
      <c r="J575">
        <v>0.94252999999999998</v>
      </c>
      <c r="K575">
        <v>-5.6061E-2</v>
      </c>
      <c r="L575">
        <v>0</v>
      </c>
      <c r="M575">
        <v>4.8500000000000003E-4</v>
      </c>
      <c r="N575" t="s">
        <v>18</v>
      </c>
      <c r="O575">
        <v>20.637301999999998</v>
      </c>
      <c r="P575">
        <v>2.4195000000000001E-2</v>
      </c>
      <c r="Q575">
        <v>-0.228605</v>
      </c>
      <c r="S575">
        <f>(2*3.142/60)*test_1_datataker_27_aug[[#This Row],[Torque Voltage (N.m)]]*test_1_datataker_27_aug[[#This Row],[RPM]]*-1</f>
        <v>0</v>
      </c>
    </row>
    <row r="576" spans="1:19" x14ac:dyDescent="0.25">
      <c r="A576" s="1">
        <v>45530.536111203706</v>
      </c>
      <c r="B576" t="s">
        <v>17</v>
      </c>
      <c r="C576">
        <v>14.007566000000001</v>
      </c>
      <c r="D576">
        <v>13.669884</v>
      </c>
      <c r="E576">
        <v>13.55705</v>
      </c>
      <c r="F576">
        <v>13.832934</v>
      </c>
      <c r="G576">
        <v>14.001986</v>
      </c>
      <c r="H576">
        <v>1.0057769999999999</v>
      </c>
      <c r="I576">
        <v>0.934307</v>
      </c>
      <c r="J576">
        <v>0.94241299999999995</v>
      </c>
      <c r="K576">
        <v>-5.3696000000000001E-2</v>
      </c>
      <c r="L576">
        <v>0</v>
      </c>
      <c r="M576">
        <v>4.4000000000000002E-4</v>
      </c>
      <c r="N576" t="s">
        <v>18</v>
      </c>
      <c r="O576">
        <v>20.63721</v>
      </c>
      <c r="P576">
        <v>2.5700000000000001E-2</v>
      </c>
      <c r="Q576">
        <v>-0.22556300000000001</v>
      </c>
      <c r="S576">
        <f>(2*3.142/60)*test_1_datataker_27_aug[[#This Row],[Torque Voltage (N.m)]]*test_1_datataker_27_aug[[#This Row],[RPM]]*-1</f>
        <v>0</v>
      </c>
    </row>
    <row r="577" spans="1:19" x14ac:dyDescent="0.25">
      <c r="A577" s="1">
        <v>45530.536168993058</v>
      </c>
      <c r="B577" t="s">
        <v>17</v>
      </c>
      <c r="C577">
        <v>14.008494000000001</v>
      </c>
      <c r="D577">
        <v>13.669884</v>
      </c>
      <c r="E577">
        <v>13.5716</v>
      </c>
      <c r="F577">
        <v>13.832934</v>
      </c>
      <c r="G577">
        <v>14.004773999999999</v>
      </c>
      <c r="H577">
        <v>1.0062850000000001</v>
      </c>
      <c r="I577">
        <v>0.934307</v>
      </c>
      <c r="J577">
        <v>0.94194199999999995</v>
      </c>
      <c r="K577">
        <v>-5.7259999999999998E-2</v>
      </c>
      <c r="L577">
        <v>0</v>
      </c>
      <c r="M577">
        <v>4.4000000000000002E-4</v>
      </c>
      <c r="N577" t="s">
        <v>18</v>
      </c>
      <c r="O577">
        <v>20.623276000000001</v>
      </c>
      <c r="P577">
        <v>2.4195000000000001E-2</v>
      </c>
      <c r="Q577">
        <v>-0.23014999999999999</v>
      </c>
      <c r="S577">
        <f>(2*3.142/60)*test_1_datataker_27_aug[[#This Row],[Torque Voltage (N.m)]]*test_1_datataker_27_aug[[#This Row],[RPM]]*-1</f>
        <v>0</v>
      </c>
    </row>
    <row r="578" spans="1:19" x14ac:dyDescent="0.25">
      <c r="A578" s="1">
        <v>45530.536226979166</v>
      </c>
      <c r="B578" t="s">
        <v>17</v>
      </c>
      <c r="C578">
        <v>14.007566000000001</v>
      </c>
      <c r="D578">
        <v>13.669884</v>
      </c>
      <c r="E578">
        <v>13.5716</v>
      </c>
      <c r="F578">
        <v>13.847834000000001</v>
      </c>
      <c r="G578">
        <v>14.001986</v>
      </c>
      <c r="H578">
        <v>1.0059769999999999</v>
      </c>
      <c r="I578">
        <v>0.93465900000000002</v>
      </c>
      <c r="J578">
        <v>0.94229399999999996</v>
      </c>
      <c r="K578">
        <v>-5.2497000000000002E-2</v>
      </c>
      <c r="L578">
        <v>0</v>
      </c>
      <c r="M578">
        <v>4.1599999999999997E-4</v>
      </c>
      <c r="N578" t="s">
        <v>18</v>
      </c>
      <c r="O578">
        <v>20.627918000000001</v>
      </c>
      <c r="P578">
        <v>2.2647E-2</v>
      </c>
      <c r="Q578">
        <v>-0.22670000000000001</v>
      </c>
      <c r="S578">
        <f>(2*3.142/60)*test_1_datataker_27_aug[[#This Row],[Torque Voltage (N.m)]]*test_1_datataker_27_aug[[#This Row],[RPM]]*-1</f>
        <v>0</v>
      </c>
    </row>
    <row r="579" spans="1:19" x14ac:dyDescent="0.25">
      <c r="A579" s="1">
        <v>45530.536284768517</v>
      </c>
      <c r="B579" t="s">
        <v>17</v>
      </c>
      <c r="C579">
        <v>14.013092</v>
      </c>
      <c r="D579">
        <v>13.662433999999999</v>
      </c>
      <c r="E579">
        <v>13.5716</v>
      </c>
      <c r="F579">
        <v>13.840386000000001</v>
      </c>
      <c r="G579">
        <v>13.999222</v>
      </c>
      <c r="H579">
        <v>1.0059769999999999</v>
      </c>
      <c r="I579">
        <v>0.93454300000000001</v>
      </c>
      <c r="J579">
        <v>0.94252999999999998</v>
      </c>
      <c r="K579">
        <v>-5.4862000000000001E-2</v>
      </c>
      <c r="L579">
        <v>0</v>
      </c>
      <c r="M579">
        <v>4.1599999999999997E-4</v>
      </c>
      <c r="N579" t="s">
        <v>18</v>
      </c>
      <c r="O579">
        <v>20.637256000000001</v>
      </c>
      <c r="P579">
        <v>2.5700000000000001E-2</v>
      </c>
      <c r="Q579">
        <v>-0.228605</v>
      </c>
      <c r="S579">
        <f>(2*3.142/60)*test_1_datataker_27_aug[[#This Row],[Torque Voltage (N.m)]]*test_1_datataker_27_aug[[#This Row],[RPM]]*-1</f>
        <v>0</v>
      </c>
    </row>
    <row r="580" spans="1:19" x14ac:dyDescent="0.25">
      <c r="A580" s="1">
        <v>45530.536342615742</v>
      </c>
      <c r="B580" t="s">
        <v>17</v>
      </c>
      <c r="C580">
        <v>14.005706</v>
      </c>
      <c r="D580">
        <v>13.640294000000001</v>
      </c>
      <c r="E580">
        <v>13.549974000000001</v>
      </c>
      <c r="F580">
        <v>13.847834000000001</v>
      </c>
      <c r="G580">
        <v>13.998317999999999</v>
      </c>
      <c r="H580">
        <v>1.0059769999999999</v>
      </c>
      <c r="I580">
        <v>0.934307</v>
      </c>
      <c r="J580">
        <v>0.94241299999999995</v>
      </c>
      <c r="K580">
        <v>-5.1298999999999997E-2</v>
      </c>
      <c r="L580">
        <v>0</v>
      </c>
      <c r="M580">
        <v>4.6200000000000001E-4</v>
      </c>
      <c r="N580" t="s">
        <v>18</v>
      </c>
      <c r="O580">
        <v>20.637162</v>
      </c>
      <c r="P580">
        <v>2.2647E-2</v>
      </c>
      <c r="Q580">
        <v>-0.22670000000000001</v>
      </c>
      <c r="S580">
        <f>(2*3.142/60)*test_1_datataker_27_aug[[#This Row],[Torque Voltage (N.m)]]*test_1_datataker_27_aug[[#This Row],[RPM]]*-1</f>
        <v>0</v>
      </c>
    </row>
    <row r="581" spans="1:19" x14ac:dyDescent="0.25">
      <c r="A581" s="1">
        <v>45530.536400543984</v>
      </c>
      <c r="B581" t="s">
        <v>17</v>
      </c>
      <c r="C581">
        <v>14.010327999999999</v>
      </c>
      <c r="D581">
        <v>13.669884</v>
      </c>
      <c r="E581">
        <v>13.549974000000001</v>
      </c>
      <c r="F581">
        <v>13.840386000000001</v>
      </c>
      <c r="G581">
        <v>14.002914000000001</v>
      </c>
      <c r="H581">
        <v>1.0063869999999999</v>
      </c>
      <c r="I581">
        <v>0.934423</v>
      </c>
      <c r="J581">
        <v>0.94217799999999996</v>
      </c>
      <c r="K581">
        <v>-5.4862000000000001E-2</v>
      </c>
      <c r="L581">
        <v>0</v>
      </c>
      <c r="M581">
        <v>4.6200000000000001E-4</v>
      </c>
      <c r="N581" t="s">
        <v>18</v>
      </c>
      <c r="O581">
        <v>20.637162</v>
      </c>
      <c r="P581">
        <v>2.4195000000000001E-2</v>
      </c>
      <c r="Q581">
        <v>-0.22517999999999999</v>
      </c>
      <c r="S581">
        <f>(2*3.142/60)*test_1_datataker_27_aug[[#This Row],[Torque Voltage (N.m)]]*test_1_datataker_27_aug[[#This Row],[RPM]]*-1</f>
        <v>0</v>
      </c>
    </row>
    <row r="582" spans="1:19" x14ac:dyDescent="0.25">
      <c r="A582" s="1">
        <v>45530.536458344905</v>
      </c>
      <c r="B582" t="s">
        <v>17</v>
      </c>
      <c r="C582">
        <v>14.003844000000001</v>
      </c>
      <c r="D582">
        <v>13.662433999999999</v>
      </c>
      <c r="E582">
        <v>13.55705</v>
      </c>
      <c r="F582">
        <v>13.840386000000001</v>
      </c>
      <c r="G582">
        <v>13.999222</v>
      </c>
      <c r="H582">
        <v>1.0059769999999999</v>
      </c>
      <c r="I582">
        <v>0.934423</v>
      </c>
      <c r="J582">
        <v>0.94206100000000004</v>
      </c>
      <c r="K582">
        <v>-5.4862000000000001E-2</v>
      </c>
      <c r="L582">
        <v>0</v>
      </c>
      <c r="M582">
        <v>4.6200000000000001E-4</v>
      </c>
      <c r="N582" t="s">
        <v>18</v>
      </c>
      <c r="O582">
        <v>20.637162</v>
      </c>
      <c r="P582">
        <v>2.1099E-2</v>
      </c>
      <c r="Q582">
        <v>-0.22670000000000001</v>
      </c>
      <c r="S582">
        <f>(2*3.142/60)*test_1_datataker_27_aug[[#This Row],[Torque Voltage (N.m)]]*test_1_datataker_27_aug[[#This Row],[RPM]]*-1</f>
        <v>0</v>
      </c>
    </row>
    <row r="583" spans="1:19" x14ac:dyDescent="0.25">
      <c r="A583" s="1">
        <v>45530.536516319444</v>
      </c>
      <c r="B583" t="s">
        <v>17</v>
      </c>
      <c r="C583">
        <v>14.005706</v>
      </c>
      <c r="D583">
        <v>13.655189999999999</v>
      </c>
      <c r="E583">
        <v>13.549974000000001</v>
      </c>
      <c r="F583">
        <v>13.840386000000001</v>
      </c>
      <c r="G583">
        <v>14.002914000000001</v>
      </c>
      <c r="H583">
        <v>1.0059769999999999</v>
      </c>
      <c r="I583">
        <v>0.93419099999999999</v>
      </c>
      <c r="J583">
        <v>0.94229399999999996</v>
      </c>
      <c r="K583">
        <v>-5.8492000000000002E-2</v>
      </c>
      <c r="L583">
        <v>0</v>
      </c>
      <c r="M583">
        <v>4.4000000000000002E-4</v>
      </c>
      <c r="N583" t="s">
        <v>18</v>
      </c>
      <c r="O583">
        <v>20.637442</v>
      </c>
      <c r="P583">
        <v>2.4195000000000001E-2</v>
      </c>
      <c r="Q583">
        <v>-0.22936999999999999</v>
      </c>
      <c r="S583">
        <f>(2*3.142/60)*test_1_datataker_27_aug[[#This Row],[Torque Voltage (N.m)]]*test_1_datataker_27_aug[[#This Row],[RPM]]*-1</f>
        <v>0</v>
      </c>
    </row>
    <row r="584" spans="1:19" x14ac:dyDescent="0.25">
      <c r="A584" s="1">
        <v>45530.536574120371</v>
      </c>
      <c r="B584" t="s">
        <v>17</v>
      </c>
      <c r="C584">
        <v>14.007566000000001</v>
      </c>
      <c r="D584">
        <v>13.640294000000001</v>
      </c>
      <c r="E584">
        <v>13.55705</v>
      </c>
      <c r="F584">
        <v>13.825692</v>
      </c>
      <c r="G584">
        <v>14.000152</v>
      </c>
      <c r="H584">
        <v>1.0054689999999999</v>
      </c>
      <c r="I584">
        <v>0.93454300000000001</v>
      </c>
      <c r="J584">
        <v>0.94217799999999996</v>
      </c>
      <c r="K584">
        <v>-5.4862000000000001E-2</v>
      </c>
      <c r="L584">
        <v>0</v>
      </c>
      <c r="M584">
        <v>4.4000000000000002E-4</v>
      </c>
      <c r="N584" t="s">
        <v>18</v>
      </c>
      <c r="O584">
        <v>20.646688000000001</v>
      </c>
      <c r="P584">
        <v>2.2647E-2</v>
      </c>
      <c r="Q584">
        <v>-0.22670000000000001</v>
      </c>
      <c r="S584">
        <f>(2*3.142/60)*test_1_datataker_27_aug[[#This Row],[Torque Voltage (N.m)]]*test_1_datataker_27_aug[[#This Row],[RPM]]*-1</f>
        <v>0</v>
      </c>
    </row>
    <row r="585" spans="1:19" x14ac:dyDescent="0.25">
      <c r="A585" s="1">
        <v>45530.53663195602</v>
      </c>
      <c r="B585" t="s">
        <v>17</v>
      </c>
      <c r="C585">
        <v>14.004773999999999</v>
      </c>
      <c r="D585">
        <v>13.677538</v>
      </c>
      <c r="E585">
        <v>13.564323999999999</v>
      </c>
      <c r="F585">
        <v>13.840386000000001</v>
      </c>
      <c r="G585">
        <v>13.997388000000001</v>
      </c>
      <c r="H585">
        <v>1.0058750000000001</v>
      </c>
      <c r="I585">
        <v>0.93454300000000001</v>
      </c>
      <c r="J585">
        <v>0.94229399999999996</v>
      </c>
      <c r="K585">
        <v>-5.3696000000000001E-2</v>
      </c>
      <c r="L585">
        <v>0</v>
      </c>
      <c r="M585">
        <v>4.1599999999999997E-4</v>
      </c>
      <c r="N585" t="s">
        <v>18</v>
      </c>
      <c r="O585">
        <v>20.637301999999998</v>
      </c>
      <c r="P585">
        <v>1.796E-2</v>
      </c>
      <c r="Q585">
        <v>-0.22631599999999999</v>
      </c>
      <c r="S585">
        <f>(2*3.142/60)*test_1_datataker_27_aug[[#This Row],[Torque Voltage (N.m)]]*test_1_datataker_27_aug[[#This Row],[RPM]]*-1</f>
        <v>0</v>
      </c>
    </row>
    <row r="586" spans="1:19" x14ac:dyDescent="0.25">
      <c r="A586" s="1">
        <v>45530.536689895831</v>
      </c>
      <c r="B586" t="s">
        <v>17</v>
      </c>
      <c r="C586">
        <v>14.008494000000001</v>
      </c>
      <c r="D586">
        <v>13.662433999999999</v>
      </c>
      <c r="E586">
        <v>13.55705</v>
      </c>
      <c r="F586">
        <v>13.825692</v>
      </c>
      <c r="G586">
        <v>14.003844000000001</v>
      </c>
      <c r="H586">
        <v>1.006184</v>
      </c>
      <c r="I586">
        <v>0.93454300000000001</v>
      </c>
      <c r="J586">
        <v>0.94217799999999996</v>
      </c>
      <c r="K586">
        <v>-5.7259999999999998E-2</v>
      </c>
      <c r="L586">
        <v>0</v>
      </c>
      <c r="M586">
        <v>4.4000000000000002E-4</v>
      </c>
      <c r="N586" t="s">
        <v>18</v>
      </c>
      <c r="O586">
        <v>20.646552</v>
      </c>
      <c r="P586">
        <v>2.2647E-2</v>
      </c>
      <c r="Q586">
        <v>-0.22708300000000001</v>
      </c>
      <c r="S586">
        <f>(2*3.142/60)*test_1_datataker_27_aug[[#This Row],[Torque Voltage (N.m)]]*test_1_datataker_27_aug[[#This Row],[RPM]]*-1</f>
        <v>0</v>
      </c>
    </row>
    <row r="587" spans="1:19" x14ac:dyDescent="0.25">
      <c r="A587" s="1">
        <v>45530.536747708335</v>
      </c>
      <c r="B587" t="s">
        <v>17</v>
      </c>
      <c r="C587">
        <v>14.010327999999999</v>
      </c>
      <c r="D587">
        <v>13.662433999999999</v>
      </c>
      <c r="E587">
        <v>13.5716</v>
      </c>
      <c r="F587">
        <v>13.832934</v>
      </c>
      <c r="G587">
        <v>13.998317999999999</v>
      </c>
      <c r="H587">
        <v>1.0062850000000001</v>
      </c>
      <c r="I587">
        <v>0.934423</v>
      </c>
      <c r="J587">
        <v>0.94217799999999996</v>
      </c>
      <c r="K587">
        <v>-5.4862000000000001E-2</v>
      </c>
      <c r="L587">
        <v>0</v>
      </c>
      <c r="M587">
        <v>4.4000000000000002E-4</v>
      </c>
      <c r="N587" t="s">
        <v>18</v>
      </c>
      <c r="O587">
        <v>20.656040000000001</v>
      </c>
      <c r="P587">
        <v>2.2647E-2</v>
      </c>
      <c r="Q587">
        <v>-0.22822200000000001</v>
      </c>
      <c r="S587">
        <f>(2*3.142/60)*test_1_datataker_27_aug[[#This Row],[Torque Voltage (N.m)]]*test_1_datataker_27_aug[[#This Row],[RPM]]*-1</f>
        <v>0</v>
      </c>
    </row>
    <row r="588" spans="1:19" x14ac:dyDescent="0.25">
      <c r="A588" s="1">
        <v>45530.536805671298</v>
      </c>
      <c r="B588" t="s">
        <v>17</v>
      </c>
      <c r="C588">
        <v>14.007566000000001</v>
      </c>
      <c r="D588">
        <v>13.647741999999999</v>
      </c>
      <c r="E588">
        <v>13.55705</v>
      </c>
      <c r="F588">
        <v>13.847834000000001</v>
      </c>
      <c r="G588">
        <v>13.999222</v>
      </c>
      <c r="H588">
        <v>1.0058750000000001</v>
      </c>
      <c r="I588">
        <v>0.934423</v>
      </c>
      <c r="J588">
        <v>0.94217799999999996</v>
      </c>
      <c r="K588">
        <v>-5.9691000000000001E-2</v>
      </c>
      <c r="L588">
        <v>0</v>
      </c>
      <c r="M588">
        <v>4.1599999999999997E-4</v>
      </c>
      <c r="N588" t="s">
        <v>18</v>
      </c>
      <c r="O588">
        <v>20.646642</v>
      </c>
      <c r="P588">
        <v>2.4195000000000001E-2</v>
      </c>
      <c r="Q588">
        <v>-0.22556300000000001</v>
      </c>
      <c r="S588">
        <f>(2*3.142/60)*test_1_datataker_27_aug[[#This Row],[Torque Voltage (N.m)]]*test_1_datataker_27_aug[[#This Row],[RPM]]*-1</f>
        <v>0</v>
      </c>
    </row>
    <row r="589" spans="1:19" x14ac:dyDescent="0.25">
      <c r="A589" s="1">
        <v>45530.536863460649</v>
      </c>
      <c r="B589" t="s">
        <v>17</v>
      </c>
      <c r="C589">
        <v>14.008494000000001</v>
      </c>
      <c r="D589">
        <v>13.662433999999999</v>
      </c>
      <c r="E589">
        <v>13.578673999999999</v>
      </c>
      <c r="F589">
        <v>13.847834000000001</v>
      </c>
      <c r="G589">
        <v>13.997388000000001</v>
      </c>
      <c r="H589">
        <v>1.0058750000000001</v>
      </c>
      <c r="I589">
        <v>0.93465900000000002</v>
      </c>
      <c r="J589">
        <v>0.94217799999999996</v>
      </c>
      <c r="K589">
        <v>-5.2497000000000002E-2</v>
      </c>
      <c r="L589">
        <v>0</v>
      </c>
      <c r="M589">
        <v>3.9300000000000001E-4</v>
      </c>
      <c r="N589" t="s">
        <v>18</v>
      </c>
      <c r="O589">
        <v>20.675080000000001</v>
      </c>
      <c r="P589">
        <v>2.5700000000000001E-2</v>
      </c>
      <c r="Q589">
        <v>-0.22556300000000001</v>
      </c>
      <c r="S589">
        <f>(2*3.142/60)*test_1_datataker_27_aug[[#This Row],[Torque Voltage (N.m)]]*test_1_datataker_27_aug[[#This Row],[RPM]]*-1</f>
        <v>0</v>
      </c>
    </row>
    <row r="590" spans="1:19" x14ac:dyDescent="0.25">
      <c r="A590" s="1">
        <v>45530.536921307874</v>
      </c>
      <c r="B590" t="s">
        <v>17</v>
      </c>
      <c r="C590">
        <v>14.010327999999999</v>
      </c>
      <c r="D590">
        <v>13.647741999999999</v>
      </c>
      <c r="E590">
        <v>13.564323999999999</v>
      </c>
      <c r="F590">
        <v>13.818244</v>
      </c>
      <c r="G590">
        <v>13.999222</v>
      </c>
      <c r="H590">
        <v>1.0060789999999999</v>
      </c>
      <c r="I590">
        <v>0.934307</v>
      </c>
      <c r="J590">
        <v>0.94241299999999995</v>
      </c>
      <c r="K590">
        <v>-5.6061E-2</v>
      </c>
      <c r="L590">
        <v>0</v>
      </c>
      <c r="M590">
        <v>4.6200000000000001E-4</v>
      </c>
      <c r="N590" t="s">
        <v>18</v>
      </c>
      <c r="O590">
        <v>20.656184</v>
      </c>
      <c r="P590">
        <v>2.2647E-2</v>
      </c>
      <c r="Q590">
        <v>-0.22631599999999999</v>
      </c>
      <c r="S590">
        <f>(2*3.142/60)*test_1_datataker_27_aug[[#This Row],[Torque Voltage (N.m)]]*test_1_datataker_27_aug[[#This Row],[RPM]]*-1</f>
        <v>0</v>
      </c>
    </row>
    <row r="591" spans="1:19" x14ac:dyDescent="0.25">
      <c r="A591" s="1">
        <v>45530.536979236109</v>
      </c>
      <c r="B591" t="s">
        <v>17</v>
      </c>
      <c r="C591">
        <v>14.009397999999999</v>
      </c>
      <c r="D591">
        <v>13.655189999999999</v>
      </c>
      <c r="E591">
        <v>13.549974000000001</v>
      </c>
      <c r="F591">
        <v>13.840386000000001</v>
      </c>
      <c r="G591">
        <v>14.001082</v>
      </c>
      <c r="H591">
        <v>1.0059769999999999</v>
      </c>
      <c r="I591">
        <v>0.934423</v>
      </c>
      <c r="J591">
        <v>0.94229399999999996</v>
      </c>
      <c r="K591">
        <v>-5.3696000000000001E-2</v>
      </c>
      <c r="L591">
        <v>0</v>
      </c>
      <c r="M591">
        <v>4.1599999999999997E-4</v>
      </c>
      <c r="N591" t="s">
        <v>18</v>
      </c>
      <c r="O591">
        <v>20.656184</v>
      </c>
      <c r="P591">
        <v>2.1099E-2</v>
      </c>
      <c r="Q591">
        <v>-0.22708300000000001</v>
      </c>
      <c r="S591">
        <f>(2*3.142/60)*test_1_datataker_27_aug[[#This Row],[Torque Voltage (N.m)]]*test_1_datataker_27_aug[[#This Row],[RPM]]*-1</f>
        <v>0</v>
      </c>
    </row>
    <row r="592" spans="1:19" x14ac:dyDescent="0.25">
      <c r="A592" s="1">
        <v>45530.537037060189</v>
      </c>
      <c r="B592" t="s">
        <v>17</v>
      </c>
      <c r="C592">
        <v>14.010327999999999</v>
      </c>
      <c r="D592">
        <v>13.655189999999999</v>
      </c>
      <c r="E592">
        <v>13.55705</v>
      </c>
      <c r="F592">
        <v>13.832934</v>
      </c>
      <c r="G592">
        <v>14.001082</v>
      </c>
      <c r="H592">
        <v>1.0060789999999999</v>
      </c>
      <c r="I592">
        <v>0.934307</v>
      </c>
      <c r="J592">
        <v>0.94217799999999996</v>
      </c>
      <c r="K592">
        <v>-5.7259999999999998E-2</v>
      </c>
      <c r="L592">
        <v>0</v>
      </c>
      <c r="M592">
        <v>4.1599999999999997E-4</v>
      </c>
      <c r="N592" t="s">
        <v>18</v>
      </c>
      <c r="O592">
        <v>20.674848000000001</v>
      </c>
      <c r="P592">
        <v>2.5700000000000001E-2</v>
      </c>
      <c r="Q592">
        <v>-0.224413</v>
      </c>
      <c r="S592">
        <f>(2*3.142/60)*test_1_datataker_27_aug[[#This Row],[Torque Voltage (N.m)]]*test_1_datataker_27_aug[[#This Row],[RPM]]*-1</f>
        <v>0</v>
      </c>
    </row>
    <row r="593" spans="1:19" x14ac:dyDescent="0.25">
      <c r="A593" s="1">
        <v>45530.537095023152</v>
      </c>
      <c r="B593" t="s">
        <v>17</v>
      </c>
      <c r="C593">
        <v>14.010327999999999</v>
      </c>
      <c r="D593">
        <v>13.662433999999999</v>
      </c>
      <c r="E593">
        <v>13.564323999999999</v>
      </c>
      <c r="F593">
        <v>13.847834000000001</v>
      </c>
      <c r="G593">
        <v>13.997388000000001</v>
      </c>
      <c r="H593">
        <v>1.0062850000000001</v>
      </c>
      <c r="I593">
        <v>0.93454300000000001</v>
      </c>
      <c r="J593">
        <v>0.94241299999999995</v>
      </c>
      <c r="K593">
        <v>-5.2497000000000002E-2</v>
      </c>
      <c r="L593">
        <v>0</v>
      </c>
      <c r="M593">
        <v>4.4000000000000002E-4</v>
      </c>
      <c r="N593" t="s">
        <v>18</v>
      </c>
      <c r="O593">
        <v>20.684353999999999</v>
      </c>
      <c r="P593">
        <v>2.4195000000000001E-2</v>
      </c>
      <c r="Q593">
        <v>-0.224798</v>
      </c>
      <c r="S593">
        <f>(2*3.142/60)*test_1_datataker_27_aug[[#This Row],[Torque Voltage (N.m)]]*test_1_datataker_27_aug[[#This Row],[RPM]]*-1</f>
        <v>0</v>
      </c>
    </row>
    <row r="594" spans="1:19" x14ac:dyDescent="0.25">
      <c r="A594" s="1">
        <v>45530.537152812503</v>
      </c>
      <c r="B594" t="s">
        <v>17</v>
      </c>
      <c r="C594">
        <v>14.009397999999999</v>
      </c>
      <c r="D594">
        <v>13.662433999999999</v>
      </c>
      <c r="E594">
        <v>13.586154000000001</v>
      </c>
      <c r="F594">
        <v>13.847834000000001</v>
      </c>
      <c r="G594">
        <v>14.004773999999999</v>
      </c>
      <c r="H594">
        <v>1.0060789999999999</v>
      </c>
      <c r="I594">
        <v>0.93465900000000002</v>
      </c>
      <c r="J594">
        <v>0.94241299999999995</v>
      </c>
      <c r="K594">
        <v>-5.4862000000000001E-2</v>
      </c>
      <c r="L594">
        <v>0</v>
      </c>
      <c r="M594">
        <v>4.6200000000000001E-4</v>
      </c>
      <c r="N594" t="s">
        <v>18</v>
      </c>
      <c r="O594">
        <v>20.684259999999998</v>
      </c>
      <c r="P594">
        <v>2.2647E-2</v>
      </c>
      <c r="Q594">
        <v>-0.22785</v>
      </c>
      <c r="S594">
        <f>(2*3.142/60)*test_1_datataker_27_aug[[#This Row],[Torque Voltage (N.m)]]*test_1_datataker_27_aug[[#This Row],[RPM]]*-1</f>
        <v>0</v>
      </c>
    </row>
    <row r="595" spans="1:19" x14ac:dyDescent="0.25">
      <c r="A595" s="1">
        <v>45530.537210671297</v>
      </c>
      <c r="B595" t="s">
        <v>17</v>
      </c>
      <c r="C595">
        <v>14.01216</v>
      </c>
      <c r="D595">
        <v>13.662433999999999</v>
      </c>
      <c r="E595">
        <v>13.5716</v>
      </c>
      <c r="F595">
        <v>13.840386000000001</v>
      </c>
      <c r="G595">
        <v>14.000152</v>
      </c>
      <c r="H595">
        <v>1.0056689999999999</v>
      </c>
      <c r="I595">
        <v>0.934423</v>
      </c>
      <c r="J595">
        <v>0.94229399999999996</v>
      </c>
      <c r="K595">
        <v>-5.6061E-2</v>
      </c>
      <c r="L595">
        <v>0</v>
      </c>
      <c r="M595">
        <v>4.4000000000000002E-4</v>
      </c>
      <c r="N595" t="s">
        <v>18</v>
      </c>
      <c r="O595">
        <v>20.674986000000001</v>
      </c>
      <c r="P595">
        <v>2.5700000000000001E-2</v>
      </c>
      <c r="Q595">
        <v>-0.22708300000000001</v>
      </c>
      <c r="S595">
        <f>(2*3.142/60)*test_1_datataker_27_aug[[#This Row],[Torque Voltage (N.m)]]*test_1_datataker_27_aug[[#This Row],[RPM]]*-1</f>
        <v>0</v>
      </c>
    </row>
    <row r="596" spans="1:19" x14ac:dyDescent="0.25">
      <c r="A596" s="1">
        <v>45530.537268599539</v>
      </c>
      <c r="B596" t="s">
        <v>17</v>
      </c>
      <c r="C596">
        <v>14.011229999999999</v>
      </c>
      <c r="D596">
        <v>13.669884</v>
      </c>
      <c r="E596">
        <v>13.55705</v>
      </c>
      <c r="F596">
        <v>13.847834000000001</v>
      </c>
      <c r="G596">
        <v>14.000152</v>
      </c>
      <c r="H596">
        <v>1.006184</v>
      </c>
      <c r="I596">
        <v>0.934423</v>
      </c>
      <c r="J596">
        <v>0.94241299999999995</v>
      </c>
      <c r="K596">
        <v>-5.6061E-2</v>
      </c>
      <c r="L596">
        <v>0</v>
      </c>
      <c r="M596">
        <v>4.6200000000000001E-4</v>
      </c>
      <c r="N596" t="s">
        <v>18</v>
      </c>
      <c r="O596">
        <v>20.684448</v>
      </c>
      <c r="P596">
        <v>2.4195000000000001E-2</v>
      </c>
      <c r="Q596">
        <v>-0.22822200000000001</v>
      </c>
      <c r="S596">
        <f>(2*3.142/60)*test_1_datataker_27_aug[[#This Row],[Torque Voltage (N.m)]]*test_1_datataker_27_aug[[#This Row],[RPM]]*-1</f>
        <v>0</v>
      </c>
    </row>
    <row r="597" spans="1:19" x14ac:dyDescent="0.25">
      <c r="A597" s="1">
        <v>45530.537326400467</v>
      </c>
      <c r="B597" t="s">
        <v>17</v>
      </c>
      <c r="C597">
        <v>14.010327999999999</v>
      </c>
      <c r="D597">
        <v>13.669884</v>
      </c>
      <c r="E597">
        <v>13.5716</v>
      </c>
      <c r="F597">
        <v>13.847834000000001</v>
      </c>
      <c r="G597">
        <v>14.004773999999999</v>
      </c>
      <c r="H597">
        <v>1.0062850000000001</v>
      </c>
      <c r="I597">
        <v>0.934423</v>
      </c>
      <c r="J597">
        <v>0.94229399999999996</v>
      </c>
      <c r="K597">
        <v>-5.4862000000000001E-2</v>
      </c>
      <c r="L597">
        <v>0</v>
      </c>
      <c r="M597">
        <v>4.6200000000000001E-4</v>
      </c>
      <c r="N597" t="s">
        <v>18</v>
      </c>
      <c r="O597">
        <v>20.684585999999999</v>
      </c>
      <c r="P597">
        <v>2.7248000000000001E-2</v>
      </c>
      <c r="Q597">
        <v>-0.228605</v>
      </c>
      <c r="S597">
        <f>(2*3.142/60)*test_1_datataker_27_aug[[#This Row],[Torque Voltage (N.m)]]*test_1_datataker_27_aug[[#This Row],[RPM]]*-1</f>
        <v>0</v>
      </c>
    </row>
    <row r="598" spans="1:19" x14ac:dyDescent="0.25">
      <c r="A598" s="1">
        <v>45530.537384363422</v>
      </c>
      <c r="B598" t="s">
        <v>17</v>
      </c>
      <c r="C598">
        <v>14.013994</v>
      </c>
      <c r="D598">
        <v>13.677538</v>
      </c>
      <c r="E598">
        <v>13.586154000000001</v>
      </c>
      <c r="F598">
        <v>13.847834000000001</v>
      </c>
      <c r="G598">
        <v>14.001986</v>
      </c>
      <c r="H598">
        <v>1.006184</v>
      </c>
      <c r="I598">
        <v>0.934423</v>
      </c>
      <c r="J598">
        <v>0.94229399999999996</v>
      </c>
      <c r="K598">
        <v>-5.6061E-2</v>
      </c>
      <c r="L598">
        <v>0</v>
      </c>
      <c r="M598">
        <v>4.6200000000000001E-4</v>
      </c>
      <c r="N598" t="s">
        <v>18</v>
      </c>
      <c r="O598">
        <v>20.684401999999999</v>
      </c>
      <c r="P598">
        <v>2.5700000000000001E-2</v>
      </c>
      <c r="Q598">
        <v>-0.23053199999999999</v>
      </c>
      <c r="S598">
        <f>(2*3.142/60)*test_1_datataker_27_aug[[#This Row],[Torque Voltage (N.m)]]*test_1_datataker_27_aug[[#This Row],[RPM]]*-1</f>
        <v>0</v>
      </c>
    </row>
    <row r="599" spans="1:19" x14ac:dyDescent="0.25">
      <c r="A599" s="1">
        <v>45530.53744216435</v>
      </c>
      <c r="B599" t="s">
        <v>17</v>
      </c>
      <c r="C599">
        <v>14.013092</v>
      </c>
      <c r="D599">
        <v>13.677538</v>
      </c>
      <c r="E599">
        <v>13.586154000000001</v>
      </c>
      <c r="F599">
        <v>13.862524000000001</v>
      </c>
      <c r="G599">
        <v>14.005706</v>
      </c>
      <c r="H599">
        <v>1.006489</v>
      </c>
      <c r="I599">
        <v>0.93465900000000002</v>
      </c>
      <c r="J599">
        <v>0.94252999999999998</v>
      </c>
      <c r="K599">
        <v>-5.3696000000000001E-2</v>
      </c>
      <c r="L599">
        <v>0</v>
      </c>
      <c r="M599">
        <v>4.6200000000000001E-4</v>
      </c>
      <c r="N599" t="s">
        <v>18</v>
      </c>
      <c r="O599">
        <v>20.684401999999999</v>
      </c>
      <c r="P599">
        <v>2.2647E-2</v>
      </c>
      <c r="Q599">
        <v>-0.22517999999999999</v>
      </c>
      <c r="S599">
        <f>(2*3.142/60)*test_1_datataker_27_aug[[#This Row],[Torque Voltage (N.m)]]*test_1_datataker_27_aug[[#This Row],[RPM]]*-1</f>
        <v>0</v>
      </c>
    </row>
    <row r="600" spans="1:19" x14ac:dyDescent="0.25">
      <c r="A600" s="1">
        <v>45530.537500138889</v>
      </c>
      <c r="B600" t="s">
        <v>17</v>
      </c>
      <c r="C600">
        <v>14.015853999999999</v>
      </c>
      <c r="D600">
        <v>13.677538</v>
      </c>
      <c r="E600">
        <v>13.578673999999999</v>
      </c>
      <c r="F600">
        <v>13.855076</v>
      </c>
      <c r="G600">
        <v>14.003844000000001</v>
      </c>
      <c r="H600">
        <v>1.0066949999999999</v>
      </c>
      <c r="I600">
        <v>0.93465900000000002</v>
      </c>
      <c r="J600">
        <v>0.94252999999999998</v>
      </c>
      <c r="K600">
        <v>-5.2497000000000002E-2</v>
      </c>
      <c r="L600">
        <v>0</v>
      </c>
      <c r="M600">
        <v>4.4000000000000002E-4</v>
      </c>
      <c r="N600" t="s">
        <v>18</v>
      </c>
      <c r="O600">
        <v>20.684353999999999</v>
      </c>
      <c r="P600">
        <v>2.4195000000000001E-2</v>
      </c>
      <c r="Q600">
        <v>-0.22556300000000001</v>
      </c>
      <c r="S600">
        <f>(2*3.142/60)*test_1_datataker_27_aug[[#This Row],[Torque Voltage (N.m)]]*test_1_datataker_27_aug[[#This Row],[RPM]]*-1</f>
        <v>0</v>
      </c>
    </row>
    <row r="601" spans="1:19" x14ac:dyDescent="0.25">
      <c r="A601" s="1">
        <v>45530.537557928241</v>
      </c>
      <c r="B601" t="s">
        <v>17</v>
      </c>
      <c r="C601">
        <v>14.015853999999999</v>
      </c>
      <c r="D601">
        <v>13.669884</v>
      </c>
      <c r="E601">
        <v>13.59343</v>
      </c>
      <c r="F601">
        <v>13.847834000000001</v>
      </c>
      <c r="G601">
        <v>14.002914000000001</v>
      </c>
      <c r="H601">
        <v>1.0062850000000001</v>
      </c>
      <c r="I601">
        <v>0.93454300000000001</v>
      </c>
      <c r="J601">
        <v>0.94217799999999996</v>
      </c>
      <c r="K601">
        <v>-5.3696000000000001E-2</v>
      </c>
      <c r="L601">
        <v>0</v>
      </c>
      <c r="M601">
        <v>4.6200000000000001E-4</v>
      </c>
      <c r="N601" t="s">
        <v>18</v>
      </c>
      <c r="O601">
        <v>20.684498000000001</v>
      </c>
      <c r="P601">
        <v>2.5700000000000001E-2</v>
      </c>
      <c r="Q601">
        <v>-0.224413</v>
      </c>
      <c r="S601">
        <f>(2*3.142/60)*test_1_datataker_27_aug[[#This Row],[Torque Voltage (N.m)]]*test_1_datataker_27_aug[[#This Row],[RPM]]*-1</f>
        <v>0</v>
      </c>
    </row>
    <row r="602" spans="1:19" x14ac:dyDescent="0.25">
      <c r="A602" s="1">
        <v>45530.537615752313</v>
      </c>
      <c r="B602" t="s">
        <v>17</v>
      </c>
      <c r="C602">
        <v>14.010327999999999</v>
      </c>
      <c r="D602">
        <v>13.669884</v>
      </c>
      <c r="E602">
        <v>13.55705</v>
      </c>
      <c r="F602">
        <v>13.847834000000001</v>
      </c>
      <c r="G602">
        <v>14.004773999999999</v>
      </c>
      <c r="H602">
        <v>1.0060789999999999</v>
      </c>
      <c r="I602">
        <v>0.93465900000000002</v>
      </c>
      <c r="J602">
        <v>0.94252999999999998</v>
      </c>
      <c r="K602">
        <v>-5.6061E-2</v>
      </c>
      <c r="L602">
        <v>0</v>
      </c>
      <c r="M602">
        <v>4.1599999999999997E-4</v>
      </c>
      <c r="N602" t="s">
        <v>18</v>
      </c>
      <c r="O602">
        <v>20.693957999999999</v>
      </c>
      <c r="P602">
        <v>2.5700000000000001E-2</v>
      </c>
      <c r="Q602">
        <v>-0.227468</v>
      </c>
      <c r="S602">
        <f>(2*3.142/60)*test_1_datataker_27_aug[[#This Row],[Torque Voltage (N.m)]]*test_1_datataker_27_aug[[#This Row],[RPM]]*-1</f>
        <v>0</v>
      </c>
    </row>
    <row r="603" spans="1:19" x14ac:dyDescent="0.25">
      <c r="A603" s="1">
        <v>45530.537674618055</v>
      </c>
      <c r="B603" t="s">
        <v>17</v>
      </c>
      <c r="C603">
        <v>14.009397999999999</v>
      </c>
      <c r="D603">
        <v>13.669884</v>
      </c>
      <c r="E603">
        <v>13.5716</v>
      </c>
      <c r="F603">
        <v>13.855076</v>
      </c>
      <c r="G603">
        <v>14.005706</v>
      </c>
      <c r="H603">
        <v>1.0062850000000001</v>
      </c>
      <c r="I603">
        <v>0.934778</v>
      </c>
      <c r="J603">
        <v>0.942882</v>
      </c>
      <c r="K603">
        <v>-5.1298999999999997E-2</v>
      </c>
      <c r="L603">
        <v>0</v>
      </c>
      <c r="M603">
        <v>4.6200000000000001E-4</v>
      </c>
      <c r="N603" t="s">
        <v>18</v>
      </c>
      <c r="O603">
        <v>20.689484</v>
      </c>
      <c r="P603">
        <v>2.8839E-2</v>
      </c>
      <c r="Q603">
        <v>-0.225935</v>
      </c>
      <c r="S603">
        <f>(2*3.142/60)*test_1_datataker_27_aug[[#This Row],[Torque Voltage (N.m)]]*test_1_datataker_27_aug[[#This Row],[RPM]]*-1</f>
        <v>0</v>
      </c>
    </row>
    <row r="604" spans="1:19" x14ac:dyDescent="0.25">
      <c r="A604" s="1">
        <v>45530.537731504628</v>
      </c>
      <c r="B604" t="s">
        <v>17</v>
      </c>
      <c r="C604">
        <v>14.013994</v>
      </c>
      <c r="D604">
        <v>13.684574</v>
      </c>
      <c r="E604">
        <v>13.586154000000001</v>
      </c>
      <c r="F604">
        <v>13.855076</v>
      </c>
      <c r="G604">
        <v>14.011229999999999</v>
      </c>
      <c r="H604">
        <v>1.0063869999999999</v>
      </c>
      <c r="I604">
        <v>0.934778</v>
      </c>
      <c r="J604">
        <v>0.94276599999999999</v>
      </c>
      <c r="K604">
        <v>-5.0065999999999999E-2</v>
      </c>
      <c r="L604">
        <v>0</v>
      </c>
      <c r="M604">
        <v>4.8500000000000003E-4</v>
      </c>
      <c r="N604" t="s">
        <v>18</v>
      </c>
      <c r="O604">
        <v>20.693110000000001</v>
      </c>
      <c r="P604">
        <v>2.8839E-2</v>
      </c>
      <c r="Q604">
        <v>-0.23053199999999999</v>
      </c>
      <c r="S604">
        <f>(2*3.142/60)*test_1_datataker_27_aug[[#This Row],[Torque Voltage (N.m)]]*test_1_datataker_27_aug[[#This Row],[RPM]]*-1</f>
        <v>0</v>
      </c>
    </row>
    <row r="605" spans="1:19" x14ac:dyDescent="0.25">
      <c r="A605" s="1">
        <v>45530.537789479167</v>
      </c>
      <c r="B605" t="s">
        <v>17</v>
      </c>
      <c r="C605">
        <v>14.013994</v>
      </c>
      <c r="D605">
        <v>13.69223</v>
      </c>
      <c r="E605">
        <v>13.59343</v>
      </c>
      <c r="F605">
        <v>13.855076</v>
      </c>
      <c r="G605">
        <v>14.005706</v>
      </c>
      <c r="H605">
        <v>1.0063869999999999</v>
      </c>
      <c r="I605">
        <v>0.93454300000000001</v>
      </c>
      <c r="J605">
        <v>0.94241299999999995</v>
      </c>
      <c r="K605">
        <v>-5.2497000000000002E-2</v>
      </c>
      <c r="L605">
        <v>0</v>
      </c>
      <c r="M605">
        <v>4.8500000000000003E-4</v>
      </c>
      <c r="N605" t="s">
        <v>18</v>
      </c>
      <c r="O605">
        <v>20.693819999999999</v>
      </c>
      <c r="P605">
        <v>2.5700000000000001E-2</v>
      </c>
      <c r="Q605">
        <v>-0.22631599999999999</v>
      </c>
      <c r="S605">
        <f>(2*3.142/60)*test_1_datataker_27_aug[[#This Row],[Torque Voltage (N.m)]]*test_1_datataker_27_aug[[#This Row],[RPM]]*-1</f>
        <v>0</v>
      </c>
    </row>
    <row r="606" spans="1:19" x14ac:dyDescent="0.25">
      <c r="A606" s="1">
        <v>45530.537847280095</v>
      </c>
      <c r="B606" t="s">
        <v>17</v>
      </c>
      <c r="C606">
        <v>14.013092</v>
      </c>
      <c r="D606">
        <v>13.669884</v>
      </c>
      <c r="E606">
        <v>13.586154000000001</v>
      </c>
      <c r="F606">
        <v>13.847834000000001</v>
      </c>
      <c r="G606">
        <v>14.011229999999999</v>
      </c>
      <c r="H606">
        <v>1.0062850000000001</v>
      </c>
      <c r="I606">
        <v>0.93465900000000002</v>
      </c>
      <c r="J606">
        <v>0.94229399999999996</v>
      </c>
      <c r="K606">
        <v>-5.4862000000000001E-2</v>
      </c>
      <c r="L606">
        <v>0</v>
      </c>
      <c r="M606">
        <v>4.8500000000000003E-4</v>
      </c>
      <c r="N606" t="s">
        <v>18</v>
      </c>
      <c r="O606">
        <v>20.703384</v>
      </c>
      <c r="P606">
        <v>2.8839E-2</v>
      </c>
      <c r="Q606">
        <v>-0.227468</v>
      </c>
      <c r="S606">
        <f>(2*3.142/60)*test_1_datataker_27_aug[[#This Row],[Torque Voltage (N.m)]]*test_1_datataker_27_aug[[#This Row],[RPM]]*-1</f>
        <v>0</v>
      </c>
    </row>
    <row r="607" spans="1:19" x14ac:dyDescent="0.25">
      <c r="A607" s="1">
        <v>45530.537905104167</v>
      </c>
      <c r="B607" t="s">
        <v>17</v>
      </c>
      <c r="C607">
        <v>14.015853999999999</v>
      </c>
      <c r="D607">
        <v>13.69223</v>
      </c>
      <c r="E607">
        <v>13.586154000000001</v>
      </c>
      <c r="F607">
        <v>13.847834000000001</v>
      </c>
      <c r="G607">
        <v>14.006636</v>
      </c>
      <c r="H607">
        <v>1.0065930000000001</v>
      </c>
      <c r="I607">
        <v>0.93501100000000004</v>
      </c>
      <c r="J607">
        <v>0.94264599999999998</v>
      </c>
      <c r="K607">
        <v>-5.1298999999999997E-2</v>
      </c>
      <c r="L607">
        <v>0</v>
      </c>
      <c r="M607">
        <v>5.0900000000000001E-4</v>
      </c>
      <c r="N607" t="s">
        <v>18</v>
      </c>
      <c r="O607">
        <v>20.712765999999998</v>
      </c>
      <c r="P607">
        <v>2.7248000000000001E-2</v>
      </c>
      <c r="Q607">
        <v>-0.22785</v>
      </c>
      <c r="S607">
        <f>(2*3.142/60)*test_1_datataker_27_aug[[#This Row],[Torque Voltage (N.m)]]*test_1_datataker_27_aug[[#This Row],[RPM]]*-1</f>
        <v>0</v>
      </c>
    </row>
    <row r="608" spans="1:19" x14ac:dyDescent="0.25">
      <c r="A608" s="1">
        <v>45530.537963055554</v>
      </c>
      <c r="B608" t="s">
        <v>17</v>
      </c>
      <c r="C608">
        <v>14.01216</v>
      </c>
      <c r="D608">
        <v>13.662433999999999</v>
      </c>
      <c r="E608">
        <v>13.578673999999999</v>
      </c>
      <c r="F608">
        <v>13.847834000000001</v>
      </c>
      <c r="G608">
        <v>14.010327999999999</v>
      </c>
      <c r="H608">
        <v>1.006489</v>
      </c>
      <c r="I608">
        <v>0.934778</v>
      </c>
      <c r="J608">
        <v>0.94252999999999998</v>
      </c>
      <c r="K608">
        <v>-5.4862000000000001E-2</v>
      </c>
      <c r="L608">
        <v>0</v>
      </c>
      <c r="M608">
        <v>4.6200000000000001E-4</v>
      </c>
      <c r="N608" t="s">
        <v>18</v>
      </c>
      <c r="O608">
        <v>20.712814000000002</v>
      </c>
      <c r="P608">
        <v>2.7248000000000001E-2</v>
      </c>
      <c r="Q608">
        <v>-0.22631599999999999</v>
      </c>
      <c r="S608">
        <f>(2*3.142/60)*test_1_datataker_27_aug[[#This Row],[Torque Voltage (N.m)]]*test_1_datataker_27_aug[[#This Row],[RPM]]*-1</f>
        <v>0</v>
      </c>
    </row>
    <row r="609" spans="1:19" x14ac:dyDescent="0.25">
      <c r="A609" s="1">
        <v>45530.538020844906</v>
      </c>
      <c r="B609" t="s">
        <v>17</v>
      </c>
      <c r="C609">
        <v>14.009397999999999</v>
      </c>
      <c r="D609">
        <v>13.655189999999999</v>
      </c>
      <c r="E609">
        <v>13.564323999999999</v>
      </c>
      <c r="F609">
        <v>13.847834000000001</v>
      </c>
      <c r="G609">
        <v>14.016783999999999</v>
      </c>
      <c r="H609">
        <v>1.0060789999999999</v>
      </c>
      <c r="I609">
        <v>0.93465900000000002</v>
      </c>
      <c r="J609">
        <v>0.94241299999999995</v>
      </c>
      <c r="K609">
        <v>-5.2497000000000002E-2</v>
      </c>
      <c r="L609">
        <v>0</v>
      </c>
      <c r="M609">
        <v>4.8500000000000003E-4</v>
      </c>
      <c r="N609" t="s">
        <v>18</v>
      </c>
      <c r="O609">
        <v>20.722300000000001</v>
      </c>
      <c r="P609">
        <v>2.7248000000000001E-2</v>
      </c>
      <c r="Q609">
        <v>-0.225935</v>
      </c>
      <c r="S609">
        <f>(2*3.142/60)*test_1_datataker_27_aug[[#This Row],[Torque Voltage (N.m)]]*test_1_datataker_27_aug[[#This Row],[RPM]]*-1</f>
        <v>0</v>
      </c>
    </row>
    <row r="610" spans="1:19" x14ac:dyDescent="0.25">
      <c r="A610" s="1">
        <v>45530.538078831021</v>
      </c>
      <c r="B610" t="s">
        <v>17</v>
      </c>
      <c r="C610">
        <v>14.01216</v>
      </c>
      <c r="D610">
        <v>13.677538</v>
      </c>
      <c r="E610">
        <v>13.586154000000001</v>
      </c>
      <c r="F610">
        <v>13.862524000000001</v>
      </c>
      <c r="G610">
        <v>14.016783999999999</v>
      </c>
      <c r="H610">
        <v>1.006489</v>
      </c>
      <c r="I610">
        <v>0.93489500000000003</v>
      </c>
      <c r="J610">
        <v>0.94229399999999996</v>
      </c>
      <c r="K610">
        <v>-5.0065999999999999E-2</v>
      </c>
      <c r="L610">
        <v>0</v>
      </c>
      <c r="M610">
        <v>4.8500000000000003E-4</v>
      </c>
      <c r="N610" t="s">
        <v>18</v>
      </c>
      <c r="O610">
        <v>20.722062000000001</v>
      </c>
      <c r="P610">
        <v>2.5700000000000001E-2</v>
      </c>
      <c r="Q610">
        <v>-0.22289300000000001</v>
      </c>
      <c r="S610">
        <f>(2*3.142/60)*test_1_datataker_27_aug[[#This Row],[Torque Voltage (N.m)]]*test_1_datataker_27_aug[[#This Row],[RPM]]*-1</f>
        <v>0</v>
      </c>
    </row>
    <row r="611" spans="1:19" x14ac:dyDescent="0.25">
      <c r="A611" s="1">
        <v>45530.538136620373</v>
      </c>
      <c r="B611" t="s">
        <v>17</v>
      </c>
      <c r="C611">
        <v>14.016783999999999</v>
      </c>
      <c r="D611">
        <v>13.677538</v>
      </c>
      <c r="E611">
        <v>13.5716</v>
      </c>
      <c r="F611">
        <v>13.855076</v>
      </c>
      <c r="G611">
        <v>14.01216</v>
      </c>
      <c r="H611">
        <v>1.006184</v>
      </c>
      <c r="I611">
        <v>0.934423</v>
      </c>
      <c r="J611">
        <v>0.94229399999999996</v>
      </c>
      <c r="K611">
        <v>-5.0065999999999999E-2</v>
      </c>
      <c r="L611">
        <v>0</v>
      </c>
      <c r="M611">
        <v>4.8500000000000003E-4</v>
      </c>
      <c r="N611" t="s">
        <v>18</v>
      </c>
      <c r="O611">
        <v>20.722249999999999</v>
      </c>
      <c r="P611">
        <v>2.8839E-2</v>
      </c>
      <c r="Q611">
        <v>-0.22289300000000001</v>
      </c>
      <c r="S611">
        <f>(2*3.142/60)*test_1_datataker_27_aug[[#This Row],[Torque Voltage (N.m)]]*test_1_datataker_27_aug[[#This Row],[RPM]]*-1</f>
        <v>0</v>
      </c>
    </row>
    <row r="612" spans="1:19" x14ac:dyDescent="0.25">
      <c r="A612" s="1">
        <v>45530.53819446759</v>
      </c>
      <c r="B612" t="s">
        <v>17</v>
      </c>
      <c r="C612">
        <v>14.019574</v>
      </c>
      <c r="D612">
        <v>13.69223</v>
      </c>
      <c r="E612">
        <v>13.59343</v>
      </c>
      <c r="F612">
        <v>13.862524000000001</v>
      </c>
      <c r="G612">
        <v>14.011229999999999</v>
      </c>
      <c r="H612">
        <v>1.0065930000000001</v>
      </c>
      <c r="I612">
        <v>0.93465900000000002</v>
      </c>
      <c r="J612">
        <v>0.94241299999999995</v>
      </c>
      <c r="K612">
        <v>-5.4862000000000001E-2</v>
      </c>
      <c r="L612">
        <v>0</v>
      </c>
      <c r="M612">
        <v>4.6200000000000001E-4</v>
      </c>
      <c r="N612" t="s">
        <v>18</v>
      </c>
      <c r="O612">
        <v>20.722249999999999</v>
      </c>
      <c r="P612">
        <v>2.5700000000000001E-2</v>
      </c>
      <c r="Q612">
        <v>-0.224798</v>
      </c>
      <c r="S612">
        <f>(2*3.142/60)*test_1_datataker_27_aug[[#This Row],[Torque Voltage (N.m)]]*test_1_datataker_27_aug[[#This Row],[RPM]]*-1</f>
        <v>0</v>
      </c>
    </row>
    <row r="613" spans="1:19" x14ac:dyDescent="0.25">
      <c r="A613" s="1">
        <v>45530.538252407408</v>
      </c>
      <c r="B613" t="s">
        <v>17</v>
      </c>
      <c r="C613">
        <v>14.015853999999999</v>
      </c>
      <c r="D613">
        <v>13.684574</v>
      </c>
      <c r="E613">
        <v>13.578673999999999</v>
      </c>
      <c r="F613">
        <v>13.862524000000001</v>
      </c>
      <c r="G613">
        <v>14.013994</v>
      </c>
      <c r="H613">
        <v>1.0063869999999999</v>
      </c>
      <c r="I613">
        <v>0.934423</v>
      </c>
      <c r="J613">
        <v>0.94241299999999995</v>
      </c>
      <c r="K613">
        <v>-5.3696000000000001E-2</v>
      </c>
      <c r="L613">
        <v>0</v>
      </c>
      <c r="M613">
        <v>4.8500000000000003E-4</v>
      </c>
      <c r="N613" t="s">
        <v>18</v>
      </c>
      <c r="O613">
        <v>20.722346000000002</v>
      </c>
      <c r="P613">
        <v>2.5700000000000001E-2</v>
      </c>
      <c r="Q613">
        <v>-0.22289300000000001</v>
      </c>
      <c r="S613">
        <f>(2*3.142/60)*test_1_datataker_27_aug[[#This Row],[Torque Voltage (N.m)]]*test_1_datataker_27_aug[[#This Row],[RPM]]*-1</f>
        <v>0</v>
      </c>
    </row>
    <row r="614" spans="1:19" x14ac:dyDescent="0.25">
      <c r="A614" s="1">
        <v>45530.538310208336</v>
      </c>
      <c r="B614" t="s">
        <v>17</v>
      </c>
      <c r="C614">
        <v>14.015853999999999</v>
      </c>
      <c r="D614">
        <v>13.677538</v>
      </c>
      <c r="E614">
        <v>13.586154000000001</v>
      </c>
      <c r="F614">
        <v>13.855076</v>
      </c>
      <c r="G614">
        <v>14.015853999999999</v>
      </c>
      <c r="H614">
        <v>1.006184</v>
      </c>
      <c r="I614">
        <v>0.93465900000000002</v>
      </c>
      <c r="J614">
        <v>0.94252999999999998</v>
      </c>
      <c r="K614">
        <v>-5.2497000000000002E-2</v>
      </c>
      <c r="L614">
        <v>0</v>
      </c>
      <c r="M614">
        <v>4.8500000000000003E-4</v>
      </c>
      <c r="N614" t="s">
        <v>18</v>
      </c>
      <c r="O614">
        <v>20.722155999999998</v>
      </c>
      <c r="P614">
        <v>2.5700000000000001E-2</v>
      </c>
      <c r="Q614">
        <v>-0.22517999999999999</v>
      </c>
      <c r="S614">
        <f>(2*3.142/60)*test_1_datataker_27_aug[[#This Row],[Torque Voltage (N.m)]]*test_1_datataker_27_aug[[#This Row],[RPM]]*-1</f>
        <v>0</v>
      </c>
    </row>
    <row r="615" spans="1:19" x14ac:dyDescent="0.25">
      <c r="A615" s="1">
        <v>45530.538368182868</v>
      </c>
      <c r="B615" t="s">
        <v>17</v>
      </c>
      <c r="C615">
        <v>14.013994</v>
      </c>
      <c r="D615">
        <v>13.677538</v>
      </c>
      <c r="E615">
        <v>13.586154000000001</v>
      </c>
      <c r="F615">
        <v>13.862524000000001</v>
      </c>
      <c r="G615">
        <v>14.014924000000001</v>
      </c>
      <c r="H615">
        <v>1.0063869999999999</v>
      </c>
      <c r="I615">
        <v>0.934423</v>
      </c>
      <c r="J615">
        <v>0.94241299999999995</v>
      </c>
      <c r="K615">
        <v>-5.2497000000000002E-2</v>
      </c>
      <c r="L615">
        <v>0</v>
      </c>
      <c r="M615">
        <v>4.6200000000000001E-4</v>
      </c>
      <c r="N615" t="s">
        <v>18</v>
      </c>
      <c r="O615">
        <v>20.722394000000001</v>
      </c>
      <c r="P615">
        <v>2.7248000000000001E-2</v>
      </c>
      <c r="Q615">
        <v>-0.22631599999999999</v>
      </c>
      <c r="S615">
        <f>(2*3.142/60)*test_1_datataker_27_aug[[#This Row],[Torque Voltage (N.m)]]*test_1_datataker_27_aug[[#This Row],[RPM]]*-1</f>
        <v>0</v>
      </c>
    </row>
    <row r="616" spans="1:19" x14ac:dyDescent="0.25">
      <c r="A616" s="1">
        <v>45530.53842597222</v>
      </c>
      <c r="B616" t="s">
        <v>17</v>
      </c>
      <c r="C616">
        <v>14.013994</v>
      </c>
      <c r="D616">
        <v>13.669884</v>
      </c>
      <c r="E616">
        <v>13.5716</v>
      </c>
      <c r="F616">
        <v>13.855076</v>
      </c>
      <c r="G616">
        <v>14.018644</v>
      </c>
      <c r="H616">
        <v>1.0058750000000001</v>
      </c>
      <c r="I616">
        <v>0.93465900000000002</v>
      </c>
      <c r="J616">
        <v>0.94229399999999996</v>
      </c>
      <c r="K616">
        <v>-5.6061E-2</v>
      </c>
      <c r="L616">
        <v>0</v>
      </c>
      <c r="M616">
        <v>5.0900000000000001E-4</v>
      </c>
      <c r="N616" t="s">
        <v>18</v>
      </c>
      <c r="O616">
        <v>20.722249999999999</v>
      </c>
      <c r="P616">
        <v>2.8839E-2</v>
      </c>
      <c r="Q616">
        <v>-0.22670000000000001</v>
      </c>
      <c r="S616">
        <f>(2*3.142/60)*test_1_datataker_27_aug[[#This Row],[Torque Voltage (N.m)]]*test_1_datataker_27_aug[[#This Row],[RPM]]*-1</f>
        <v>0</v>
      </c>
    </row>
    <row r="617" spans="1:19" x14ac:dyDescent="0.25">
      <c r="A617" s="1">
        <v>45530.538483819444</v>
      </c>
      <c r="B617" t="s">
        <v>17</v>
      </c>
      <c r="C617">
        <v>14.016783999999999</v>
      </c>
      <c r="D617">
        <v>13.699678</v>
      </c>
      <c r="E617">
        <v>13.578673999999999</v>
      </c>
      <c r="F617">
        <v>13.877217999999999</v>
      </c>
      <c r="G617">
        <v>14.01216</v>
      </c>
      <c r="H617">
        <v>1.0062850000000001</v>
      </c>
      <c r="I617">
        <v>0.93454300000000001</v>
      </c>
      <c r="J617">
        <v>0.94229399999999996</v>
      </c>
      <c r="K617">
        <v>-5.3696000000000001E-2</v>
      </c>
      <c r="L617">
        <v>0</v>
      </c>
      <c r="M617">
        <v>4.8500000000000003E-4</v>
      </c>
      <c r="N617" t="s">
        <v>18</v>
      </c>
      <c r="O617">
        <v>20.722155999999998</v>
      </c>
      <c r="P617">
        <v>2.7248000000000001E-2</v>
      </c>
      <c r="Q617">
        <v>-0.22785</v>
      </c>
      <c r="S617">
        <f>(2*3.142/60)*test_1_datataker_27_aug[[#This Row],[Torque Voltage (N.m)]]*test_1_datataker_27_aug[[#This Row],[RPM]]*-1</f>
        <v>0</v>
      </c>
    </row>
    <row r="618" spans="1:19" x14ac:dyDescent="0.25">
      <c r="A618" s="1">
        <v>45530.538541747686</v>
      </c>
      <c r="B618" t="s">
        <v>17</v>
      </c>
      <c r="C618">
        <v>14.016783999999999</v>
      </c>
      <c r="D618">
        <v>13.69223</v>
      </c>
      <c r="E618">
        <v>13.59343</v>
      </c>
      <c r="F618">
        <v>13.869972000000001</v>
      </c>
      <c r="G618">
        <v>14.013092</v>
      </c>
      <c r="H618">
        <v>1.006184</v>
      </c>
      <c r="I618">
        <v>0.93489500000000003</v>
      </c>
      <c r="J618">
        <v>0.94241299999999995</v>
      </c>
      <c r="K618">
        <v>-5.2497000000000002E-2</v>
      </c>
      <c r="L618">
        <v>0</v>
      </c>
      <c r="M618">
        <v>5.0900000000000001E-4</v>
      </c>
      <c r="N618" t="s">
        <v>18</v>
      </c>
      <c r="O618">
        <v>20.731739999999999</v>
      </c>
      <c r="P618">
        <v>2.7248000000000001E-2</v>
      </c>
      <c r="Q618">
        <v>-0.22936999999999999</v>
      </c>
      <c r="S618">
        <f>(2*3.142/60)*test_1_datataker_27_aug[[#This Row],[Torque Voltage (N.m)]]*test_1_datataker_27_aug[[#This Row],[RPM]]*-1</f>
        <v>0</v>
      </c>
    </row>
    <row r="619" spans="1:19" x14ac:dyDescent="0.25">
      <c r="A619" s="1">
        <v>45530.538599548614</v>
      </c>
      <c r="B619" t="s">
        <v>17</v>
      </c>
      <c r="C619">
        <v>14.01216</v>
      </c>
      <c r="D619">
        <v>13.684574</v>
      </c>
      <c r="E619">
        <v>13.586154000000001</v>
      </c>
      <c r="F619">
        <v>13.855076</v>
      </c>
      <c r="G619">
        <v>14.014924000000001</v>
      </c>
      <c r="H619">
        <v>1.006489</v>
      </c>
      <c r="I619">
        <v>0.934423</v>
      </c>
      <c r="J619">
        <v>0.94229399999999996</v>
      </c>
      <c r="K619">
        <v>-5.2497000000000002E-2</v>
      </c>
      <c r="L619">
        <v>0</v>
      </c>
      <c r="M619">
        <v>5.0900000000000001E-4</v>
      </c>
      <c r="N619" t="s">
        <v>18</v>
      </c>
      <c r="O619">
        <v>20.722249999999999</v>
      </c>
      <c r="P619">
        <v>2.7248000000000001E-2</v>
      </c>
      <c r="Q619">
        <v>-0.22708300000000001</v>
      </c>
      <c r="S619">
        <f>(2*3.142/60)*test_1_datataker_27_aug[[#This Row],[Torque Voltage (N.m)]]*test_1_datataker_27_aug[[#This Row],[RPM]]*-1</f>
        <v>0</v>
      </c>
    </row>
    <row r="620" spans="1:19" x14ac:dyDescent="0.25">
      <c r="A620" s="1">
        <v>45530.538657523146</v>
      </c>
      <c r="B620" t="s">
        <v>17</v>
      </c>
      <c r="C620">
        <v>14.014924000000001</v>
      </c>
      <c r="D620">
        <v>13.684574</v>
      </c>
      <c r="E620">
        <v>13.578673999999999</v>
      </c>
      <c r="F620">
        <v>13.869972000000001</v>
      </c>
      <c r="G620">
        <v>14.01216</v>
      </c>
      <c r="H620">
        <v>1.0063869999999999</v>
      </c>
      <c r="I620">
        <v>0.93454300000000001</v>
      </c>
      <c r="J620">
        <v>0.94276599999999999</v>
      </c>
      <c r="K620">
        <v>-5.1298999999999997E-2</v>
      </c>
      <c r="L620">
        <v>0</v>
      </c>
      <c r="M620">
        <v>4.8500000000000003E-4</v>
      </c>
      <c r="N620" t="s">
        <v>18</v>
      </c>
      <c r="O620">
        <v>20.731694000000001</v>
      </c>
      <c r="P620">
        <v>2.4195000000000001E-2</v>
      </c>
      <c r="Q620">
        <v>-0.224413</v>
      </c>
      <c r="S620">
        <f>(2*3.142/60)*test_1_datataker_27_aug[[#This Row],[Torque Voltage (N.m)]]*test_1_datataker_27_aug[[#This Row],[RPM]]*-1</f>
        <v>0</v>
      </c>
    </row>
    <row r="621" spans="1:19" x14ac:dyDescent="0.25">
      <c r="A621" s="1">
        <v>45530.538715312498</v>
      </c>
      <c r="B621" t="s">
        <v>17</v>
      </c>
      <c r="C621">
        <v>14.014924000000001</v>
      </c>
      <c r="D621">
        <v>13.684574</v>
      </c>
      <c r="E621">
        <v>13.586154000000001</v>
      </c>
      <c r="F621">
        <v>13.855076</v>
      </c>
      <c r="G621">
        <v>14.013092</v>
      </c>
      <c r="H621">
        <v>1.006489</v>
      </c>
      <c r="I621">
        <v>0.934778</v>
      </c>
      <c r="J621">
        <v>0.94229399999999996</v>
      </c>
      <c r="K621">
        <v>-5.1298999999999997E-2</v>
      </c>
      <c r="L621">
        <v>0</v>
      </c>
      <c r="M621">
        <v>5.5500000000000005E-4</v>
      </c>
      <c r="N621" t="s">
        <v>18</v>
      </c>
      <c r="O621">
        <v>20.731694000000001</v>
      </c>
      <c r="P621">
        <v>2.7248000000000001E-2</v>
      </c>
      <c r="Q621">
        <v>-0.22785</v>
      </c>
      <c r="S621">
        <f>(2*3.142/60)*test_1_datataker_27_aug[[#This Row],[Torque Voltage (N.m)]]*test_1_datataker_27_aug[[#This Row],[RPM]]*-1</f>
        <v>0</v>
      </c>
    </row>
    <row r="622" spans="1:19" x14ac:dyDescent="0.25">
      <c r="A622" s="1">
        <v>45530.538773159722</v>
      </c>
      <c r="B622" t="s">
        <v>17</v>
      </c>
      <c r="C622">
        <v>14.018644</v>
      </c>
      <c r="D622">
        <v>13.69223</v>
      </c>
      <c r="E622">
        <v>13.578673999999999</v>
      </c>
      <c r="F622">
        <v>13.862524000000001</v>
      </c>
      <c r="G622">
        <v>14.016783999999999</v>
      </c>
      <c r="H622">
        <v>1.0067969999999999</v>
      </c>
      <c r="I622">
        <v>0.93454300000000001</v>
      </c>
      <c r="J622">
        <v>0.94241299999999995</v>
      </c>
      <c r="K622">
        <v>-5.1298999999999997E-2</v>
      </c>
      <c r="L622">
        <v>0</v>
      </c>
      <c r="M622">
        <v>5.0900000000000001E-4</v>
      </c>
      <c r="N622" t="s">
        <v>18</v>
      </c>
      <c r="O622">
        <v>20.722300000000001</v>
      </c>
      <c r="P622">
        <v>2.5700000000000001E-2</v>
      </c>
      <c r="Q622">
        <v>-0.22403000000000001</v>
      </c>
      <c r="S622">
        <f>(2*3.142/60)*test_1_datataker_27_aug[[#This Row],[Torque Voltage (N.m)]]*test_1_datataker_27_aug[[#This Row],[RPM]]*-1</f>
        <v>0</v>
      </c>
    </row>
    <row r="623" spans="1:19" x14ac:dyDescent="0.25">
      <c r="A623" s="1">
        <v>45530.538831087964</v>
      </c>
      <c r="B623" t="s">
        <v>17</v>
      </c>
      <c r="C623">
        <v>14.022335999999999</v>
      </c>
      <c r="D623">
        <v>13.684574</v>
      </c>
      <c r="E623">
        <v>13.586154000000001</v>
      </c>
      <c r="F623">
        <v>13.855076</v>
      </c>
      <c r="G623">
        <v>14.013092</v>
      </c>
      <c r="H623">
        <v>1.0068980000000001</v>
      </c>
      <c r="I623">
        <v>0.934778</v>
      </c>
      <c r="J623">
        <v>0.94241299999999995</v>
      </c>
      <c r="K623">
        <v>-5.2497000000000002E-2</v>
      </c>
      <c r="L623">
        <v>0</v>
      </c>
      <c r="M623">
        <v>5.5500000000000005E-4</v>
      </c>
      <c r="N623" t="s">
        <v>18</v>
      </c>
      <c r="O623">
        <v>20.731786</v>
      </c>
      <c r="P623">
        <v>2.8839E-2</v>
      </c>
      <c r="Q623">
        <v>-0.22250900000000001</v>
      </c>
      <c r="S623">
        <f>(2*3.142/60)*test_1_datataker_27_aug[[#This Row],[Torque Voltage (N.m)]]*test_1_datataker_27_aug[[#This Row],[RPM]]*-1</f>
        <v>0</v>
      </c>
    </row>
    <row r="624" spans="1:19" x14ac:dyDescent="0.25">
      <c r="A624" s="1">
        <v>45530.538890150463</v>
      </c>
      <c r="B624" t="s">
        <v>17</v>
      </c>
      <c r="C624">
        <v>14.021406000000001</v>
      </c>
      <c r="D624">
        <v>13.684574</v>
      </c>
      <c r="E624">
        <v>13.586154000000001</v>
      </c>
      <c r="F624">
        <v>13.877217999999999</v>
      </c>
      <c r="G624">
        <v>14.016783999999999</v>
      </c>
      <c r="H624">
        <v>1.0063869999999999</v>
      </c>
      <c r="I624">
        <v>0.93489500000000003</v>
      </c>
      <c r="J624">
        <v>0.942882</v>
      </c>
      <c r="K624">
        <v>-4.6469000000000003E-2</v>
      </c>
      <c r="L624">
        <v>0</v>
      </c>
      <c r="M624">
        <v>5.3200000000000003E-4</v>
      </c>
      <c r="N624" t="s">
        <v>18</v>
      </c>
      <c r="O624">
        <v>20.741232</v>
      </c>
      <c r="P624">
        <v>3.0387000000000001E-2</v>
      </c>
      <c r="Q624">
        <v>-0.22708300000000001</v>
      </c>
      <c r="S624">
        <f>(2*3.142/60)*test_1_datataker_27_aug[[#This Row],[Torque Voltage (N.m)]]*test_1_datataker_27_aug[[#This Row],[RPM]]*-1</f>
        <v>0</v>
      </c>
    </row>
    <row r="625" spans="1:19" x14ac:dyDescent="0.25">
      <c r="A625" s="1">
        <v>45530.538946863424</v>
      </c>
      <c r="B625" t="s">
        <v>17</v>
      </c>
      <c r="C625">
        <v>14.022335999999999</v>
      </c>
      <c r="D625">
        <v>13.677538</v>
      </c>
      <c r="E625">
        <v>13.586154000000001</v>
      </c>
      <c r="F625">
        <v>13.877217999999999</v>
      </c>
      <c r="G625">
        <v>14.013994</v>
      </c>
      <c r="H625">
        <v>1.0063869999999999</v>
      </c>
      <c r="I625">
        <v>0.934778</v>
      </c>
      <c r="J625">
        <v>0.94276599999999999</v>
      </c>
      <c r="K625">
        <v>-5.2497000000000002E-2</v>
      </c>
      <c r="L625">
        <v>0</v>
      </c>
      <c r="M625">
        <v>5.0900000000000001E-4</v>
      </c>
      <c r="N625" t="s">
        <v>18</v>
      </c>
      <c r="O625">
        <v>20.750827999999998</v>
      </c>
      <c r="P625">
        <v>3.1934999999999998E-2</v>
      </c>
      <c r="Q625">
        <v>-0.22631599999999999</v>
      </c>
      <c r="S625">
        <f>(2*3.142/60)*test_1_datataker_27_aug[[#This Row],[Torque Voltage (N.m)]]*test_1_datataker_27_aug[[#This Row],[RPM]]*-1</f>
        <v>0</v>
      </c>
    </row>
    <row r="626" spans="1:19" x14ac:dyDescent="0.25">
      <c r="A626" s="1">
        <v>45530.539004664352</v>
      </c>
      <c r="B626" t="s">
        <v>17</v>
      </c>
      <c r="C626">
        <v>14.015853999999999</v>
      </c>
      <c r="D626">
        <v>13.677538</v>
      </c>
      <c r="E626">
        <v>13.5716</v>
      </c>
      <c r="F626">
        <v>13.862524000000001</v>
      </c>
      <c r="G626">
        <v>14.017714</v>
      </c>
      <c r="H626">
        <v>1.006184</v>
      </c>
      <c r="I626">
        <v>0.934778</v>
      </c>
      <c r="J626">
        <v>0.94264599999999998</v>
      </c>
      <c r="K626">
        <v>-4.8867000000000001E-2</v>
      </c>
      <c r="L626">
        <v>0</v>
      </c>
      <c r="M626">
        <v>4.8500000000000003E-4</v>
      </c>
      <c r="N626" t="s">
        <v>18</v>
      </c>
      <c r="O626">
        <v>20.769658</v>
      </c>
      <c r="P626">
        <v>2.7248000000000001E-2</v>
      </c>
      <c r="Q626">
        <v>-0.227468</v>
      </c>
      <c r="S626">
        <f>(2*3.142/60)*test_1_datataker_27_aug[[#This Row],[Torque Voltage (N.m)]]*test_1_datataker_27_aug[[#This Row],[RPM]]*-1</f>
        <v>0</v>
      </c>
    </row>
    <row r="627" spans="1:19" x14ac:dyDescent="0.25">
      <c r="A627" s="1">
        <v>45530.539062638891</v>
      </c>
      <c r="B627" t="s">
        <v>17</v>
      </c>
      <c r="C627">
        <v>14.020504000000001</v>
      </c>
      <c r="D627">
        <v>13.699678</v>
      </c>
      <c r="E627">
        <v>13.607782</v>
      </c>
      <c r="F627">
        <v>13.869972000000001</v>
      </c>
      <c r="G627">
        <v>14.020504000000001</v>
      </c>
      <c r="H627">
        <v>1.0062850000000001</v>
      </c>
      <c r="I627">
        <v>0.93454300000000001</v>
      </c>
      <c r="J627">
        <v>0.94264599999999998</v>
      </c>
      <c r="K627">
        <v>-5.1298999999999997E-2</v>
      </c>
      <c r="L627">
        <v>0</v>
      </c>
      <c r="M627">
        <v>4.8500000000000003E-4</v>
      </c>
      <c r="N627" t="s">
        <v>18</v>
      </c>
      <c r="O627">
        <v>20.769704000000001</v>
      </c>
      <c r="P627">
        <v>2.7248000000000001E-2</v>
      </c>
      <c r="Q627">
        <v>-0.22517999999999999</v>
      </c>
      <c r="S627">
        <f>(2*3.142/60)*test_1_datataker_27_aug[[#This Row],[Torque Voltage (N.m)]]*test_1_datataker_27_aug[[#This Row],[RPM]]*-1</f>
        <v>0</v>
      </c>
    </row>
    <row r="628" spans="1:19" x14ac:dyDescent="0.25">
      <c r="A628" s="1">
        <v>45530.539120439818</v>
      </c>
      <c r="B628" t="s">
        <v>17</v>
      </c>
      <c r="C628">
        <v>14.019574</v>
      </c>
      <c r="D628">
        <v>13.69223</v>
      </c>
      <c r="E628">
        <v>13.59343</v>
      </c>
      <c r="F628">
        <v>13.877217999999999</v>
      </c>
      <c r="G628">
        <v>14.019574</v>
      </c>
      <c r="H628">
        <v>1.006184</v>
      </c>
      <c r="I628">
        <v>0.934778</v>
      </c>
      <c r="J628">
        <v>0.94264599999999998</v>
      </c>
      <c r="K628">
        <v>-5.0065999999999999E-2</v>
      </c>
      <c r="L628">
        <v>0</v>
      </c>
      <c r="M628">
        <v>5.0900000000000001E-4</v>
      </c>
      <c r="N628" t="s">
        <v>18</v>
      </c>
      <c r="O628">
        <v>20.769704000000001</v>
      </c>
      <c r="P628">
        <v>3.0387000000000001E-2</v>
      </c>
      <c r="Q628">
        <v>-0.22517999999999999</v>
      </c>
      <c r="S628">
        <f>(2*3.142/60)*test_1_datataker_27_aug[[#This Row],[Torque Voltage (N.m)]]*test_1_datataker_27_aug[[#This Row],[RPM]]*-1</f>
        <v>0</v>
      </c>
    </row>
    <row r="629" spans="1:19" x14ac:dyDescent="0.25">
      <c r="A629" s="1">
        <v>45530.539178252315</v>
      </c>
      <c r="B629" t="s">
        <v>17</v>
      </c>
      <c r="C629">
        <v>14.017714</v>
      </c>
      <c r="D629">
        <v>13.684574</v>
      </c>
      <c r="E629">
        <v>13.578673999999999</v>
      </c>
      <c r="F629">
        <v>13.862524000000001</v>
      </c>
      <c r="G629">
        <v>14.018644</v>
      </c>
      <c r="H629">
        <v>1.0059769999999999</v>
      </c>
      <c r="I629">
        <v>0.93465900000000002</v>
      </c>
      <c r="J629">
        <v>0.94241299999999995</v>
      </c>
      <c r="K629">
        <v>-5.3696000000000001E-2</v>
      </c>
      <c r="L629">
        <v>0</v>
      </c>
      <c r="M629">
        <v>4.8500000000000003E-4</v>
      </c>
      <c r="N629" t="s">
        <v>18</v>
      </c>
      <c r="O629">
        <v>20.769749999999998</v>
      </c>
      <c r="P629">
        <v>2.7248000000000001E-2</v>
      </c>
      <c r="Q629">
        <v>-0.22822200000000001</v>
      </c>
      <c r="S629">
        <f>(2*3.142/60)*test_1_datataker_27_aug[[#This Row],[Torque Voltage (N.m)]]*test_1_datataker_27_aug[[#This Row],[RPM]]*-1</f>
        <v>0</v>
      </c>
    </row>
    <row r="630" spans="1:19" x14ac:dyDescent="0.25">
      <c r="A630" s="1">
        <v>45530.539236215278</v>
      </c>
      <c r="B630" t="s">
        <v>17</v>
      </c>
      <c r="C630">
        <v>14.019574</v>
      </c>
      <c r="D630">
        <v>13.69223</v>
      </c>
      <c r="E630">
        <v>13.586154000000001</v>
      </c>
      <c r="F630">
        <v>13.869972000000001</v>
      </c>
      <c r="G630">
        <v>14.021406000000001</v>
      </c>
      <c r="H630">
        <v>1.0058750000000001</v>
      </c>
      <c r="I630">
        <v>0.93465900000000002</v>
      </c>
      <c r="J630">
        <v>0.94241299999999995</v>
      </c>
      <c r="K630">
        <v>-5.1298999999999997E-2</v>
      </c>
      <c r="L630">
        <v>0</v>
      </c>
      <c r="M630">
        <v>5.3200000000000003E-4</v>
      </c>
      <c r="N630" t="s">
        <v>18</v>
      </c>
      <c r="O630">
        <v>20.769562000000001</v>
      </c>
      <c r="P630">
        <v>3.0387000000000001E-2</v>
      </c>
      <c r="Q630">
        <v>-0.22822200000000001</v>
      </c>
      <c r="S630">
        <f>(2*3.142/60)*test_1_datataker_27_aug[[#This Row],[Torque Voltage (N.m)]]*test_1_datataker_27_aug[[#This Row],[RPM]]*-1</f>
        <v>0</v>
      </c>
    </row>
    <row r="631" spans="1:19" x14ac:dyDescent="0.25">
      <c r="A631" s="1">
        <v>45530.539294004629</v>
      </c>
      <c r="B631" t="s">
        <v>17</v>
      </c>
      <c r="C631">
        <v>14.017714</v>
      </c>
      <c r="D631">
        <v>13.69223</v>
      </c>
      <c r="E631">
        <v>13.600504000000001</v>
      </c>
      <c r="F631">
        <v>13.869972000000001</v>
      </c>
      <c r="G631">
        <v>14.015853999999999</v>
      </c>
      <c r="H631">
        <v>1.0065930000000001</v>
      </c>
      <c r="I631">
        <v>0.93465900000000002</v>
      </c>
      <c r="J631">
        <v>0.94252999999999998</v>
      </c>
      <c r="K631">
        <v>-5.2497000000000002E-2</v>
      </c>
      <c r="L631">
        <v>0</v>
      </c>
      <c r="M631">
        <v>4.8500000000000003E-4</v>
      </c>
      <c r="N631" t="s">
        <v>18</v>
      </c>
      <c r="O631">
        <v>20.769611999999999</v>
      </c>
      <c r="P631">
        <v>2.8839E-2</v>
      </c>
      <c r="Q631">
        <v>-0.22708300000000001</v>
      </c>
      <c r="S631">
        <f>(2*3.142/60)*test_1_datataker_27_aug[[#This Row],[Torque Voltage (N.m)]]*test_1_datataker_27_aug[[#This Row],[RPM]]*-1</f>
        <v>0</v>
      </c>
    </row>
    <row r="632" spans="1:19" x14ac:dyDescent="0.25">
      <c r="A632" s="1">
        <v>45530.539352002314</v>
      </c>
      <c r="B632" t="s">
        <v>17</v>
      </c>
      <c r="C632">
        <v>14.017714</v>
      </c>
      <c r="D632">
        <v>13.69223</v>
      </c>
      <c r="E632">
        <v>13.578673999999999</v>
      </c>
      <c r="F632">
        <v>13.862524000000001</v>
      </c>
      <c r="G632">
        <v>14.019574</v>
      </c>
      <c r="H632">
        <v>1.0060789999999999</v>
      </c>
      <c r="I632">
        <v>0.934423</v>
      </c>
      <c r="J632">
        <v>0.94264599999999998</v>
      </c>
      <c r="K632">
        <v>-5.4862000000000001E-2</v>
      </c>
      <c r="L632">
        <v>0</v>
      </c>
      <c r="M632">
        <v>5.0900000000000001E-4</v>
      </c>
      <c r="N632" t="s">
        <v>18</v>
      </c>
      <c r="O632">
        <v>20.769658</v>
      </c>
      <c r="P632">
        <v>2.7248000000000001E-2</v>
      </c>
      <c r="Q632">
        <v>-0.22631599999999999</v>
      </c>
      <c r="S632">
        <f>(2*3.142/60)*test_1_datataker_27_aug[[#This Row],[Torque Voltage (N.m)]]*test_1_datataker_27_aug[[#This Row],[RPM]]*-1</f>
        <v>0</v>
      </c>
    </row>
    <row r="633" spans="1:19" x14ac:dyDescent="0.25">
      <c r="A633" s="1">
        <v>45530.539409780089</v>
      </c>
      <c r="B633" t="s">
        <v>17</v>
      </c>
      <c r="C633">
        <v>14.021406000000001</v>
      </c>
      <c r="D633">
        <v>13.69223</v>
      </c>
      <c r="E633">
        <v>13.59343</v>
      </c>
      <c r="F633">
        <v>13.869972000000001</v>
      </c>
      <c r="G633">
        <v>14.016783999999999</v>
      </c>
      <c r="H633">
        <v>1.0067969999999999</v>
      </c>
      <c r="I633">
        <v>0.93489500000000003</v>
      </c>
      <c r="J633">
        <v>0.94264599999999998</v>
      </c>
      <c r="K633">
        <v>-4.8867000000000001E-2</v>
      </c>
      <c r="L633">
        <v>0</v>
      </c>
      <c r="M633">
        <v>4.8500000000000003E-4</v>
      </c>
      <c r="N633" t="s">
        <v>18</v>
      </c>
      <c r="O633">
        <v>20.769704000000001</v>
      </c>
      <c r="P633">
        <v>2.8839E-2</v>
      </c>
      <c r="Q633">
        <v>-0.22517999999999999</v>
      </c>
      <c r="S633">
        <f>(2*3.142/60)*test_1_datataker_27_aug[[#This Row],[Torque Voltage (N.m)]]*test_1_datataker_27_aug[[#This Row],[RPM]]*-1</f>
        <v>0</v>
      </c>
    </row>
    <row r="634" spans="1:19" x14ac:dyDescent="0.25">
      <c r="A634" s="1">
        <v>45530.539467615738</v>
      </c>
      <c r="B634" t="s">
        <v>17</v>
      </c>
      <c r="C634">
        <v>14.022335999999999</v>
      </c>
      <c r="D634">
        <v>13.684574</v>
      </c>
      <c r="E634">
        <v>13.586154000000001</v>
      </c>
      <c r="F634">
        <v>13.877217999999999</v>
      </c>
      <c r="G634">
        <v>14.017714</v>
      </c>
      <c r="H634">
        <v>1.0063869999999999</v>
      </c>
      <c r="I634">
        <v>0.93454300000000001</v>
      </c>
      <c r="J634">
        <v>0.94229399999999996</v>
      </c>
      <c r="K634">
        <v>-5.4862000000000001E-2</v>
      </c>
      <c r="L634">
        <v>0</v>
      </c>
      <c r="M634">
        <v>5.0900000000000001E-4</v>
      </c>
      <c r="N634" t="s">
        <v>18</v>
      </c>
      <c r="O634">
        <v>20.769749999999998</v>
      </c>
      <c r="P634">
        <v>2.7248000000000001E-2</v>
      </c>
      <c r="Q634">
        <v>-0.229767</v>
      </c>
      <c r="S634">
        <f>(2*3.142/60)*test_1_datataker_27_aug[[#This Row],[Torque Voltage (N.m)]]*test_1_datataker_27_aug[[#This Row],[RPM]]*-1</f>
        <v>0</v>
      </c>
    </row>
    <row r="635" spans="1:19" x14ac:dyDescent="0.25">
      <c r="A635" s="1">
        <v>45530.539525567132</v>
      </c>
      <c r="B635" t="s">
        <v>17</v>
      </c>
      <c r="C635">
        <v>14.021406000000001</v>
      </c>
      <c r="D635">
        <v>13.706922</v>
      </c>
      <c r="E635">
        <v>13.586154000000001</v>
      </c>
      <c r="F635">
        <v>13.869972000000001</v>
      </c>
      <c r="G635">
        <v>14.015853999999999</v>
      </c>
      <c r="H635">
        <v>1.0065930000000001</v>
      </c>
      <c r="I635">
        <v>0.93524700000000005</v>
      </c>
      <c r="J635">
        <v>0.94276599999999999</v>
      </c>
      <c r="K635">
        <v>-5.1298999999999997E-2</v>
      </c>
      <c r="L635">
        <v>0</v>
      </c>
      <c r="M635">
        <v>5.3200000000000003E-4</v>
      </c>
      <c r="N635" t="s">
        <v>18</v>
      </c>
      <c r="O635">
        <v>20.769846000000001</v>
      </c>
      <c r="P635">
        <v>3.1934999999999998E-2</v>
      </c>
      <c r="Q635">
        <v>-0.22556300000000001</v>
      </c>
      <c r="S635">
        <f>(2*3.142/60)*test_1_datataker_27_aug[[#This Row],[Torque Voltage (N.m)]]*test_1_datataker_27_aug[[#This Row],[RPM]]*-1</f>
        <v>0</v>
      </c>
    </row>
    <row r="636" spans="1:19" x14ac:dyDescent="0.25">
      <c r="A636" s="1">
        <v>45530.539583368052</v>
      </c>
      <c r="B636" t="s">
        <v>17</v>
      </c>
      <c r="C636">
        <v>14.023239999999999</v>
      </c>
      <c r="D636">
        <v>13.699678</v>
      </c>
      <c r="E636">
        <v>13.59343</v>
      </c>
      <c r="F636">
        <v>13.884665999999999</v>
      </c>
      <c r="G636">
        <v>14.018644</v>
      </c>
      <c r="H636">
        <v>1.0067969999999999</v>
      </c>
      <c r="I636">
        <v>0.934778</v>
      </c>
      <c r="J636">
        <v>0.94264599999999998</v>
      </c>
      <c r="K636">
        <v>-5.1298999999999997E-2</v>
      </c>
      <c r="L636">
        <v>0</v>
      </c>
      <c r="M636">
        <v>5.3200000000000003E-4</v>
      </c>
      <c r="N636" t="s">
        <v>18</v>
      </c>
      <c r="O636">
        <v>20.769611999999999</v>
      </c>
      <c r="P636">
        <v>2.7248000000000001E-2</v>
      </c>
      <c r="Q636">
        <v>-0.224798</v>
      </c>
      <c r="S636">
        <f>(2*3.142/60)*test_1_datataker_27_aug[[#This Row],[Torque Voltage (N.m)]]*test_1_datataker_27_aug[[#This Row],[RPM]]*-1</f>
        <v>0</v>
      </c>
    </row>
    <row r="637" spans="1:19" x14ac:dyDescent="0.25">
      <c r="A637" s="1">
        <v>45530.539641342591</v>
      </c>
      <c r="B637" t="s">
        <v>17</v>
      </c>
      <c r="C637">
        <v>14.020504000000001</v>
      </c>
      <c r="D637">
        <v>13.69223</v>
      </c>
      <c r="E637">
        <v>13.586154000000001</v>
      </c>
      <c r="F637">
        <v>13.877217999999999</v>
      </c>
      <c r="G637">
        <v>14.022335999999999</v>
      </c>
      <c r="H637">
        <v>1.0067969999999999</v>
      </c>
      <c r="I637">
        <v>0.93536300000000006</v>
      </c>
      <c r="J637">
        <v>0.94264599999999998</v>
      </c>
      <c r="K637">
        <v>-4.8867000000000001E-2</v>
      </c>
      <c r="L637">
        <v>0</v>
      </c>
      <c r="M637">
        <v>5.0900000000000001E-4</v>
      </c>
      <c r="N637" t="s">
        <v>18</v>
      </c>
      <c r="O637">
        <v>20.769704000000001</v>
      </c>
      <c r="P637">
        <v>3.0387000000000001E-2</v>
      </c>
      <c r="Q637">
        <v>-0.224413</v>
      </c>
      <c r="S637">
        <f>(2*3.142/60)*test_1_datataker_27_aug[[#This Row],[Torque Voltage (N.m)]]*test_1_datataker_27_aug[[#This Row],[RPM]]*-1</f>
        <v>0</v>
      </c>
    </row>
    <row r="638" spans="1:19" x14ac:dyDescent="0.25">
      <c r="A638" s="1">
        <v>45530.539699131943</v>
      </c>
      <c r="B638" t="s">
        <v>17</v>
      </c>
      <c r="C638">
        <v>14.020504000000001</v>
      </c>
      <c r="D638">
        <v>13.69223</v>
      </c>
      <c r="E638">
        <v>13.586154000000001</v>
      </c>
      <c r="F638">
        <v>13.869972000000001</v>
      </c>
      <c r="G638">
        <v>14.021406000000001</v>
      </c>
      <c r="H638">
        <v>1.0065930000000001</v>
      </c>
      <c r="I638">
        <v>0.93501100000000004</v>
      </c>
      <c r="J638">
        <v>0.942882</v>
      </c>
      <c r="K638">
        <v>-5.2497000000000002E-2</v>
      </c>
      <c r="L638">
        <v>0</v>
      </c>
      <c r="M638">
        <v>5.0900000000000001E-4</v>
      </c>
      <c r="N638" t="s">
        <v>18</v>
      </c>
      <c r="O638">
        <v>20.769749999999998</v>
      </c>
      <c r="P638">
        <v>3.0387000000000001E-2</v>
      </c>
      <c r="Q638">
        <v>-0.22785</v>
      </c>
      <c r="S638">
        <f>(2*3.142/60)*test_1_datataker_27_aug[[#This Row],[Torque Voltage (N.m)]]*test_1_datataker_27_aug[[#This Row],[RPM]]*-1</f>
        <v>0</v>
      </c>
    </row>
    <row r="639" spans="1:19" x14ac:dyDescent="0.25">
      <c r="A639" s="1">
        <v>45530.539756967592</v>
      </c>
      <c r="B639" t="s">
        <v>17</v>
      </c>
      <c r="C639">
        <v>14.02417</v>
      </c>
      <c r="D639">
        <v>13.69223</v>
      </c>
      <c r="E639">
        <v>13.59343</v>
      </c>
      <c r="F639">
        <v>13.869972000000001</v>
      </c>
      <c r="G639">
        <v>14.026002</v>
      </c>
      <c r="H639">
        <v>1.0066949999999999</v>
      </c>
      <c r="I639">
        <v>0.93501100000000004</v>
      </c>
      <c r="J639">
        <v>0.94241299999999995</v>
      </c>
      <c r="K639">
        <v>-4.7668000000000002E-2</v>
      </c>
      <c r="L639">
        <v>0</v>
      </c>
      <c r="M639">
        <v>5.3200000000000003E-4</v>
      </c>
      <c r="N639" t="s">
        <v>18</v>
      </c>
      <c r="O639">
        <v>20.77927</v>
      </c>
      <c r="P639">
        <v>2.8839E-2</v>
      </c>
      <c r="Q639">
        <v>-0.225935</v>
      </c>
      <c r="S639">
        <f>(2*3.142/60)*test_1_datataker_27_aug[[#This Row],[Torque Voltage (N.m)]]*test_1_datataker_27_aug[[#This Row],[RPM]]*-1</f>
        <v>0</v>
      </c>
    </row>
    <row r="640" spans="1:19" x14ac:dyDescent="0.25">
      <c r="A640" s="1">
        <v>45530.53981490741</v>
      </c>
      <c r="B640" t="s">
        <v>17</v>
      </c>
      <c r="C640">
        <v>14.02417</v>
      </c>
      <c r="D640">
        <v>13.684574</v>
      </c>
      <c r="E640">
        <v>13.59343</v>
      </c>
      <c r="F640">
        <v>13.884665999999999</v>
      </c>
      <c r="G640">
        <v>14.022335999999999</v>
      </c>
      <c r="H640">
        <v>1.0065930000000001</v>
      </c>
      <c r="I640">
        <v>0.934778</v>
      </c>
      <c r="J640">
        <v>0.94276599999999999</v>
      </c>
      <c r="K640">
        <v>-5.1298999999999997E-2</v>
      </c>
      <c r="L640">
        <v>0</v>
      </c>
      <c r="M640">
        <v>5.0900000000000001E-4</v>
      </c>
      <c r="N640" t="s">
        <v>18</v>
      </c>
      <c r="O640">
        <v>20.769704000000001</v>
      </c>
      <c r="P640">
        <v>3.0387000000000001E-2</v>
      </c>
      <c r="Q640">
        <v>-0.224798</v>
      </c>
      <c r="S640">
        <f>(2*3.142/60)*test_1_datataker_27_aug[[#This Row],[Torque Voltage (N.m)]]*test_1_datataker_27_aug[[#This Row],[RPM]]*-1</f>
        <v>0</v>
      </c>
    </row>
    <row r="641" spans="1:19" x14ac:dyDescent="0.25">
      <c r="A641" s="1">
        <v>45530.53987270833</v>
      </c>
      <c r="B641" t="s">
        <v>17</v>
      </c>
      <c r="C641">
        <v>14.026934000000001</v>
      </c>
      <c r="D641">
        <v>13.684574</v>
      </c>
      <c r="E641">
        <v>13.600504000000001</v>
      </c>
      <c r="F641">
        <v>13.877217999999999</v>
      </c>
      <c r="G641">
        <v>14.022335999999999</v>
      </c>
      <c r="H641">
        <v>1.0063869999999999</v>
      </c>
      <c r="I641">
        <v>0.93513000000000002</v>
      </c>
      <c r="J641">
        <v>0.94264599999999998</v>
      </c>
      <c r="K641">
        <v>-4.7668000000000002E-2</v>
      </c>
      <c r="L641">
        <v>0</v>
      </c>
      <c r="M641">
        <v>5.3200000000000003E-4</v>
      </c>
      <c r="N641" t="s">
        <v>18</v>
      </c>
      <c r="O641">
        <v>20.77927</v>
      </c>
      <c r="P641">
        <v>2.8839E-2</v>
      </c>
      <c r="Q641">
        <v>-0.22326499999999999</v>
      </c>
      <c r="S641">
        <f>(2*3.142/60)*test_1_datataker_27_aug[[#This Row],[Torque Voltage (N.m)]]*test_1_datataker_27_aug[[#This Row],[RPM]]*-1</f>
        <v>0</v>
      </c>
    </row>
    <row r="642" spans="1:19" x14ac:dyDescent="0.25">
      <c r="A642" s="1">
        <v>45530.539930682869</v>
      </c>
      <c r="B642" t="s">
        <v>17</v>
      </c>
      <c r="C642">
        <v>14.027863999999999</v>
      </c>
      <c r="D642">
        <v>13.677538</v>
      </c>
      <c r="E642">
        <v>13.586154000000001</v>
      </c>
      <c r="F642">
        <v>13.862524000000001</v>
      </c>
      <c r="G642">
        <v>14.02417</v>
      </c>
      <c r="H642">
        <v>1.0066949999999999</v>
      </c>
      <c r="I642">
        <v>0.93501100000000004</v>
      </c>
      <c r="J642">
        <v>0.94300099999999998</v>
      </c>
      <c r="K642">
        <v>-5.0065999999999999E-2</v>
      </c>
      <c r="L642">
        <v>0</v>
      </c>
      <c r="M642">
        <v>5.0900000000000001E-4</v>
      </c>
      <c r="N642" t="s">
        <v>18</v>
      </c>
      <c r="O642">
        <v>20.788557999999998</v>
      </c>
      <c r="P642">
        <v>2.8839E-2</v>
      </c>
      <c r="Q642">
        <v>-0.22670000000000001</v>
      </c>
      <c r="S642">
        <f>(2*3.142/60)*test_1_datataker_27_aug[[#This Row],[Torque Voltage (N.m)]]*test_1_datataker_27_aug[[#This Row],[RPM]]*-1</f>
        <v>0</v>
      </c>
    </row>
    <row r="643" spans="1:19" x14ac:dyDescent="0.25">
      <c r="A643" s="1">
        <v>45530.539988472221</v>
      </c>
      <c r="B643" t="s">
        <v>17</v>
      </c>
      <c r="C643">
        <v>14.0251</v>
      </c>
      <c r="D643">
        <v>13.69223</v>
      </c>
      <c r="E643">
        <v>13.578673999999999</v>
      </c>
      <c r="F643">
        <v>13.884665999999999</v>
      </c>
      <c r="G643">
        <v>14.026934000000001</v>
      </c>
      <c r="H643">
        <v>1.0066949999999999</v>
      </c>
      <c r="I643">
        <v>0.934778</v>
      </c>
      <c r="J643">
        <v>0.94264599999999998</v>
      </c>
      <c r="K643">
        <v>-5.1298999999999997E-2</v>
      </c>
      <c r="L643">
        <v>0</v>
      </c>
      <c r="M643">
        <v>5.0900000000000001E-4</v>
      </c>
      <c r="N643" t="s">
        <v>18</v>
      </c>
      <c r="O643">
        <v>20.788650000000001</v>
      </c>
      <c r="P643">
        <v>2.7248000000000001E-2</v>
      </c>
      <c r="Q643">
        <v>-0.22670000000000001</v>
      </c>
      <c r="S643">
        <f>(2*3.142/60)*test_1_datataker_27_aug[[#This Row],[Torque Voltage (N.m)]]*test_1_datataker_27_aug[[#This Row],[RPM]]*-1</f>
        <v>0</v>
      </c>
    </row>
    <row r="644" spans="1:19" x14ac:dyDescent="0.25">
      <c r="A644" s="1">
        <v>45530.540046319446</v>
      </c>
      <c r="B644" t="s">
        <v>17</v>
      </c>
      <c r="C644">
        <v>14.027863999999999</v>
      </c>
      <c r="D644">
        <v>13.69223</v>
      </c>
      <c r="E644">
        <v>13.59343</v>
      </c>
      <c r="F644">
        <v>13.862524000000001</v>
      </c>
      <c r="G644">
        <v>14.023239999999999</v>
      </c>
      <c r="H644">
        <v>1.006184</v>
      </c>
      <c r="I644">
        <v>0.93465900000000002</v>
      </c>
      <c r="J644">
        <v>0.94252999999999998</v>
      </c>
      <c r="K644">
        <v>-5.1298999999999997E-2</v>
      </c>
      <c r="L644">
        <v>0</v>
      </c>
      <c r="M644">
        <v>4.8500000000000003E-4</v>
      </c>
      <c r="N644" t="s">
        <v>18</v>
      </c>
      <c r="O644">
        <v>20.788746</v>
      </c>
      <c r="P644">
        <v>3.0387000000000001E-2</v>
      </c>
      <c r="Q644">
        <v>-0.22708300000000001</v>
      </c>
      <c r="S644">
        <f>(2*3.142/60)*test_1_datataker_27_aug[[#This Row],[Torque Voltage (N.m)]]*test_1_datataker_27_aug[[#This Row],[RPM]]*-1</f>
        <v>0</v>
      </c>
    </row>
    <row r="645" spans="1:19" x14ac:dyDescent="0.25">
      <c r="A645" s="1">
        <v>45530.540106168984</v>
      </c>
      <c r="B645" t="s">
        <v>17</v>
      </c>
      <c r="C645">
        <v>14.027863999999999</v>
      </c>
      <c r="D645">
        <v>13.684574</v>
      </c>
      <c r="E645">
        <v>13.59343</v>
      </c>
      <c r="F645">
        <v>13.862524000000001</v>
      </c>
      <c r="G645">
        <v>14.023239999999999</v>
      </c>
      <c r="H645">
        <v>1.0062850000000001</v>
      </c>
      <c r="I645">
        <v>0.934778</v>
      </c>
      <c r="J645">
        <v>0.942882</v>
      </c>
      <c r="K645">
        <v>-5.2497000000000002E-2</v>
      </c>
      <c r="L645">
        <v>0</v>
      </c>
      <c r="M645">
        <v>4.8500000000000003E-4</v>
      </c>
      <c r="N645" t="s">
        <v>18</v>
      </c>
      <c r="O645">
        <v>20.807814</v>
      </c>
      <c r="P645">
        <v>2.8839E-2</v>
      </c>
      <c r="Q645">
        <v>-0.22326499999999999</v>
      </c>
      <c r="S645">
        <f>(2*3.142/60)*test_1_datataker_27_aug[[#This Row],[Torque Voltage (N.m)]]*test_1_datataker_27_aug[[#This Row],[RPM]]*-1</f>
        <v>0</v>
      </c>
    </row>
    <row r="646" spans="1:19" x14ac:dyDescent="0.25">
      <c r="A646" s="1">
        <v>45530.540162060184</v>
      </c>
      <c r="B646" t="s">
        <v>17</v>
      </c>
      <c r="C646">
        <v>14.021406000000001</v>
      </c>
      <c r="D646">
        <v>13.677538</v>
      </c>
      <c r="E646">
        <v>13.586154000000001</v>
      </c>
      <c r="F646">
        <v>13.869972000000001</v>
      </c>
      <c r="G646">
        <v>14.020504000000001</v>
      </c>
      <c r="H646">
        <v>1.0063869999999999</v>
      </c>
      <c r="I646">
        <v>0.93465900000000002</v>
      </c>
      <c r="J646">
        <v>0.94252999999999998</v>
      </c>
      <c r="K646">
        <v>-5.4862000000000001E-2</v>
      </c>
      <c r="L646">
        <v>0</v>
      </c>
      <c r="M646">
        <v>4.8500000000000003E-4</v>
      </c>
      <c r="N646" t="s">
        <v>18</v>
      </c>
      <c r="O646">
        <v>20.798324000000001</v>
      </c>
      <c r="P646">
        <v>2.8839E-2</v>
      </c>
      <c r="Q646">
        <v>-0.22517999999999999</v>
      </c>
      <c r="S646">
        <f>(2*3.142/60)*test_1_datataker_27_aug[[#This Row],[Torque Voltage (N.m)]]*test_1_datataker_27_aug[[#This Row],[RPM]]*-1</f>
        <v>0</v>
      </c>
    </row>
    <row r="647" spans="1:19" x14ac:dyDescent="0.25">
      <c r="A647" s="1">
        <v>45530.540220034723</v>
      </c>
      <c r="B647" t="s">
        <v>17</v>
      </c>
      <c r="C647">
        <v>14.0251</v>
      </c>
      <c r="D647">
        <v>13.677538</v>
      </c>
      <c r="E647">
        <v>13.586154000000001</v>
      </c>
      <c r="F647">
        <v>13.862524000000001</v>
      </c>
      <c r="G647">
        <v>14.021406000000001</v>
      </c>
      <c r="H647">
        <v>1.0065930000000001</v>
      </c>
      <c r="I647">
        <v>0.934778</v>
      </c>
      <c r="J647">
        <v>0.94229399999999996</v>
      </c>
      <c r="K647">
        <v>-5.2497000000000002E-2</v>
      </c>
      <c r="L647">
        <v>0</v>
      </c>
      <c r="M647">
        <v>4.8500000000000003E-4</v>
      </c>
      <c r="N647" t="s">
        <v>18</v>
      </c>
      <c r="O647">
        <v>20.807860000000002</v>
      </c>
      <c r="P647">
        <v>2.5700000000000001E-2</v>
      </c>
      <c r="Q647">
        <v>-0.22556300000000001</v>
      </c>
      <c r="S647">
        <f>(2*3.142/60)*test_1_datataker_27_aug[[#This Row],[Torque Voltage (N.m)]]*test_1_datataker_27_aug[[#This Row],[RPM]]*-1</f>
        <v>0</v>
      </c>
    </row>
    <row r="648" spans="1:19" x14ac:dyDescent="0.25">
      <c r="A648" s="1">
        <v>45530.540277835651</v>
      </c>
      <c r="B648" t="s">
        <v>17</v>
      </c>
      <c r="C648">
        <v>14.023239999999999</v>
      </c>
      <c r="D648">
        <v>13.699678</v>
      </c>
      <c r="E648">
        <v>13.59343</v>
      </c>
      <c r="F648">
        <v>13.877217999999999</v>
      </c>
      <c r="G648">
        <v>14.021406000000001</v>
      </c>
      <c r="H648">
        <v>1.0066949999999999</v>
      </c>
      <c r="I648">
        <v>0.93465900000000002</v>
      </c>
      <c r="J648">
        <v>0.94264599999999998</v>
      </c>
      <c r="K648">
        <v>-5.0065999999999999E-2</v>
      </c>
      <c r="L648">
        <v>0</v>
      </c>
      <c r="M648">
        <v>5.3200000000000003E-4</v>
      </c>
      <c r="N648" t="s">
        <v>18</v>
      </c>
      <c r="O648">
        <v>20.798037999999998</v>
      </c>
      <c r="P648">
        <v>3.1934999999999998E-2</v>
      </c>
      <c r="Q648">
        <v>-0.224798</v>
      </c>
      <c r="S648">
        <f>(2*3.142/60)*test_1_datataker_27_aug[[#This Row],[Torque Voltage (N.m)]]*test_1_datataker_27_aug[[#This Row],[RPM]]*-1</f>
        <v>0</v>
      </c>
    </row>
    <row r="649" spans="1:19" x14ac:dyDescent="0.25">
      <c r="A649" s="1">
        <v>45530.5403356713</v>
      </c>
      <c r="B649" t="s">
        <v>17</v>
      </c>
      <c r="C649">
        <v>14.023239999999999</v>
      </c>
      <c r="D649">
        <v>13.699678</v>
      </c>
      <c r="E649">
        <v>13.615057999999999</v>
      </c>
      <c r="F649">
        <v>13.884665999999999</v>
      </c>
      <c r="G649">
        <v>14.026002</v>
      </c>
      <c r="H649">
        <v>1.006489</v>
      </c>
      <c r="I649">
        <v>0.93489500000000003</v>
      </c>
      <c r="J649">
        <v>0.94276599999999999</v>
      </c>
      <c r="K649">
        <v>-5.1298999999999997E-2</v>
      </c>
      <c r="L649">
        <v>0</v>
      </c>
      <c r="M649">
        <v>5.5500000000000005E-4</v>
      </c>
      <c r="N649" t="s">
        <v>18</v>
      </c>
      <c r="O649">
        <v>20.807718000000001</v>
      </c>
      <c r="P649">
        <v>3.3482999999999999E-2</v>
      </c>
      <c r="Q649">
        <v>-0.22517999999999999</v>
      </c>
      <c r="S649">
        <f>(2*3.142/60)*test_1_datataker_27_aug[[#This Row],[Torque Voltage (N.m)]]*test_1_datataker_27_aug[[#This Row],[RPM]]*-1</f>
        <v>0</v>
      </c>
    </row>
    <row r="650" spans="1:19" x14ac:dyDescent="0.25">
      <c r="A650" s="1">
        <v>45530.540393599535</v>
      </c>
      <c r="B650" t="s">
        <v>17</v>
      </c>
      <c r="C650">
        <v>14.02417</v>
      </c>
      <c r="D650">
        <v>13.69223</v>
      </c>
      <c r="E650">
        <v>13.59343</v>
      </c>
      <c r="F650">
        <v>13.869972000000001</v>
      </c>
      <c r="G650">
        <v>14.017714</v>
      </c>
      <c r="H650">
        <v>1.0063869999999999</v>
      </c>
      <c r="I650">
        <v>0.934778</v>
      </c>
      <c r="J650">
        <v>0.94252999999999998</v>
      </c>
      <c r="K650">
        <v>-5.2497000000000002E-2</v>
      </c>
      <c r="L650">
        <v>0</v>
      </c>
      <c r="M650">
        <v>5.0900000000000001E-4</v>
      </c>
      <c r="N650" t="s">
        <v>18</v>
      </c>
      <c r="O650">
        <v>20.807718000000001</v>
      </c>
      <c r="P650">
        <v>3.1934999999999998E-2</v>
      </c>
      <c r="Q650">
        <v>-0.22517999999999999</v>
      </c>
      <c r="S650">
        <f>(2*3.142/60)*test_1_datataker_27_aug[[#This Row],[Torque Voltage (N.m)]]*test_1_datataker_27_aug[[#This Row],[RPM]]*-1</f>
        <v>0</v>
      </c>
    </row>
    <row r="651" spans="1:19" x14ac:dyDescent="0.25">
      <c r="A651" s="1">
        <v>45530.540451412038</v>
      </c>
      <c r="B651" t="s">
        <v>17</v>
      </c>
      <c r="C651">
        <v>14.026002</v>
      </c>
      <c r="D651">
        <v>13.699678</v>
      </c>
      <c r="E651">
        <v>13.600504000000001</v>
      </c>
      <c r="F651">
        <v>13.884665999999999</v>
      </c>
      <c r="G651">
        <v>14.026934000000001</v>
      </c>
      <c r="H651">
        <v>1.0065930000000001</v>
      </c>
      <c r="I651">
        <v>0.93513000000000002</v>
      </c>
      <c r="J651">
        <v>0.94264599999999998</v>
      </c>
      <c r="K651">
        <v>-5.1298999999999997E-2</v>
      </c>
      <c r="L651">
        <v>0</v>
      </c>
      <c r="M651">
        <v>5.3200000000000003E-4</v>
      </c>
      <c r="N651" t="s">
        <v>18</v>
      </c>
      <c r="O651">
        <v>20.807763999999999</v>
      </c>
      <c r="P651">
        <v>3.0387000000000001E-2</v>
      </c>
      <c r="Q651">
        <v>-0.227468</v>
      </c>
      <c r="S651">
        <f>(2*3.142/60)*test_1_datataker_27_aug[[#This Row],[Torque Voltage (N.m)]]*test_1_datataker_27_aug[[#This Row],[RPM]]*-1</f>
        <v>0</v>
      </c>
    </row>
    <row r="652" spans="1:19" x14ac:dyDescent="0.25">
      <c r="A652" s="1">
        <v>45530.540509386577</v>
      </c>
      <c r="B652" t="s">
        <v>17</v>
      </c>
      <c r="C652">
        <v>14.027863999999999</v>
      </c>
      <c r="D652">
        <v>13.706922</v>
      </c>
      <c r="E652">
        <v>13.607782</v>
      </c>
      <c r="F652">
        <v>13.899564</v>
      </c>
      <c r="G652">
        <v>14.02417</v>
      </c>
      <c r="H652">
        <v>1.0060789999999999</v>
      </c>
      <c r="I652">
        <v>0.93524700000000005</v>
      </c>
      <c r="J652">
        <v>0.94300099999999998</v>
      </c>
      <c r="K652">
        <v>-5.0065999999999999E-2</v>
      </c>
      <c r="L652">
        <v>0</v>
      </c>
      <c r="M652">
        <v>5.5500000000000005E-4</v>
      </c>
      <c r="N652" t="s">
        <v>18</v>
      </c>
      <c r="O652">
        <v>20.807814</v>
      </c>
      <c r="P652">
        <v>2.7248000000000001E-2</v>
      </c>
      <c r="Q652">
        <v>-0.22822200000000001</v>
      </c>
      <c r="S652">
        <f>(2*3.142/60)*test_1_datataker_27_aug[[#This Row],[Torque Voltage (N.m)]]*test_1_datataker_27_aug[[#This Row],[RPM]]*-1</f>
        <v>0</v>
      </c>
    </row>
    <row r="653" spans="1:19" x14ac:dyDescent="0.25">
      <c r="A653" s="1">
        <v>45530.540567175929</v>
      </c>
      <c r="B653" t="s">
        <v>17</v>
      </c>
      <c r="C653">
        <v>14.027863999999999</v>
      </c>
      <c r="D653">
        <v>13.684574</v>
      </c>
      <c r="E653">
        <v>13.59343</v>
      </c>
      <c r="F653">
        <v>13.877217999999999</v>
      </c>
      <c r="G653">
        <v>14.027863999999999</v>
      </c>
      <c r="H653">
        <v>1.0063869999999999</v>
      </c>
      <c r="I653">
        <v>0.934778</v>
      </c>
      <c r="J653">
        <v>0.942882</v>
      </c>
      <c r="K653">
        <v>-5.2497000000000002E-2</v>
      </c>
      <c r="L653">
        <v>0</v>
      </c>
      <c r="M653">
        <v>5.3200000000000003E-4</v>
      </c>
      <c r="N653" t="s">
        <v>18</v>
      </c>
      <c r="O653">
        <v>20.807860000000002</v>
      </c>
      <c r="P653">
        <v>2.8839E-2</v>
      </c>
      <c r="Q653">
        <v>-0.22556300000000001</v>
      </c>
      <c r="S653">
        <f>(2*3.142/60)*test_1_datataker_27_aug[[#This Row],[Torque Voltage (N.m)]]*test_1_datataker_27_aug[[#This Row],[RPM]]*-1</f>
        <v>0</v>
      </c>
    </row>
    <row r="654" spans="1:19" x14ac:dyDescent="0.25">
      <c r="A654" s="1">
        <v>45530.540625162037</v>
      </c>
      <c r="B654" t="s">
        <v>17</v>
      </c>
      <c r="C654">
        <v>14.028791999999999</v>
      </c>
      <c r="D654">
        <v>13.69223</v>
      </c>
      <c r="E654">
        <v>13.586154000000001</v>
      </c>
      <c r="F654">
        <v>13.884665999999999</v>
      </c>
      <c r="G654">
        <v>14.026002</v>
      </c>
      <c r="H654">
        <v>1.006489</v>
      </c>
      <c r="I654">
        <v>0.93501100000000004</v>
      </c>
      <c r="J654">
        <v>0.94300099999999998</v>
      </c>
      <c r="K654">
        <v>-5.0065999999999999E-2</v>
      </c>
      <c r="L654">
        <v>0</v>
      </c>
      <c r="M654">
        <v>5.0900000000000001E-4</v>
      </c>
      <c r="N654" t="s">
        <v>18</v>
      </c>
      <c r="O654">
        <v>20.807668</v>
      </c>
      <c r="P654">
        <v>3.1934999999999998E-2</v>
      </c>
      <c r="Q654">
        <v>-0.22708300000000001</v>
      </c>
      <c r="S654">
        <f>(2*3.142/60)*test_1_datataker_27_aug[[#This Row],[Torque Voltage (N.m)]]*test_1_datataker_27_aug[[#This Row],[RPM]]*-1</f>
        <v>0</v>
      </c>
    </row>
    <row r="655" spans="1:19" x14ac:dyDescent="0.25">
      <c r="A655" s="1">
        <v>45530.540682951389</v>
      </c>
      <c r="B655" t="s">
        <v>17</v>
      </c>
      <c r="C655">
        <v>14.027863999999999</v>
      </c>
      <c r="D655">
        <v>13.706922</v>
      </c>
      <c r="E655">
        <v>13.607782</v>
      </c>
      <c r="F655">
        <v>13.877217999999999</v>
      </c>
      <c r="G655">
        <v>14.0251</v>
      </c>
      <c r="H655">
        <v>1.0063869999999999</v>
      </c>
      <c r="I655">
        <v>0.93513000000000002</v>
      </c>
      <c r="J655">
        <v>0.942882</v>
      </c>
      <c r="K655">
        <v>-4.6469000000000003E-2</v>
      </c>
      <c r="L655">
        <v>0</v>
      </c>
      <c r="M655">
        <v>5.5500000000000005E-4</v>
      </c>
      <c r="N655" t="s">
        <v>18</v>
      </c>
      <c r="O655">
        <v>20.807718000000001</v>
      </c>
      <c r="P655">
        <v>3.1934999999999998E-2</v>
      </c>
      <c r="Q655">
        <v>-0.224413</v>
      </c>
      <c r="S655">
        <f>(2*3.142/60)*test_1_datataker_27_aug[[#This Row],[Torque Voltage (N.m)]]*test_1_datataker_27_aug[[#This Row],[RPM]]*-1</f>
        <v>0</v>
      </c>
    </row>
    <row r="656" spans="1:19" x14ac:dyDescent="0.25">
      <c r="A656" s="1">
        <v>45530.540740752316</v>
      </c>
      <c r="B656" t="s">
        <v>17</v>
      </c>
      <c r="C656">
        <v>14.028791999999999</v>
      </c>
      <c r="D656">
        <v>13.69223</v>
      </c>
      <c r="E656">
        <v>13.600504000000001</v>
      </c>
      <c r="F656">
        <v>13.877217999999999</v>
      </c>
      <c r="G656">
        <v>14.02417</v>
      </c>
      <c r="H656">
        <v>1.0066949999999999</v>
      </c>
      <c r="I656">
        <v>0.93501100000000004</v>
      </c>
      <c r="J656">
        <v>0.942882</v>
      </c>
      <c r="K656">
        <v>-4.8867000000000001E-2</v>
      </c>
      <c r="L656">
        <v>0</v>
      </c>
      <c r="M656">
        <v>5.5500000000000005E-4</v>
      </c>
      <c r="N656" t="s">
        <v>18</v>
      </c>
      <c r="O656">
        <v>20.811706000000001</v>
      </c>
      <c r="P656">
        <v>3.3482999999999999E-2</v>
      </c>
      <c r="Q656">
        <v>-0.22670000000000001</v>
      </c>
      <c r="S656">
        <f>(2*3.142/60)*test_1_datataker_27_aug[[#This Row],[Torque Voltage (N.m)]]*test_1_datataker_27_aug[[#This Row],[RPM]]*-1</f>
        <v>0</v>
      </c>
    </row>
    <row r="657" spans="1:19" x14ac:dyDescent="0.25">
      <c r="A657" s="1">
        <v>45530.540798726855</v>
      </c>
      <c r="B657" t="s">
        <v>17</v>
      </c>
      <c r="C657">
        <v>14.028791999999999</v>
      </c>
      <c r="D657">
        <v>13.699678</v>
      </c>
      <c r="E657">
        <v>13.600504000000001</v>
      </c>
      <c r="F657">
        <v>13.884665999999999</v>
      </c>
      <c r="G657">
        <v>14.026002</v>
      </c>
      <c r="H657">
        <v>1.0065930000000001</v>
      </c>
      <c r="I657">
        <v>0.93524700000000005</v>
      </c>
      <c r="J657">
        <v>0.94276599999999999</v>
      </c>
      <c r="K657">
        <v>-5.4862000000000001E-2</v>
      </c>
      <c r="L657">
        <v>0</v>
      </c>
      <c r="M657">
        <v>5.3200000000000003E-4</v>
      </c>
      <c r="N657" t="s">
        <v>18</v>
      </c>
      <c r="O657">
        <v>20.807718000000001</v>
      </c>
      <c r="P657">
        <v>3.1934999999999998E-2</v>
      </c>
      <c r="Q657">
        <v>-0.23014999999999999</v>
      </c>
      <c r="S657">
        <f>(2*3.142/60)*test_1_datataker_27_aug[[#This Row],[Torque Voltage (N.m)]]*test_1_datataker_27_aug[[#This Row],[RPM]]*-1</f>
        <v>0</v>
      </c>
    </row>
    <row r="658" spans="1:19" x14ac:dyDescent="0.25">
      <c r="A658" s="1">
        <v>45530.540856516207</v>
      </c>
      <c r="B658" t="s">
        <v>17</v>
      </c>
      <c r="C658">
        <v>14.031582</v>
      </c>
      <c r="D658">
        <v>13.706922</v>
      </c>
      <c r="E658">
        <v>13.607782</v>
      </c>
      <c r="F658">
        <v>13.884665999999999</v>
      </c>
      <c r="G658">
        <v>14.026934000000001</v>
      </c>
      <c r="H658">
        <v>1.006184</v>
      </c>
      <c r="I658">
        <v>0.93513000000000002</v>
      </c>
      <c r="J658">
        <v>0.94300099999999998</v>
      </c>
      <c r="K658">
        <v>-4.4038000000000001E-2</v>
      </c>
      <c r="L658">
        <v>0</v>
      </c>
      <c r="M658">
        <v>5.5500000000000005E-4</v>
      </c>
      <c r="N658" t="s">
        <v>18</v>
      </c>
      <c r="O658">
        <v>20.804207999999999</v>
      </c>
      <c r="P658">
        <v>3.4987999999999998E-2</v>
      </c>
      <c r="Q658">
        <v>-0.224413</v>
      </c>
      <c r="S658">
        <f>(2*3.142/60)*test_1_datataker_27_aug[[#This Row],[Torque Voltage (N.m)]]*test_1_datataker_27_aug[[#This Row],[RPM]]*-1</f>
        <v>0</v>
      </c>
    </row>
    <row r="659" spans="1:19" x14ac:dyDescent="0.25">
      <c r="A659" s="1">
        <v>45530.540914502315</v>
      </c>
      <c r="B659" t="s">
        <v>17</v>
      </c>
      <c r="C659">
        <v>14.026934000000001</v>
      </c>
      <c r="D659">
        <v>13.684574</v>
      </c>
      <c r="E659">
        <v>13.59343</v>
      </c>
      <c r="F659">
        <v>13.869972000000001</v>
      </c>
      <c r="G659">
        <v>14.021406000000001</v>
      </c>
      <c r="H659">
        <v>1.0066949999999999</v>
      </c>
      <c r="I659">
        <v>0.934778</v>
      </c>
      <c r="J659">
        <v>0.94252999999999998</v>
      </c>
      <c r="K659">
        <v>-4.8867000000000001E-2</v>
      </c>
      <c r="L659">
        <v>0</v>
      </c>
      <c r="M659">
        <v>4.8500000000000003E-4</v>
      </c>
      <c r="N659" t="s">
        <v>18</v>
      </c>
      <c r="O659">
        <v>20.817450000000001</v>
      </c>
      <c r="P659">
        <v>2.5700000000000001E-2</v>
      </c>
      <c r="Q659">
        <v>-0.22556300000000001</v>
      </c>
      <c r="S659">
        <f>(2*3.142/60)*test_1_datataker_27_aug[[#This Row],[Torque Voltage (N.m)]]*test_1_datataker_27_aug[[#This Row],[RPM]]*-1</f>
        <v>0</v>
      </c>
    </row>
    <row r="660" spans="1:19" x14ac:dyDescent="0.25">
      <c r="A660" s="1">
        <v>45530.540972291667</v>
      </c>
      <c r="B660" t="s">
        <v>17</v>
      </c>
      <c r="C660">
        <v>14.029722</v>
      </c>
      <c r="D660">
        <v>13.714370000000001</v>
      </c>
      <c r="E660">
        <v>13.607782</v>
      </c>
      <c r="F660">
        <v>13.877217999999999</v>
      </c>
      <c r="G660">
        <v>14.022335999999999</v>
      </c>
      <c r="H660">
        <v>1.0062850000000001</v>
      </c>
      <c r="I660">
        <v>0.93489500000000003</v>
      </c>
      <c r="J660">
        <v>0.94276599999999999</v>
      </c>
      <c r="K660">
        <v>-5.1298999999999997E-2</v>
      </c>
      <c r="L660">
        <v>0</v>
      </c>
      <c r="M660">
        <v>5.7899999999999998E-4</v>
      </c>
      <c r="N660" t="s">
        <v>18</v>
      </c>
      <c r="O660">
        <v>20.807621999999999</v>
      </c>
      <c r="P660">
        <v>3.0387000000000001E-2</v>
      </c>
      <c r="Q660">
        <v>-0.22822200000000001</v>
      </c>
      <c r="S660">
        <f>(2*3.142/60)*test_1_datataker_27_aug[[#This Row],[Torque Voltage (N.m)]]*test_1_datataker_27_aug[[#This Row],[RPM]]*-1</f>
        <v>0</v>
      </c>
    </row>
    <row r="661" spans="1:19" x14ac:dyDescent="0.25">
      <c r="A661" s="1">
        <v>45530.54103010417</v>
      </c>
      <c r="B661" t="s">
        <v>17</v>
      </c>
      <c r="C661">
        <v>14.028791999999999</v>
      </c>
      <c r="D661">
        <v>13.699678</v>
      </c>
      <c r="E661">
        <v>13.59343</v>
      </c>
      <c r="F661">
        <v>13.877217999999999</v>
      </c>
      <c r="G661">
        <v>14.026934000000001</v>
      </c>
      <c r="H661">
        <v>1.0065930000000001</v>
      </c>
      <c r="I661">
        <v>0.93489500000000003</v>
      </c>
      <c r="J661">
        <v>0.942882</v>
      </c>
      <c r="K661">
        <v>-4.7668000000000002E-2</v>
      </c>
      <c r="L661">
        <v>0</v>
      </c>
      <c r="M661">
        <v>5.3200000000000003E-4</v>
      </c>
      <c r="N661" t="s">
        <v>18</v>
      </c>
      <c r="O661">
        <v>20.826808</v>
      </c>
      <c r="P661">
        <v>2.8839E-2</v>
      </c>
      <c r="Q661">
        <v>-0.22670000000000001</v>
      </c>
      <c r="S661">
        <f>(2*3.142/60)*test_1_datataker_27_aug[[#This Row],[Torque Voltage (N.m)]]*test_1_datataker_27_aug[[#This Row],[RPM]]*-1</f>
        <v>0</v>
      </c>
    </row>
    <row r="662" spans="1:19" x14ac:dyDescent="0.25">
      <c r="A662" s="1">
        <v>45530.541088078702</v>
      </c>
      <c r="B662" t="s">
        <v>17</v>
      </c>
      <c r="C662">
        <v>14.029722</v>
      </c>
      <c r="D662">
        <v>13.714370000000001</v>
      </c>
      <c r="E662">
        <v>13.600504000000001</v>
      </c>
      <c r="F662">
        <v>13.892324</v>
      </c>
      <c r="G662">
        <v>14.028791999999999</v>
      </c>
      <c r="H662">
        <v>1.0067969999999999</v>
      </c>
      <c r="I662">
        <v>0.93513000000000002</v>
      </c>
      <c r="J662">
        <v>0.942882</v>
      </c>
      <c r="K662">
        <v>-4.7668000000000002E-2</v>
      </c>
      <c r="L662">
        <v>0</v>
      </c>
      <c r="M662">
        <v>5.5500000000000005E-4</v>
      </c>
      <c r="N662" t="s">
        <v>18</v>
      </c>
      <c r="O662">
        <v>20.826851999999999</v>
      </c>
      <c r="P662">
        <v>3.1934999999999998E-2</v>
      </c>
      <c r="Q662">
        <v>-0.22785</v>
      </c>
      <c r="S662">
        <f>(2*3.142/60)*test_1_datataker_27_aug[[#This Row],[Torque Voltage (N.m)]]*test_1_datataker_27_aug[[#This Row],[RPM]]*-1</f>
        <v>0</v>
      </c>
    </row>
    <row r="663" spans="1:19" x14ac:dyDescent="0.25">
      <c r="A663" s="1">
        <v>45530.541145856485</v>
      </c>
      <c r="B663" t="s">
        <v>17</v>
      </c>
      <c r="C663">
        <v>14.029722</v>
      </c>
      <c r="D663">
        <v>13.699678</v>
      </c>
      <c r="E663">
        <v>13.615057999999999</v>
      </c>
      <c r="F663">
        <v>13.892324</v>
      </c>
      <c r="G663">
        <v>14.026002</v>
      </c>
      <c r="H663">
        <v>1.006489</v>
      </c>
      <c r="I663">
        <v>0.93524700000000005</v>
      </c>
      <c r="J663">
        <v>0.942882</v>
      </c>
      <c r="K663">
        <v>-4.8867000000000001E-2</v>
      </c>
      <c r="L663">
        <v>0</v>
      </c>
      <c r="M663">
        <v>5.7899999999999998E-4</v>
      </c>
      <c r="N663" t="s">
        <v>18</v>
      </c>
      <c r="O663">
        <v>20.836314000000002</v>
      </c>
      <c r="P663">
        <v>3.1934999999999998E-2</v>
      </c>
      <c r="Q663">
        <v>-0.227468</v>
      </c>
      <c r="S663">
        <f>(2*3.142/60)*test_1_datataker_27_aug[[#This Row],[Torque Voltage (N.m)]]*test_1_datataker_27_aug[[#This Row],[RPM]]*-1</f>
        <v>0</v>
      </c>
    </row>
    <row r="664" spans="1:19" x14ac:dyDescent="0.25">
      <c r="A664" s="1">
        <v>45530.541203842593</v>
      </c>
      <c r="B664" t="s">
        <v>17</v>
      </c>
      <c r="C664">
        <v>14.028791999999999</v>
      </c>
      <c r="D664">
        <v>13.706922</v>
      </c>
      <c r="E664">
        <v>13.629408</v>
      </c>
      <c r="F664">
        <v>13.877217999999999</v>
      </c>
      <c r="G664">
        <v>14.030652</v>
      </c>
      <c r="H664">
        <v>1.006489</v>
      </c>
      <c r="I664">
        <v>0.93524700000000005</v>
      </c>
      <c r="J664">
        <v>0.942882</v>
      </c>
      <c r="K664">
        <v>-4.7668000000000002E-2</v>
      </c>
      <c r="L664">
        <v>0</v>
      </c>
      <c r="M664">
        <v>5.0900000000000001E-4</v>
      </c>
      <c r="N664" t="s">
        <v>18</v>
      </c>
      <c r="O664">
        <v>20.836501999999999</v>
      </c>
      <c r="P664">
        <v>3.1934999999999998E-2</v>
      </c>
      <c r="Q664">
        <v>-0.22556300000000001</v>
      </c>
      <c r="S664">
        <f>(2*3.142/60)*test_1_datataker_27_aug[[#This Row],[Torque Voltage (N.m)]]*test_1_datataker_27_aug[[#This Row],[RPM]]*-1</f>
        <v>0</v>
      </c>
    </row>
    <row r="665" spans="1:19" x14ac:dyDescent="0.25">
      <c r="A665" s="1">
        <v>45530.541263854167</v>
      </c>
      <c r="B665" t="s">
        <v>17</v>
      </c>
      <c r="C665">
        <v>14.031582</v>
      </c>
      <c r="D665">
        <v>13.714370000000001</v>
      </c>
      <c r="E665">
        <v>13.607782</v>
      </c>
      <c r="F665">
        <v>13.877217999999999</v>
      </c>
      <c r="G665">
        <v>14.026934000000001</v>
      </c>
      <c r="H665">
        <v>1.0059769999999999</v>
      </c>
      <c r="I665">
        <v>0.93501100000000004</v>
      </c>
      <c r="J665">
        <v>0.942882</v>
      </c>
      <c r="K665">
        <v>-5.1298999999999997E-2</v>
      </c>
      <c r="L665">
        <v>0</v>
      </c>
      <c r="M665">
        <v>5.5500000000000005E-4</v>
      </c>
      <c r="N665" t="s">
        <v>18</v>
      </c>
      <c r="O665">
        <v>20.836407999999999</v>
      </c>
      <c r="P665">
        <v>3.1934999999999998E-2</v>
      </c>
      <c r="Q665">
        <v>-0.22708300000000001</v>
      </c>
      <c r="S665">
        <f>(2*3.142/60)*test_1_datataker_27_aug[[#This Row],[Torque Voltage (N.m)]]*test_1_datataker_27_aug[[#This Row],[RPM]]*-1</f>
        <v>0</v>
      </c>
    </row>
    <row r="666" spans="1:19" x14ac:dyDescent="0.25">
      <c r="A666" s="1">
        <v>45530.541319467593</v>
      </c>
      <c r="B666" t="s">
        <v>17</v>
      </c>
      <c r="C666">
        <v>14.033416000000001</v>
      </c>
      <c r="D666">
        <v>13.706922</v>
      </c>
      <c r="E666">
        <v>13.615057999999999</v>
      </c>
      <c r="F666">
        <v>13.892324</v>
      </c>
      <c r="G666">
        <v>14.030652</v>
      </c>
      <c r="H666">
        <v>1.0066949999999999</v>
      </c>
      <c r="I666">
        <v>0.93489500000000003</v>
      </c>
      <c r="J666">
        <v>0.94276599999999999</v>
      </c>
      <c r="K666">
        <v>-5.0065999999999999E-2</v>
      </c>
      <c r="L666">
        <v>0</v>
      </c>
      <c r="M666">
        <v>5.5500000000000005E-4</v>
      </c>
      <c r="N666" t="s">
        <v>18</v>
      </c>
      <c r="O666">
        <v>20.836314000000002</v>
      </c>
      <c r="P666">
        <v>3.1934999999999998E-2</v>
      </c>
      <c r="Q666">
        <v>-0.231298</v>
      </c>
      <c r="S666">
        <f>(2*3.142/60)*test_1_datataker_27_aug[[#This Row],[Torque Voltage (N.m)]]*test_1_datataker_27_aug[[#This Row],[RPM]]*-1</f>
        <v>0</v>
      </c>
    </row>
    <row r="667" spans="1:19" x14ac:dyDescent="0.25">
      <c r="A667" s="1">
        <v>45530.54137741898</v>
      </c>
      <c r="B667" t="s">
        <v>17</v>
      </c>
      <c r="C667">
        <v>14.026934000000001</v>
      </c>
      <c r="D667">
        <v>13.699678</v>
      </c>
      <c r="E667">
        <v>13.622132000000001</v>
      </c>
      <c r="F667">
        <v>13.899564</v>
      </c>
      <c r="G667">
        <v>14.026002</v>
      </c>
      <c r="H667">
        <v>1.0065930000000001</v>
      </c>
      <c r="I667">
        <v>0.93548200000000004</v>
      </c>
      <c r="J667">
        <v>0.942882</v>
      </c>
      <c r="K667">
        <v>-5.2497000000000002E-2</v>
      </c>
      <c r="L667">
        <v>0</v>
      </c>
      <c r="M667">
        <v>5.5500000000000005E-4</v>
      </c>
      <c r="N667" t="s">
        <v>18</v>
      </c>
      <c r="O667">
        <v>20.845824</v>
      </c>
      <c r="P667">
        <v>3.1934999999999998E-2</v>
      </c>
      <c r="Q667">
        <v>-0.224413</v>
      </c>
      <c r="S667">
        <f>(2*3.142/60)*test_1_datataker_27_aug[[#This Row],[Torque Voltage (N.m)]]*test_1_datataker_27_aug[[#This Row],[RPM]]*-1</f>
        <v>0</v>
      </c>
    </row>
    <row r="668" spans="1:19" x14ac:dyDescent="0.25">
      <c r="A668" s="1">
        <v>45530.541435208332</v>
      </c>
      <c r="B668" t="s">
        <v>17</v>
      </c>
      <c r="C668">
        <v>14.03525</v>
      </c>
      <c r="D668">
        <v>13.706922</v>
      </c>
      <c r="E668">
        <v>13.607782</v>
      </c>
      <c r="F668">
        <v>13.884665999999999</v>
      </c>
      <c r="G668">
        <v>14.032512000000001</v>
      </c>
      <c r="H668">
        <v>1.0065930000000001</v>
      </c>
      <c r="I668">
        <v>0.93524700000000005</v>
      </c>
      <c r="J668">
        <v>0.942882</v>
      </c>
      <c r="K668">
        <v>-5.0065999999999999E-2</v>
      </c>
      <c r="L668">
        <v>0</v>
      </c>
      <c r="M668">
        <v>5.3200000000000003E-4</v>
      </c>
      <c r="N668" t="s">
        <v>18</v>
      </c>
      <c r="O668">
        <v>20.845824</v>
      </c>
      <c r="P668">
        <v>3.1934999999999998E-2</v>
      </c>
      <c r="Q668">
        <v>-0.22670000000000001</v>
      </c>
      <c r="S668">
        <f>(2*3.142/60)*test_1_datataker_27_aug[[#This Row],[Torque Voltage (N.m)]]*test_1_datataker_27_aug[[#This Row],[RPM]]*-1</f>
        <v>0</v>
      </c>
    </row>
    <row r="669" spans="1:19" x14ac:dyDescent="0.25">
      <c r="A669" s="1">
        <v>45530.541493194447</v>
      </c>
      <c r="B669" t="s">
        <v>17</v>
      </c>
      <c r="C669">
        <v>14.027863999999999</v>
      </c>
      <c r="D669">
        <v>13.699678</v>
      </c>
      <c r="E669">
        <v>13.615057999999999</v>
      </c>
      <c r="F669">
        <v>13.899564</v>
      </c>
      <c r="G669">
        <v>14.03525</v>
      </c>
      <c r="H669">
        <v>1.0067969999999999</v>
      </c>
      <c r="I669">
        <v>0.93524700000000005</v>
      </c>
      <c r="J669">
        <v>0.94276599999999999</v>
      </c>
      <c r="K669">
        <v>-5.2497000000000002E-2</v>
      </c>
      <c r="L669">
        <v>0</v>
      </c>
      <c r="M669">
        <v>5.5500000000000005E-4</v>
      </c>
      <c r="N669" t="s">
        <v>18</v>
      </c>
      <c r="O669">
        <v>20.836314000000002</v>
      </c>
      <c r="P669">
        <v>2.8839E-2</v>
      </c>
      <c r="Q669">
        <v>-0.227468</v>
      </c>
      <c r="S669">
        <f>(2*3.142/60)*test_1_datataker_27_aug[[#This Row],[Torque Voltage (N.m)]]*test_1_datataker_27_aug[[#This Row],[RPM]]*-1</f>
        <v>0</v>
      </c>
    </row>
    <row r="670" spans="1:19" x14ac:dyDescent="0.25">
      <c r="A670" s="1">
        <v>45530.541550983799</v>
      </c>
      <c r="B670" t="s">
        <v>17</v>
      </c>
      <c r="C670">
        <v>14.030652</v>
      </c>
      <c r="D670">
        <v>13.699678</v>
      </c>
      <c r="E670">
        <v>13.615057999999999</v>
      </c>
      <c r="F670">
        <v>13.884665999999999</v>
      </c>
      <c r="G670">
        <v>14.030652</v>
      </c>
      <c r="H670">
        <v>1.006184</v>
      </c>
      <c r="I670">
        <v>0.93548200000000004</v>
      </c>
      <c r="J670">
        <v>0.94300099999999998</v>
      </c>
      <c r="K670">
        <v>-4.6469000000000003E-2</v>
      </c>
      <c r="L670">
        <v>0</v>
      </c>
      <c r="M670">
        <v>5.7899999999999998E-4</v>
      </c>
      <c r="N670" t="s">
        <v>18</v>
      </c>
      <c r="O670">
        <v>20.84592</v>
      </c>
      <c r="P670">
        <v>3.1934999999999998E-2</v>
      </c>
      <c r="Q670">
        <v>-0.225935</v>
      </c>
      <c r="S670">
        <f>(2*3.142/60)*test_1_datataker_27_aug[[#This Row],[Torque Voltage (N.m)]]*test_1_datataker_27_aug[[#This Row],[RPM]]*-1</f>
        <v>0</v>
      </c>
    </row>
    <row r="671" spans="1:19" x14ac:dyDescent="0.25">
      <c r="A671" s="1">
        <v>45530.541608819447</v>
      </c>
      <c r="B671" t="s">
        <v>17</v>
      </c>
      <c r="C671">
        <v>14.030652</v>
      </c>
      <c r="D671">
        <v>13.699678</v>
      </c>
      <c r="E671">
        <v>13.615057999999999</v>
      </c>
      <c r="F671">
        <v>13.899564</v>
      </c>
      <c r="G671">
        <v>14.028791999999999</v>
      </c>
      <c r="H671">
        <v>1.0062850000000001</v>
      </c>
      <c r="I671">
        <v>0.93513000000000002</v>
      </c>
      <c r="J671">
        <v>0.94300099999999998</v>
      </c>
      <c r="K671">
        <v>-4.5269999999999998E-2</v>
      </c>
      <c r="L671">
        <v>0</v>
      </c>
      <c r="M671">
        <v>5.3200000000000003E-4</v>
      </c>
      <c r="N671" t="s">
        <v>18</v>
      </c>
      <c r="O671">
        <v>20.836169999999999</v>
      </c>
      <c r="P671">
        <v>3.1934999999999998E-2</v>
      </c>
      <c r="Q671">
        <v>-0.22059400000000001</v>
      </c>
      <c r="S671">
        <f>(2*3.142/60)*test_1_datataker_27_aug[[#This Row],[Torque Voltage (N.m)]]*test_1_datataker_27_aug[[#This Row],[RPM]]*-1</f>
        <v>0</v>
      </c>
    </row>
    <row r="672" spans="1:19" x14ac:dyDescent="0.25">
      <c r="A672" s="1">
        <v>45530.541666759258</v>
      </c>
      <c r="B672" t="s">
        <v>17</v>
      </c>
      <c r="C672">
        <v>14.032512000000001</v>
      </c>
      <c r="D672">
        <v>13.714370000000001</v>
      </c>
      <c r="E672">
        <v>13.622132000000001</v>
      </c>
      <c r="F672">
        <v>13.907014</v>
      </c>
      <c r="G672">
        <v>14.034345999999999</v>
      </c>
      <c r="H672">
        <v>1.006184</v>
      </c>
      <c r="I672">
        <v>0.93524700000000005</v>
      </c>
      <c r="J672">
        <v>0.94276599999999999</v>
      </c>
      <c r="K672">
        <v>-4.2906E-2</v>
      </c>
      <c r="L672">
        <v>0</v>
      </c>
      <c r="M672">
        <v>5.7899999999999998E-4</v>
      </c>
      <c r="N672" t="s">
        <v>18</v>
      </c>
      <c r="O672">
        <v>20.845773999999999</v>
      </c>
      <c r="P672">
        <v>3.0387000000000001E-2</v>
      </c>
      <c r="Q672">
        <v>-0.224413</v>
      </c>
      <c r="S672">
        <f>(2*3.142/60)*test_1_datataker_27_aug[[#This Row],[Torque Voltage (N.m)]]*test_1_datataker_27_aug[[#This Row],[RPM]]*-1</f>
        <v>0</v>
      </c>
    </row>
    <row r="673" spans="1:19" x14ac:dyDescent="0.25">
      <c r="A673" s="1">
        <v>45530.54172454861</v>
      </c>
      <c r="B673" t="s">
        <v>17</v>
      </c>
      <c r="C673">
        <v>14.033416000000001</v>
      </c>
      <c r="D673">
        <v>13.729062000000001</v>
      </c>
      <c r="E673">
        <v>13.622132000000001</v>
      </c>
      <c r="F673">
        <v>13.907014</v>
      </c>
      <c r="G673">
        <v>14.030652</v>
      </c>
      <c r="H673">
        <v>1.0063869999999999</v>
      </c>
      <c r="I673">
        <v>0.93524700000000005</v>
      </c>
      <c r="J673">
        <v>0.94311800000000001</v>
      </c>
      <c r="K673">
        <v>-4.2906E-2</v>
      </c>
      <c r="L673">
        <v>0</v>
      </c>
      <c r="M673">
        <v>5.7899999999999998E-4</v>
      </c>
      <c r="N673" t="s">
        <v>18</v>
      </c>
      <c r="O673">
        <v>20.845870000000001</v>
      </c>
      <c r="P673">
        <v>3.1934999999999998E-2</v>
      </c>
      <c r="Q673">
        <v>-0.22097800000000001</v>
      </c>
      <c r="S673">
        <f>(2*3.142/60)*test_1_datataker_27_aug[[#This Row],[Torque Voltage (N.m)]]*test_1_datataker_27_aug[[#This Row],[RPM]]*-1</f>
        <v>0</v>
      </c>
    </row>
    <row r="674" spans="1:19" x14ac:dyDescent="0.25">
      <c r="A674" s="1">
        <v>45530.541782581022</v>
      </c>
      <c r="B674" t="s">
        <v>17</v>
      </c>
      <c r="C674">
        <v>14.031582</v>
      </c>
      <c r="D674">
        <v>13.706922</v>
      </c>
      <c r="E674">
        <v>13.615057999999999</v>
      </c>
      <c r="F674">
        <v>13.892324</v>
      </c>
      <c r="G674">
        <v>14.031582</v>
      </c>
      <c r="H674">
        <v>1.006184</v>
      </c>
      <c r="I674">
        <v>0.93513000000000002</v>
      </c>
      <c r="J674">
        <v>0.94276599999999999</v>
      </c>
      <c r="K674">
        <v>-4.4038000000000001E-2</v>
      </c>
      <c r="L674">
        <v>0</v>
      </c>
      <c r="M674">
        <v>5.3200000000000003E-4</v>
      </c>
      <c r="N674" t="s">
        <v>18</v>
      </c>
      <c r="O674">
        <v>20.847106</v>
      </c>
      <c r="P674">
        <v>3.4987999999999998E-2</v>
      </c>
      <c r="Q674">
        <v>-0.221743</v>
      </c>
      <c r="S674">
        <f>(2*3.142/60)*test_1_datataker_27_aug[[#This Row],[Torque Voltage (N.m)]]*test_1_datataker_27_aug[[#This Row],[RPM]]*-1</f>
        <v>0</v>
      </c>
    </row>
    <row r="675" spans="1:19" x14ac:dyDescent="0.25">
      <c r="A675" s="1">
        <v>45530.541840324076</v>
      </c>
      <c r="B675" t="s">
        <v>17</v>
      </c>
      <c r="C675">
        <v>14.032512000000001</v>
      </c>
      <c r="D675">
        <v>13.714370000000001</v>
      </c>
      <c r="E675">
        <v>13.607782</v>
      </c>
      <c r="F675">
        <v>13.892324</v>
      </c>
      <c r="G675">
        <v>14.031582</v>
      </c>
      <c r="H675">
        <v>1.0062850000000001</v>
      </c>
      <c r="I675">
        <v>0.93524700000000005</v>
      </c>
      <c r="J675">
        <v>0.942882</v>
      </c>
      <c r="K675">
        <v>-4.5269999999999998E-2</v>
      </c>
      <c r="L675">
        <v>0</v>
      </c>
      <c r="M675">
        <v>5.3200000000000003E-4</v>
      </c>
      <c r="N675" t="s">
        <v>18</v>
      </c>
      <c r="O675">
        <v>20.84592</v>
      </c>
      <c r="P675">
        <v>3.1934999999999998E-2</v>
      </c>
      <c r="Q675">
        <v>-0.21983900000000001</v>
      </c>
      <c r="S675">
        <f>(2*3.142/60)*test_1_datataker_27_aug[[#This Row],[Torque Voltage (N.m)]]*test_1_datataker_27_aug[[#This Row],[RPM]]*-1</f>
        <v>0</v>
      </c>
    </row>
    <row r="676" spans="1:19" x14ac:dyDescent="0.25">
      <c r="A676" s="1">
        <v>45530.541898159725</v>
      </c>
      <c r="B676" t="s">
        <v>17</v>
      </c>
      <c r="C676">
        <v>14.030652</v>
      </c>
      <c r="D676">
        <v>13.699678</v>
      </c>
      <c r="E676">
        <v>13.600504000000001</v>
      </c>
      <c r="F676">
        <v>13.892324</v>
      </c>
      <c r="G676">
        <v>14.037108</v>
      </c>
      <c r="H676">
        <v>1.0063869999999999</v>
      </c>
      <c r="I676">
        <v>0.93513000000000002</v>
      </c>
      <c r="J676">
        <v>0.94311800000000001</v>
      </c>
      <c r="K676">
        <v>-4.6469000000000003E-2</v>
      </c>
      <c r="L676">
        <v>0</v>
      </c>
      <c r="M676">
        <v>5.3200000000000003E-4</v>
      </c>
      <c r="N676" t="s">
        <v>18</v>
      </c>
      <c r="O676">
        <v>20.855533999999999</v>
      </c>
      <c r="P676">
        <v>3.3482999999999999E-2</v>
      </c>
      <c r="Q676">
        <v>-0.22556300000000001</v>
      </c>
      <c r="S676">
        <f>(2*3.142/60)*test_1_datataker_27_aug[[#This Row],[Torque Voltage (N.m)]]*test_1_datataker_27_aug[[#This Row],[RPM]]*-1</f>
        <v>0</v>
      </c>
    </row>
    <row r="677" spans="1:19" x14ac:dyDescent="0.25">
      <c r="A677" s="1">
        <v>45530.541956111112</v>
      </c>
      <c r="B677" t="s">
        <v>17</v>
      </c>
      <c r="C677">
        <v>14.031582</v>
      </c>
      <c r="D677">
        <v>13.714370000000001</v>
      </c>
      <c r="E677">
        <v>13.615057999999999</v>
      </c>
      <c r="F677">
        <v>13.884665999999999</v>
      </c>
      <c r="G677">
        <v>14.029722</v>
      </c>
      <c r="H677">
        <v>1.0062850000000001</v>
      </c>
      <c r="I677">
        <v>0.934778</v>
      </c>
      <c r="J677">
        <v>0.94264599999999998</v>
      </c>
      <c r="K677">
        <v>-4.7668000000000002E-2</v>
      </c>
      <c r="L677">
        <v>0</v>
      </c>
      <c r="M677">
        <v>5.3200000000000003E-4</v>
      </c>
      <c r="N677" t="s">
        <v>18</v>
      </c>
      <c r="O677">
        <v>20.855343999999999</v>
      </c>
      <c r="P677">
        <v>3.3482999999999999E-2</v>
      </c>
      <c r="Q677">
        <v>-0.224798</v>
      </c>
      <c r="S677">
        <f>(2*3.142/60)*test_1_datataker_27_aug[[#This Row],[Torque Voltage (N.m)]]*test_1_datataker_27_aug[[#This Row],[RPM]]*-1</f>
        <v>0</v>
      </c>
    </row>
    <row r="678" spans="1:19" x14ac:dyDescent="0.25">
      <c r="A678" s="1">
        <v>45530.54201391204</v>
      </c>
      <c r="B678" t="s">
        <v>17</v>
      </c>
      <c r="C678">
        <v>14.032512000000001</v>
      </c>
      <c r="D678">
        <v>13.714370000000001</v>
      </c>
      <c r="E678">
        <v>13.615057999999999</v>
      </c>
      <c r="F678">
        <v>13.892324</v>
      </c>
      <c r="G678">
        <v>14.026934000000001</v>
      </c>
      <c r="H678">
        <v>1.0062850000000001</v>
      </c>
      <c r="I678">
        <v>0.93536300000000006</v>
      </c>
      <c r="J678">
        <v>0.94276599999999999</v>
      </c>
      <c r="K678">
        <v>-4.6469000000000003E-2</v>
      </c>
      <c r="L678">
        <v>0</v>
      </c>
      <c r="M678">
        <v>5.5500000000000005E-4</v>
      </c>
      <c r="N678" t="s">
        <v>18</v>
      </c>
      <c r="O678">
        <v>20.874490000000002</v>
      </c>
      <c r="P678">
        <v>2.8839E-2</v>
      </c>
      <c r="Q678">
        <v>-0.22250900000000001</v>
      </c>
      <c r="S678">
        <f>(2*3.142/60)*test_1_datataker_27_aug[[#This Row],[Torque Voltage (N.m)]]*test_1_datataker_27_aug[[#This Row],[RPM]]*-1</f>
        <v>0</v>
      </c>
    </row>
    <row r="679" spans="1:19" x14ac:dyDescent="0.25">
      <c r="A679" s="1">
        <v>45530.542071875003</v>
      </c>
      <c r="B679" t="s">
        <v>17</v>
      </c>
      <c r="C679">
        <v>14.032512000000001</v>
      </c>
      <c r="D679">
        <v>13.699678</v>
      </c>
      <c r="E679">
        <v>13.607782</v>
      </c>
      <c r="F679">
        <v>13.892324</v>
      </c>
      <c r="G679">
        <v>14.031582</v>
      </c>
      <c r="H679">
        <v>1.0066949999999999</v>
      </c>
      <c r="I679">
        <v>0.934778</v>
      </c>
      <c r="J679">
        <v>0.94252999999999998</v>
      </c>
      <c r="K679">
        <v>-4.8867000000000001E-2</v>
      </c>
      <c r="L679">
        <v>0</v>
      </c>
      <c r="M679">
        <v>5.7899999999999998E-4</v>
      </c>
      <c r="N679" t="s">
        <v>18</v>
      </c>
      <c r="O679">
        <v>20.855437999999999</v>
      </c>
      <c r="P679">
        <v>3.0387000000000001E-2</v>
      </c>
      <c r="Q679">
        <v>-0.227468</v>
      </c>
      <c r="S679">
        <f>(2*3.142/60)*test_1_datataker_27_aug[[#This Row],[Torque Voltage (N.m)]]*test_1_datataker_27_aug[[#This Row],[RPM]]*-1</f>
        <v>0</v>
      </c>
    </row>
    <row r="680" spans="1:19" x14ac:dyDescent="0.25">
      <c r="A680" s="1">
        <v>45530.542129675923</v>
      </c>
      <c r="B680" t="s">
        <v>17</v>
      </c>
      <c r="C680">
        <v>14.038012</v>
      </c>
      <c r="D680">
        <v>13.721822</v>
      </c>
      <c r="E680">
        <v>13.622132000000001</v>
      </c>
      <c r="F680">
        <v>13.892324</v>
      </c>
      <c r="G680">
        <v>14.030652</v>
      </c>
      <c r="H680">
        <v>1.0060789999999999</v>
      </c>
      <c r="I680">
        <v>0.93501100000000004</v>
      </c>
      <c r="J680">
        <v>0.942882</v>
      </c>
      <c r="K680">
        <v>-4.5269999999999998E-2</v>
      </c>
      <c r="L680">
        <v>0</v>
      </c>
      <c r="M680">
        <v>5.7899999999999998E-4</v>
      </c>
      <c r="N680" t="s">
        <v>18</v>
      </c>
      <c r="O680">
        <v>20.874490000000002</v>
      </c>
      <c r="P680">
        <v>3.6535999999999999E-2</v>
      </c>
      <c r="Q680">
        <v>-0.22250900000000001</v>
      </c>
      <c r="S680">
        <f>(2*3.142/60)*test_1_datataker_27_aug[[#This Row],[Torque Voltage (N.m)]]*test_1_datataker_27_aug[[#This Row],[RPM]]*-1</f>
        <v>0</v>
      </c>
    </row>
    <row r="681" spans="1:19" x14ac:dyDescent="0.25">
      <c r="A681" s="1">
        <v>45530.542187662038</v>
      </c>
      <c r="B681" t="s">
        <v>17</v>
      </c>
      <c r="C681">
        <v>14.031582</v>
      </c>
      <c r="D681">
        <v>13.699678</v>
      </c>
      <c r="E681">
        <v>13.615057999999999</v>
      </c>
      <c r="F681">
        <v>13.877217999999999</v>
      </c>
      <c r="G681">
        <v>14.032512000000001</v>
      </c>
      <c r="H681">
        <v>1.0063869999999999</v>
      </c>
      <c r="I681">
        <v>0.93489500000000003</v>
      </c>
      <c r="J681">
        <v>0.94264599999999998</v>
      </c>
      <c r="K681">
        <v>-4.6469000000000003E-2</v>
      </c>
      <c r="L681">
        <v>0</v>
      </c>
      <c r="M681">
        <v>5.5500000000000005E-4</v>
      </c>
      <c r="N681" t="s">
        <v>18</v>
      </c>
      <c r="O681">
        <v>20.884119999999999</v>
      </c>
      <c r="P681">
        <v>3.1934999999999998E-2</v>
      </c>
      <c r="Q681">
        <v>-0.22212799999999999</v>
      </c>
      <c r="S681">
        <f>(2*3.142/60)*test_1_datataker_27_aug[[#This Row],[Torque Voltage (N.m)]]*test_1_datataker_27_aug[[#This Row],[RPM]]*-1</f>
        <v>0</v>
      </c>
    </row>
    <row r="682" spans="1:19" x14ac:dyDescent="0.25">
      <c r="A682" s="1">
        <v>45530.54224545139</v>
      </c>
      <c r="B682" t="s">
        <v>17</v>
      </c>
      <c r="C682">
        <v>14.03618</v>
      </c>
      <c r="D682">
        <v>13.706922</v>
      </c>
      <c r="E682">
        <v>13.636684000000001</v>
      </c>
      <c r="F682">
        <v>13.892324</v>
      </c>
      <c r="G682">
        <v>14.034345999999999</v>
      </c>
      <c r="H682">
        <v>1.006184</v>
      </c>
      <c r="I682">
        <v>0.93524700000000005</v>
      </c>
      <c r="J682">
        <v>0.94311800000000001</v>
      </c>
      <c r="K682">
        <v>-4.5269999999999998E-2</v>
      </c>
      <c r="L682">
        <v>0</v>
      </c>
      <c r="M682">
        <v>5.5500000000000005E-4</v>
      </c>
      <c r="N682" t="s">
        <v>18</v>
      </c>
      <c r="O682">
        <v>20.884073999999998</v>
      </c>
      <c r="P682">
        <v>3.3482999999999999E-2</v>
      </c>
      <c r="Q682">
        <v>-0.22403000000000001</v>
      </c>
      <c r="S682">
        <f>(2*3.142/60)*test_1_datataker_27_aug[[#This Row],[Torque Voltage (N.m)]]*test_1_datataker_27_aug[[#This Row],[RPM]]*-1</f>
        <v>0</v>
      </c>
    </row>
    <row r="683" spans="1:19" x14ac:dyDescent="0.25">
      <c r="A683" s="1">
        <v>45530.542303252318</v>
      </c>
      <c r="B683" t="s">
        <v>17</v>
      </c>
      <c r="C683">
        <v>14.03525</v>
      </c>
      <c r="D683">
        <v>13.729062000000001</v>
      </c>
      <c r="E683">
        <v>13.629408</v>
      </c>
      <c r="F683">
        <v>13.907014</v>
      </c>
      <c r="G683">
        <v>14.033416000000001</v>
      </c>
      <c r="H683">
        <v>1.006184</v>
      </c>
      <c r="I683">
        <v>0.93536300000000006</v>
      </c>
      <c r="J683">
        <v>0.94276599999999999</v>
      </c>
      <c r="K683">
        <v>-4.6469000000000003E-2</v>
      </c>
      <c r="L683">
        <v>0</v>
      </c>
      <c r="M683">
        <v>5.5500000000000005E-4</v>
      </c>
      <c r="N683" t="s">
        <v>18</v>
      </c>
      <c r="O683">
        <v>20.893756</v>
      </c>
      <c r="P683">
        <v>3.3482999999999999E-2</v>
      </c>
      <c r="Q683">
        <v>-0.22403000000000001</v>
      </c>
      <c r="S683">
        <f>(2*3.142/60)*test_1_datataker_27_aug[[#This Row],[Torque Voltage (N.m)]]*test_1_datataker_27_aug[[#This Row],[RPM]]*-1</f>
        <v>0</v>
      </c>
    </row>
    <row r="684" spans="1:19" x14ac:dyDescent="0.25">
      <c r="A684" s="1">
        <v>45530.542361238426</v>
      </c>
      <c r="B684" t="s">
        <v>17</v>
      </c>
      <c r="C684">
        <v>14.031582</v>
      </c>
      <c r="D684">
        <v>13.714370000000001</v>
      </c>
      <c r="E684">
        <v>13.622132000000001</v>
      </c>
      <c r="F684">
        <v>13.899564</v>
      </c>
      <c r="G684">
        <v>14.026934000000001</v>
      </c>
      <c r="H684">
        <v>1.0065930000000001</v>
      </c>
      <c r="I684">
        <v>0.93501100000000004</v>
      </c>
      <c r="J684">
        <v>0.94276599999999999</v>
      </c>
      <c r="K684">
        <v>-4.6469000000000003E-2</v>
      </c>
      <c r="L684">
        <v>0</v>
      </c>
      <c r="M684">
        <v>5.7899999999999998E-4</v>
      </c>
      <c r="N684" t="s">
        <v>18</v>
      </c>
      <c r="O684">
        <v>20.882496</v>
      </c>
      <c r="P684">
        <v>2.8839E-2</v>
      </c>
      <c r="Q684">
        <v>-0.22212799999999999</v>
      </c>
      <c r="S684">
        <f>(2*3.142/60)*test_1_datataker_27_aug[[#This Row],[Torque Voltage (N.m)]]*test_1_datataker_27_aug[[#This Row],[RPM]]*-1</f>
        <v>0</v>
      </c>
    </row>
    <row r="685" spans="1:19" x14ac:dyDescent="0.25">
      <c r="A685" s="1">
        <v>45530.542419016201</v>
      </c>
      <c r="B685" t="s">
        <v>17</v>
      </c>
      <c r="C685">
        <v>14.033416000000001</v>
      </c>
      <c r="D685">
        <v>13.721822</v>
      </c>
      <c r="E685">
        <v>13.615057999999999</v>
      </c>
      <c r="F685">
        <v>13.892324</v>
      </c>
      <c r="G685">
        <v>14.034345999999999</v>
      </c>
      <c r="H685">
        <v>1.0063869999999999</v>
      </c>
      <c r="I685">
        <v>0.93513000000000002</v>
      </c>
      <c r="J685">
        <v>0.942882</v>
      </c>
      <c r="K685">
        <v>-4.6469000000000003E-2</v>
      </c>
      <c r="L685">
        <v>0</v>
      </c>
      <c r="M685">
        <v>5.5500000000000005E-4</v>
      </c>
      <c r="N685" t="s">
        <v>18</v>
      </c>
      <c r="O685">
        <v>20.893756</v>
      </c>
      <c r="P685">
        <v>3.0387000000000001E-2</v>
      </c>
      <c r="Q685">
        <v>-0.22250900000000001</v>
      </c>
      <c r="S685">
        <f>(2*3.142/60)*test_1_datataker_27_aug[[#This Row],[Torque Voltage (N.m)]]*test_1_datataker_27_aug[[#This Row],[RPM]]*-1</f>
        <v>0</v>
      </c>
    </row>
    <row r="686" spans="1:19" x14ac:dyDescent="0.25">
      <c r="A686" s="1">
        <v>45530.542477002316</v>
      </c>
      <c r="B686" t="s">
        <v>17</v>
      </c>
      <c r="C686">
        <v>14.033416000000001</v>
      </c>
      <c r="D686">
        <v>13.729062000000001</v>
      </c>
      <c r="E686">
        <v>13.629408</v>
      </c>
      <c r="F686">
        <v>13.899564</v>
      </c>
      <c r="G686">
        <v>14.029722</v>
      </c>
      <c r="H686">
        <v>1.006489</v>
      </c>
      <c r="I686">
        <v>0.93524700000000005</v>
      </c>
      <c r="J686">
        <v>0.942882</v>
      </c>
      <c r="K686">
        <v>-4.5269999999999998E-2</v>
      </c>
      <c r="L686">
        <v>0</v>
      </c>
      <c r="M686">
        <v>5.7899999999999998E-4</v>
      </c>
      <c r="N686" t="s">
        <v>18</v>
      </c>
      <c r="O686">
        <v>20.903400000000001</v>
      </c>
      <c r="P686">
        <v>3.1934999999999998E-2</v>
      </c>
      <c r="Q686">
        <v>-0.22289300000000001</v>
      </c>
      <c r="S686">
        <f>(2*3.142/60)*test_1_datataker_27_aug[[#This Row],[Torque Voltage (N.m)]]*test_1_datataker_27_aug[[#This Row],[RPM]]*-1</f>
        <v>0</v>
      </c>
    </row>
    <row r="687" spans="1:19" x14ac:dyDescent="0.25">
      <c r="A687" s="1">
        <v>45530.542534791668</v>
      </c>
      <c r="B687" t="s">
        <v>17</v>
      </c>
      <c r="C687">
        <v>14.037108</v>
      </c>
      <c r="D687">
        <v>13.729062000000001</v>
      </c>
      <c r="E687">
        <v>13.622132000000001</v>
      </c>
      <c r="F687">
        <v>13.899564</v>
      </c>
      <c r="G687">
        <v>14.033416000000001</v>
      </c>
      <c r="H687">
        <v>1.0063869999999999</v>
      </c>
      <c r="I687">
        <v>0.93524700000000005</v>
      </c>
      <c r="J687">
        <v>0.942882</v>
      </c>
      <c r="K687">
        <v>-4.2906E-2</v>
      </c>
      <c r="L687">
        <v>0</v>
      </c>
      <c r="M687">
        <v>5.7899999999999998E-4</v>
      </c>
      <c r="N687" t="s">
        <v>18</v>
      </c>
      <c r="O687">
        <v>20.893567999999998</v>
      </c>
      <c r="P687">
        <v>3.0387000000000001E-2</v>
      </c>
      <c r="Q687">
        <v>-0.22517999999999999</v>
      </c>
      <c r="S687">
        <f>(2*3.142/60)*test_1_datataker_27_aug[[#This Row],[Torque Voltage (N.m)]]*test_1_datataker_27_aug[[#This Row],[RPM]]*-1</f>
        <v>0</v>
      </c>
    </row>
    <row r="688" spans="1:19" x14ac:dyDescent="0.25">
      <c r="A688" s="1">
        <v>45530.54259261574</v>
      </c>
      <c r="B688" t="s">
        <v>17</v>
      </c>
      <c r="C688">
        <v>14.032512000000001</v>
      </c>
      <c r="D688">
        <v>13.729062000000001</v>
      </c>
      <c r="E688">
        <v>13.615057999999999</v>
      </c>
      <c r="F688">
        <v>13.899564</v>
      </c>
      <c r="G688">
        <v>14.032512000000001</v>
      </c>
      <c r="H688">
        <v>1.0062850000000001</v>
      </c>
      <c r="I688">
        <v>0.93524700000000005</v>
      </c>
      <c r="J688">
        <v>0.94311800000000001</v>
      </c>
      <c r="K688">
        <v>-4.5269999999999998E-2</v>
      </c>
      <c r="L688">
        <v>0</v>
      </c>
      <c r="M688">
        <v>5.5500000000000005E-4</v>
      </c>
      <c r="N688" t="s">
        <v>18</v>
      </c>
      <c r="O688">
        <v>20.903207999999999</v>
      </c>
      <c r="P688">
        <v>3.1934999999999998E-2</v>
      </c>
      <c r="Q688">
        <v>-0.221743</v>
      </c>
      <c r="S688">
        <f>(2*3.142/60)*test_1_datataker_27_aug[[#This Row],[Torque Voltage (N.m)]]*test_1_datataker_27_aug[[#This Row],[RPM]]*-1</f>
        <v>0</v>
      </c>
    </row>
    <row r="689" spans="1:19" x14ac:dyDescent="0.25">
      <c r="A689" s="1">
        <v>45530.542650567128</v>
      </c>
      <c r="B689" t="s">
        <v>17</v>
      </c>
      <c r="C689">
        <v>14.031582</v>
      </c>
      <c r="D689">
        <v>13.721822</v>
      </c>
      <c r="E689">
        <v>13.629408</v>
      </c>
      <c r="F689">
        <v>13.899564</v>
      </c>
      <c r="G689">
        <v>14.031582</v>
      </c>
      <c r="H689">
        <v>1.0063869999999999</v>
      </c>
      <c r="I689">
        <v>0.93524700000000005</v>
      </c>
      <c r="J689">
        <v>0.94300099999999998</v>
      </c>
      <c r="K689">
        <v>-4.8867000000000001E-2</v>
      </c>
      <c r="L689">
        <v>0</v>
      </c>
      <c r="M689">
        <v>6.0099999999999997E-4</v>
      </c>
      <c r="N689" t="s">
        <v>18</v>
      </c>
      <c r="O689">
        <v>20.903207999999999</v>
      </c>
      <c r="P689">
        <v>3.4987999999999998E-2</v>
      </c>
      <c r="Q689">
        <v>-0.22364600000000001</v>
      </c>
      <c r="S689">
        <f>(2*3.142/60)*test_1_datataker_27_aug[[#This Row],[Torque Voltage (N.m)]]*test_1_datataker_27_aug[[#This Row],[RPM]]*-1</f>
        <v>0</v>
      </c>
    </row>
    <row r="690" spans="1:19" x14ac:dyDescent="0.25">
      <c r="A690" s="1">
        <v>45530.542708368055</v>
      </c>
      <c r="B690" t="s">
        <v>17</v>
      </c>
      <c r="C690">
        <v>14.032512000000001</v>
      </c>
      <c r="D690">
        <v>13.729062000000001</v>
      </c>
      <c r="E690">
        <v>13.615057999999999</v>
      </c>
      <c r="F690">
        <v>13.907014</v>
      </c>
      <c r="G690">
        <v>14.039872000000001</v>
      </c>
      <c r="H690">
        <v>1.0060789999999999</v>
      </c>
      <c r="I690">
        <v>0.93536300000000006</v>
      </c>
      <c r="J690">
        <v>0.94311800000000001</v>
      </c>
      <c r="K690">
        <v>-4.2906E-2</v>
      </c>
      <c r="L690">
        <v>0</v>
      </c>
      <c r="M690">
        <v>5.5500000000000005E-4</v>
      </c>
      <c r="N690" t="s">
        <v>18</v>
      </c>
      <c r="O690">
        <v>20.903207999999999</v>
      </c>
      <c r="P690">
        <v>2.7248000000000001E-2</v>
      </c>
      <c r="Q690">
        <v>-0.221359</v>
      </c>
      <c r="S690">
        <f>(2*3.142/60)*test_1_datataker_27_aug[[#This Row],[Torque Voltage (N.m)]]*test_1_datataker_27_aug[[#This Row],[RPM]]*-1</f>
        <v>0</v>
      </c>
    </row>
    <row r="691" spans="1:19" x14ac:dyDescent="0.25">
      <c r="A691" s="1">
        <v>45530.542766354163</v>
      </c>
      <c r="B691" t="s">
        <v>17</v>
      </c>
      <c r="C691">
        <v>14.034345999999999</v>
      </c>
      <c r="D691">
        <v>13.721822</v>
      </c>
      <c r="E691">
        <v>13.607782</v>
      </c>
      <c r="F691">
        <v>13.907014</v>
      </c>
      <c r="G691">
        <v>14.030652</v>
      </c>
      <c r="H691">
        <v>1.0066949999999999</v>
      </c>
      <c r="I691">
        <v>0.93524700000000005</v>
      </c>
      <c r="J691">
        <v>0.94311800000000001</v>
      </c>
      <c r="K691">
        <v>-4.5269999999999998E-2</v>
      </c>
      <c r="L691">
        <v>0</v>
      </c>
      <c r="M691">
        <v>6.0099999999999997E-4</v>
      </c>
      <c r="N691" t="s">
        <v>18</v>
      </c>
      <c r="O691">
        <v>20.903207999999999</v>
      </c>
      <c r="P691">
        <v>3.1934999999999998E-2</v>
      </c>
      <c r="Q691">
        <v>-0.221359</v>
      </c>
      <c r="S691">
        <f>(2*3.142/60)*test_1_datataker_27_aug[[#This Row],[Torque Voltage (N.m)]]*test_1_datataker_27_aug[[#This Row],[RPM]]*-1</f>
        <v>0</v>
      </c>
    </row>
    <row r="692" spans="1:19" x14ac:dyDescent="0.25">
      <c r="A692" s="1">
        <v>45530.542824143522</v>
      </c>
      <c r="B692" t="s">
        <v>17</v>
      </c>
      <c r="C692">
        <v>14.032512000000001</v>
      </c>
      <c r="D692">
        <v>13.729062000000001</v>
      </c>
      <c r="E692">
        <v>13.615057999999999</v>
      </c>
      <c r="F692">
        <v>13.907014</v>
      </c>
      <c r="G692">
        <v>14.028791999999999</v>
      </c>
      <c r="H692">
        <v>1.0062850000000001</v>
      </c>
      <c r="I692">
        <v>0.93536300000000006</v>
      </c>
      <c r="J692">
        <v>0.94300099999999998</v>
      </c>
      <c r="K692">
        <v>-4.7668000000000002E-2</v>
      </c>
      <c r="L692">
        <v>0</v>
      </c>
      <c r="M692">
        <v>5.7899999999999998E-4</v>
      </c>
      <c r="N692" t="s">
        <v>18</v>
      </c>
      <c r="O692">
        <v>20.903303999999999</v>
      </c>
      <c r="P692">
        <v>3.3482999999999999E-2</v>
      </c>
      <c r="Q692">
        <v>-0.22631599999999999</v>
      </c>
      <c r="S692">
        <f>(2*3.142/60)*test_1_datataker_27_aug[[#This Row],[Torque Voltage (N.m)]]*test_1_datataker_27_aug[[#This Row],[RPM]]*-1</f>
        <v>0</v>
      </c>
    </row>
    <row r="693" spans="1:19" x14ac:dyDescent="0.25">
      <c r="A693" s="1">
        <v>45530.542881956018</v>
      </c>
      <c r="B693" t="s">
        <v>17</v>
      </c>
      <c r="C693">
        <v>14.029722</v>
      </c>
      <c r="D693">
        <v>13.721822</v>
      </c>
      <c r="E693">
        <v>13.607782</v>
      </c>
      <c r="F693">
        <v>13.899564</v>
      </c>
      <c r="G693">
        <v>14.032512000000001</v>
      </c>
      <c r="H693">
        <v>1.0067969999999999</v>
      </c>
      <c r="I693">
        <v>0.93501100000000004</v>
      </c>
      <c r="J693">
        <v>0.94300099999999998</v>
      </c>
      <c r="K693">
        <v>-4.2906E-2</v>
      </c>
      <c r="L693">
        <v>0</v>
      </c>
      <c r="M693">
        <v>5.3200000000000003E-4</v>
      </c>
      <c r="N693" t="s">
        <v>18</v>
      </c>
      <c r="O693">
        <v>20.903303999999999</v>
      </c>
      <c r="P693">
        <v>2.8839E-2</v>
      </c>
      <c r="Q693">
        <v>-0.22364600000000001</v>
      </c>
      <c r="S693">
        <f>(2*3.142/60)*test_1_datataker_27_aug[[#This Row],[Torque Voltage (N.m)]]*test_1_datataker_27_aug[[#This Row],[RPM]]*-1</f>
        <v>0</v>
      </c>
    </row>
    <row r="694" spans="1:19" x14ac:dyDescent="0.25">
      <c r="A694" s="1">
        <v>45530.542939918982</v>
      </c>
      <c r="B694" t="s">
        <v>17</v>
      </c>
      <c r="C694">
        <v>14.03525</v>
      </c>
      <c r="D694">
        <v>13.714370000000001</v>
      </c>
      <c r="E694">
        <v>13.600504000000001</v>
      </c>
      <c r="F694">
        <v>13.884665999999999</v>
      </c>
      <c r="G694">
        <v>14.028791999999999</v>
      </c>
      <c r="H694">
        <v>1.0063869999999999</v>
      </c>
      <c r="I694">
        <v>0.93524700000000005</v>
      </c>
      <c r="J694">
        <v>0.942882</v>
      </c>
      <c r="K694">
        <v>-5.0065999999999999E-2</v>
      </c>
      <c r="L694">
        <v>0</v>
      </c>
      <c r="M694">
        <v>5.3200000000000003E-4</v>
      </c>
      <c r="N694" t="s">
        <v>18</v>
      </c>
      <c r="O694">
        <v>20.903161999999998</v>
      </c>
      <c r="P694">
        <v>2.8839E-2</v>
      </c>
      <c r="Q694">
        <v>-0.224413</v>
      </c>
      <c r="S694">
        <f>(2*3.142/60)*test_1_datataker_27_aug[[#This Row],[Torque Voltage (N.m)]]*test_1_datataker_27_aug[[#This Row],[RPM]]*-1</f>
        <v>0</v>
      </c>
    </row>
    <row r="695" spans="1:19" x14ac:dyDescent="0.25">
      <c r="A695" s="1">
        <v>45530.54299775463</v>
      </c>
      <c r="B695" t="s">
        <v>17</v>
      </c>
      <c r="C695">
        <v>14.037108</v>
      </c>
      <c r="D695">
        <v>13.729062000000001</v>
      </c>
      <c r="E695">
        <v>13.629408</v>
      </c>
      <c r="F695">
        <v>13.921913999999999</v>
      </c>
      <c r="G695">
        <v>14.038012</v>
      </c>
      <c r="H695">
        <v>1.0065930000000001</v>
      </c>
      <c r="I695">
        <v>0.93548200000000004</v>
      </c>
      <c r="J695">
        <v>0.94311800000000001</v>
      </c>
      <c r="K695">
        <v>-4.5269999999999998E-2</v>
      </c>
      <c r="L695">
        <v>0</v>
      </c>
      <c r="M695">
        <v>5.7899999999999998E-4</v>
      </c>
      <c r="N695" t="s">
        <v>18</v>
      </c>
      <c r="O695">
        <v>20.903303999999999</v>
      </c>
      <c r="P695">
        <v>3.3482999999999999E-2</v>
      </c>
      <c r="Q695">
        <v>-0.22364600000000001</v>
      </c>
      <c r="S695">
        <f>(2*3.142/60)*test_1_datataker_27_aug[[#This Row],[Torque Voltage (N.m)]]*test_1_datataker_27_aug[[#This Row],[RPM]]*-1</f>
        <v>0</v>
      </c>
    </row>
    <row r="696" spans="1:19" x14ac:dyDescent="0.25">
      <c r="A696" s="1">
        <v>45530.543056574075</v>
      </c>
      <c r="B696" t="s">
        <v>17</v>
      </c>
      <c r="C696">
        <v>14.038012</v>
      </c>
      <c r="D696">
        <v>13.706922</v>
      </c>
      <c r="E696">
        <v>13.607782</v>
      </c>
      <c r="F696">
        <v>13.884665999999999</v>
      </c>
      <c r="G696">
        <v>14.028791999999999</v>
      </c>
      <c r="H696">
        <v>1.0063869999999999</v>
      </c>
      <c r="I696">
        <v>0.93501100000000004</v>
      </c>
      <c r="J696">
        <v>0.94252999999999998</v>
      </c>
      <c r="K696">
        <v>-4.6469000000000003E-2</v>
      </c>
      <c r="L696">
        <v>0</v>
      </c>
      <c r="M696">
        <v>5.0900000000000001E-4</v>
      </c>
      <c r="N696" t="s">
        <v>18</v>
      </c>
      <c r="O696">
        <v>20.903400000000001</v>
      </c>
      <c r="P696">
        <v>2.8839E-2</v>
      </c>
      <c r="Q696">
        <v>-0.22250900000000001</v>
      </c>
      <c r="S696">
        <f>(2*3.142/60)*test_1_datataker_27_aug[[#This Row],[Torque Voltage (N.m)]]*test_1_datataker_27_aug[[#This Row],[RPM]]*-1</f>
        <v>0</v>
      </c>
    </row>
    <row r="697" spans="1:19" x14ac:dyDescent="0.25">
      <c r="A697" s="1">
        <v>45530.543113483793</v>
      </c>
      <c r="B697" t="s">
        <v>17</v>
      </c>
      <c r="C697">
        <v>14.038942</v>
      </c>
      <c r="D697">
        <v>13.721822</v>
      </c>
      <c r="E697">
        <v>13.615057999999999</v>
      </c>
      <c r="F697">
        <v>13.914464000000001</v>
      </c>
      <c r="G697">
        <v>14.03618</v>
      </c>
      <c r="H697">
        <v>1.0066949999999999</v>
      </c>
      <c r="I697">
        <v>0.93548200000000004</v>
      </c>
      <c r="J697">
        <v>0.94311800000000001</v>
      </c>
      <c r="K697">
        <v>-4.6469000000000003E-2</v>
      </c>
      <c r="L697">
        <v>0</v>
      </c>
      <c r="M697">
        <v>5.7899999999999998E-4</v>
      </c>
      <c r="N697" t="s">
        <v>18</v>
      </c>
      <c r="O697">
        <v>20.903400000000001</v>
      </c>
      <c r="P697">
        <v>3.4987999999999998E-2</v>
      </c>
      <c r="Q697">
        <v>-0.221359</v>
      </c>
      <c r="S697">
        <f>(2*3.142/60)*test_1_datataker_27_aug[[#This Row],[Torque Voltage (N.m)]]*test_1_datataker_27_aug[[#This Row],[RPM]]*-1</f>
        <v>0</v>
      </c>
    </row>
    <row r="698" spans="1:19" x14ac:dyDescent="0.25">
      <c r="A698" s="1">
        <v>45530.543171307872</v>
      </c>
      <c r="B698" t="s">
        <v>17</v>
      </c>
      <c r="C698">
        <v>14.038012</v>
      </c>
      <c r="D698">
        <v>13.729062000000001</v>
      </c>
      <c r="E698">
        <v>13.622132000000001</v>
      </c>
      <c r="F698">
        <v>13.907014</v>
      </c>
      <c r="G698">
        <v>14.034345999999999</v>
      </c>
      <c r="H698">
        <v>1.0066949999999999</v>
      </c>
      <c r="I698">
        <v>0.93513000000000002</v>
      </c>
      <c r="J698">
        <v>0.94300099999999998</v>
      </c>
      <c r="K698">
        <v>-4.4038000000000001E-2</v>
      </c>
      <c r="L698">
        <v>0</v>
      </c>
      <c r="M698">
        <v>5.5500000000000005E-4</v>
      </c>
      <c r="N698" t="s">
        <v>18</v>
      </c>
      <c r="O698">
        <v>20.91281</v>
      </c>
      <c r="P698">
        <v>3.4987999999999998E-2</v>
      </c>
      <c r="Q698">
        <v>-0.220222</v>
      </c>
      <c r="S698">
        <f>(2*3.142/60)*test_1_datataker_27_aug[[#This Row],[Torque Voltage (N.m)]]*test_1_datataker_27_aug[[#This Row],[RPM]]*-1</f>
        <v>0</v>
      </c>
    </row>
    <row r="699" spans="1:19" x14ac:dyDescent="0.25">
      <c r="A699" s="1">
        <v>45530.54322925926</v>
      </c>
      <c r="B699" t="s">
        <v>17</v>
      </c>
      <c r="C699">
        <v>14.032512000000001</v>
      </c>
      <c r="D699">
        <v>13.729062000000001</v>
      </c>
      <c r="E699">
        <v>13.607782</v>
      </c>
      <c r="F699">
        <v>13.899564</v>
      </c>
      <c r="G699">
        <v>14.034345999999999</v>
      </c>
      <c r="H699">
        <v>1.0065930000000001</v>
      </c>
      <c r="I699">
        <v>0.93559899999999996</v>
      </c>
      <c r="J699">
        <v>0.94323400000000002</v>
      </c>
      <c r="K699">
        <v>-4.4038000000000001E-2</v>
      </c>
      <c r="L699">
        <v>0</v>
      </c>
      <c r="M699">
        <v>5.5500000000000005E-4</v>
      </c>
      <c r="N699" t="s">
        <v>18</v>
      </c>
      <c r="O699">
        <v>20.912856000000001</v>
      </c>
      <c r="P699">
        <v>3.4987999999999998E-2</v>
      </c>
      <c r="Q699">
        <v>-0.221359</v>
      </c>
      <c r="S699">
        <f>(2*3.142/60)*test_1_datataker_27_aug[[#This Row],[Torque Voltage (N.m)]]*test_1_datataker_27_aug[[#This Row],[RPM]]*-1</f>
        <v>0</v>
      </c>
    </row>
    <row r="700" spans="1:19" x14ac:dyDescent="0.25">
      <c r="A700" s="1">
        <v>45530.543287048611</v>
      </c>
      <c r="B700" t="s">
        <v>17</v>
      </c>
      <c r="C700">
        <v>14.03525</v>
      </c>
      <c r="D700">
        <v>13.736511999999999</v>
      </c>
      <c r="E700">
        <v>13.615057999999999</v>
      </c>
      <c r="F700">
        <v>13.907014</v>
      </c>
      <c r="G700">
        <v>14.034345999999999</v>
      </c>
      <c r="H700">
        <v>1.0065930000000001</v>
      </c>
      <c r="I700">
        <v>0.93524700000000005</v>
      </c>
      <c r="J700">
        <v>0.94300099999999998</v>
      </c>
      <c r="K700">
        <v>-4.2906E-2</v>
      </c>
      <c r="L700">
        <v>0</v>
      </c>
      <c r="M700">
        <v>6.0099999999999997E-4</v>
      </c>
      <c r="N700" t="s">
        <v>18</v>
      </c>
      <c r="O700">
        <v>20.908460000000002</v>
      </c>
      <c r="P700">
        <v>3.3482999999999999E-2</v>
      </c>
      <c r="Q700">
        <v>-0.221743</v>
      </c>
      <c r="S700">
        <f>(2*3.142/60)*test_1_datataker_27_aug[[#This Row],[Torque Voltage (N.m)]]*test_1_datataker_27_aug[[#This Row],[RPM]]*-1</f>
        <v>0</v>
      </c>
    </row>
    <row r="701" spans="1:19" x14ac:dyDescent="0.25">
      <c r="A701" s="1">
        <v>45530.543345046295</v>
      </c>
      <c r="B701" t="s">
        <v>17</v>
      </c>
      <c r="C701">
        <v>14.038942</v>
      </c>
      <c r="D701">
        <v>13.736511999999999</v>
      </c>
      <c r="E701">
        <v>13.636684000000001</v>
      </c>
      <c r="F701">
        <v>13.921913999999999</v>
      </c>
      <c r="G701">
        <v>14.03618</v>
      </c>
      <c r="H701">
        <v>1.0066949999999999</v>
      </c>
      <c r="I701">
        <v>0.93548200000000004</v>
      </c>
      <c r="J701">
        <v>0.94311800000000001</v>
      </c>
      <c r="K701">
        <v>-4.4038000000000001E-2</v>
      </c>
      <c r="L701">
        <v>0</v>
      </c>
      <c r="M701">
        <v>5.5500000000000005E-4</v>
      </c>
      <c r="N701" t="s">
        <v>18</v>
      </c>
      <c r="O701">
        <v>20.912953999999999</v>
      </c>
      <c r="P701">
        <v>3.6535999999999999E-2</v>
      </c>
      <c r="Q701">
        <v>-0.22097800000000001</v>
      </c>
      <c r="S701">
        <f>(2*3.142/60)*test_1_datataker_27_aug[[#This Row],[Torque Voltage (N.m)]]*test_1_datataker_27_aug[[#This Row],[RPM]]*-1</f>
        <v>0</v>
      </c>
    </row>
    <row r="702" spans="1:19" x14ac:dyDescent="0.25">
      <c r="A702" s="1">
        <v>45530.543402835647</v>
      </c>
      <c r="B702" t="s">
        <v>17</v>
      </c>
      <c r="C702">
        <v>14.03525</v>
      </c>
      <c r="D702">
        <v>13.736511999999999</v>
      </c>
      <c r="E702">
        <v>13.636684000000001</v>
      </c>
      <c r="F702">
        <v>13.921913999999999</v>
      </c>
      <c r="G702">
        <v>14.03618</v>
      </c>
      <c r="H702">
        <v>1.0058750000000001</v>
      </c>
      <c r="I702">
        <v>0.93524700000000005</v>
      </c>
      <c r="J702">
        <v>0.94323400000000002</v>
      </c>
      <c r="K702">
        <v>-4.5269999999999998E-2</v>
      </c>
      <c r="L702">
        <v>0</v>
      </c>
      <c r="M702">
        <v>6.0099999999999997E-4</v>
      </c>
      <c r="N702" t="s">
        <v>18</v>
      </c>
      <c r="O702">
        <v>20.922414</v>
      </c>
      <c r="P702">
        <v>3.6535999999999999E-2</v>
      </c>
      <c r="Q702">
        <v>-0.21983900000000001</v>
      </c>
      <c r="S702">
        <f>(2*3.142/60)*test_1_datataker_27_aug[[#This Row],[Torque Voltage (N.m)]]*test_1_datataker_27_aug[[#This Row],[RPM]]*-1</f>
        <v>0</v>
      </c>
    </row>
    <row r="703" spans="1:19" x14ac:dyDescent="0.25">
      <c r="A703" s="1">
        <v>45530.543460659719</v>
      </c>
      <c r="B703" t="s">
        <v>17</v>
      </c>
      <c r="C703">
        <v>14.038942</v>
      </c>
      <c r="D703">
        <v>13.736511999999999</v>
      </c>
      <c r="E703">
        <v>13.622132000000001</v>
      </c>
      <c r="F703">
        <v>13.921913999999999</v>
      </c>
      <c r="G703">
        <v>14.038012</v>
      </c>
      <c r="H703">
        <v>1.0065930000000001</v>
      </c>
      <c r="I703">
        <v>0.93548200000000004</v>
      </c>
      <c r="J703">
        <v>0.94311800000000001</v>
      </c>
      <c r="K703">
        <v>-3.8077E-2</v>
      </c>
      <c r="L703">
        <v>0</v>
      </c>
      <c r="M703">
        <v>6.2399999999999999E-4</v>
      </c>
      <c r="N703" t="s">
        <v>18</v>
      </c>
      <c r="O703">
        <v>20.922414</v>
      </c>
      <c r="P703">
        <v>3.3482999999999999E-2</v>
      </c>
      <c r="Q703">
        <v>-0.22403000000000001</v>
      </c>
      <c r="S703">
        <f>(2*3.142/60)*test_1_datataker_27_aug[[#This Row],[Torque Voltage (N.m)]]*test_1_datataker_27_aug[[#This Row],[RPM]]*-1</f>
        <v>0</v>
      </c>
    </row>
    <row r="704" spans="1:19" x14ac:dyDescent="0.25">
      <c r="A704" s="1">
        <v>45530.543518611114</v>
      </c>
      <c r="B704" t="s">
        <v>17</v>
      </c>
      <c r="C704">
        <v>14.03618</v>
      </c>
      <c r="D704">
        <v>13.729062000000001</v>
      </c>
      <c r="E704">
        <v>13.615057999999999</v>
      </c>
      <c r="F704">
        <v>13.929154</v>
      </c>
      <c r="G704">
        <v>14.037108</v>
      </c>
      <c r="H704">
        <v>1.0068980000000001</v>
      </c>
      <c r="I704">
        <v>0.93536300000000006</v>
      </c>
      <c r="J704">
        <v>0.942882</v>
      </c>
      <c r="K704">
        <v>-4.5269999999999998E-2</v>
      </c>
      <c r="L704">
        <v>0</v>
      </c>
      <c r="M704">
        <v>5.7899999999999998E-4</v>
      </c>
      <c r="N704" t="s">
        <v>18</v>
      </c>
      <c r="O704">
        <v>20.921748000000001</v>
      </c>
      <c r="P704">
        <v>3.4987999999999998E-2</v>
      </c>
      <c r="Q704">
        <v>-0.22097800000000001</v>
      </c>
      <c r="S704">
        <f>(2*3.142/60)*test_1_datataker_27_aug[[#This Row],[Torque Voltage (N.m)]]*test_1_datataker_27_aug[[#This Row],[RPM]]*-1</f>
        <v>0</v>
      </c>
    </row>
    <row r="705" spans="1:19" x14ac:dyDescent="0.25">
      <c r="A705" s="1">
        <v>45530.543576412034</v>
      </c>
      <c r="B705" t="s">
        <v>17</v>
      </c>
      <c r="C705">
        <v>14.041732</v>
      </c>
      <c r="D705">
        <v>13.74396</v>
      </c>
      <c r="E705">
        <v>13.644164</v>
      </c>
      <c r="F705">
        <v>13.929154</v>
      </c>
      <c r="G705">
        <v>14.038012</v>
      </c>
      <c r="H705">
        <v>1.006489</v>
      </c>
      <c r="I705">
        <v>0.93548200000000004</v>
      </c>
      <c r="J705">
        <v>0.943353</v>
      </c>
      <c r="K705">
        <v>-4.0474999999999997E-2</v>
      </c>
      <c r="L705">
        <v>0</v>
      </c>
      <c r="M705">
        <v>5.5500000000000005E-4</v>
      </c>
      <c r="N705" t="s">
        <v>18</v>
      </c>
      <c r="O705">
        <v>20.931262</v>
      </c>
      <c r="P705">
        <v>3.4987999999999998E-2</v>
      </c>
      <c r="Q705">
        <v>-0.21868899999999999</v>
      </c>
      <c r="S705">
        <f>(2*3.142/60)*test_1_datataker_27_aug[[#This Row],[Torque Voltage (N.m)]]*test_1_datataker_27_aug[[#This Row],[RPM]]*-1</f>
        <v>0</v>
      </c>
    </row>
    <row r="706" spans="1:19" x14ac:dyDescent="0.25">
      <c r="A706" s="1">
        <v>45530.543634386573</v>
      </c>
      <c r="B706" t="s">
        <v>17</v>
      </c>
      <c r="C706">
        <v>14.041732</v>
      </c>
      <c r="D706">
        <v>13.729062000000001</v>
      </c>
      <c r="E706">
        <v>13.636684000000001</v>
      </c>
      <c r="F706">
        <v>13.921913999999999</v>
      </c>
      <c r="G706">
        <v>14.037108</v>
      </c>
      <c r="H706">
        <v>1.006489</v>
      </c>
      <c r="I706">
        <v>0.93559899999999996</v>
      </c>
      <c r="J706">
        <v>0.94311800000000001</v>
      </c>
      <c r="K706">
        <v>-4.0474999999999997E-2</v>
      </c>
      <c r="L706">
        <v>0</v>
      </c>
      <c r="M706">
        <v>6.2399999999999999E-4</v>
      </c>
      <c r="N706" t="s">
        <v>18</v>
      </c>
      <c r="O706">
        <v>20.941648000000001</v>
      </c>
      <c r="P706">
        <v>3.4987999999999998E-2</v>
      </c>
      <c r="Q706">
        <v>-0.21983900000000001</v>
      </c>
      <c r="S706">
        <f>(2*3.142/60)*test_1_datataker_27_aug[[#This Row],[Torque Voltage (N.m)]]*test_1_datataker_27_aug[[#This Row],[RPM]]*-1</f>
        <v>0</v>
      </c>
    </row>
    <row r="707" spans="1:19" x14ac:dyDescent="0.25">
      <c r="A707" s="1">
        <v>45530.543692187501</v>
      </c>
      <c r="B707" t="s">
        <v>17</v>
      </c>
      <c r="C707">
        <v>14.039872000000001</v>
      </c>
      <c r="D707">
        <v>13.74396</v>
      </c>
      <c r="E707">
        <v>13.644164</v>
      </c>
      <c r="F707">
        <v>13.921913999999999</v>
      </c>
      <c r="G707">
        <v>14.039872000000001</v>
      </c>
      <c r="H707">
        <v>1.006489</v>
      </c>
      <c r="I707">
        <v>0.93548200000000004</v>
      </c>
      <c r="J707">
        <v>0.94358600000000004</v>
      </c>
      <c r="K707">
        <v>-3.8077E-2</v>
      </c>
      <c r="L707">
        <v>0</v>
      </c>
      <c r="M707">
        <v>6.4800000000000003E-4</v>
      </c>
      <c r="N707" t="s">
        <v>18</v>
      </c>
      <c r="O707">
        <v>20.941745999999998</v>
      </c>
      <c r="P707">
        <v>3.6535999999999999E-2</v>
      </c>
      <c r="Q707">
        <v>-0.21793599999999999</v>
      </c>
      <c r="S707">
        <f>(2*3.142/60)*test_1_datataker_27_aug[[#This Row],[Torque Voltage (N.m)]]*test_1_datataker_27_aug[[#This Row],[RPM]]*-1</f>
        <v>0</v>
      </c>
    </row>
    <row r="708" spans="1:19" x14ac:dyDescent="0.25">
      <c r="A708" s="1">
        <v>45530.54375016204</v>
      </c>
      <c r="B708" t="s">
        <v>17</v>
      </c>
      <c r="C708">
        <v>14.040801999999999</v>
      </c>
      <c r="D708">
        <v>13.736511999999999</v>
      </c>
      <c r="E708">
        <v>13.629408</v>
      </c>
      <c r="F708">
        <v>13.892324</v>
      </c>
      <c r="G708">
        <v>14.03618</v>
      </c>
      <c r="H708">
        <v>1.006489</v>
      </c>
      <c r="I708">
        <v>0.93559899999999996</v>
      </c>
      <c r="J708">
        <v>0.94323400000000002</v>
      </c>
      <c r="K708">
        <v>-4.2906E-2</v>
      </c>
      <c r="L708">
        <v>0</v>
      </c>
      <c r="M708">
        <v>5.7899999999999998E-4</v>
      </c>
      <c r="N708" t="s">
        <v>18</v>
      </c>
      <c r="O708">
        <v>20.931837999999999</v>
      </c>
      <c r="P708">
        <v>3.1934999999999998E-2</v>
      </c>
      <c r="Q708">
        <v>-0.22097800000000001</v>
      </c>
      <c r="S708">
        <f>(2*3.142/60)*test_1_datataker_27_aug[[#This Row],[Torque Voltage (N.m)]]*test_1_datataker_27_aug[[#This Row],[RPM]]*-1</f>
        <v>0</v>
      </c>
    </row>
    <row r="709" spans="1:19" x14ac:dyDescent="0.25">
      <c r="A709" s="1">
        <v>45530.54380796296</v>
      </c>
      <c r="B709" t="s">
        <v>17</v>
      </c>
      <c r="C709">
        <v>14.038012</v>
      </c>
      <c r="D709">
        <v>13.74396</v>
      </c>
      <c r="E709">
        <v>13.644164</v>
      </c>
      <c r="F709">
        <v>13.921913999999999</v>
      </c>
      <c r="G709">
        <v>14.038942</v>
      </c>
      <c r="H709">
        <v>1.0067969999999999</v>
      </c>
      <c r="I709">
        <v>0.93559899999999996</v>
      </c>
      <c r="J709">
        <v>0.94311800000000001</v>
      </c>
      <c r="K709">
        <v>-4.1674000000000003E-2</v>
      </c>
      <c r="L709">
        <v>0</v>
      </c>
      <c r="M709">
        <v>6.4800000000000003E-4</v>
      </c>
      <c r="N709" t="s">
        <v>18</v>
      </c>
      <c r="O709">
        <v>20.941648000000001</v>
      </c>
      <c r="P709">
        <v>3.8084E-2</v>
      </c>
      <c r="Q709">
        <v>-0.221743</v>
      </c>
      <c r="S709">
        <f>(2*3.142/60)*test_1_datataker_27_aug[[#This Row],[Torque Voltage (N.m)]]*test_1_datataker_27_aug[[#This Row],[RPM]]*-1</f>
        <v>0</v>
      </c>
    </row>
    <row r="710" spans="1:19" x14ac:dyDescent="0.25">
      <c r="A710" s="1">
        <v>45530.543865752312</v>
      </c>
      <c r="B710" t="s">
        <v>17</v>
      </c>
      <c r="C710">
        <v>14.03525</v>
      </c>
      <c r="D710">
        <v>13.736511999999999</v>
      </c>
      <c r="E710">
        <v>13.636684000000001</v>
      </c>
      <c r="F710">
        <v>13.914464000000001</v>
      </c>
      <c r="G710">
        <v>14.026934000000001</v>
      </c>
      <c r="H710">
        <v>1.0068980000000001</v>
      </c>
      <c r="I710">
        <v>0.93559899999999996</v>
      </c>
      <c r="J710">
        <v>0.94347000000000003</v>
      </c>
      <c r="K710">
        <v>-3.8077E-2</v>
      </c>
      <c r="L710">
        <v>0</v>
      </c>
      <c r="M710">
        <v>6.0099999999999997E-4</v>
      </c>
      <c r="N710" t="s">
        <v>18</v>
      </c>
      <c r="O710">
        <v>20.941597999999999</v>
      </c>
      <c r="P710">
        <v>3.6535999999999999E-2</v>
      </c>
      <c r="Q710">
        <v>-0.22212799999999999</v>
      </c>
      <c r="S710">
        <f>(2*3.142/60)*test_1_datataker_27_aug[[#This Row],[Torque Voltage (N.m)]]*test_1_datataker_27_aug[[#This Row],[RPM]]*-1</f>
        <v>0</v>
      </c>
    </row>
    <row r="711" spans="1:19" x14ac:dyDescent="0.25">
      <c r="A711" s="1">
        <v>45530.543923738427</v>
      </c>
      <c r="B711" t="s">
        <v>17</v>
      </c>
      <c r="C711">
        <v>14.042662</v>
      </c>
      <c r="D711">
        <v>13.736511999999999</v>
      </c>
      <c r="E711">
        <v>13.651036</v>
      </c>
      <c r="F711">
        <v>13.907014</v>
      </c>
      <c r="G711">
        <v>14.034345999999999</v>
      </c>
      <c r="H711">
        <v>1.0063869999999999</v>
      </c>
      <c r="I711">
        <v>0.93559899999999996</v>
      </c>
      <c r="J711">
        <v>0.94323400000000002</v>
      </c>
      <c r="K711">
        <v>-4.4038000000000001E-2</v>
      </c>
      <c r="L711">
        <v>0</v>
      </c>
      <c r="M711">
        <v>5.5500000000000005E-4</v>
      </c>
      <c r="N711" t="s">
        <v>18</v>
      </c>
      <c r="O711">
        <v>20.941693999999998</v>
      </c>
      <c r="P711">
        <v>3.6535999999999999E-2</v>
      </c>
      <c r="Q711">
        <v>-0.22059400000000001</v>
      </c>
      <c r="S711">
        <f>(2*3.142/60)*test_1_datataker_27_aug[[#This Row],[Torque Voltage (N.m)]]*test_1_datataker_27_aug[[#This Row],[RPM]]*-1</f>
        <v>0</v>
      </c>
    </row>
    <row r="712" spans="1:19" x14ac:dyDescent="0.25">
      <c r="A712" s="1">
        <v>45530.543981527779</v>
      </c>
      <c r="B712" t="s">
        <v>17</v>
      </c>
      <c r="C712">
        <v>14.033416000000001</v>
      </c>
      <c r="D712">
        <v>13.736511999999999</v>
      </c>
      <c r="E712">
        <v>13.644164</v>
      </c>
      <c r="F712">
        <v>13.929154</v>
      </c>
      <c r="G712">
        <v>14.03525</v>
      </c>
      <c r="H712">
        <v>1.0067969999999999</v>
      </c>
      <c r="I712">
        <v>0.93536300000000006</v>
      </c>
      <c r="J712">
        <v>0.943353</v>
      </c>
      <c r="K712">
        <v>-3.9275999999999998E-2</v>
      </c>
      <c r="L712">
        <v>0</v>
      </c>
      <c r="M712">
        <v>6.0099999999999997E-4</v>
      </c>
      <c r="N712" t="s">
        <v>18</v>
      </c>
      <c r="O712">
        <v>20.941839999999999</v>
      </c>
      <c r="P712">
        <v>3.3482999999999999E-2</v>
      </c>
      <c r="Q712">
        <v>-0.22059400000000001</v>
      </c>
      <c r="S712">
        <f>(2*3.142/60)*test_1_datataker_27_aug[[#This Row],[Torque Voltage (N.m)]]*test_1_datataker_27_aug[[#This Row],[RPM]]*-1</f>
        <v>0</v>
      </c>
    </row>
    <row r="713" spans="1:19" x14ac:dyDescent="0.25">
      <c r="A713" s="1">
        <v>45530.544039513887</v>
      </c>
      <c r="B713" t="s">
        <v>17</v>
      </c>
      <c r="C713">
        <v>14.038012</v>
      </c>
      <c r="D713">
        <v>13.721822</v>
      </c>
      <c r="E713">
        <v>13.636684000000001</v>
      </c>
      <c r="F713">
        <v>13.914464000000001</v>
      </c>
      <c r="G713">
        <v>14.041732</v>
      </c>
      <c r="H713">
        <v>1.0068980000000001</v>
      </c>
      <c r="I713">
        <v>0.93559899999999996</v>
      </c>
      <c r="J713">
        <v>0.94311800000000001</v>
      </c>
      <c r="K713">
        <v>-4.0474999999999997E-2</v>
      </c>
      <c r="L713">
        <v>0</v>
      </c>
      <c r="M713">
        <v>5.5500000000000005E-4</v>
      </c>
      <c r="N713" t="s">
        <v>18</v>
      </c>
      <c r="O713">
        <v>20.941693999999998</v>
      </c>
      <c r="P713">
        <v>3.3482999999999999E-2</v>
      </c>
      <c r="Q713">
        <v>-0.22059400000000001</v>
      </c>
      <c r="S713">
        <f>(2*3.142/60)*test_1_datataker_27_aug[[#This Row],[Torque Voltage (N.m)]]*test_1_datataker_27_aug[[#This Row],[RPM]]*-1</f>
        <v>0</v>
      </c>
    </row>
    <row r="714" spans="1:19" x14ac:dyDescent="0.25">
      <c r="A714" s="1">
        <v>45530.544097303238</v>
      </c>
      <c r="B714" t="s">
        <v>17</v>
      </c>
      <c r="C714">
        <v>14.038942</v>
      </c>
      <c r="D714">
        <v>13.729062000000001</v>
      </c>
      <c r="E714">
        <v>13.636684000000001</v>
      </c>
      <c r="F714">
        <v>13.921913999999999</v>
      </c>
      <c r="G714">
        <v>14.042662</v>
      </c>
      <c r="H714">
        <v>1.0070030000000001</v>
      </c>
      <c r="I714">
        <v>0.93571800000000005</v>
      </c>
      <c r="J714">
        <v>0.94347000000000003</v>
      </c>
      <c r="K714">
        <v>-4.4038000000000001E-2</v>
      </c>
      <c r="L714">
        <v>0</v>
      </c>
      <c r="M714">
        <v>6.0099999999999997E-4</v>
      </c>
      <c r="N714" t="s">
        <v>18</v>
      </c>
      <c r="O714">
        <v>20.941597999999999</v>
      </c>
      <c r="P714">
        <v>3.4987999999999998E-2</v>
      </c>
      <c r="Q714">
        <v>-0.221359</v>
      </c>
      <c r="S714">
        <f>(2*3.142/60)*test_1_datataker_27_aug[[#This Row],[Torque Voltage (N.m)]]*test_1_datataker_27_aug[[#This Row],[RPM]]*-1</f>
        <v>0</v>
      </c>
    </row>
    <row r="715" spans="1:19" x14ac:dyDescent="0.25">
      <c r="A715" s="1">
        <v>45530.544155104166</v>
      </c>
      <c r="B715" t="s">
        <v>17</v>
      </c>
      <c r="C715">
        <v>14.041732</v>
      </c>
      <c r="D715">
        <v>13.721822</v>
      </c>
      <c r="E715">
        <v>13.622132000000001</v>
      </c>
      <c r="F715">
        <v>13.921913999999999</v>
      </c>
      <c r="G715">
        <v>14.038942</v>
      </c>
      <c r="H715">
        <v>1.0067969999999999</v>
      </c>
      <c r="I715">
        <v>0.93536300000000006</v>
      </c>
      <c r="J715">
        <v>0.94300099999999998</v>
      </c>
      <c r="K715">
        <v>-3.9275999999999998E-2</v>
      </c>
      <c r="L715">
        <v>0</v>
      </c>
      <c r="M715">
        <v>6.2399999999999999E-4</v>
      </c>
      <c r="N715" t="s">
        <v>18</v>
      </c>
      <c r="O715">
        <v>20.941648000000001</v>
      </c>
      <c r="P715">
        <v>3.3482999999999999E-2</v>
      </c>
      <c r="Q715">
        <v>-0.21983900000000001</v>
      </c>
      <c r="S715">
        <f>(2*3.142/60)*test_1_datataker_27_aug[[#This Row],[Torque Voltage (N.m)]]*test_1_datataker_27_aug[[#This Row],[RPM]]*-1</f>
        <v>0</v>
      </c>
    </row>
    <row r="716" spans="1:19" x14ac:dyDescent="0.25">
      <c r="A716" s="1">
        <v>45530.544213078705</v>
      </c>
      <c r="B716" t="s">
        <v>17</v>
      </c>
      <c r="C716">
        <v>14.040801999999999</v>
      </c>
      <c r="D716">
        <v>13.721822</v>
      </c>
      <c r="E716">
        <v>13.629408</v>
      </c>
      <c r="F716">
        <v>13.899564</v>
      </c>
      <c r="G716">
        <v>14.040801999999999</v>
      </c>
      <c r="H716">
        <v>1.0066949999999999</v>
      </c>
      <c r="I716">
        <v>0.93559899999999996</v>
      </c>
      <c r="J716">
        <v>0.94323400000000002</v>
      </c>
      <c r="K716">
        <v>-4.0474999999999997E-2</v>
      </c>
      <c r="L716">
        <v>0</v>
      </c>
      <c r="M716">
        <v>5.7899999999999998E-4</v>
      </c>
      <c r="N716" t="s">
        <v>18</v>
      </c>
      <c r="O716">
        <v>20.941554</v>
      </c>
      <c r="P716">
        <v>3.3482999999999999E-2</v>
      </c>
      <c r="Q716">
        <v>-0.21907199999999999</v>
      </c>
      <c r="S716">
        <f>(2*3.142/60)*test_1_datataker_27_aug[[#This Row],[Torque Voltage (N.m)]]*test_1_datataker_27_aug[[#This Row],[RPM]]*-1</f>
        <v>0</v>
      </c>
    </row>
    <row r="717" spans="1:19" x14ac:dyDescent="0.25">
      <c r="A717" s="1">
        <v>45530.544270868057</v>
      </c>
      <c r="B717" t="s">
        <v>17</v>
      </c>
      <c r="C717">
        <v>14.047257999999999</v>
      </c>
      <c r="D717">
        <v>13.736511999999999</v>
      </c>
      <c r="E717">
        <v>13.651036</v>
      </c>
      <c r="F717">
        <v>13.936604000000001</v>
      </c>
      <c r="G717">
        <v>14.041732</v>
      </c>
      <c r="H717">
        <v>1.0070030000000001</v>
      </c>
      <c r="I717">
        <v>0.93571800000000005</v>
      </c>
      <c r="J717">
        <v>0.94311800000000001</v>
      </c>
      <c r="K717">
        <v>-3.9275999999999998E-2</v>
      </c>
      <c r="L717">
        <v>0</v>
      </c>
      <c r="M717">
        <v>6.2399999999999999E-4</v>
      </c>
      <c r="N717" t="s">
        <v>18</v>
      </c>
      <c r="O717">
        <v>20.941597999999999</v>
      </c>
      <c r="P717">
        <v>3.6535999999999999E-2</v>
      </c>
      <c r="Q717">
        <v>-0.217552</v>
      </c>
      <c r="S717">
        <f>(2*3.142/60)*test_1_datataker_27_aug[[#This Row],[Torque Voltage (N.m)]]*test_1_datataker_27_aug[[#This Row],[RPM]]*-1</f>
        <v>0</v>
      </c>
    </row>
    <row r="718" spans="1:19" x14ac:dyDescent="0.25">
      <c r="A718" s="1">
        <v>45530.544328854165</v>
      </c>
      <c r="B718" t="s">
        <v>17</v>
      </c>
      <c r="C718">
        <v>14.040801999999999</v>
      </c>
      <c r="D718">
        <v>13.729062000000001</v>
      </c>
      <c r="E718">
        <v>13.644164</v>
      </c>
      <c r="F718">
        <v>13.929154</v>
      </c>
      <c r="G718">
        <v>14.039872000000001</v>
      </c>
      <c r="H718">
        <v>1.0067969999999999</v>
      </c>
      <c r="I718">
        <v>0.93548200000000004</v>
      </c>
      <c r="J718">
        <v>0.94323400000000002</v>
      </c>
      <c r="K718">
        <v>-3.9275999999999998E-2</v>
      </c>
      <c r="L718">
        <v>0</v>
      </c>
      <c r="M718">
        <v>6.0099999999999997E-4</v>
      </c>
      <c r="N718" t="s">
        <v>18</v>
      </c>
      <c r="O718">
        <v>20.951318000000001</v>
      </c>
      <c r="P718">
        <v>3.6535999999999999E-2</v>
      </c>
      <c r="Q718">
        <v>-0.21945799999999999</v>
      </c>
      <c r="S718">
        <f>(2*3.142/60)*test_1_datataker_27_aug[[#This Row],[Torque Voltage (N.m)]]*test_1_datataker_27_aug[[#This Row],[RPM]]*-1</f>
        <v>0</v>
      </c>
    </row>
    <row r="719" spans="1:19" x14ac:dyDescent="0.25">
      <c r="A719" s="1">
        <v>45530.544386655092</v>
      </c>
      <c r="B719" t="s">
        <v>17</v>
      </c>
      <c r="C719">
        <v>14.042662</v>
      </c>
      <c r="D719">
        <v>13.751616</v>
      </c>
      <c r="E719">
        <v>13.644164</v>
      </c>
      <c r="F719">
        <v>13.936604000000001</v>
      </c>
      <c r="G719">
        <v>14.038012</v>
      </c>
      <c r="H719">
        <v>1.007206</v>
      </c>
      <c r="I719">
        <v>0.93583400000000005</v>
      </c>
      <c r="J719">
        <v>0.94323400000000002</v>
      </c>
      <c r="K719">
        <v>-3.8077E-2</v>
      </c>
      <c r="L719">
        <v>0</v>
      </c>
      <c r="M719">
        <v>6.2399999999999999E-4</v>
      </c>
      <c r="N719" t="s">
        <v>18</v>
      </c>
      <c r="O719">
        <v>20.951271999999999</v>
      </c>
      <c r="P719">
        <v>3.4987999999999998E-2</v>
      </c>
      <c r="Q719">
        <v>-0.21983900000000001</v>
      </c>
      <c r="S719">
        <f>(2*3.142/60)*test_1_datataker_27_aug[[#This Row],[Torque Voltage (N.m)]]*test_1_datataker_27_aug[[#This Row],[RPM]]*-1</f>
        <v>0</v>
      </c>
    </row>
    <row r="720" spans="1:19" x14ac:dyDescent="0.25">
      <c r="A720" s="1">
        <v>45530.54444445602</v>
      </c>
      <c r="B720" t="s">
        <v>17</v>
      </c>
      <c r="C720">
        <v>14.039872000000001</v>
      </c>
      <c r="D720">
        <v>13.729062000000001</v>
      </c>
      <c r="E720">
        <v>13.629408</v>
      </c>
      <c r="F720">
        <v>13.914464000000001</v>
      </c>
      <c r="G720">
        <v>14.037108</v>
      </c>
      <c r="H720">
        <v>1.0063869999999999</v>
      </c>
      <c r="I720">
        <v>0.93571800000000005</v>
      </c>
      <c r="J720">
        <v>0.94300099999999998</v>
      </c>
      <c r="K720">
        <v>-3.9275999999999998E-2</v>
      </c>
      <c r="L720">
        <v>0</v>
      </c>
      <c r="M720">
        <v>6.0099999999999997E-4</v>
      </c>
      <c r="N720" t="s">
        <v>18</v>
      </c>
      <c r="O720">
        <v>20.951080000000001</v>
      </c>
      <c r="P720">
        <v>3.3482999999999999E-2</v>
      </c>
      <c r="Q720">
        <v>-0.22250900000000001</v>
      </c>
      <c r="S720">
        <f>(2*3.142/60)*test_1_datataker_27_aug[[#This Row],[Torque Voltage (N.m)]]*test_1_datataker_27_aug[[#This Row],[RPM]]*-1</f>
        <v>0</v>
      </c>
    </row>
    <row r="721" spans="1:19" x14ac:dyDescent="0.25">
      <c r="A721" s="1">
        <v>45530.544502418983</v>
      </c>
      <c r="B721" t="s">
        <v>17</v>
      </c>
      <c r="C721">
        <v>14.040801999999999</v>
      </c>
      <c r="D721">
        <v>13.736511999999999</v>
      </c>
      <c r="E721">
        <v>13.644164</v>
      </c>
      <c r="F721">
        <v>13.921913999999999</v>
      </c>
      <c r="G721">
        <v>14.043592</v>
      </c>
      <c r="H721">
        <v>1.0065930000000001</v>
      </c>
      <c r="I721">
        <v>0.93548200000000004</v>
      </c>
      <c r="J721">
        <v>0.943353</v>
      </c>
      <c r="K721">
        <v>-4.1674000000000003E-2</v>
      </c>
      <c r="L721">
        <v>0</v>
      </c>
      <c r="M721">
        <v>6.0099999999999997E-4</v>
      </c>
      <c r="N721" t="s">
        <v>18</v>
      </c>
      <c r="O721">
        <v>20.951176</v>
      </c>
      <c r="P721">
        <v>3.6535999999999999E-2</v>
      </c>
      <c r="Q721">
        <v>-0.217171</v>
      </c>
      <c r="S721">
        <f>(2*3.142/60)*test_1_datataker_27_aug[[#This Row],[Torque Voltage (N.m)]]*test_1_datataker_27_aug[[#This Row],[RPM]]*-1</f>
        <v>0</v>
      </c>
    </row>
    <row r="722" spans="1:19" x14ac:dyDescent="0.25">
      <c r="A722" s="1">
        <v>45530.544560219911</v>
      </c>
      <c r="B722" t="s">
        <v>17</v>
      </c>
      <c r="C722">
        <v>14.042662</v>
      </c>
      <c r="D722">
        <v>13.721822</v>
      </c>
      <c r="E722">
        <v>13.629408</v>
      </c>
      <c r="F722">
        <v>13.899564</v>
      </c>
      <c r="G722">
        <v>14.038942</v>
      </c>
      <c r="H722">
        <v>1.0066949999999999</v>
      </c>
      <c r="I722">
        <v>0.93559899999999996</v>
      </c>
      <c r="J722">
        <v>0.94323400000000002</v>
      </c>
      <c r="K722">
        <v>-4.1674000000000003E-2</v>
      </c>
      <c r="L722">
        <v>0</v>
      </c>
      <c r="M722">
        <v>6.2399999999999999E-4</v>
      </c>
      <c r="N722" t="s">
        <v>18</v>
      </c>
      <c r="O722">
        <v>20.946196</v>
      </c>
      <c r="P722">
        <v>3.3482999999999999E-2</v>
      </c>
      <c r="Q722">
        <v>-0.21983900000000001</v>
      </c>
      <c r="S722">
        <f>(2*3.142/60)*test_1_datataker_27_aug[[#This Row],[Torque Voltage (N.m)]]*test_1_datataker_27_aug[[#This Row],[RPM]]*-1</f>
        <v>0</v>
      </c>
    </row>
    <row r="723" spans="1:19" x14ac:dyDescent="0.25">
      <c r="A723" s="1">
        <v>45530.544618206019</v>
      </c>
      <c r="B723" t="s">
        <v>17</v>
      </c>
      <c r="C723">
        <v>14.039872000000001</v>
      </c>
      <c r="D723">
        <v>13.736511999999999</v>
      </c>
      <c r="E723">
        <v>13.651036</v>
      </c>
      <c r="F723">
        <v>13.921913999999999</v>
      </c>
      <c r="G723">
        <v>14.038012</v>
      </c>
      <c r="H723">
        <v>1.0071049999999999</v>
      </c>
      <c r="I723">
        <v>0.93548200000000004</v>
      </c>
      <c r="J723">
        <v>0.94311800000000001</v>
      </c>
      <c r="K723">
        <v>-4.1674000000000003E-2</v>
      </c>
      <c r="L723">
        <v>0</v>
      </c>
      <c r="M723">
        <v>6.0099999999999997E-4</v>
      </c>
      <c r="N723" t="s">
        <v>18</v>
      </c>
      <c r="O723">
        <v>20.960806000000002</v>
      </c>
      <c r="P723">
        <v>3.4987999999999998E-2</v>
      </c>
      <c r="Q723">
        <v>-0.22097800000000001</v>
      </c>
      <c r="S723">
        <f>(2*3.142/60)*test_1_datataker_27_aug[[#This Row],[Torque Voltage (N.m)]]*test_1_datataker_27_aug[[#This Row],[RPM]]*-1</f>
        <v>0</v>
      </c>
    </row>
    <row r="724" spans="1:19" x14ac:dyDescent="0.25">
      <c r="A724" s="1">
        <v>45530.54467599537</v>
      </c>
      <c r="B724" t="s">
        <v>17</v>
      </c>
      <c r="C724">
        <v>14.042662</v>
      </c>
      <c r="D724">
        <v>13.729062000000001</v>
      </c>
      <c r="E724">
        <v>13.644164</v>
      </c>
      <c r="F724">
        <v>13.914464000000001</v>
      </c>
      <c r="G724">
        <v>14.039872000000001</v>
      </c>
      <c r="H724">
        <v>1.0067969999999999</v>
      </c>
      <c r="I724">
        <v>0.93559899999999996</v>
      </c>
      <c r="J724">
        <v>0.94347000000000003</v>
      </c>
      <c r="K724">
        <v>-4.4038000000000001E-2</v>
      </c>
      <c r="L724">
        <v>0</v>
      </c>
      <c r="M724">
        <v>5.7899999999999998E-4</v>
      </c>
      <c r="N724" t="s">
        <v>18</v>
      </c>
      <c r="O724">
        <v>20.97054</v>
      </c>
      <c r="P724">
        <v>3.1934999999999998E-2</v>
      </c>
      <c r="Q724">
        <v>-0.221359</v>
      </c>
      <c r="S724">
        <f>(2*3.142/60)*test_1_datataker_27_aug[[#This Row],[Torque Voltage (N.m)]]*test_1_datataker_27_aug[[#This Row],[RPM]]*-1</f>
        <v>0</v>
      </c>
    </row>
    <row r="725" spans="1:19" x14ac:dyDescent="0.25">
      <c r="A725" s="1">
        <v>45530.544733807874</v>
      </c>
      <c r="B725" t="s">
        <v>17</v>
      </c>
      <c r="C725">
        <v>14.038942</v>
      </c>
      <c r="D725">
        <v>13.736511999999999</v>
      </c>
      <c r="E725">
        <v>13.629408</v>
      </c>
      <c r="F725">
        <v>13.921913999999999</v>
      </c>
      <c r="G725">
        <v>14.042662</v>
      </c>
      <c r="H725">
        <v>1.0065930000000001</v>
      </c>
      <c r="I725">
        <v>0.93559899999999996</v>
      </c>
      <c r="J725">
        <v>0.94300099999999998</v>
      </c>
      <c r="K725">
        <v>-4.2906E-2</v>
      </c>
      <c r="L725">
        <v>0</v>
      </c>
      <c r="M725">
        <v>6.0099999999999997E-4</v>
      </c>
      <c r="N725" t="s">
        <v>18</v>
      </c>
      <c r="O725">
        <v>20.970493999999999</v>
      </c>
      <c r="P725">
        <v>3.3482999999999999E-2</v>
      </c>
      <c r="Q725">
        <v>-0.22212799999999999</v>
      </c>
      <c r="S725">
        <f>(2*3.142/60)*test_1_datataker_27_aug[[#This Row],[Torque Voltage (N.m)]]*test_1_datataker_27_aug[[#This Row],[RPM]]*-1</f>
        <v>0</v>
      </c>
    </row>
    <row r="726" spans="1:19" x14ac:dyDescent="0.25">
      <c r="A726" s="1">
        <v>45530.54479428241</v>
      </c>
      <c r="B726" t="s">
        <v>17</v>
      </c>
      <c r="C726">
        <v>14.039872000000001</v>
      </c>
      <c r="D726">
        <v>13.729062000000001</v>
      </c>
      <c r="E726">
        <v>13.629408</v>
      </c>
      <c r="F726">
        <v>13.892324</v>
      </c>
      <c r="G726">
        <v>14.040801999999999</v>
      </c>
      <c r="H726">
        <v>1.0066949999999999</v>
      </c>
      <c r="I726">
        <v>0.93524700000000005</v>
      </c>
      <c r="J726">
        <v>0.94311800000000001</v>
      </c>
      <c r="K726">
        <v>-3.8077E-2</v>
      </c>
      <c r="L726">
        <v>0</v>
      </c>
      <c r="M726">
        <v>5.7899999999999998E-4</v>
      </c>
      <c r="N726" t="s">
        <v>18</v>
      </c>
      <c r="O726">
        <v>20.980039999999999</v>
      </c>
      <c r="P726">
        <v>3.3482999999999999E-2</v>
      </c>
      <c r="Q726">
        <v>-0.22059400000000001</v>
      </c>
      <c r="S726">
        <f>(2*3.142/60)*test_1_datataker_27_aug[[#This Row],[Torque Voltage (N.m)]]*test_1_datataker_27_aug[[#This Row],[RPM]]*-1</f>
        <v>0</v>
      </c>
    </row>
    <row r="727" spans="1:19" x14ac:dyDescent="0.25">
      <c r="A727" s="1">
        <v>45530.544849583333</v>
      </c>
      <c r="B727" t="s">
        <v>17</v>
      </c>
      <c r="C727">
        <v>14.044522000000001</v>
      </c>
      <c r="D727">
        <v>13.729062000000001</v>
      </c>
      <c r="E727">
        <v>13.622132000000001</v>
      </c>
      <c r="F727">
        <v>13.907014</v>
      </c>
      <c r="G727">
        <v>14.043592</v>
      </c>
      <c r="H727">
        <v>1.0067969999999999</v>
      </c>
      <c r="I727">
        <v>0.93548200000000004</v>
      </c>
      <c r="J727">
        <v>0.94311800000000001</v>
      </c>
      <c r="K727">
        <v>-4.5269999999999998E-2</v>
      </c>
      <c r="L727">
        <v>0</v>
      </c>
      <c r="M727">
        <v>6.2399999999999999E-4</v>
      </c>
      <c r="N727" t="s">
        <v>18</v>
      </c>
      <c r="O727">
        <v>20.979990000000001</v>
      </c>
      <c r="P727">
        <v>3.3482999999999999E-2</v>
      </c>
      <c r="Q727">
        <v>-0.21868899999999999</v>
      </c>
      <c r="S727">
        <f>(2*3.142/60)*test_1_datataker_27_aug[[#This Row],[Torque Voltage (N.m)]]*test_1_datataker_27_aug[[#This Row],[RPM]]*-1</f>
        <v>0</v>
      </c>
    </row>
    <row r="728" spans="1:19" x14ac:dyDescent="0.25">
      <c r="A728" s="1">
        <v>45530.544907546297</v>
      </c>
      <c r="B728" t="s">
        <v>17</v>
      </c>
      <c r="C728">
        <v>14.043592</v>
      </c>
      <c r="D728">
        <v>13.74396</v>
      </c>
      <c r="E728">
        <v>13.644164</v>
      </c>
      <c r="F728">
        <v>13.944051999999999</v>
      </c>
      <c r="G728">
        <v>14.043592</v>
      </c>
      <c r="H728">
        <v>1.0067969999999999</v>
      </c>
      <c r="I728">
        <v>0.93571800000000005</v>
      </c>
      <c r="J728">
        <v>0.94358600000000004</v>
      </c>
      <c r="K728">
        <v>-4.2906E-2</v>
      </c>
      <c r="L728">
        <v>0</v>
      </c>
      <c r="M728">
        <v>6.4800000000000003E-4</v>
      </c>
      <c r="N728" t="s">
        <v>18</v>
      </c>
      <c r="O728">
        <v>20.970493999999999</v>
      </c>
      <c r="P728">
        <v>3.6535999999999999E-2</v>
      </c>
      <c r="Q728">
        <v>-0.22289300000000001</v>
      </c>
      <c r="S728">
        <f>(2*3.142/60)*test_1_datataker_27_aug[[#This Row],[Torque Voltage (N.m)]]*test_1_datataker_27_aug[[#This Row],[RPM]]*-1</f>
        <v>0</v>
      </c>
    </row>
    <row r="729" spans="1:19" x14ac:dyDescent="0.25">
      <c r="A729" s="1">
        <v>45530.544965335648</v>
      </c>
      <c r="B729" t="s">
        <v>17</v>
      </c>
      <c r="C729">
        <v>14.043592</v>
      </c>
      <c r="D729">
        <v>13.758858</v>
      </c>
      <c r="E729">
        <v>13.644164</v>
      </c>
      <c r="F729">
        <v>13.944051999999999</v>
      </c>
      <c r="G729">
        <v>14.043592</v>
      </c>
      <c r="H729">
        <v>1.0068980000000001</v>
      </c>
      <c r="I729">
        <v>0.93571800000000005</v>
      </c>
      <c r="J729">
        <v>0.94323400000000002</v>
      </c>
      <c r="K729">
        <v>-4.0474999999999997E-2</v>
      </c>
      <c r="L729">
        <v>0</v>
      </c>
      <c r="M729">
        <v>6.2399999999999999E-4</v>
      </c>
      <c r="N729" t="s">
        <v>18</v>
      </c>
      <c r="O729">
        <v>20.980086</v>
      </c>
      <c r="P729">
        <v>3.6535999999999999E-2</v>
      </c>
      <c r="Q729">
        <v>-0.22403000000000001</v>
      </c>
      <c r="S729">
        <f>(2*3.142/60)*test_1_datataker_27_aug[[#This Row],[Torque Voltage (N.m)]]*test_1_datataker_27_aug[[#This Row],[RPM]]*-1</f>
        <v>0</v>
      </c>
    </row>
    <row r="730" spans="1:19" x14ac:dyDescent="0.25">
      <c r="A730" s="1">
        <v>45530.545023171297</v>
      </c>
      <c r="B730" t="s">
        <v>17</v>
      </c>
      <c r="C730">
        <v>14.041732</v>
      </c>
      <c r="D730">
        <v>13.729062000000001</v>
      </c>
      <c r="E730">
        <v>13.636684000000001</v>
      </c>
      <c r="F730">
        <v>13.921913999999999</v>
      </c>
      <c r="G730">
        <v>14.040801999999999</v>
      </c>
      <c r="H730">
        <v>1.0071049999999999</v>
      </c>
      <c r="I730">
        <v>0.93559899999999996</v>
      </c>
      <c r="J730">
        <v>0.94323400000000002</v>
      </c>
      <c r="K730">
        <v>-3.9275999999999998E-2</v>
      </c>
      <c r="L730">
        <v>0</v>
      </c>
      <c r="M730">
        <v>6.4800000000000003E-4</v>
      </c>
      <c r="N730" t="s">
        <v>18</v>
      </c>
      <c r="O730">
        <v>20.980184000000001</v>
      </c>
      <c r="P730">
        <v>3.3482999999999999E-2</v>
      </c>
      <c r="Q730">
        <v>-0.221359</v>
      </c>
      <c r="S730">
        <f>(2*3.142/60)*test_1_datataker_27_aug[[#This Row],[Torque Voltage (N.m)]]*test_1_datataker_27_aug[[#This Row],[RPM]]*-1</f>
        <v>0</v>
      </c>
    </row>
    <row r="731" spans="1:19" x14ac:dyDescent="0.25">
      <c r="A731" s="1">
        <v>45530.545081122684</v>
      </c>
      <c r="B731" t="s">
        <v>17</v>
      </c>
      <c r="C731">
        <v>14.043592</v>
      </c>
      <c r="D731">
        <v>13.736511999999999</v>
      </c>
      <c r="E731">
        <v>13.644164</v>
      </c>
      <c r="F731">
        <v>13.914464000000001</v>
      </c>
      <c r="G731">
        <v>14.043592</v>
      </c>
      <c r="H731">
        <v>1.0071049999999999</v>
      </c>
      <c r="I731">
        <v>0.93583400000000005</v>
      </c>
      <c r="J731">
        <v>0.94323400000000002</v>
      </c>
      <c r="K731">
        <v>-4.0474999999999997E-2</v>
      </c>
      <c r="L731">
        <v>0</v>
      </c>
      <c r="M731">
        <v>6.2399999999999999E-4</v>
      </c>
      <c r="N731" t="s">
        <v>18</v>
      </c>
      <c r="O731">
        <v>20.980184000000001</v>
      </c>
      <c r="P731">
        <v>3.4987999999999998E-2</v>
      </c>
      <c r="Q731">
        <v>-0.21868899999999999</v>
      </c>
      <c r="S731">
        <f>(2*3.142/60)*test_1_datataker_27_aug[[#This Row],[Torque Voltage (N.m)]]*test_1_datataker_27_aug[[#This Row],[RPM]]*-1</f>
        <v>0</v>
      </c>
    </row>
    <row r="732" spans="1:19" x14ac:dyDescent="0.25">
      <c r="A732" s="1">
        <v>45530.545138912035</v>
      </c>
      <c r="B732" t="s">
        <v>17</v>
      </c>
      <c r="C732">
        <v>14.044522000000001</v>
      </c>
      <c r="D732">
        <v>13.729062000000001</v>
      </c>
      <c r="E732">
        <v>13.636684000000001</v>
      </c>
      <c r="F732">
        <v>13.936604000000001</v>
      </c>
      <c r="G732">
        <v>14.042662</v>
      </c>
      <c r="H732">
        <v>1.0066949999999999</v>
      </c>
      <c r="I732">
        <v>0.93548200000000004</v>
      </c>
      <c r="J732">
        <v>0.94323400000000002</v>
      </c>
      <c r="K732">
        <v>-4.1674000000000003E-2</v>
      </c>
      <c r="L732">
        <v>0</v>
      </c>
      <c r="M732">
        <v>6.0099999999999997E-4</v>
      </c>
      <c r="N732" t="s">
        <v>18</v>
      </c>
      <c r="O732">
        <v>20.979990000000001</v>
      </c>
      <c r="P732">
        <v>3.6535999999999999E-2</v>
      </c>
      <c r="Q732">
        <v>-0.22059400000000001</v>
      </c>
      <c r="S732">
        <f>(2*3.142/60)*test_1_datataker_27_aug[[#This Row],[Torque Voltage (N.m)]]*test_1_datataker_27_aug[[#This Row],[RPM]]*-1</f>
        <v>0</v>
      </c>
    </row>
    <row r="733" spans="1:19" x14ac:dyDescent="0.25">
      <c r="A733" s="1">
        <v>45530.545196898151</v>
      </c>
      <c r="B733" t="s">
        <v>17</v>
      </c>
      <c r="C733">
        <v>14.047257999999999</v>
      </c>
      <c r="D733">
        <v>13.758858</v>
      </c>
      <c r="E733">
        <v>13.651036</v>
      </c>
      <c r="F733">
        <v>13.929154</v>
      </c>
      <c r="G733">
        <v>14.044522000000001</v>
      </c>
      <c r="H733">
        <v>1.0070030000000001</v>
      </c>
      <c r="I733">
        <v>0.93583400000000005</v>
      </c>
      <c r="J733">
        <v>0.94323400000000002</v>
      </c>
      <c r="K733">
        <v>-3.9275999999999998E-2</v>
      </c>
      <c r="L733">
        <v>0</v>
      </c>
      <c r="M733">
        <v>6.2399999999999999E-4</v>
      </c>
      <c r="N733" t="s">
        <v>18</v>
      </c>
      <c r="O733">
        <v>20.980134</v>
      </c>
      <c r="P733">
        <v>3.3482999999999999E-2</v>
      </c>
      <c r="Q733">
        <v>-0.21907199999999999</v>
      </c>
      <c r="S733">
        <f>(2*3.142/60)*test_1_datataker_27_aug[[#This Row],[Torque Voltage (N.m)]]*test_1_datataker_27_aug[[#This Row],[RPM]]*-1</f>
        <v>0</v>
      </c>
    </row>
    <row r="734" spans="1:19" x14ac:dyDescent="0.25">
      <c r="A734" s="1">
        <v>45530.545254687502</v>
      </c>
      <c r="B734" t="s">
        <v>17</v>
      </c>
      <c r="C734">
        <v>14.041732</v>
      </c>
      <c r="D734">
        <v>13.736511999999999</v>
      </c>
      <c r="E734">
        <v>13.644164</v>
      </c>
      <c r="F734">
        <v>13.936604000000001</v>
      </c>
      <c r="G734">
        <v>14.045424000000001</v>
      </c>
      <c r="H734">
        <v>1.0066949999999999</v>
      </c>
      <c r="I734">
        <v>0.93548200000000004</v>
      </c>
      <c r="J734">
        <v>0.94323400000000002</v>
      </c>
      <c r="K734">
        <v>-3.9275999999999998E-2</v>
      </c>
      <c r="L734">
        <v>0</v>
      </c>
      <c r="M734">
        <v>6.4800000000000003E-4</v>
      </c>
      <c r="N734" t="s">
        <v>18</v>
      </c>
      <c r="O734">
        <v>20.980086</v>
      </c>
      <c r="P734">
        <v>3.6535999999999999E-2</v>
      </c>
      <c r="Q734">
        <v>-0.220222</v>
      </c>
      <c r="S734">
        <f>(2*3.142/60)*test_1_datataker_27_aug[[#This Row],[Torque Voltage (N.m)]]*test_1_datataker_27_aug[[#This Row],[RPM]]*-1</f>
        <v>0</v>
      </c>
    </row>
    <row r="735" spans="1:19" x14ac:dyDescent="0.25">
      <c r="A735" s="1">
        <v>45530.54531267361</v>
      </c>
      <c r="B735" t="s">
        <v>17</v>
      </c>
      <c r="C735">
        <v>14.045424000000001</v>
      </c>
      <c r="D735">
        <v>13.74396</v>
      </c>
      <c r="E735">
        <v>13.636684000000001</v>
      </c>
      <c r="F735">
        <v>13.921913999999999</v>
      </c>
      <c r="G735">
        <v>14.046328000000001</v>
      </c>
      <c r="H735">
        <v>1.0065930000000001</v>
      </c>
      <c r="I735">
        <v>0.93536300000000006</v>
      </c>
      <c r="J735">
        <v>0.94311800000000001</v>
      </c>
      <c r="K735">
        <v>-4.1674000000000003E-2</v>
      </c>
      <c r="L735">
        <v>0</v>
      </c>
      <c r="M735">
        <v>5.7899999999999998E-4</v>
      </c>
      <c r="N735" t="s">
        <v>18</v>
      </c>
      <c r="O735">
        <v>20.98028</v>
      </c>
      <c r="P735">
        <v>3.3482999999999999E-2</v>
      </c>
      <c r="Q735">
        <v>-0.221359</v>
      </c>
      <c r="S735">
        <f>(2*3.142/60)*test_1_datataker_27_aug[[#This Row],[Torque Voltage (N.m)]]*test_1_datataker_27_aug[[#This Row],[RPM]]*-1</f>
        <v>0</v>
      </c>
    </row>
    <row r="736" spans="1:19" x14ac:dyDescent="0.25">
      <c r="A736" s="1">
        <v>45530.545370509259</v>
      </c>
      <c r="B736" t="s">
        <v>17</v>
      </c>
      <c r="C736">
        <v>14.047257999999999</v>
      </c>
      <c r="D736">
        <v>13.74396</v>
      </c>
      <c r="E736">
        <v>13.651036</v>
      </c>
      <c r="F736">
        <v>13.921913999999999</v>
      </c>
      <c r="G736">
        <v>14.041732</v>
      </c>
      <c r="H736">
        <v>1.0060789999999999</v>
      </c>
      <c r="I736">
        <v>0.93559899999999996</v>
      </c>
      <c r="J736">
        <v>0.94300099999999998</v>
      </c>
      <c r="K736">
        <v>-4.1674000000000003E-2</v>
      </c>
      <c r="L736">
        <v>0</v>
      </c>
      <c r="M736">
        <v>6.0099999999999997E-4</v>
      </c>
      <c r="N736" t="s">
        <v>18</v>
      </c>
      <c r="O736">
        <v>20.979944</v>
      </c>
      <c r="P736">
        <v>3.1934999999999998E-2</v>
      </c>
      <c r="Q736">
        <v>-0.221743</v>
      </c>
      <c r="S736">
        <f>(2*3.142/60)*test_1_datataker_27_aug[[#This Row],[Torque Voltage (N.m)]]*test_1_datataker_27_aug[[#This Row],[RPM]]*-1</f>
        <v>0</v>
      </c>
    </row>
    <row r="737" spans="1:19" x14ac:dyDescent="0.25">
      <c r="A737" s="1">
        <v>45530.545428263889</v>
      </c>
      <c r="B737" t="s">
        <v>17</v>
      </c>
      <c r="C737">
        <v>14.041732</v>
      </c>
      <c r="D737">
        <v>13.74396</v>
      </c>
      <c r="E737">
        <v>13.658512</v>
      </c>
      <c r="F737">
        <v>13.929154</v>
      </c>
      <c r="G737">
        <v>14.046328000000001</v>
      </c>
      <c r="H737">
        <v>1.0070030000000001</v>
      </c>
      <c r="I737">
        <v>0.93559899999999996</v>
      </c>
      <c r="J737">
        <v>0.943353</v>
      </c>
      <c r="K737">
        <v>-4.0474999999999997E-2</v>
      </c>
      <c r="L737">
        <v>0</v>
      </c>
      <c r="M737">
        <v>6.4800000000000003E-4</v>
      </c>
      <c r="N737" t="s">
        <v>18</v>
      </c>
      <c r="O737">
        <v>20.980134</v>
      </c>
      <c r="P737">
        <v>3.6535999999999999E-2</v>
      </c>
      <c r="Q737">
        <v>-0.22097800000000001</v>
      </c>
      <c r="S737">
        <f>(2*3.142/60)*test_1_datataker_27_aug[[#This Row],[Torque Voltage (N.m)]]*test_1_datataker_27_aug[[#This Row],[RPM]]*-1</f>
        <v>0</v>
      </c>
    </row>
    <row r="738" spans="1:19" x14ac:dyDescent="0.25">
      <c r="A738" s="1">
        <v>45530.545486249997</v>
      </c>
      <c r="B738" t="s">
        <v>17</v>
      </c>
      <c r="C738">
        <v>14.044522000000001</v>
      </c>
      <c r="D738">
        <v>13.758858</v>
      </c>
      <c r="E738">
        <v>13.658512</v>
      </c>
      <c r="F738">
        <v>13.921913999999999</v>
      </c>
      <c r="G738">
        <v>14.047257999999999</v>
      </c>
      <c r="H738">
        <v>1.0070030000000001</v>
      </c>
      <c r="I738">
        <v>0.93571800000000005</v>
      </c>
      <c r="J738">
        <v>0.94347000000000003</v>
      </c>
      <c r="K738">
        <v>-3.8077E-2</v>
      </c>
      <c r="L738">
        <v>0</v>
      </c>
      <c r="M738">
        <v>6.2399999999999999E-4</v>
      </c>
      <c r="N738" t="s">
        <v>18</v>
      </c>
      <c r="O738">
        <v>20.989782000000002</v>
      </c>
      <c r="P738">
        <v>3.9675000000000002E-2</v>
      </c>
      <c r="Q738">
        <v>-0.21868899999999999</v>
      </c>
      <c r="S738">
        <f>(2*3.142/60)*test_1_datataker_27_aug[[#This Row],[Torque Voltage (N.m)]]*test_1_datataker_27_aug[[#This Row],[RPM]]*-1</f>
        <v>0</v>
      </c>
    </row>
    <row r="739" spans="1:19" x14ac:dyDescent="0.25">
      <c r="A739" s="1">
        <v>45530.545544039349</v>
      </c>
      <c r="B739" t="s">
        <v>17</v>
      </c>
      <c r="C739">
        <v>14.049118</v>
      </c>
      <c r="D739">
        <v>13.74396</v>
      </c>
      <c r="E739">
        <v>13.651036</v>
      </c>
      <c r="F739">
        <v>13.944051999999999</v>
      </c>
      <c r="G739">
        <v>14.043592</v>
      </c>
      <c r="H739">
        <v>1.0067969999999999</v>
      </c>
      <c r="I739">
        <v>0.93571800000000005</v>
      </c>
      <c r="J739">
        <v>0.94323400000000002</v>
      </c>
      <c r="K739">
        <v>-4.0474999999999997E-2</v>
      </c>
      <c r="L739">
        <v>0</v>
      </c>
      <c r="M739">
        <v>6.2399999999999999E-4</v>
      </c>
      <c r="N739" t="s">
        <v>18</v>
      </c>
      <c r="O739">
        <v>20.977447999999999</v>
      </c>
      <c r="P739">
        <v>3.6535999999999999E-2</v>
      </c>
      <c r="Q739">
        <v>-0.218308</v>
      </c>
      <c r="S739">
        <f>(2*3.142/60)*test_1_datataker_27_aug[[#This Row],[Torque Voltage (N.m)]]*test_1_datataker_27_aug[[#This Row],[RPM]]*-1</f>
        <v>0</v>
      </c>
    </row>
    <row r="740" spans="1:19" x14ac:dyDescent="0.25">
      <c r="A740" s="1">
        <v>45530.54560203704</v>
      </c>
      <c r="B740" t="s">
        <v>17</v>
      </c>
      <c r="C740">
        <v>14.046328000000001</v>
      </c>
      <c r="D740">
        <v>13.758858</v>
      </c>
      <c r="E740">
        <v>13.665789999999999</v>
      </c>
      <c r="F740">
        <v>13.921913999999999</v>
      </c>
      <c r="G740">
        <v>14.045424000000001</v>
      </c>
      <c r="H740">
        <v>1.0071049999999999</v>
      </c>
      <c r="I740">
        <v>0.93606999999999996</v>
      </c>
      <c r="J740">
        <v>0.94358600000000004</v>
      </c>
      <c r="K740">
        <v>-3.9275999999999998E-2</v>
      </c>
      <c r="L740">
        <v>0</v>
      </c>
      <c r="M740">
        <v>6.4800000000000003E-4</v>
      </c>
      <c r="N740" t="s">
        <v>18</v>
      </c>
      <c r="O740">
        <v>20.989782000000002</v>
      </c>
      <c r="P740">
        <v>3.4987999999999998E-2</v>
      </c>
      <c r="Q740">
        <v>-0.21793599999999999</v>
      </c>
      <c r="S740">
        <f>(2*3.142/60)*test_1_datataker_27_aug[[#This Row],[Torque Voltage (N.m)]]*test_1_datataker_27_aug[[#This Row],[RPM]]*-1</f>
        <v>0</v>
      </c>
    </row>
    <row r="741" spans="1:19" x14ac:dyDescent="0.25">
      <c r="A741" s="1">
        <v>45530.545659814816</v>
      </c>
      <c r="B741" t="s">
        <v>17</v>
      </c>
      <c r="C741">
        <v>14.049118</v>
      </c>
      <c r="D741">
        <v>13.758858</v>
      </c>
      <c r="E741">
        <v>13.651036</v>
      </c>
      <c r="F741">
        <v>13.944051999999999</v>
      </c>
      <c r="G741">
        <v>14.048188</v>
      </c>
      <c r="H741">
        <v>1.0065930000000001</v>
      </c>
      <c r="I741">
        <v>0.93571800000000005</v>
      </c>
      <c r="J741">
        <v>0.94347000000000003</v>
      </c>
      <c r="K741">
        <v>-3.8077E-2</v>
      </c>
      <c r="L741">
        <v>0</v>
      </c>
      <c r="M741">
        <v>6.2399999999999999E-4</v>
      </c>
      <c r="N741" t="s">
        <v>18</v>
      </c>
      <c r="O741">
        <v>20.989832</v>
      </c>
      <c r="P741">
        <v>3.6535999999999999E-2</v>
      </c>
      <c r="Q741">
        <v>-0.22059400000000001</v>
      </c>
      <c r="S741">
        <f>(2*3.142/60)*test_1_datataker_27_aug[[#This Row],[Torque Voltage (N.m)]]*test_1_datataker_27_aug[[#This Row],[RPM]]*-1</f>
        <v>0</v>
      </c>
    </row>
    <row r="742" spans="1:19" x14ac:dyDescent="0.25">
      <c r="A742" s="1">
        <v>45530.545717615743</v>
      </c>
      <c r="B742" t="s">
        <v>17</v>
      </c>
      <c r="C742">
        <v>14.049118</v>
      </c>
      <c r="D742">
        <v>13.758858</v>
      </c>
      <c r="E742">
        <v>13.651036</v>
      </c>
      <c r="F742">
        <v>13.951294000000001</v>
      </c>
      <c r="G742">
        <v>14.045424000000001</v>
      </c>
      <c r="H742">
        <v>1.0073080000000001</v>
      </c>
      <c r="I742">
        <v>0.93571800000000005</v>
      </c>
      <c r="J742">
        <v>0.943353</v>
      </c>
      <c r="K742">
        <v>-4.1674000000000003E-2</v>
      </c>
      <c r="L742">
        <v>0</v>
      </c>
      <c r="M742">
        <v>6.2399999999999999E-4</v>
      </c>
      <c r="N742" t="s">
        <v>18</v>
      </c>
      <c r="O742">
        <v>20.994779999999999</v>
      </c>
      <c r="P742">
        <v>3.6535999999999999E-2</v>
      </c>
      <c r="Q742">
        <v>-0.21678700000000001</v>
      </c>
      <c r="S742">
        <f>(2*3.142/60)*test_1_datataker_27_aug[[#This Row],[Torque Voltage (N.m)]]*test_1_datataker_27_aug[[#This Row],[RPM]]*-1</f>
        <v>0</v>
      </c>
    </row>
    <row r="743" spans="1:19" x14ac:dyDescent="0.25">
      <c r="A743" s="1">
        <v>45530.545775590275</v>
      </c>
      <c r="B743" t="s">
        <v>17</v>
      </c>
      <c r="C743">
        <v>14.045424000000001</v>
      </c>
      <c r="D743">
        <v>13.751616</v>
      </c>
      <c r="E743">
        <v>13.651036</v>
      </c>
      <c r="F743">
        <v>13.936604000000001</v>
      </c>
      <c r="G743">
        <v>14.046328000000001</v>
      </c>
      <c r="H743">
        <v>1.0073080000000001</v>
      </c>
      <c r="I743">
        <v>0.93606999999999996</v>
      </c>
      <c r="J743">
        <v>0.943353</v>
      </c>
      <c r="K743">
        <v>-3.8077E-2</v>
      </c>
      <c r="L743">
        <v>0</v>
      </c>
      <c r="M743">
        <v>6.2399999999999999E-4</v>
      </c>
      <c r="N743" t="s">
        <v>18</v>
      </c>
      <c r="O743">
        <v>20.999677999999999</v>
      </c>
      <c r="P743">
        <v>3.9675000000000002E-2</v>
      </c>
      <c r="Q743">
        <v>-0.220222</v>
      </c>
      <c r="S743">
        <f>(2*3.142/60)*test_1_datataker_27_aug[[#This Row],[Torque Voltage (N.m)]]*test_1_datataker_27_aug[[#This Row],[RPM]]*-1</f>
        <v>0</v>
      </c>
    </row>
    <row r="744" spans="1:19" x14ac:dyDescent="0.25">
      <c r="A744" s="1">
        <v>45530.545833379627</v>
      </c>
      <c r="B744" t="s">
        <v>17</v>
      </c>
      <c r="C744">
        <v>14.048188</v>
      </c>
      <c r="D744">
        <v>13.758858</v>
      </c>
      <c r="E744">
        <v>13.651036</v>
      </c>
      <c r="F744">
        <v>13.929154</v>
      </c>
      <c r="G744">
        <v>14.044522000000001</v>
      </c>
      <c r="H744">
        <v>1.0062850000000001</v>
      </c>
      <c r="I744">
        <v>0.93571800000000005</v>
      </c>
      <c r="J744">
        <v>0.943353</v>
      </c>
      <c r="K744">
        <v>-3.9275999999999998E-2</v>
      </c>
      <c r="L744">
        <v>0</v>
      </c>
      <c r="M744">
        <v>6.2399999999999999E-4</v>
      </c>
      <c r="N744" t="s">
        <v>18</v>
      </c>
      <c r="O744">
        <v>21.008956000000001</v>
      </c>
      <c r="P744">
        <v>3.9675000000000002E-2</v>
      </c>
      <c r="Q744">
        <v>-0.21868899999999999</v>
      </c>
      <c r="S744">
        <f>(2*3.142/60)*test_1_datataker_27_aug[[#This Row],[Torque Voltage (N.m)]]*test_1_datataker_27_aug[[#This Row],[RPM]]*-1</f>
        <v>0</v>
      </c>
    </row>
    <row r="745" spans="1:19" x14ac:dyDescent="0.25">
      <c r="A745" s="1">
        <v>45530.545891365742</v>
      </c>
      <c r="B745" t="s">
        <v>17</v>
      </c>
      <c r="C745">
        <v>14.05002</v>
      </c>
      <c r="D745">
        <v>13.751616</v>
      </c>
      <c r="E745">
        <v>13.658512</v>
      </c>
      <c r="F745">
        <v>13.929154</v>
      </c>
      <c r="G745">
        <v>14.048188</v>
      </c>
      <c r="H745">
        <v>1.0068980000000001</v>
      </c>
      <c r="I745">
        <v>0.93571800000000005</v>
      </c>
      <c r="J745">
        <v>0.94358600000000004</v>
      </c>
      <c r="K745">
        <v>-3.8077E-2</v>
      </c>
      <c r="L745">
        <v>0</v>
      </c>
      <c r="M745">
        <v>6.2399999999999999E-4</v>
      </c>
      <c r="N745" t="s">
        <v>18</v>
      </c>
      <c r="O745">
        <v>21.009098000000002</v>
      </c>
      <c r="P745">
        <v>3.6535999999999999E-2</v>
      </c>
      <c r="Q745">
        <v>-0.21793599999999999</v>
      </c>
      <c r="S745">
        <f>(2*3.142/60)*test_1_datataker_27_aug[[#This Row],[Torque Voltage (N.m)]]*test_1_datataker_27_aug[[#This Row],[RPM]]*-1</f>
        <v>0</v>
      </c>
    </row>
    <row r="746" spans="1:19" x14ac:dyDescent="0.25">
      <c r="A746" s="1">
        <v>45530.54594916667</v>
      </c>
      <c r="B746" t="s">
        <v>17</v>
      </c>
      <c r="C746">
        <v>14.045424000000001</v>
      </c>
      <c r="D746">
        <v>13.74396</v>
      </c>
      <c r="E746">
        <v>13.644164</v>
      </c>
      <c r="F746">
        <v>13.921913999999999</v>
      </c>
      <c r="G746">
        <v>14.046328000000001</v>
      </c>
      <c r="H746">
        <v>1.0070030000000001</v>
      </c>
      <c r="I746">
        <v>0.93559899999999996</v>
      </c>
      <c r="J746">
        <v>0.94311800000000001</v>
      </c>
      <c r="K746">
        <v>-3.8077E-2</v>
      </c>
      <c r="L746">
        <v>0</v>
      </c>
      <c r="M746">
        <v>5.7899999999999998E-4</v>
      </c>
      <c r="N746" t="s">
        <v>18</v>
      </c>
      <c r="O746">
        <v>21.009052000000001</v>
      </c>
      <c r="P746">
        <v>3.4987999999999998E-2</v>
      </c>
      <c r="Q746">
        <v>-0.21678700000000001</v>
      </c>
      <c r="S746">
        <f>(2*3.142/60)*test_1_datataker_27_aug[[#This Row],[Torque Voltage (N.m)]]*test_1_datataker_27_aug[[#This Row],[RPM]]*-1</f>
        <v>0</v>
      </c>
    </row>
    <row r="747" spans="1:19" x14ac:dyDescent="0.25">
      <c r="A747" s="1">
        <v>45530.546009999998</v>
      </c>
      <c r="B747" t="s">
        <v>17</v>
      </c>
      <c r="C747">
        <v>14.05467</v>
      </c>
      <c r="D747">
        <v>13.758858</v>
      </c>
      <c r="E747">
        <v>13.651036</v>
      </c>
      <c r="F747">
        <v>13.929154</v>
      </c>
      <c r="G747">
        <v>14.047257999999999</v>
      </c>
      <c r="H747">
        <v>1.0066949999999999</v>
      </c>
      <c r="I747">
        <v>0.93559899999999996</v>
      </c>
      <c r="J747">
        <v>0.94323400000000002</v>
      </c>
      <c r="K747">
        <v>-3.8077E-2</v>
      </c>
      <c r="L747">
        <v>0</v>
      </c>
      <c r="M747">
        <v>6.4800000000000003E-4</v>
      </c>
      <c r="N747" t="s">
        <v>18</v>
      </c>
      <c r="O747">
        <v>21.018765999999999</v>
      </c>
      <c r="P747">
        <v>3.8084E-2</v>
      </c>
      <c r="Q747">
        <v>-0.21793599999999999</v>
      </c>
      <c r="S747">
        <f>(2*3.142/60)*test_1_datataker_27_aug[[#This Row],[Torque Voltage (N.m)]]*test_1_datataker_27_aug[[#This Row],[RPM]]*-1</f>
        <v>0</v>
      </c>
    </row>
    <row r="748" spans="1:19" x14ac:dyDescent="0.25">
      <c r="A748" s="1">
        <v>45530.546064942129</v>
      </c>
      <c r="B748" t="s">
        <v>17</v>
      </c>
      <c r="C748">
        <v>14.047257999999999</v>
      </c>
      <c r="D748">
        <v>13.758858</v>
      </c>
      <c r="E748">
        <v>13.644164</v>
      </c>
      <c r="F748">
        <v>13.944051999999999</v>
      </c>
      <c r="G748">
        <v>14.048188</v>
      </c>
      <c r="H748">
        <v>1.007206</v>
      </c>
      <c r="I748">
        <v>0.93571800000000005</v>
      </c>
      <c r="J748">
        <v>0.94300099999999998</v>
      </c>
      <c r="K748">
        <v>-4.1674000000000003E-2</v>
      </c>
      <c r="L748">
        <v>0</v>
      </c>
      <c r="M748">
        <v>5.7899999999999998E-4</v>
      </c>
      <c r="N748" t="s">
        <v>18</v>
      </c>
      <c r="O748">
        <v>21.028341999999999</v>
      </c>
      <c r="P748">
        <v>3.3482999999999999E-2</v>
      </c>
      <c r="Q748">
        <v>-0.21640200000000001</v>
      </c>
      <c r="S748">
        <f>(2*3.142/60)*test_1_datataker_27_aug[[#This Row],[Torque Voltage (N.m)]]*test_1_datataker_27_aug[[#This Row],[RPM]]*-1</f>
        <v>0</v>
      </c>
    </row>
    <row r="749" spans="1:19" x14ac:dyDescent="0.25">
      <c r="A749" s="1">
        <v>45530.546122731481</v>
      </c>
      <c r="B749" t="s">
        <v>17</v>
      </c>
      <c r="C749">
        <v>14.047257999999999</v>
      </c>
      <c r="D749">
        <v>13.751616</v>
      </c>
      <c r="E749">
        <v>13.651036</v>
      </c>
      <c r="F749">
        <v>13.921913999999999</v>
      </c>
      <c r="G749">
        <v>14.046328000000001</v>
      </c>
      <c r="H749">
        <v>1.0065930000000001</v>
      </c>
      <c r="I749">
        <v>0.93559899999999996</v>
      </c>
      <c r="J749">
        <v>0.94323400000000002</v>
      </c>
      <c r="K749">
        <v>-4.0474999999999997E-2</v>
      </c>
      <c r="L749">
        <v>0</v>
      </c>
      <c r="M749">
        <v>6.0099999999999997E-4</v>
      </c>
      <c r="N749" t="s">
        <v>18</v>
      </c>
      <c r="O749">
        <v>21.028341999999999</v>
      </c>
      <c r="P749">
        <v>3.6535999999999999E-2</v>
      </c>
      <c r="Q749">
        <v>-0.224798</v>
      </c>
      <c r="S749">
        <f>(2*3.142/60)*test_1_datataker_27_aug[[#This Row],[Torque Voltage (N.m)]]*test_1_datataker_27_aug[[#This Row],[RPM]]*-1</f>
        <v>0</v>
      </c>
    </row>
    <row r="750" spans="1:19" x14ac:dyDescent="0.25">
      <c r="A750" s="1">
        <v>45530.546180717596</v>
      </c>
      <c r="B750" t="s">
        <v>17</v>
      </c>
      <c r="C750">
        <v>14.049118</v>
      </c>
      <c r="D750">
        <v>13.751616</v>
      </c>
      <c r="E750">
        <v>13.651036</v>
      </c>
      <c r="F750">
        <v>13.921913999999999</v>
      </c>
      <c r="G750">
        <v>14.048188</v>
      </c>
      <c r="H750">
        <v>1.0073080000000001</v>
      </c>
      <c r="I750">
        <v>0.93559899999999996</v>
      </c>
      <c r="J750">
        <v>0.94311800000000001</v>
      </c>
      <c r="K750">
        <v>-4.1674000000000003E-2</v>
      </c>
      <c r="L750">
        <v>0</v>
      </c>
      <c r="M750">
        <v>6.2399999999999999E-4</v>
      </c>
      <c r="N750" t="s">
        <v>18</v>
      </c>
      <c r="O750">
        <v>21.018716000000001</v>
      </c>
      <c r="P750">
        <v>3.1934999999999998E-2</v>
      </c>
      <c r="Q750">
        <v>-0.22097800000000001</v>
      </c>
      <c r="S750">
        <f>(2*3.142/60)*test_1_datataker_27_aug[[#This Row],[Torque Voltage (N.m)]]*test_1_datataker_27_aug[[#This Row],[RPM]]*-1</f>
        <v>0</v>
      </c>
    </row>
    <row r="751" spans="1:19" x14ac:dyDescent="0.25">
      <c r="A751" s="1">
        <v>45530.546238506948</v>
      </c>
      <c r="B751" t="s">
        <v>17</v>
      </c>
      <c r="C751">
        <v>14.049118</v>
      </c>
      <c r="D751">
        <v>13.729062000000001</v>
      </c>
      <c r="E751">
        <v>13.629408</v>
      </c>
      <c r="F751">
        <v>13.929154</v>
      </c>
      <c r="G751">
        <v>14.049118</v>
      </c>
      <c r="H751">
        <v>1.0068980000000001</v>
      </c>
      <c r="I751">
        <v>0.93548200000000004</v>
      </c>
      <c r="J751">
        <v>0.94347000000000003</v>
      </c>
      <c r="K751">
        <v>-4.1674000000000003E-2</v>
      </c>
      <c r="L751">
        <v>0</v>
      </c>
      <c r="M751">
        <v>6.0099999999999997E-4</v>
      </c>
      <c r="N751" t="s">
        <v>18</v>
      </c>
      <c r="O751">
        <v>21.01857</v>
      </c>
      <c r="P751">
        <v>3.6535999999999999E-2</v>
      </c>
      <c r="Q751">
        <v>-0.22250900000000001</v>
      </c>
      <c r="S751">
        <f>(2*3.142/60)*test_1_datataker_27_aug[[#This Row],[Torque Voltage (N.m)]]*test_1_datataker_27_aug[[#This Row],[RPM]]*-1</f>
        <v>0</v>
      </c>
    </row>
    <row r="752" spans="1:19" x14ac:dyDescent="0.25">
      <c r="A752" s="1">
        <v>45530.546296307868</v>
      </c>
      <c r="B752" t="s">
        <v>17</v>
      </c>
      <c r="C752">
        <v>14.049118</v>
      </c>
      <c r="D752">
        <v>13.736511999999999</v>
      </c>
      <c r="E752">
        <v>13.636684000000001</v>
      </c>
      <c r="F752">
        <v>13.921913999999999</v>
      </c>
      <c r="G752">
        <v>14.046328000000001</v>
      </c>
      <c r="H752">
        <v>1.0067969999999999</v>
      </c>
      <c r="I752">
        <v>0.93536300000000006</v>
      </c>
      <c r="J752">
        <v>0.94347000000000003</v>
      </c>
      <c r="K752">
        <v>-4.2906E-2</v>
      </c>
      <c r="L752">
        <v>0</v>
      </c>
      <c r="M752">
        <v>6.0099999999999997E-4</v>
      </c>
      <c r="N752" t="s">
        <v>18</v>
      </c>
      <c r="O752">
        <v>21.018765999999999</v>
      </c>
      <c r="P752">
        <v>3.6535999999999999E-2</v>
      </c>
      <c r="Q752">
        <v>-0.22289300000000001</v>
      </c>
      <c r="S752">
        <f>(2*3.142/60)*test_1_datataker_27_aug[[#This Row],[Torque Voltage (N.m)]]*test_1_datataker_27_aug[[#This Row],[RPM]]*-1</f>
        <v>0</v>
      </c>
    </row>
    <row r="753" spans="1:19" x14ac:dyDescent="0.25">
      <c r="A753" s="1">
        <v>45530.546354282407</v>
      </c>
      <c r="B753" t="s">
        <v>17</v>
      </c>
      <c r="C753">
        <v>14.050952000000001</v>
      </c>
      <c r="D753">
        <v>13.751616</v>
      </c>
      <c r="E753">
        <v>13.644164</v>
      </c>
      <c r="F753">
        <v>13.921913999999999</v>
      </c>
      <c r="G753">
        <v>14.048188</v>
      </c>
      <c r="H753">
        <v>1.0067969999999999</v>
      </c>
      <c r="I753">
        <v>0.93536300000000006</v>
      </c>
      <c r="J753">
        <v>0.94323400000000002</v>
      </c>
      <c r="K753">
        <v>-4.4038000000000001E-2</v>
      </c>
      <c r="L753">
        <v>0</v>
      </c>
      <c r="M753">
        <v>5.7899999999999998E-4</v>
      </c>
      <c r="N753" t="s">
        <v>18</v>
      </c>
      <c r="O753">
        <v>21.028390000000002</v>
      </c>
      <c r="P753">
        <v>3.3482999999999999E-2</v>
      </c>
      <c r="Q753">
        <v>-0.22403000000000001</v>
      </c>
      <c r="S753">
        <f>(2*3.142/60)*test_1_datataker_27_aug[[#This Row],[Torque Voltage (N.m)]]*test_1_datataker_27_aug[[#This Row],[RPM]]*-1</f>
        <v>0</v>
      </c>
    </row>
    <row r="754" spans="1:19" x14ac:dyDescent="0.25">
      <c r="A754" s="1">
        <v>45530.546412071759</v>
      </c>
      <c r="B754" t="s">
        <v>17</v>
      </c>
      <c r="C754">
        <v>14.051882000000001</v>
      </c>
      <c r="D754">
        <v>13.736511999999999</v>
      </c>
      <c r="E754">
        <v>13.629408</v>
      </c>
      <c r="F754">
        <v>13.921913999999999</v>
      </c>
      <c r="G754">
        <v>14.049118</v>
      </c>
      <c r="H754">
        <v>1.0065930000000001</v>
      </c>
      <c r="I754">
        <v>0.93536300000000006</v>
      </c>
      <c r="J754">
        <v>0.943353</v>
      </c>
      <c r="K754">
        <v>-4.5269999999999998E-2</v>
      </c>
      <c r="L754">
        <v>0</v>
      </c>
      <c r="M754">
        <v>6.0099999999999997E-4</v>
      </c>
      <c r="N754" t="s">
        <v>18</v>
      </c>
      <c r="O754">
        <v>21.028390000000002</v>
      </c>
      <c r="P754">
        <v>3.4987999999999998E-2</v>
      </c>
      <c r="Q754">
        <v>-0.221743</v>
      </c>
      <c r="S754">
        <f>(2*3.142/60)*test_1_datataker_27_aug[[#This Row],[Torque Voltage (N.m)]]*test_1_datataker_27_aug[[#This Row],[RPM]]*-1</f>
        <v>0</v>
      </c>
    </row>
    <row r="755" spans="1:19" x14ac:dyDescent="0.25">
      <c r="A755" s="1">
        <v>45530.546470057867</v>
      </c>
      <c r="B755" t="s">
        <v>17</v>
      </c>
      <c r="C755">
        <v>14.046328000000001</v>
      </c>
      <c r="D755">
        <v>13.74396</v>
      </c>
      <c r="E755">
        <v>13.644164</v>
      </c>
      <c r="F755">
        <v>13.921913999999999</v>
      </c>
      <c r="G755">
        <v>14.048188</v>
      </c>
      <c r="H755">
        <v>1.0065930000000001</v>
      </c>
      <c r="I755">
        <v>0.93559899999999996</v>
      </c>
      <c r="J755">
        <v>0.94311800000000001</v>
      </c>
      <c r="K755">
        <v>-4.4038000000000001E-2</v>
      </c>
      <c r="L755">
        <v>0</v>
      </c>
      <c r="M755">
        <v>5.7899999999999998E-4</v>
      </c>
      <c r="N755" t="s">
        <v>18</v>
      </c>
      <c r="O755">
        <v>21.028293999999999</v>
      </c>
      <c r="P755">
        <v>3.4987999999999998E-2</v>
      </c>
      <c r="Q755">
        <v>-0.221359</v>
      </c>
      <c r="S755">
        <f>(2*3.142/60)*test_1_datataker_27_aug[[#This Row],[Torque Voltage (N.m)]]*test_1_datataker_27_aug[[#This Row],[RPM]]*-1</f>
        <v>0</v>
      </c>
    </row>
    <row r="756" spans="1:19" x14ac:dyDescent="0.25">
      <c r="A756" s="1">
        <v>45530.546527800929</v>
      </c>
      <c r="B756" t="s">
        <v>17</v>
      </c>
      <c r="C756">
        <v>14.05002</v>
      </c>
      <c r="D756">
        <v>13.751616</v>
      </c>
      <c r="E756">
        <v>13.644164</v>
      </c>
      <c r="F756">
        <v>13.929154</v>
      </c>
      <c r="G756">
        <v>14.047257999999999</v>
      </c>
      <c r="H756">
        <v>1.0070030000000001</v>
      </c>
      <c r="I756">
        <v>0.93524700000000005</v>
      </c>
      <c r="J756">
        <v>0.94323400000000002</v>
      </c>
      <c r="K756">
        <v>-4.5269999999999998E-2</v>
      </c>
      <c r="L756">
        <v>0</v>
      </c>
      <c r="M756">
        <v>6.0099999999999997E-4</v>
      </c>
      <c r="N756" t="s">
        <v>18</v>
      </c>
      <c r="O756">
        <v>21.028198</v>
      </c>
      <c r="P756">
        <v>3.1934999999999998E-2</v>
      </c>
      <c r="Q756">
        <v>-0.22250900000000001</v>
      </c>
      <c r="S756">
        <f>(2*3.142/60)*test_1_datataker_27_aug[[#This Row],[Torque Voltage (N.m)]]*test_1_datataker_27_aug[[#This Row],[RPM]]*-1</f>
        <v>0</v>
      </c>
    </row>
    <row r="757" spans="1:19" x14ac:dyDescent="0.25">
      <c r="A757" s="1">
        <v>45530.546585659722</v>
      </c>
      <c r="B757" t="s">
        <v>17</v>
      </c>
      <c r="C757">
        <v>14.049118</v>
      </c>
      <c r="D757">
        <v>13.773754</v>
      </c>
      <c r="E757">
        <v>13.651036</v>
      </c>
      <c r="F757">
        <v>13.951294000000001</v>
      </c>
      <c r="G757">
        <v>14.044522000000001</v>
      </c>
      <c r="H757">
        <v>1.0067969999999999</v>
      </c>
      <c r="I757">
        <v>0.93583400000000005</v>
      </c>
      <c r="J757">
        <v>0.943353</v>
      </c>
      <c r="K757">
        <v>-3.8077E-2</v>
      </c>
      <c r="L757">
        <v>0</v>
      </c>
      <c r="M757">
        <v>6.2399999999999999E-4</v>
      </c>
      <c r="N757" t="s">
        <v>18</v>
      </c>
      <c r="O757">
        <v>21.028341999999999</v>
      </c>
      <c r="P757">
        <v>3.6535999999999999E-2</v>
      </c>
      <c r="Q757">
        <v>-0.22289300000000001</v>
      </c>
      <c r="S757">
        <f>(2*3.142/60)*test_1_datataker_27_aug[[#This Row],[Torque Voltage (N.m)]]*test_1_datataker_27_aug[[#This Row],[RPM]]*-1</f>
        <v>0</v>
      </c>
    </row>
    <row r="758" spans="1:19" x14ac:dyDescent="0.25">
      <c r="A758" s="1">
        <v>45530.546644502312</v>
      </c>
      <c r="B758" t="s">
        <v>17</v>
      </c>
      <c r="C758">
        <v>14.052809999999999</v>
      </c>
      <c r="D758">
        <v>13.758858</v>
      </c>
      <c r="E758">
        <v>13.636684000000001</v>
      </c>
      <c r="F758">
        <v>13.936604000000001</v>
      </c>
      <c r="G758">
        <v>14.049118</v>
      </c>
      <c r="H758">
        <v>1.006489</v>
      </c>
      <c r="I758">
        <v>0.93559899999999996</v>
      </c>
      <c r="J758">
        <v>0.943353</v>
      </c>
      <c r="K758">
        <v>-4.0474999999999997E-2</v>
      </c>
      <c r="L758">
        <v>0</v>
      </c>
      <c r="M758">
        <v>6.0099999999999997E-4</v>
      </c>
      <c r="N758" t="s">
        <v>18</v>
      </c>
      <c r="O758">
        <v>21.028341999999999</v>
      </c>
      <c r="P758">
        <v>3.8084E-2</v>
      </c>
      <c r="Q758">
        <v>-0.221359</v>
      </c>
      <c r="S758">
        <f>(2*3.142/60)*test_1_datataker_27_aug[[#This Row],[Torque Voltage (N.m)]]*test_1_datataker_27_aug[[#This Row],[RPM]]*-1</f>
        <v>0</v>
      </c>
    </row>
    <row r="759" spans="1:19" x14ac:dyDescent="0.25">
      <c r="A759" s="1">
        <v>45530.546701944448</v>
      </c>
      <c r="B759" t="s">
        <v>17</v>
      </c>
      <c r="C759">
        <v>14.052809999999999</v>
      </c>
      <c r="D759">
        <v>13.773754</v>
      </c>
      <c r="E759">
        <v>13.658512</v>
      </c>
      <c r="F759">
        <v>13.944051999999999</v>
      </c>
      <c r="G759">
        <v>14.05002</v>
      </c>
      <c r="H759">
        <v>1.0071049999999999</v>
      </c>
      <c r="I759">
        <v>0.93583400000000005</v>
      </c>
      <c r="J759">
        <v>0.94347000000000003</v>
      </c>
      <c r="K759">
        <v>-4.0474999999999997E-2</v>
      </c>
      <c r="L759">
        <v>0</v>
      </c>
      <c r="M759">
        <v>6.4800000000000003E-4</v>
      </c>
      <c r="N759" t="s">
        <v>18</v>
      </c>
      <c r="O759">
        <v>21.038019999999999</v>
      </c>
      <c r="P759">
        <v>3.6535999999999999E-2</v>
      </c>
      <c r="Q759">
        <v>-0.22097800000000001</v>
      </c>
      <c r="S759">
        <f>(2*3.142/60)*test_1_datataker_27_aug[[#This Row],[Torque Voltage (N.m)]]*test_1_datataker_27_aug[[#This Row],[RPM]]*-1</f>
        <v>0</v>
      </c>
    </row>
    <row r="760" spans="1:19" x14ac:dyDescent="0.25">
      <c r="A760" s="1">
        <v>45530.546760451391</v>
      </c>
      <c r="B760" t="s">
        <v>17</v>
      </c>
      <c r="C760">
        <v>14.051882000000001</v>
      </c>
      <c r="D760">
        <v>13.74396</v>
      </c>
      <c r="E760">
        <v>13.665789999999999</v>
      </c>
      <c r="F760">
        <v>13.936604000000001</v>
      </c>
      <c r="G760">
        <v>14.043592</v>
      </c>
      <c r="H760">
        <v>1.0066949999999999</v>
      </c>
      <c r="I760">
        <v>0.93548200000000004</v>
      </c>
      <c r="J760">
        <v>0.94347000000000003</v>
      </c>
      <c r="K760">
        <v>-4.1674000000000003E-2</v>
      </c>
      <c r="L760">
        <v>0</v>
      </c>
      <c r="M760">
        <v>6.0099999999999997E-4</v>
      </c>
      <c r="N760" t="s">
        <v>18</v>
      </c>
      <c r="O760">
        <v>21.038260000000001</v>
      </c>
      <c r="P760">
        <v>3.6535999999999999E-2</v>
      </c>
      <c r="Q760">
        <v>-0.22097800000000001</v>
      </c>
      <c r="S760">
        <f>(2*3.142/60)*test_1_datataker_27_aug[[#This Row],[Torque Voltage (N.m)]]*test_1_datataker_27_aug[[#This Row],[RPM]]*-1</f>
        <v>0</v>
      </c>
    </row>
    <row r="761" spans="1:19" x14ac:dyDescent="0.25">
      <c r="A761" s="1">
        <v>45530.546817986113</v>
      </c>
      <c r="B761" t="s">
        <v>17</v>
      </c>
      <c r="C761">
        <v>14.050952000000001</v>
      </c>
      <c r="D761">
        <v>13.758858</v>
      </c>
      <c r="E761">
        <v>13.651036</v>
      </c>
      <c r="F761">
        <v>13.936604000000001</v>
      </c>
      <c r="G761">
        <v>14.052809999999999</v>
      </c>
      <c r="H761">
        <v>1.0068980000000001</v>
      </c>
      <c r="I761">
        <v>0.93524700000000005</v>
      </c>
      <c r="J761">
        <v>0.94311800000000001</v>
      </c>
      <c r="K761">
        <v>-4.1674000000000003E-2</v>
      </c>
      <c r="L761">
        <v>0</v>
      </c>
      <c r="M761">
        <v>6.2399999999999999E-4</v>
      </c>
      <c r="N761" t="s">
        <v>18</v>
      </c>
      <c r="O761">
        <v>21.028341999999999</v>
      </c>
      <c r="P761">
        <v>3.6535999999999999E-2</v>
      </c>
      <c r="Q761">
        <v>-0.22289300000000001</v>
      </c>
      <c r="S761">
        <f>(2*3.142/60)*test_1_datataker_27_aug[[#This Row],[Torque Voltage (N.m)]]*test_1_datataker_27_aug[[#This Row],[RPM]]*-1</f>
        <v>0</v>
      </c>
    </row>
    <row r="762" spans="1:19" x14ac:dyDescent="0.25">
      <c r="A762" s="1">
        <v>45530.546875868058</v>
      </c>
      <c r="B762" t="s">
        <v>17</v>
      </c>
      <c r="C762">
        <v>14.049118</v>
      </c>
      <c r="D762">
        <v>13.758858</v>
      </c>
      <c r="E762">
        <v>13.651036</v>
      </c>
      <c r="F762">
        <v>13.929154</v>
      </c>
      <c r="G762">
        <v>14.047257999999999</v>
      </c>
      <c r="H762">
        <v>1.0066949999999999</v>
      </c>
      <c r="I762">
        <v>0.93571800000000005</v>
      </c>
      <c r="J762">
        <v>0.94300099999999998</v>
      </c>
      <c r="K762">
        <v>-4.2906E-2</v>
      </c>
      <c r="L762">
        <v>26</v>
      </c>
      <c r="M762">
        <v>6.0099999999999997E-4</v>
      </c>
      <c r="N762" t="s">
        <v>18</v>
      </c>
      <c r="O762">
        <v>21.037973999999998</v>
      </c>
      <c r="P762">
        <v>3.4987999999999998E-2</v>
      </c>
      <c r="Q762">
        <v>-0.22097800000000001</v>
      </c>
      <c r="S762">
        <f>(2*3.142/60)*test_1_datataker_27_aug[[#This Row],[Torque Voltage (N.m)]]*test_1_datataker_27_aug[[#This Row],[RPM]]*-1</f>
        <v>0.1168358984</v>
      </c>
    </row>
    <row r="763" spans="1:19" x14ac:dyDescent="0.25">
      <c r="A763" s="1">
        <v>45530.546934085651</v>
      </c>
      <c r="B763" t="s">
        <v>17</v>
      </c>
      <c r="C763">
        <v>14.048188</v>
      </c>
      <c r="D763">
        <v>13.751616</v>
      </c>
      <c r="E763">
        <v>13.672866000000001</v>
      </c>
      <c r="F763">
        <v>13.944051999999999</v>
      </c>
      <c r="G763">
        <v>14.047257999999999</v>
      </c>
      <c r="H763">
        <v>1.0066949999999999</v>
      </c>
      <c r="I763">
        <v>0.93571800000000005</v>
      </c>
      <c r="J763">
        <v>0.94347000000000003</v>
      </c>
      <c r="K763">
        <v>-5.9691000000000001E-2</v>
      </c>
      <c r="L763">
        <v>18</v>
      </c>
      <c r="M763">
        <v>6.2399999999999999E-4</v>
      </c>
      <c r="N763" t="s">
        <v>18</v>
      </c>
      <c r="O763">
        <v>21.037973999999998</v>
      </c>
      <c r="P763">
        <v>3.8084E-2</v>
      </c>
      <c r="Q763">
        <v>-0.240063</v>
      </c>
      <c r="S763">
        <f>(2*3.142/60)*test_1_datataker_27_aug[[#This Row],[Torque Voltage (N.m)]]*test_1_datataker_27_aug[[#This Row],[RPM]]*-1</f>
        <v>0.11252947320000001</v>
      </c>
    </row>
    <row r="764" spans="1:19" x14ac:dyDescent="0.25">
      <c r="A764" s="1">
        <v>45530.546991134259</v>
      </c>
      <c r="B764" t="s">
        <v>17</v>
      </c>
      <c r="C764">
        <v>14.053742</v>
      </c>
      <c r="D764">
        <v>13.751616</v>
      </c>
      <c r="E764">
        <v>13.651036</v>
      </c>
      <c r="F764">
        <v>13.929154</v>
      </c>
      <c r="G764">
        <v>14.051882000000001</v>
      </c>
      <c r="H764">
        <v>1.0068980000000001</v>
      </c>
      <c r="I764">
        <v>0.93583400000000005</v>
      </c>
      <c r="J764">
        <v>0.94323400000000002</v>
      </c>
      <c r="K764">
        <v>-5.9691000000000001E-2</v>
      </c>
      <c r="L764">
        <v>22</v>
      </c>
      <c r="M764">
        <v>6.2399999999999999E-4</v>
      </c>
      <c r="N764" t="s">
        <v>18</v>
      </c>
      <c r="O764">
        <v>21.047704</v>
      </c>
      <c r="P764">
        <v>3.6535999999999999E-2</v>
      </c>
      <c r="Q764">
        <v>-0.240063</v>
      </c>
      <c r="S764">
        <f>(2*3.142/60)*test_1_datataker_27_aug[[#This Row],[Torque Voltage (N.m)]]*test_1_datataker_27_aug[[#This Row],[RPM]]*-1</f>
        <v>0.13753602279999999</v>
      </c>
    </row>
    <row r="765" spans="1:19" x14ac:dyDescent="0.25">
      <c r="A765" s="1">
        <v>45530.547049675923</v>
      </c>
      <c r="B765" t="s">
        <v>17</v>
      </c>
      <c r="C765">
        <v>14.050952000000001</v>
      </c>
      <c r="D765">
        <v>13.751616</v>
      </c>
      <c r="E765">
        <v>13.672866000000001</v>
      </c>
      <c r="F765">
        <v>13.951294000000001</v>
      </c>
      <c r="G765">
        <v>14.052809999999999</v>
      </c>
      <c r="H765">
        <v>1.0070030000000001</v>
      </c>
      <c r="I765">
        <v>0.93559899999999996</v>
      </c>
      <c r="J765">
        <v>0.94311800000000001</v>
      </c>
      <c r="K765">
        <v>-6.2088999999999998E-2</v>
      </c>
      <c r="L765">
        <v>27</v>
      </c>
      <c r="M765">
        <v>6.2399999999999999E-4</v>
      </c>
      <c r="N765" t="s">
        <v>18</v>
      </c>
      <c r="O765">
        <v>21.047657999999998</v>
      </c>
      <c r="P765">
        <v>3.6535999999999999E-2</v>
      </c>
      <c r="Q765">
        <v>-0.240448</v>
      </c>
      <c r="S765">
        <f>(2*3.142/60)*test_1_datataker_27_aug[[#This Row],[Torque Voltage (N.m)]]*test_1_datataker_27_aug[[#This Row],[RPM]]*-1</f>
        <v>0.17557527419999999</v>
      </c>
    </row>
    <row r="766" spans="1:19" x14ac:dyDescent="0.25">
      <c r="A766" s="1">
        <v>45530.54710729167</v>
      </c>
      <c r="B766" t="s">
        <v>17</v>
      </c>
      <c r="C766">
        <v>14.05002</v>
      </c>
      <c r="D766">
        <v>13.751616</v>
      </c>
      <c r="E766">
        <v>13.644164</v>
      </c>
      <c r="F766">
        <v>13.929154</v>
      </c>
      <c r="G766">
        <v>14.05467</v>
      </c>
      <c r="H766">
        <v>1.0073080000000001</v>
      </c>
      <c r="I766">
        <v>0.93571800000000005</v>
      </c>
      <c r="J766">
        <v>0.94311800000000001</v>
      </c>
      <c r="K766">
        <v>-6.2088999999999998E-2</v>
      </c>
      <c r="L766">
        <v>0</v>
      </c>
      <c r="M766">
        <v>6.4800000000000003E-4</v>
      </c>
      <c r="N766" t="s">
        <v>18</v>
      </c>
      <c r="O766">
        <v>21.047803999999999</v>
      </c>
      <c r="P766">
        <v>3.3482999999999999E-2</v>
      </c>
      <c r="Q766">
        <v>-0.239679</v>
      </c>
      <c r="S766">
        <f>(2*3.142/60)*test_1_datataker_27_aug[[#This Row],[Torque Voltage (N.m)]]*test_1_datataker_27_aug[[#This Row],[RPM]]*-1</f>
        <v>0</v>
      </c>
    </row>
    <row r="767" spans="1:19" x14ac:dyDescent="0.25">
      <c r="A767" s="1">
        <v>45530.547165370372</v>
      </c>
      <c r="B767" t="s">
        <v>17</v>
      </c>
      <c r="C767">
        <v>14.050952000000001</v>
      </c>
      <c r="D767">
        <v>13.736511999999999</v>
      </c>
      <c r="E767">
        <v>13.658512</v>
      </c>
      <c r="F767">
        <v>13.944051999999999</v>
      </c>
      <c r="G767">
        <v>14.052809999999999</v>
      </c>
      <c r="H767">
        <v>1.0070030000000001</v>
      </c>
      <c r="I767">
        <v>0.93583400000000005</v>
      </c>
      <c r="J767">
        <v>0.942882</v>
      </c>
      <c r="K767">
        <v>-6.2088999999999998E-2</v>
      </c>
      <c r="L767">
        <v>0</v>
      </c>
      <c r="M767">
        <v>6.2399999999999999E-4</v>
      </c>
      <c r="N767" t="s">
        <v>18</v>
      </c>
      <c r="O767">
        <v>21.04785</v>
      </c>
      <c r="P767">
        <v>3.4987999999999998E-2</v>
      </c>
      <c r="Q767">
        <v>-0.24082899999999999</v>
      </c>
      <c r="S767">
        <f>(2*3.142/60)*test_1_datataker_27_aug[[#This Row],[Torque Voltage (N.m)]]*test_1_datataker_27_aug[[#This Row],[RPM]]*-1</f>
        <v>0</v>
      </c>
    </row>
    <row r="768" spans="1:19" x14ac:dyDescent="0.25">
      <c r="A768" s="1">
        <v>45530.547222754627</v>
      </c>
      <c r="B768" t="s">
        <v>17</v>
      </c>
      <c r="C768">
        <v>14.051882000000001</v>
      </c>
      <c r="D768">
        <v>13.758858</v>
      </c>
      <c r="E768">
        <v>13.665789999999999</v>
      </c>
      <c r="F768">
        <v>13.944051999999999</v>
      </c>
      <c r="G768">
        <v>14.049118</v>
      </c>
      <c r="H768">
        <v>1.0068980000000001</v>
      </c>
      <c r="I768">
        <v>0.93595099999999998</v>
      </c>
      <c r="J768">
        <v>0.943353</v>
      </c>
      <c r="K768">
        <v>-5.1298999999999997E-2</v>
      </c>
      <c r="L768">
        <v>20</v>
      </c>
      <c r="M768">
        <v>6.4800000000000003E-4</v>
      </c>
      <c r="N768" t="s">
        <v>18</v>
      </c>
      <c r="O768">
        <v>21.06709</v>
      </c>
      <c r="P768">
        <v>3.8084E-2</v>
      </c>
      <c r="Q768">
        <v>-0.237009</v>
      </c>
      <c r="S768">
        <f>(2*3.142/60)*test_1_datataker_27_aug[[#This Row],[Torque Voltage (N.m)]]*test_1_datataker_27_aug[[#This Row],[RPM]]*-1</f>
        <v>0.10745430533333333</v>
      </c>
    </row>
    <row r="769" spans="1:19" x14ac:dyDescent="0.25">
      <c r="A769" s="1">
        <v>45530.547280416664</v>
      </c>
      <c r="B769" t="s">
        <v>17</v>
      </c>
      <c r="C769">
        <v>14.05467</v>
      </c>
      <c r="D769">
        <v>13.758858</v>
      </c>
      <c r="E769">
        <v>13.665789999999999</v>
      </c>
      <c r="F769">
        <v>13.944051999999999</v>
      </c>
      <c r="G769">
        <v>14.05002</v>
      </c>
      <c r="H769">
        <v>1.007206</v>
      </c>
      <c r="I769">
        <v>0.93571800000000005</v>
      </c>
      <c r="J769">
        <v>0.94311800000000001</v>
      </c>
      <c r="K769">
        <v>-5.8492000000000002E-2</v>
      </c>
      <c r="L769">
        <v>16</v>
      </c>
      <c r="M769">
        <v>6.4800000000000003E-4</v>
      </c>
      <c r="N769" t="s">
        <v>18</v>
      </c>
      <c r="O769">
        <v>21.067046000000001</v>
      </c>
      <c r="P769">
        <v>3.9675000000000002E-2</v>
      </c>
      <c r="Q769">
        <v>-0.23777799999999999</v>
      </c>
      <c r="S769">
        <f>(2*3.142/60)*test_1_datataker_27_aug[[#This Row],[Torque Voltage (N.m)]]*test_1_datataker_27_aug[[#This Row],[RPM]]*-1</f>
        <v>9.8016994133333341E-2</v>
      </c>
    </row>
    <row r="770" spans="1:19" x14ac:dyDescent="0.25">
      <c r="A770" s="1">
        <v>45530.547338923614</v>
      </c>
      <c r="B770" t="s">
        <v>17</v>
      </c>
      <c r="C770">
        <v>14.051882000000001</v>
      </c>
      <c r="D770">
        <v>13.758858</v>
      </c>
      <c r="E770">
        <v>13.651036</v>
      </c>
      <c r="F770">
        <v>13.929154</v>
      </c>
      <c r="G770">
        <v>14.053742</v>
      </c>
      <c r="H770">
        <v>1.0071049999999999</v>
      </c>
      <c r="I770">
        <v>0.93536300000000006</v>
      </c>
      <c r="J770">
        <v>0.94323400000000002</v>
      </c>
      <c r="K770">
        <v>-5.7259999999999998E-2</v>
      </c>
      <c r="L770">
        <v>36</v>
      </c>
      <c r="M770">
        <v>6.4800000000000003E-4</v>
      </c>
      <c r="N770" t="s">
        <v>18</v>
      </c>
      <c r="O770">
        <v>21.057444</v>
      </c>
      <c r="P770">
        <v>3.8084E-2</v>
      </c>
      <c r="Q770">
        <v>-0.237009</v>
      </c>
      <c r="S770">
        <f>(2*3.142/60)*test_1_datataker_27_aug[[#This Row],[Torque Voltage (N.m)]]*test_1_datataker_27_aug[[#This Row],[RPM]]*-1</f>
        <v>0.215893104</v>
      </c>
    </row>
    <row r="771" spans="1:19" x14ac:dyDescent="0.25">
      <c r="A771" s="1">
        <v>45530.547396307869</v>
      </c>
      <c r="B771" t="s">
        <v>17</v>
      </c>
      <c r="C771">
        <v>14.053742</v>
      </c>
      <c r="D771">
        <v>13.758858</v>
      </c>
      <c r="E771">
        <v>13.658512</v>
      </c>
      <c r="F771">
        <v>13.936604000000001</v>
      </c>
      <c r="G771">
        <v>14.05002</v>
      </c>
      <c r="H771">
        <v>1.0068980000000001</v>
      </c>
      <c r="I771">
        <v>0.93571800000000005</v>
      </c>
      <c r="J771">
        <v>0.943353</v>
      </c>
      <c r="K771">
        <v>-5.8492000000000002E-2</v>
      </c>
      <c r="L771">
        <v>15</v>
      </c>
      <c r="M771">
        <v>6.4800000000000003E-4</v>
      </c>
      <c r="N771" t="s">
        <v>18</v>
      </c>
      <c r="O771">
        <v>21.05725</v>
      </c>
      <c r="P771">
        <v>3.6535999999999999E-2</v>
      </c>
      <c r="Q771">
        <v>-0.240063</v>
      </c>
      <c r="S771">
        <f>(2*3.142/60)*test_1_datataker_27_aug[[#This Row],[Torque Voltage (N.m)]]*test_1_datataker_27_aug[[#This Row],[RPM]]*-1</f>
        <v>9.1890932000000008E-2</v>
      </c>
    </row>
    <row r="772" spans="1:19" x14ac:dyDescent="0.25">
      <c r="A772" s="1">
        <v>45530.547454884261</v>
      </c>
      <c r="B772" t="s">
        <v>17</v>
      </c>
      <c r="C772">
        <v>14.059265999999999</v>
      </c>
      <c r="D772">
        <v>13.751616</v>
      </c>
      <c r="E772">
        <v>13.672866000000001</v>
      </c>
      <c r="F772">
        <v>13.936604000000001</v>
      </c>
      <c r="G772">
        <v>14.053742</v>
      </c>
      <c r="H772">
        <v>1.007206</v>
      </c>
      <c r="I772">
        <v>0.93571800000000005</v>
      </c>
      <c r="J772">
        <v>0.94323400000000002</v>
      </c>
      <c r="K772">
        <v>-5.6061E-2</v>
      </c>
      <c r="L772">
        <v>0</v>
      </c>
      <c r="M772">
        <v>6.4800000000000003E-4</v>
      </c>
      <c r="N772" t="s">
        <v>18</v>
      </c>
      <c r="O772">
        <v>21.066949999999999</v>
      </c>
      <c r="P772">
        <v>3.6535999999999999E-2</v>
      </c>
      <c r="Q772">
        <v>-0.23929600000000001</v>
      </c>
      <c r="S772">
        <f>(2*3.142/60)*test_1_datataker_27_aug[[#This Row],[Torque Voltage (N.m)]]*test_1_datataker_27_aug[[#This Row],[RPM]]*-1</f>
        <v>0</v>
      </c>
    </row>
    <row r="773" spans="1:19" x14ac:dyDescent="0.25">
      <c r="A773" s="1">
        <v>45530.547512025463</v>
      </c>
      <c r="B773" t="s">
        <v>17</v>
      </c>
      <c r="C773">
        <v>14.052809999999999</v>
      </c>
      <c r="D773">
        <v>13.751616</v>
      </c>
      <c r="E773">
        <v>13.658512</v>
      </c>
      <c r="F773">
        <v>13.944051999999999</v>
      </c>
      <c r="G773">
        <v>14.0556</v>
      </c>
      <c r="H773">
        <v>1.007206</v>
      </c>
      <c r="I773">
        <v>0.93583400000000005</v>
      </c>
      <c r="J773">
        <v>0.94323400000000002</v>
      </c>
      <c r="K773">
        <v>-6.2088999999999998E-2</v>
      </c>
      <c r="L773">
        <v>0</v>
      </c>
      <c r="M773">
        <v>6.4800000000000003E-4</v>
      </c>
      <c r="N773" t="s">
        <v>18</v>
      </c>
      <c r="O773">
        <v>21.066996</v>
      </c>
      <c r="P773">
        <v>3.6535999999999999E-2</v>
      </c>
      <c r="Q773">
        <v>-0.23854300000000001</v>
      </c>
      <c r="S773">
        <f>(2*3.142/60)*test_1_datataker_27_aug[[#This Row],[Torque Voltage (N.m)]]*test_1_datataker_27_aug[[#This Row],[RPM]]*-1</f>
        <v>0</v>
      </c>
    </row>
    <row r="774" spans="1:19" x14ac:dyDescent="0.25">
      <c r="A774" s="1">
        <v>45530.547570115741</v>
      </c>
      <c r="B774" t="s">
        <v>17</v>
      </c>
      <c r="C774">
        <v>14.05002</v>
      </c>
      <c r="D774">
        <v>13.758858</v>
      </c>
      <c r="E774">
        <v>13.651036</v>
      </c>
      <c r="F774">
        <v>13.951294000000001</v>
      </c>
      <c r="G774">
        <v>14.051882000000001</v>
      </c>
      <c r="H774">
        <v>1.0070030000000001</v>
      </c>
      <c r="I774">
        <v>0.93595099999999998</v>
      </c>
      <c r="J774">
        <v>0.94358600000000004</v>
      </c>
      <c r="K774">
        <v>-5.7259999999999998E-2</v>
      </c>
      <c r="L774">
        <v>0</v>
      </c>
      <c r="M774">
        <v>6.7100000000000005E-4</v>
      </c>
      <c r="N774" t="s">
        <v>18</v>
      </c>
      <c r="O774">
        <v>21.066949999999999</v>
      </c>
      <c r="P774">
        <v>3.6535999999999999E-2</v>
      </c>
      <c r="Q774">
        <v>-0.239679</v>
      </c>
      <c r="S774">
        <f>(2*3.142/60)*test_1_datataker_27_aug[[#This Row],[Torque Voltage (N.m)]]*test_1_datataker_27_aug[[#This Row],[RPM]]*-1</f>
        <v>0</v>
      </c>
    </row>
    <row r="775" spans="1:19" x14ac:dyDescent="0.25">
      <c r="A775" s="1">
        <v>45530.54762809028</v>
      </c>
      <c r="B775" t="s">
        <v>17</v>
      </c>
      <c r="C775">
        <v>14.05467</v>
      </c>
      <c r="D775">
        <v>13.758858</v>
      </c>
      <c r="E775">
        <v>13.665789999999999</v>
      </c>
      <c r="F775">
        <v>13.936604000000001</v>
      </c>
      <c r="G775">
        <v>14.05653</v>
      </c>
      <c r="H775">
        <v>1.0068980000000001</v>
      </c>
      <c r="I775">
        <v>0.93583400000000005</v>
      </c>
      <c r="J775">
        <v>0.94382200000000005</v>
      </c>
      <c r="K775">
        <v>-5.6061E-2</v>
      </c>
      <c r="L775">
        <v>0</v>
      </c>
      <c r="M775">
        <v>6.4800000000000003E-4</v>
      </c>
      <c r="N775" t="s">
        <v>18</v>
      </c>
      <c r="O775">
        <v>21.066996</v>
      </c>
      <c r="P775">
        <v>4.1223000000000003E-2</v>
      </c>
      <c r="Q775">
        <v>-0.236626</v>
      </c>
      <c r="S775">
        <f>(2*3.142/60)*test_1_datataker_27_aug[[#This Row],[Torque Voltage (N.m)]]*test_1_datataker_27_aug[[#This Row],[RPM]]*-1</f>
        <v>0</v>
      </c>
    </row>
    <row r="776" spans="1:19" x14ac:dyDescent="0.25">
      <c r="A776" s="1">
        <v>45530.547686863429</v>
      </c>
      <c r="B776" t="s">
        <v>17</v>
      </c>
      <c r="C776">
        <v>14.05467</v>
      </c>
      <c r="D776">
        <v>13.773754</v>
      </c>
      <c r="E776">
        <v>13.665789999999999</v>
      </c>
      <c r="F776">
        <v>13.944051999999999</v>
      </c>
      <c r="G776">
        <v>14.05653</v>
      </c>
      <c r="H776">
        <v>1.007206</v>
      </c>
      <c r="I776">
        <v>0.93571800000000005</v>
      </c>
      <c r="J776">
        <v>0.94358600000000004</v>
      </c>
      <c r="K776">
        <v>-5.4862000000000001E-2</v>
      </c>
      <c r="L776">
        <v>0</v>
      </c>
      <c r="M776">
        <v>7.1699999999999997E-4</v>
      </c>
      <c r="N776" t="s">
        <v>18</v>
      </c>
      <c r="O776">
        <v>21.067142</v>
      </c>
      <c r="P776">
        <v>3.9675000000000002E-2</v>
      </c>
      <c r="Q776">
        <v>-0.24121300000000001</v>
      </c>
      <c r="S776">
        <f>(2*3.142/60)*test_1_datataker_27_aug[[#This Row],[Torque Voltage (N.m)]]*test_1_datataker_27_aug[[#This Row],[RPM]]*-1</f>
        <v>0</v>
      </c>
    </row>
    <row r="777" spans="1:19" x14ac:dyDescent="0.25">
      <c r="A777" s="1">
        <v>45530.547743530093</v>
      </c>
      <c r="B777" t="s">
        <v>17</v>
      </c>
      <c r="C777">
        <v>14.058337999999999</v>
      </c>
      <c r="D777">
        <v>13.788448000000001</v>
      </c>
      <c r="E777">
        <v>13.665789999999999</v>
      </c>
      <c r="F777">
        <v>13.936604000000001</v>
      </c>
      <c r="G777">
        <v>14.05653</v>
      </c>
      <c r="H777">
        <v>1.007514</v>
      </c>
      <c r="I777">
        <v>0.93571800000000005</v>
      </c>
      <c r="J777">
        <v>0.94358600000000004</v>
      </c>
      <c r="K777">
        <v>-5.7259999999999998E-2</v>
      </c>
      <c r="L777">
        <v>0</v>
      </c>
      <c r="M777">
        <v>6.9399999999999996E-4</v>
      </c>
      <c r="N777" t="s">
        <v>18</v>
      </c>
      <c r="O777">
        <v>21.066996</v>
      </c>
      <c r="P777">
        <v>3.9675000000000002E-2</v>
      </c>
      <c r="Q777">
        <v>-0.23739199999999999</v>
      </c>
      <c r="S777">
        <f>(2*3.142/60)*test_1_datataker_27_aug[[#This Row],[Torque Voltage (N.m)]]*test_1_datataker_27_aug[[#This Row],[RPM]]*-1</f>
        <v>0</v>
      </c>
    </row>
    <row r="778" spans="1:19" x14ac:dyDescent="0.25">
      <c r="A778" s="1">
        <v>45530.547801319444</v>
      </c>
      <c r="B778" t="s">
        <v>17</v>
      </c>
      <c r="C778">
        <v>14.059265999999999</v>
      </c>
      <c r="D778">
        <v>13.773754</v>
      </c>
      <c r="E778">
        <v>13.672866000000001</v>
      </c>
      <c r="F778">
        <v>13.951294000000001</v>
      </c>
      <c r="G778">
        <v>14.058337999999999</v>
      </c>
      <c r="H778">
        <v>1.0073080000000001</v>
      </c>
      <c r="I778">
        <v>0.93595099999999998</v>
      </c>
      <c r="J778">
        <v>0.94358600000000004</v>
      </c>
      <c r="K778">
        <v>-5.3696000000000001E-2</v>
      </c>
      <c r="L778">
        <v>0</v>
      </c>
      <c r="M778">
        <v>6.9399999999999996E-4</v>
      </c>
      <c r="N778" t="s">
        <v>18</v>
      </c>
      <c r="O778">
        <v>21.066852000000001</v>
      </c>
      <c r="P778">
        <v>4.1223000000000003E-2</v>
      </c>
      <c r="Q778">
        <v>-0.235872</v>
      </c>
      <c r="S778">
        <f>(2*3.142/60)*test_1_datataker_27_aug[[#This Row],[Torque Voltage (N.m)]]*test_1_datataker_27_aug[[#This Row],[RPM]]*-1</f>
        <v>0</v>
      </c>
    </row>
    <row r="779" spans="1:19" x14ac:dyDescent="0.25">
      <c r="A779" s="1">
        <v>45530.547859999999</v>
      </c>
      <c r="B779" t="s">
        <v>17</v>
      </c>
      <c r="C779">
        <v>14.057434000000001</v>
      </c>
      <c r="D779">
        <v>13.795897999999999</v>
      </c>
      <c r="E779">
        <v>13.680142</v>
      </c>
      <c r="F779">
        <v>13.95895</v>
      </c>
      <c r="G779">
        <v>14.061128</v>
      </c>
      <c r="H779">
        <v>1.0071049999999999</v>
      </c>
      <c r="I779">
        <v>0.93595099999999998</v>
      </c>
      <c r="J779">
        <v>0.94382200000000005</v>
      </c>
      <c r="K779">
        <v>-5.2497000000000002E-2</v>
      </c>
      <c r="L779">
        <v>0</v>
      </c>
      <c r="M779">
        <v>7.3999999999999999E-4</v>
      </c>
      <c r="N779" t="s">
        <v>18</v>
      </c>
      <c r="O779">
        <v>21.067142</v>
      </c>
      <c r="P779">
        <v>4.4276000000000003E-2</v>
      </c>
      <c r="Q779">
        <v>-0.237009</v>
      </c>
      <c r="S779">
        <f>(2*3.142/60)*test_1_datataker_27_aug[[#This Row],[Torque Voltage (N.m)]]*test_1_datataker_27_aug[[#This Row],[RPM]]*-1</f>
        <v>0</v>
      </c>
    </row>
    <row r="780" spans="1:19" x14ac:dyDescent="0.25">
      <c r="A780" s="1">
        <v>45530.54791685185</v>
      </c>
      <c r="B780" t="s">
        <v>17</v>
      </c>
      <c r="C780">
        <v>14.059265999999999</v>
      </c>
      <c r="D780">
        <v>13.780996</v>
      </c>
      <c r="E780">
        <v>13.680142</v>
      </c>
      <c r="F780">
        <v>13.951294000000001</v>
      </c>
      <c r="G780">
        <v>14.05653</v>
      </c>
      <c r="H780">
        <v>1.0073080000000001</v>
      </c>
      <c r="I780">
        <v>0.93595099999999998</v>
      </c>
      <c r="J780">
        <v>0.94370500000000002</v>
      </c>
      <c r="K780">
        <v>-5.3696000000000001E-2</v>
      </c>
      <c r="L780">
        <v>0</v>
      </c>
      <c r="M780">
        <v>6.7100000000000005E-4</v>
      </c>
      <c r="N780" t="s">
        <v>18</v>
      </c>
      <c r="O780">
        <v>21.066949999999999</v>
      </c>
      <c r="P780">
        <v>3.9675000000000002E-2</v>
      </c>
      <c r="Q780">
        <v>-0.23739199999999999</v>
      </c>
      <c r="S780">
        <f>(2*3.142/60)*test_1_datataker_27_aug[[#This Row],[Torque Voltage (N.m)]]*test_1_datataker_27_aug[[#This Row],[RPM]]*-1</f>
        <v>0</v>
      </c>
    </row>
    <row r="781" spans="1:19" x14ac:dyDescent="0.25">
      <c r="A781" s="1">
        <v>45530.54797511574</v>
      </c>
      <c r="B781" t="s">
        <v>17</v>
      </c>
      <c r="C781">
        <v>14.057434000000001</v>
      </c>
      <c r="D781">
        <v>13.780996</v>
      </c>
      <c r="E781">
        <v>13.672866000000001</v>
      </c>
      <c r="F781">
        <v>13.944051999999999</v>
      </c>
      <c r="G781">
        <v>14.057434000000001</v>
      </c>
      <c r="H781">
        <v>1.007514</v>
      </c>
      <c r="I781">
        <v>0.93595099999999998</v>
      </c>
      <c r="J781">
        <v>0.94358600000000004</v>
      </c>
      <c r="K781">
        <v>-5.7259999999999998E-2</v>
      </c>
      <c r="L781">
        <v>0</v>
      </c>
      <c r="M781">
        <v>6.7100000000000005E-4</v>
      </c>
      <c r="N781" t="s">
        <v>18</v>
      </c>
      <c r="O781">
        <v>21.06719</v>
      </c>
      <c r="P781">
        <v>4.1223000000000003E-2</v>
      </c>
      <c r="Q781">
        <v>-0.239679</v>
      </c>
      <c r="S781">
        <f>(2*3.142/60)*test_1_datataker_27_aug[[#This Row],[Torque Voltage (N.m)]]*test_1_datataker_27_aug[[#This Row],[RPM]]*-1</f>
        <v>0</v>
      </c>
    </row>
    <row r="782" spans="1:19" x14ac:dyDescent="0.25">
      <c r="A782" s="1">
        <v>45530.548032800929</v>
      </c>
      <c r="B782" t="s">
        <v>17</v>
      </c>
      <c r="C782">
        <v>14.05467</v>
      </c>
      <c r="D782">
        <v>13.766306</v>
      </c>
      <c r="E782">
        <v>13.672866000000001</v>
      </c>
      <c r="F782">
        <v>13.944051999999999</v>
      </c>
      <c r="G782">
        <v>14.058337999999999</v>
      </c>
      <c r="H782">
        <v>1.0071049999999999</v>
      </c>
      <c r="I782">
        <v>0.93583400000000005</v>
      </c>
      <c r="J782">
        <v>0.94358600000000004</v>
      </c>
      <c r="K782">
        <v>-5.7259999999999998E-2</v>
      </c>
      <c r="L782">
        <v>0</v>
      </c>
      <c r="M782">
        <v>6.2399999999999999E-4</v>
      </c>
      <c r="N782" t="s">
        <v>18</v>
      </c>
      <c r="O782">
        <v>21.066949999999999</v>
      </c>
      <c r="P782">
        <v>3.8084E-2</v>
      </c>
      <c r="Q782">
        <v>-0.24158499999999999</v>
      </c>
      <c r="S782">
        <f>(2*3.142/60)*test_1_datataker_27_aug[[#This Row],[Torque Voltage (N.m)]]*test_1_datataker_27_aug[[#This Row],[RPM]]*-1</f>
        <v>0</v>
      </c>
    </row>
    <row r="783" spans="1:19" x14ac:dyDescent="0.25">
      <c r="A783" s="1">
        <v>45530.548090937496</v>
      </c>
      <c r="B783" t="s">
        <v>17</v>
      </c>
      <c r="C783">
        <v>14.0556</v>
      </c>
      <c r="D783">
        <v>13.773754</v>
      </c>
      <c r="E783">
        <v>13.665789999999999</v>
      </c>
      <c r="F783">
        <v>13.951294000000001</v>
      </c>
      <c r="G783">
        <v>14.057434000000001</v>
      </c>
      <c r="H783">
        <v>1.0066949999999999</v>
      </c>
      <c r="I783">
        <v>0.93559899999999996</v>
      </c>
      <c r="J783">
        <v>0.94347000000000003</v>
      </c>
      <c r="K783">
        <v>-5.9691000000000001E-2</v>
      </c>
      <c r="L783">
        <v>0</v>
      </c>
      <c r="M783">
        <v>6.7100000000000005E-4</v>
      </c>
      <c r="N783" t="s">
        <v>18</v>
      </c>
      <c r="O783">
        <v>21.066949999999999</v>
      </c>
      <c r="P783">
        <v>3.6535999999999999E-2</v>
      </c>
      <c r="Q783">
        <v>-0.24121300000000001</v>
      </c>
      <c r="S783">
        <f>(2*3.142/60)*test_1_datataker_27_aug[[#This Row],[Torque Voltage (N.m)]]*test_1_datataker_27_aug[[#This Row],[RPM]]*-1</f>
        <v>0</v>
      </c>
    </row>
    <row r="784" spans="1:19" x14ac:dyDescent="0.25">
      <c r="A784" s="1">
        <v>45530.548148402777</v>
      </c>
      <c r="B784" t="s">
        <v>17</v>
      </c>
      <c r="C784">
        <v>14.0556</v>
      </c>
      <c r="D784">
        <v>13.773754</v>
      </c>
      <c r="E784">
        <v>13.672866000000001</v>
      </c>
      <c r="F784">
        <v>13.951294000000001</v>
      </c>
      <c r="G784">
        <v>14.057434000000001</v>
      </c>
      <c r="H784">
        <v>1.007206</v>
      </c>
      <c r="I784">
        <v>0.93583400000000005</v>
      </c>
      <c r="J784">
        <v>0.94358600000000004</v>
      </c>
      <c r="K784">
        <v>-5.8492000000000002E-2</v>
      </c>
      <c r="L784">
        <v>0</v>
      </c>
      <c r="M784">
        <v>6.7100000000000005E-4</v>
      </c>
      <c r="N784" t="s">
        <v>18</v>
      </c>
      <c r="O784">
        <v>21.066996</v>
      </c>
      <c r="P784">
        <v>3.6535999999999999E-2</v>
      </c>
      <c r="Q784">
        <v>-0.239679</v>
      </c>
      <c r="S784">
        <f>(2*3.142/60)*test_1_datataker_27_aug[[#This Row],[Torque Voltage (N.m)]]*test_1_datataker_27_aug[[#This Row],[RPM]]*-1</f>
        <v>0</v>
      </c>
    </row>
    <row r="785" spans="1:19" x14ac:dyDescent="0.25">
      <c r="A785" s="1">
        <v>45530.548206979169</v>
      </c>
      <c r="B785" t="s">
        <v>17</v>
      </c>
      <c r="C785">
        <v>14.059265999999999</v>
      </c>
      <c r="D785">
        <v>13.751616</v>
      </c>
      <c r="E785">
        <v>13.680142</v>
      </c>
      <c r="F785">
        <v>13.944051999999999</v>
      </c>
      <c r="G785">
        <v>14.0556</v>
      </c>
      <c r="H785">
        <v>1.007206</v>
      </c>
      <c r="I785">
        <v>0.93583400000000005</v>
      </c>
      <c r="J785">
        <v>0.94370500000000002</v>
      </c>
      <c r="K785">
        <v>-5.7259999999999998E-2</v>
      </c>
      <c r="L785">
        <v>0</v>
      </c>
      <c r="M785">
        <v>6.4800000000000003E-4</v>
      </c>
      <c r="N785" t="s">
        <v>18</v>
      </c>
      <c r="O785">
        <v>21.076796000000002</v>
      </c>
      <c r="P785">
        <v>3.9675000000000002E-2</v>
      </c>
      <c r="Q785">
        <v>-0.23854300000000001</v>
      </c>
      <c r="S785">
        <f>(2*3.142/60)*test_1_datataker_27_aug[[#This Row],[Torque Voltage (N.m)]]*test_1_datataker_27_aug[[#This Row],[RPM]]*-1</f>
        <v>0</v>
      </c>
    </row>
    <row r="786" spans="1:19" x14ac:dyDescent="0.25">
      <c r="A786" s="1">
        <v>45530.548264687503</v>
      </c>
      <c r="B786" t="s">
        <v>17</v>
      </c>
      <c r="C786">
        <v>14.05653</v>
      </c>
      <c r="D786">
        <v>13.773754</v>
      </c>
      <c r="E786">
        <v>13.658512</v>
      </c>
      <c r="F786">
        <v>13.936604000000001</v>
      </c>
      <c r="G786">
        <v>14.0556</v>
      </c>
      <c r="H786">
        <v>1.007206</v>
      </c>
      <c r="I786">
        <v>0.93583400000000005</v>
      </c>
      <c r="J786">
        <v>0.943353</v>
      </c>
      <c r="K786">
        <v>-5.6061E-2</v>
      </c>
      <c r="L786">
        <v>0</v>
      </c>
      <c r="M786">
        <v>6.4800000000000003E-4</v>
      </c>
      <c r="N786" t="s">
        <v>18</v>
      </c>
      <c r="O786">
        <v>21.076650000000001</v>
      </c>
      <c r="P786">
        <v>3.9675000000000002E-2</v>
      </c>
      <c r="Q786">
        <v>-0.23815900000000001</v>
      </c>
      <c r="S786">
        <f>(2*3.142/60)*test_1_datataker_27_aug[[#This Row],[Torque Voltage (N.m)]]*test_1_datataker_27_aug[[#This Row],[RPM]]*-1</f>
        <v>0</v>
      </c>
    </row>
    <row r="787" spans="1:19" x14ac:dyDescent="0.25">
      <c r="A787" s="1">
        <v>45530.548322291666</v>
      </c>
      <c r="B787" t="s">
        <v>17</v>
      </c>
      <c r="C787">
        <v>14.0556</v>
      </c>
      <c r="D787">
        <v>13.773754</v>
      </c>
      <c r="E787">
        <v>13.672866000000001</v>
      </c>
      <c r="F787">
        <v>13.936604000000001</v>
      </c>
      <c r="G787">
        <v>14.059265999999999</v>
      </c>
      <c r="H787">
        <v>1.0074099999999999</v>
      </c>
      <c r="I787">
        <v>0.93595099999999998</v>
      </c>
      <c r="J787">
        <v>0.94358600000000004</v>
      </c>
      <c r="K787">
        <v>-5.6061E-2</v>
      </c>
      <c r="L787">
        <v>0</v>
      </c>
      <c r="M787">
        <v>6.9399999999999996E-4</v>
      </c>
      <c r="N787" t="s">
        <v>18</v>
      </c>
      <c r="O787">
        <v>21.065308000000002</v>
      </c>
      <c r="P787">
        <v>3.8084E-2</v>
      </c>
      <c r="Q787">
        <v>-0.23929600000000001</v>
      </c>
      <c r="S787">
        <f>(2*3.142/60)*test_1_datataker_27_aug[[#This Row],[Torque Voltage (N.m)]]*test_1_datataker_27_aug[[#This Row],[RPM]]*-1</f>
        <v>0</v>
      </c>
    </row>
    <row r="788" spans="1:19" x14ac:dyDescent="0.25">
      <c r="A788" s="1">
        <v>45530.548380636574</v>
      </c>
      <c r="B788" t="s">
        <v>17</v>
      </c>
      <c r="C788">
        <v>14.060195999999999</v>
      </c>
      <c r="D788">
        <v>13.773754</v>
      </c>
      <c r="E788">
        <v>13.672866000000001</v>
      </c>
      <c r="F788">
        <v>13.95895</v>
      </c>
      <c r="G788">
        <v>14.061128</v>
      </c>
      <c r="H788">
        <v>1.0073080000000001</v>
      </c>
      <c r="I788">
        <v>0.93595099999999998</v>
      </c>
      <c r="J788">
        <v>0.94358600000000004</v>
      </c>
      <c r="K788">
        <v>-5.8492000000000002E-2</v>
      </c>
      <c r="L788">
        <v>0</v>
      </c>
      <c r="M788">
        <v>6.7100000000000005E-4</v>
      </c>
      <c r="N788" t="s">
        <v>18</v>
      </c>
      <c r="O788">
        <v>21.086455999999998</v>
      </c>
      <c r="P788">
        <v>3.9675000000000002E-2</v>
      </c>
      <c r="Q788">
        <v>-0.238926</v>
      </c>
      <c r="S788">
        <f>(2*3.142/60)*test_1_datataker_27_aug[[#This Row],[Torque Voltage (N.m)]]*test_1_datataker_27_aug[[#This Row],[RPM]]*-1</f>
        <v>0</v>
      </c>
    </row>
    <row r="789" spans="1:19" x14ac:dyDescent="0.25">
      <c r="A789" s="1">
        <v>45530.548437789352</v>
      </c>
      <c r="B789" t="s">
        <v>17</v>
      </c>
      <c r="C789">
        <v>14.06575</v>
      </c>
      <c r="D789">
        <v>13.788448000000001</v>
      </c>
      <c r="E789">
        <v>13.680142</v>
      </c>
      <c r="F789">
        <v>13.97364</v>
      </c>
      <c r="G789">
        <v>14.06296</v>
      </c>
      <c r="H789">
        <v>1.0076160000000001</v>
      </c>
      <c r="I789">
        <v>0.93595099999999998</v>
      </c>
      <c r="J789">
        <v>0.94358600000000004</v>
      </c>
      <c r="K789">
        <v>-5.4862000000000001E-2</v>
      </c>
      <c r="L789">
        <v>0</v>
      </c>
      <c r="M789">
        <v>6.7100000000000005E-4</v>
      </c>
      <c r="N789" t="s">
        <v>18</v>
      </c>
      <c r="O789">
        <v>21.076650000000001</v>
      </c>
      <c r="P789">
        <v>4.4276000000000003E-2</v>
      </c>
      <c r="Q789">
        <v>-0.23854300000000001</v>
      </c>
      <c r="S789">
        <f>(2*3.142/60)*test_1_datataker_27_aug[[#This Row],[Torque Voltage (N.m)]]*test_1_datataker_27_aug[[#This Row],[RPM]]*-1</f>
        <v>0</v>
      </c>
    </row>
    <row r="790" spans="1:19" x14ac:dyDescent="0.25">
      <c r="A790" s="1">
        <v>45530.548496041665</v>
      </c>
      <c r="B790" t="s">
        <v>17</v>
      </c>
      <c r="C790">
        <v>14.058337999999999</v>
      </c>
      <c r="D790">
        <v>13.795897999999999</v>
      </c>
      <c r="E790">
        <v>13.687417999999999</v>
      </c>
      <c r="F790">
        <v>13.97364</v>
      </c>
      <c r="G790">
        <v>14.060195999999999</v>
      </c>
      <c r="H790">
        <v>1.0077179999999999</v>
      </c>
      <c r="I790">
        <v>0.93618599999999996</v>
      </c>
      <c r="J790">
        <v>0.94382200000000005</v>
      </c>
      <c r="K790">
        <v>-5.4862000000000001E-2</v>
      </c>
      <c r="L790">
        <v>0</v>
      </c>
      <c r="M790">
        <v>6.9399999999999996E-4</v>
      </c>
      <c r="N790" t="s">
        <v>18</v>
      </c>
      <c r="O790">
        <v>21.084910000000001</v>
      </c>
      <c r="P790">
        <v>4.4276000000000003E-2</v>
      </c>
      <c r="Q790">
        <v>-0.236626</v>
      </c>
      <c r="S790">
        <f>(2*3.142/60)*test_1_datataker_27_aug[[#This Row],[Torque Voltage (N.m)]]*test_1_datataker_27_aug[[#This Row],[RPM]]*-1</f>
        <v>0</v>
      </c>
    </row>
    <row r="791" spans="1:19" x14ac:dyDescent="0.25">
      <c r="A791" s="1">
        <v>45530.548554062501</v>
      </c>
      <c r="B791" t="s">
        <v>17</v>
      </c>
      <c r="C791">
        <v>14.063890000000001</v>
      </c>
      <c r="D791">
        <v>13.803140000000001</v>
      </c>
      <c r="E791">
        <v>13.694492</v>
      </c>
      <c r="F791">
        <v>13.966398</v>
      </c>
      <c r="G791">
        <v>14.059265999999999</v>
      </c>
      <c r="H791">
        <v>1.0076160000000001</v>
      </c>
      <c r="I791">
        <v>0.93595099999999998</v>
      </c>
      <c r="J791">
        <v>0.94370500000000002</v>
      </c>
      <c r="K791">
        <v>-5.4862000000000001E-2</v>
      </c>
      <c r="L791">
        <v>0</v>
      </c>
      <c r="M791">
        <v>6.9399999999999996E-4</v>
      </c>
      <c r="N791" t="s">
        <v>18</v>
      </c>
      <c r="O791">
        <v>21.086310000000001</v>
      </c>
      <c r="P791">
        <v>3.9675000000000002E-2</v>
      </c>
      <c r="Q791">
        <v>-0.240063</v>
      </c>
      <c r="S791">
        <f>(2*3.142/60)*test_1_datataker_27_aug[[#This Row],[Torque Voltage (N.m)]]*test_1_datataker_27_aug[[#This Row],[RPM]]*-1</f>
        <v>0</v>
      </c>
    </row>
    <row r="792" spans="1:19" x14ac:dyDescent="0.25">
      <c r="A792" s="1">
        <v>45530.548612025465</v>
      </c>
      <c r="B792" t="s">
        <v>17</v>
      </c>
      <c r="C792">
        <v>14.059265999999999</v>
      </c>
      <c r="D792">
        <v>13.773754</v>
      </c>
      <c r="E792">
        <v>13.680142</v>
      </c>
      <c r="F792">
        <v>13.95895</v>
      </c>
      <c r="G792">
        <v>14.06203</v>
      </c>
      <c r="H792">
        <v>1.007514</v>
      </c>
      <c r="I792">
        <v>0.93595099999999998</v>
      </c>
      <c r="J792">
        <v>0.94394100000000003</v>
      </c>
      <c r="K792">
        <v>-5.3696000000000001E-2</v>
      </c>
      <c r="L792">
        <v>0</v>
      </c>
      <c r="M792">
        <v>7.1699999999999997E-4</v>
      </c>
      <c r="N792" t="s">
        <v>18</v>
      </c>
      <c r="O792">
        <v>21.095977999999999</v>
      </c>
      <c r="P792">
        <v>4.1223000000000003E-2</v>
      </c>
      <c r="Q792">
        <v>-0.23739199999999999</v>
      </c>
      <c r="S792">
        <f>(2*3.142/60)*test_1_datataker_27_aug[[#This Row],[Torque Voltage (N.m)]]*test_1_datataker_27_aug[[#This Row],[RPM]]*-1</f>
        <v>0</v>
      </c>
    </row>
    <row r="793" spans="1:19" x14ac:dyDescent="0.25">
      <c r="A793" s="1">
        <v>45530.548670254633</v>
      </c>
      <c r="B793" t="s">
        <v>17</v>
      </c>
      <c r="C793">
        <v>14.064819999999999</v>
      </c>
      <c r="D793">
        <v>13.803140000000001</v>
      </c>
      <c r="E793">
        <v>13.694492</v>
      </c>
      <c r="F793">
        <v>13.966398</v>
      </c>
      <c r="G793">
        <v>14.063890000000001</v>
      </c>
      <c r="H793">
        <v>1.007924</v>
      </c>
      <c r="I793">
        <v>0.93642199999999998</v>
      </c>
      <c r="J793">
        <v>0.94382200000000005</v>
      </c>
      <c r="K793">
        <v>-4.8867000000000001E-2</v>
      </c>
      <c r="L793">
        <v>0</v>
      </c>
      <c r="M793">
        <v>7.6300000000000001E-4</v>
      </c>
      <c r="N793" t="s">
        <v>18</v>
      </c>
      <c r="O793">
        <v>21.105844000000001</v>
      </c>
      <c r="P793">
        <v>4.4276000000000003E-2</v>
      </c>
      <c r="Q793">
        <v>-0.235489</v>
      </c>
      <c r="S793">
        <f>(2*3.142/60)*test_1_datataker_27_aug[[#This Row],[Torque Voltage (N.m)]]*test_1_datataker_27_aug[[#This Row],[RPM]]*-1</f>
        <v>0</v>
      </c>
    </row>
    <row r="794" spans="1:19" x14ac:dyDescent="0.25">
      <c r="A794" s="1">
        <v>45530.548727465277</v>
      </c>
      <c r="B794" t="s">
        <v>17</v>
      </c>
      <c r="C794">
        <v>14.061128</v>
      </c>
      <c r="D794">
        <v>13.795897999999999</v>
      </c>
      <c r="E794">
        <v>13.694492</v>
      </c>
      <c r="F794">
        <v>13.97364</v>
      </c>
      <c r="G794">
        <v>14.060195999999999</v>
      </c>
      <c r="H794">
        <v>1.0076160000000001</v>
      </c>
      <c r="I794">
        <v>0.93595099999999998</v>
      </c>
      <c r="J794">
        <v>0.94370500000000002</v>
      </c>
      <c r="K794">
        <v>-5.3696000000000001E-2</v>
      </c>
      <c r="L794">
        <v>0</v>
      </c>
      <c r="M794">
        <v>7.3999999999999999E-4</v>
      </c>
      <c r="N794" t="s">
        <v>18</v>
      </c>
      <c r="O794">
        <v>21.096267999999998</v>
      </c>
      <c r="P794">
        <v>4.5823999999999997E-2</v>
      </c>
      <c r="Q794">
        <v>-0.23510700000000001</v>
      </c>
      <c r="S794">
        <f>(2*3.142/60)*test_1_datataker_27_aug[[#This Row],[Torque Voltage (N.m)]]*test_1_datataker_27_aug[[#This Row],[RPM]]*-1</f>
        <v>0</v>
      </c>
    </row>
    <row r="795" spans="1:19" x14ac:dyDescent="0.25">
      <c r="A795" s="1">
        <v>45530.548785358798</v>
      </c>
      <c r="B795" t="s">
        <v>17</v>
      </c>
      <c r="C795">
        <v>14.060195999999999</v>
      </c>
      <c r="D795">
        <v>13.795897999999999</v>
      </c>
      <c r="E795">
        <v>13.694492</v>
      </c>
      <c r="F795">
        <v>13.966398</v>
      </c>
      <c r="G795">
        <v>14.063890000000001</v>
      </c>
      <c r="H795">
        <v>1.007514</v>
      </c>
      <c r="I795">
        <v>0.936303</v>
      </c>
      <c r="J795">
        <v>0.94394100000000003</v>
      </c>
      <c r="K795">
        <v>-5.4862000000000001E-2</v>
      </c>
      <c r="L795">
        <v>0</v>
      </c>
      <c r="M795">
        <v>7.1699999999999997E-4</v>
      </c>
      <c r="N795" t="s">
        <v>18</v>
      </c>
      <c r="O795">
        <v>21.096170000000001</v>
      </c>
      <c r="P795">
        <v>4.4276000000000003E-2</v>
      </c>
      <c r="Q795">
        <v>-0.238926</v>
      </c>
      <c r="S795">
        <f>(2*3.142/60)*test_1_datataker_27_aug[[#This Row],[Torque Voltage (N.m)]]*test_1_datataker_27_aug[[#This Row],[RPM]]*-1</f>
        <v>0</v>
      </c>
    </row>
    <row r="796" spans="1:19" x14ac:dyDescent="0.25">
      <c r="A796" s="1">
        <v>45530.548843171295</v>
      </c>
      <c r="B796" t="s">
        <v>17</v>
      </c>
      <c r="C796">
        <v>14.059265999999999</v>
      </c>
      <c r="D796">
        <v>13.795897999999999</v>
      </c>
      <c r="E796">
        <v>13.680142</v>
      </c>
      <c r="F796">
        <v>13.981092</v>
      </c>
      <c r="G796">
        <v>14.063890000000001</v>
      </c>
      <c r="H796">
        <v>1.0074099999999999</v>
      </c>
      <c r="I796">
        <v>0.93606999999999996</v>
      </c>
      <c r="J796">
        <v>0.94370500000000002</v>
      </c>
      <c r="K796">
        <v>-5.3696000000000001E-2</v>
      </c>
      <c r="L796">
        <v>0</v>
      </c>
      <c r="M796">
        <v>7.1699999999999997E-4</v>
      </c>
      <c r="N796" t="s">
        <v>18</v>
      </c>
      <c r="O796">
        <v>21.096076</v>
      </c>
      <c r="P796">
        <v>4.2728000000000002E-2</v>
      </c>
      <c r="Q796">
        <v>-0.237009</v>
      </c>
      <c r="S796">
        <f>(2*3.142/60)*test_1_datataker_27_aug[[#This Row],[Torque Voltage (N.m)]]*test_1_datataker_27_aug[[#This Row],[RPM]]*-1</f>
        <v>0</v>
      </c>
    </row>
    <row r="797" spans="1:19" x14ac:dyDescent="0.25">
      <c r="A797" s="1">
        <v>45530.548901458336</v>
      </c>
      <c r="B797" t="s">
        <v>17</v>
      </c>
      <c r="C797">
        <v>14.064819999999999</v>
      </c>
      <c r="D797">
        <v>13.803140000000001</v>
      </c>
      <c r="E797">
        <v>13.687417999999999</v>
      </c>
      <c r="F797">
        <v>13.97364</v>
      </c>
      <c r="G797">
        <v>14.058337999999999</v>
      </c>
      <c r="H797">
        <v>1.0074099999999999</v>
      </c>
      <c r="I797">
        <v>0.936303</v>
      </c>
      <c r="J797">
        <v>0.94382200000000005</v>
      </c>
      <c r="K797">
        <v>-5.1298999999999997E-2</v>
      </c>
      <c r="L797">
        <v>0</v>
      </c>
      <c r="M797">
        <v>7.6300000000000001E-4</v>
      </c>
      <c r="N797" t="s">
        <v>18</v>
      </c>
      <c r="O797">
        <v>21.10575</v>
      </c>
      <c r="P797">
        <v>4.4276000000000003E-2</v>
      </c>
      <c r="Q797">
        <v>-0.23854300000000001</v>
      </c>
      <c r="S797">
        <f>(2*3.142/60)*test_1_datataker_27_aug[[#This Row],[Torque Voltage (N.m)]]*test_1_datataker_27_aug[[#This Row],[RPM]]*-1</f>
        <v>0</v>
      </c>
    </row>
    <row r="798" spans="1:19" x14ac:dyDescent="0.25">
      <c r="A798" s="1">
        <v>45530.548958506944</v>
      </c>
      <c r="B798" t="s">
        <v>17</v>
      </c>
      <c r="C798">
        <v>14.060195999999999</v>
      </c>
      <c r="D798">
        <v>13.788448000000001</v>
      </c>
      <c r="E798">
        <v>13.694492</v>
      </c>
      <c r="F798">
        <v>13.97364</v>
      </c>
      <c r="G798">
        <v>14.060195999999999</v>
      </c>
      <c r="H798">
        <v>1.0073080000000001</v>
      </c>
      <c r="I798">
        <v>0.93595099999999998</v>
      </c>
      <c r="J798">
        <v>0.94358600000000004</v>
      </c>
      <c r="K798">
        <v>-5.3696000000000001E-2</v>
      </c>
      <c r="L798">
        <v>0</v>
      </c>
      <c r="M798">
        <v>7.3999999999999999E-4</v>
      </c>
      <c r="N798" t="s">
        <v>18</v>
      </c>
      <c r="O798">
        <v>21.105893999999999</v>
      </c>
      <c r="P798">
        <v>4.2728000000000002E-2</v>
      </c>
      <c r="Q798">
        <v>-0.237009</v>
      </c>
      <c r="S798">
        <f>(2*3.142/60)*test_1_datataker_27_aug[[#This Row],[Torque Voltage (N.m)]]*test_1_datataker_27_aug[[#This Row],[RPM]]*-1</f>
        <v>0</v>
      </c>
    </row>
    <row r="799" spans="1:19" x14ac:dyDescent="0.25">
      <c r="A799" s="1">
        <v>45530.549017430552</v>
      </c>
      <c r="B799" t="s">
        <v>17</v>
      </c>
      <c r="C799">
        <v>14.063890000000001</v>
      </c>
      <c r="D799">
        <v>13.788448000000001</v>
      </c>
      <c r="E799">
        <v>13.694492</v>
      </c>
      <c r="F799">
        <v>13.988542000000001</v>
      </c>
      <c r="G799">
        <v>14.06203</v>
      </c>
      <c r="H799">
        <v>1.007514</v>
      </c>
      <c r="I799">
        <v>0.93618599999999996</v>
      </c>
      <c r="J799">
        <v>0.94382200000000005</v>
      </c>
      <c r="K799">
        <v>-5.0065999999999999E-2</v>
      </c>
      <c r="L799">
        <v>0</v>
      </c>
      <c r="M799">
        <v>6.9399999999999996E-4</v>
      </c>
      <c r="N799" t="s">
        <v>18</v>
      </c>
      <c r="O799">
        <v>21.105793999999999</v>
      </c>
      <c r="P799">
        <v>4.1223000000000003E-2</v>
      </c>
      <c r="Q799">
        <v>-0.23472199999999999</v>
      </c>
      <c r="S799">
        <f>(2*3.142/60)*test_1_datataker_27_aug[[#This Row],[Torque Voltage (N.m)]]*test_1_datataker_27_aug[[#This Row],[RPM]]*-1</f>
        <v>0</v>
      </c>
    </row>
    <row r="800" spans="1:19" x14ac:dyDescent="0.25">
      <c r="A800" s="1">
        <v>45530.549074618059</v>
      </c>
      <c r="B800" t="s">
        <v>17</v>
      </c>
      <c r="C800">
        <v>14.064819999999999</v>
      </c>
      <c r="D800">
        <v>13.818244</v>
      </c>
      <c r="E800">
        <v>13.709044</v>
      </c>
      <c r="F800">
        <v>13.988542000000001</v>
      </c>
      <c r="G800">
        <v>14.063890000000001</v>
      </c>
      <c r="H800">
        <v>1.0076160000000001</v>
      </c>
      <c r="I800">
        <v>0.93595099999999998</v>
      </c>
      <c r="J800">
        <v>0.94405700000000004</v>
      </c>
      <c r="K800">
        <v>-5.3696000000000001E-2</v>
      </c>
      <c r="L800">
        <v>0</v>
      </c>
      <c r="M800">
        <v>7.6300000000000001E-4</v>
      </c>
      <c r="N800" t="s">
        <v>18</v>
      </c>
      <c r="O800">
        <v>21.105793999999999</v>
      </c>
      <c r="P800">
        <v>4.4276000000000003E-2</v>
      </c>
      <c r="Q800">
        <v>-0.23625599999999999</v>
      </c>
      <c r="S800">
        <f>(2*3.142/60)*test_1_datataker_27_aug[[#This Row],[Torque Voltage (N.m)]]*test_1_datataker_27_aug[[#This Row],[RPM]]*-1</f>
        <v>0</v>
      </c>
    </row>
    <row r="801" spans="1:19" x14ac:dyDescent="0.25">
      <c r="A801" s="1">
        <v>45530.549132824075</v>
      </c>
      <c r="B801" t="s">
        <v>17</v>
      </c>
      <c r="C801">
        <v>14.063890000000001</v>
      </c>
      <c r="D801">
        <v>13.788448000000001</v>
      </c>
      <c r="E801">
        <v>13.701768</v>
      </c>
      <c r="F801">
        <v>13.97364</v>
      </c>
      <c r="G801">
        <v>14.06296</v>
      </c>
      <c r="H801">
        <v>1.0081249999999999</v>
      </c>
      <c r="I801">
        <v>0.93606999999999996</v>
      </c>
      <c r="J801">
        <v>0.94382200000000005</v>
      </c>
      <c r="K801">
        <v>-5.0065999999999999E-2</v>
      </c>
      <c r="L801">
        <v>0</v>
      </c>
      <c r="M801">
        <v>7.6300000000000001E-4</v>
      </c>
      <c r="N801" t="s">
        <v>18</v>
      </c>
      <c r="O801">
        <v>21.105793999999999</v>
      </c>
      <c r="P801">
        <v>4.4276000000000003E-2</v>
      </c>
      <c r="Q801">
        <v>-0.23320199999999999</v>
      </c>
      <c r="S801">
        <f>(2*3.142/60)*test_1_datataker_27_aug[[#This Row],[Torque Voltage (N.m)]]*test_1_datataker_27_aug[[#This Row],[RPM]]*-1</f>
        <v>0</v>
      </c>
    </row>
    <row r="802" spans="1:19" x14ac:dyDescent="0.25">
      <c r="A802" s="1">
        <v>45530.549190393518</v>
      </c>
      <c r="B802" t="s">
        <v>17</v>
      </c>
      <c r="C802">
        <v>14.06761</v>
      </c>
      <c r="D802">
        <v>13.803140000000001</v>
      </c>
      <c r="E802">
        <v>13.694492</v>
      </c>
      <c r="F802">
        <v>13.97364</v>
      </c>
      <c r="G802">
        <v>14.06296</v>
      </c>
      <c r="H802">
        <v>1.0073080000000001</v>
      </c>
      <c r="I802">
        <v>0.93606999999999996</v>
      </c>
      <c r="J802">
        <v>0.94382200000000005</v>
      </c>
      <c r="K802">
        <v>-5.3696000000000001E-2</v>
      </c>
      <c r="L802">
        <v>0</v>
      </c>
      <c r="M802">
        <v>7.3999999999999999E-4</v>
      </c>
      <c r="N802" t="s">
        <v>18</v>
      </c>
      <c r="O802">
        <v>21.105893999999999</v>
      </c>
      <c r="P802">
        <v>4.2728000000000002E-2</v>
      </c>
      <c r="Q802">
        <v>-0.23358499999999999</v>
      </c>
      <c r="S802">
        <f>(2*3.142/60)*test_1_datataker_27_aug[[#This Row],[Torque Voltage (N.m)]]*test_1_datataker_27_aug[[#This Row],[RPM]]*-1</f>
        <v>0</v>
      </c>
    </row>
    <row r="803" spans="1:19" x14ac:dyDescent="0.25">
      <c r="A803" s="1">
        <v>45530.549248229167</v>
      </c>
      <c r="B803" t="s">
        <v>17</v>
      </c>
      <c r="C803">
        <v>14.061128</v>
      </c>
      <c r="D803">
        <v>13.803140000000001</v>
      </c>
      <c r="E803">
        <v>13.701768</v>
      </c>
      <c r="F803">
        <v>13.988542000000001</v>
      </c>
      <c r="G803">
        <v>14.06761</v>
      </c>
      <c r="H803">
        <v>1.0077179999999999</v>
      </c>
      <c r="I803">
        <v>0.936303</v>
      </c>
      <c r="J803">
        <v>0.94394100000000003</v>
      </c>
      <c r="K803">
        <v>-5.2497000000000002E-2</v>
      </c>
      <c r="L803">
        <v>0</v>
      </c>
      <c r="M803">
        <v>7.6300000000000001E-4</v>
      </c>
      <c r="N803" t="s">
        <v>18</v>
      </c>
      <c r="O803">
        <v>21.105698</v>
      </c>
      <c r="P803">
        <v>4.5823999999999997E-2</v>
      </c>
      <c r="Q803">
        <v>-0.23625599999999999</v>
      </c>
      <c r="S803">
        <f>(2*3.142/60)*test_1_datataker_27_aug[[#This Row],[Torque Voltage (N.m)]]*test_1_datataker_27_aug[[#This Row],[RPM]]*-1</f>
        <v>0</v>
      </c>
    </row>
    <row r="804" spans="1:19" x14ac:dyDescent="0.25">
      <c r="A804" s="1">
        <v>45530.549306377317</v>
      </c>
      <c r="B804" t="s">
        <v>17</v>
      </c>
      <c r="C804">
        <v>14.063890000000001</v>
      </c>
      <c r="D804">
        <v>13.803140000000001</v>
      </c>
      <c r="E804">
        <v>13.709044</v>
      </c>
      <c r="F804">
        <v>13.988542000000001</v>
      </c>
      <c r="G804">
        <v>14.060195999999999</v>
      </c>
      <c r="H804">
        <v>1.0076160000000001</v>
      </c>
      <c r="I804">
        <v>0.93618599999999996</v>
      </c>
      <c r="J804">
        <v>0.94394100000000003</v>
      </c>
      <c r="K804">
        <v>-5.2497000000000002E-2</v>
      </c>
      <c r="L804">
        <v>0</v>
      </c>
      <c r="M804">
        <v>7.3999999999999999E-4</v>
      </c>
      <c r="N804" t="s">
        <v>18</v>
      </c>
      <c r="O804">
        <v>21.10575</v>
      </c>
      <c r="P804">
        <v>4.4276000000000003E-2</v>
      </c>
      <c r="Q804">
        <v>-0.232437</v>
      </c>
      <c r="S804">
        <f>(2*3.142/60)*test_1_datataker_27_aug[[#This Row],[Torque Voltage (N.m)]]*test_1_datataker_27_aug[[#This Row],[RPM]]*-1</f>
        <v>0</v>
      </c>
    </row>
    <row r="805" spans="1:19" x14ac:dyDescent="0.25">
      <c r="A805" s="1">
        <v>45530.549364143517</v>
      </c>
      <c r="B805" t="s">
        <v>17</v>
      </c>
      <c r="C805">
        <v>14.06668</v>
      </c>
      <c r="D805">
        <v>13.803140000000001</v>
      </c>
      <c r="E805">
        <v>13.709044</v>
      </c>
      <c r="F805">
        <v>13.988542000000001</v>
      </c>
      <c r="G805">
        <v>14.06203</v>
      </c>
      <c r="H805">
        <v>1.0073080000000001</v>
      </c>
      <c r="I805">
        <v>0.936303</v>
      </c>
      <c r="J805">
        <v>0.94405700000000004</v>
      </c>
      <c r="K805">
        <v>-4.7668000000000002E-2</v>
      </c>
      <c r="L805">
        <v>0</v>
      </c>
      <c r="M805">
        <v>7.6300000000000001E-4</v>
      </c>
      <c r="N805" t="s">
        <v>18</v>
      </c>
      <c r="O805">
        <v>21.105844000000001</v>
      </c>
      <c r="P805">
        <v>4.4276000000000003E-2</v>
      </c>
      <c r="Q805">
        <v>-0.23472199999999999</v>
      </c>
      <c r="S805">
        <f>(2*3.142/60)*test_1_datataker_27_aug[[#This Row],[Torque Voltage (N.m)]]*test_1_datataker_27_aug[[#This Row],[RPM]]*-1</f>
        <v>0</v>
      </c>
    </row>
    <row r="806" spans="1:19" x14ac:dyDescent="0.25">
      <c r="A806" s="1">
        <v>45530.549421319447</v>
      </c>
      <c r="B806" t="s">
        <v>17</v>
      </c>
      <c r="C806">
        <v>14.06296</v>
      </c>
      <c r="D806">
        <v>13.780996</v>
      </c>
      <c r="E806">
        <v>13.687417999999999</v>
      </c>
      <c r="F806">
        <v>13.966398</v>
      </c>
      <c r="G806">
        <v>14.06203</v>
      </c>
      <c r="H806">
        <v>1.0076160000000001</v>
      </c>
      <c r="I806">
        <v>0.93583400000000005</v>
      </c>
      <c r="J806">
        <v>0.94347000000000003</v>
      </c>
      <c r="K806">
        <v>-5.3696000000000001E-2</v>
      </c>
      <c r="L806">
        <v>0</v>
      </c>
      <c r="M806">
        <v>6.9399999999999996E-4</v>
      </c>
      <c r="N806" t="s">
        <v>18</v>
      </c>
      <c r="O806">
        <v>21.115472</v>
      </c>
      <c r="P806">
        <v>3.9675000000000002E-2</v>
      </c>
      <c r="Q806">
        <v>-0.23472199999999999</v>
      </c>
      <c r="S806">
        <f>(2*3.142/60)*test_1_datataker_27_aug[[#This Row],[Torque Voltage (N.m)]]*test_1_datataker_27_aug[[#This Row],[RPM]]*-1</f>
        <v>0</v>
      </c>
    </row>
    <row r="807" spans="1:19" x14ac:dyDescent="0.25">
      <c r="A807" s="1">
        <v>45530.549481331022</v>
      </c>
      <c r="B807" t="s">
        <v>17</v>
      </c>
      <c r="C807">
        <v>14.06575</v>
      </c>
      <c r="D807">
        <v>13.795897999999999</v>
      </c>
      <c r="E807">
        <v>13.694492</v>
      </c>
      <c r="F807">
        <v>13.981092</v>
      </c>
      <c r="G807">
        <v>14.06668</v>
      </c>
      <c r="H807">
        <v>1.0076160000000001</v>
      </c>
      <c r="I807">
        <v>0.93606999999999996</v>
      </c>
      <c r="J807">
        <v>0.94394100000000003</v>
      </c>
      <c r="K807">
        <v>-5.1298999999999997E-2</v>
      </c>
      <c r="L807">
        <v>0</v>
      </c>
      <c r="M807">
        <v>7.1699999999999997E-4</v>
      </c>
      <c r="N807" t="s">
        <v>18</v>
      </c>
      <c r="O807">
        <v>21.105793999999999</v>
      </c>
      <c r="P807">
        <v>4.1223000000000003E-2</v>
      </c>
      <c r="Q807">
        <v>-0.236626</v>
      </c>
      <c r="S807">
        <f>(2*3.142/60)*test_1_datataker_27_aug[[#This Row],[Torque Voltage (N.m)]]*test_1_datataker_27_aug[[#This Row],[RPM]]*-1</f>
        <v>0</v>
      </c>
    </row>
    <row r="808" spans="1:19" x14ac:dyDescent="0.25">
      <c r="A808" s="1">
        <v>45530.549537060186</v>
      </c>
      <c r="B808" t="s">
        <v>17</v>
      </c>
      <c r="C808">
        <v>14.06668</v>
      </c>
      <c r="D808">
        <v>13.803140000000001</v>
      </c>
      <c r="E808">
        <v>13.701768</v>
      </c>
      <c r="F808">
        <v>13.988542000000001</v>
      </c>
      <c r="G808">
        <v>14.061128</v>
      </c>
      <c r="H808">
        <v>1.0077179999999999</v>
      </c>
      <c r="I808">
        <v>0.93618599999999996</v>
      </c>
      <c r="J808">
        <v>0.94405700000000004</v>
      </c>
      <c r="K808">
        <v>-5.1298999999999997E-2</v>
      </c>
      <c r="L808">
        <v>0</v>
      </c>
      <c r="M808">
        <v>7.3999999999999999E-4</v>
      </c>
      <c r="N808" t="s">
        <v>18</v>
      </c>
      <c r="O808">
        <v>21.11562</v>
      </c>
      <c r="P808">
        <v>4.4276000000000003E-2</v>
      </c>
      <c r="Q808">
        <v>-0.236626</v>
      </c>
      <c r="S808">
        <f>(2*3.142/60)*test_1_datataker_27_aug[[#This Row],[Torque Voltage (N.m)]]*test_1_datataker_27_aug[[#This Row],[RPM]]*-1</f>
        <v>0</v>
      </c>
    </row>
    <row r="809" spans="1:19" x14ac:dyDescent="0.25">
      <c r="A809" s="1">
        <v>45530.549594942131</v>
      </c>
      <c r="B809" t="s">
        <v>17</v>
      </c>
      <c r="C809">
        <v>14.06761</v>
      </c>
      <c r="D809">
        <v>13.818244</v>
      </c>
      <c r="E809">
        <v>13.709044</v>
      </c>
      <c r="F809">
        <v>14.003232000000001</v>
      </c>
      <c r="G809">
        <v>14.064819999999999</v>
      </c>
      <c r="H809">
        <v>1.0076160000000001</v>
      </c>
      <c r="I809">
        <v>0.93642199999999998</v>
      </c>
      <c r="J809">
        <v>0.94394100000000003</v>
      </c>
      <c r="K809">
        <v>-5.0065999999999999E-2</v>
      </c>
      <c r="L809">
        <v>0</v>
      </c>
      <c r="M809">
        <v>6.7100000000000005E-4</v>
      </c>
      <c r="N809" t="s">
        <v>18</v>
      </c>
      <c r="O809">
        <v>21.105793999999999</v>
      </c>
      <c r="P809">
        <v>4.8963E-2</v>
      </c>
      <c r="Q809">
        <v>-0.235872</v>
      </c>
      <c r="S809">
        <f>(2*3.142/60)*test_1_datataker_27_aug[[#This Row],[Torque Voltage (N.m)]]*test_1_datataker_27_aug[[#This Row],[RPM]]*-1</f>
        <v>0</v>
      </c>
    </row>
    <row r="810" spans="1:19" x14ac:dyDescent="0.25">
      <c r="A810" s="1">
        <v>45530.549652789348</v>
      </c>
      <c r="B810" t="s">
        <v>17</v>
      </c>
      <c r="C810">
        <v>14.06761</v>
      </c>
      <c r="D810">
        <v>13.803140000000001</v>
      </c>
      <c r="E810">
        <v>13.701768</v>
      </c>
      <c r="F810">
        <v>13.995784</v>
      </c>
      <c r="G810">
        <v>14.06575</v>
      </c>
      <c r="H810">
        <v>1.0073080000000001</v>
      </c>
      <c r="I810">
        <v>0.93618599999999996</v>
      </c>
      <c r="J810">
        <v>0.94417399999999996</v>
      </c>
      <c r="K810">
        <v>-5.0065999999999999E-2</v>
      </c>
      <c r="L810">
        <v>0</v>
      </c>
      <c r="M810">
        <v>7.8700000000000005E-4</v>
      </c>
      <c r="N810" t="s">
        <v>18</v>
      </c>
      <c r="O810">
        <v>21.115428000000001</v>
      </c>
      <c r="P810">
        <v>4.2728000000000002E-2</v>
      </c>
      <c r="Q810">
        <v>-0.235489</v>
      </c>
      <c r="S810">
        <f>(2*3.142/60)*test_1_datataker_27_aug[[#This Row],[Torque Voltage (N.m)]]*test_1_datataker_27_aug[[#This Row],[RPM]]*-1</f>
        <v>0</v>
      </c>
    </row>
    <row r="811" spans="1:19" x14ac:dyDescent="0.25">
      <c r="A811" s="1">
        <v>45530.549710659725</v>
      </c>
      <c r="B811" t="s">
        <v>17</v>
      </c>
      <c r="C811">
        <v>14.06668</v>
      </c>
      <c r="D811">
        <v>13.795897999999999</v>
      </c>
      <c r="E811">
        <v>13.701768</v>
      </c>
      <c r="F811">
        <v>13.988542000000001</v>
      </c>
      <c r="G811">
        <v>14.064819999999999</v>
      </c>
      <c r="H811">
        <v>1.0074099999999999</v>
      </c>
      <c r="I811">
        <v>0.93618599999999996</v>
      </c>
      <c r="J811">
        <v>0.94370500000000002</v>
      </c>
      <c r="K811">
        <v>-5.2497000000000002E-2</v>
      </c>
      <c r="L811">
        <v>0</v>
      </c>
      <c r="M811">
        <v>7.8700000000000005E-4</v>
      </c>
      <c r="N811" t="s">
        <v>18</v>
      </c>
      <c r="O811">
        <v>21.115428000000001</v>
      </c>
      <c r="P811">
        <v>4.5823999999999997E-2</v>
      </c>
      <c r="Q811">
        <v>-0.235489</v>
      </c>
      <c r="S811">
        <f>(2*3.142/60)*test_1_datataker_27_aug[[#This Row],[Torque Voltage (N.m)]]*test_1_datataker_27_aug[[#This Row],[RPM]]*-1</f>
        <v>0</v>
      </c>
    </row>
    <row r="812" spans="1:19" x14ac:dyDescent="0.25">
      <c r="A812" s="1">
        <v>45530.549768541663</v>
      </c>
      <c r="B812" t="s">
        <v>17</v>
      </c>
      <c r="C812">
        <v>14.064819999999999</v>
      </c>
      <c r="D812">
        <v>13.818244</v>
      </c>
      <c r="E812">
        <v>13.701768</v>
      </c>
      <c r="F812">
        <v>13.995784</v>
      </c>
      <c r="G812">
        <v>14.06575</v>
      </c>
      <c r="H812">
        <v>1.0077179999999999</v>
      </c>
      <c r="I812">
        <v>0.936303</v>
      </c>
      <c r="J812">
        <v>0.94405700000000004</v>
      </c>
      <c r="K812">
        <v>-4.8867000000000001E-2</v>
      </c>
      <c r="L812">
        <v>0</v>
      </c>
      <c r="M812">
        <v>7.8700000000000005E-4</v>
      </c>
      <c r="N812" t="s">
        <v>18</v>
      </c>
      <c r="O812">
        <v>21.125304</v>
      </c>
      <c r="P812">
        <v>4.5823999999999997E-2</v>
      </c>
      <c r="Q812">
        <v>-0.23320199999999999</v>
      </c>
      <c r="S812">
        <f>(2*3.142/60)*test_1_datataker_27_aug[[#This Row],[Torque Voltage (N.m)]]*test_1_datataker_27_aug[[#This Row],[RPM]]*-1</f>
        <v>0</v>
      </c>
    </row>
    <row r="813" spans="1:19" x14ac:dyDescent="0.25">
      <c r="A813" s="1">
        <v>45530.54982641204</v>
      </c>
      <c r="B813" t="s">
        <v>17</v>
      </c>
      <c r="C813">
        <v>14.064819999999999</v>
      </c>
      <c r="D813">
        <v>13.810587999999999</v>
      </c>
      <c r="E813">
        <v>13.709044</v>
      </c>
      <c r="F813">
        <v>13.995784</v>
      </c>
      <c r="G813">
        <v>14.064819999999999</v>
      </c>
      <c r="H813">
        <v>1.0077179999999999</v>
      </c>
      <c r="I813">
        <v>0.93618599999999996</v>
      </c>
      <c r="J813">
        <v>0.94440900000000005</v>
      </c>
      <c r="K813">
        <v>-5.1298999999999997E-2</v>
      </c>
      <c r="L813">
        <v>0</v>
      </c>
      <c r="M813">
        <v>7.6300000000000001E-4</v>
      </c>
      <c r="N813" t="s">
        <v>18</v>
      </c>
      <c r="O813">
        <v>21.125257999999999</v>
      </c>
      <c r="P813">
        <v>4.4276000000000003E-2</v>
      </c>
      <c r="Q813">
        <v>-0.235489</v>
      </c>
      <c r="S813">
        <f>(2*3.142/60)*test_1_datataker_27_aug[[#This Row],[Torque Voltage (N.m)]]*test_1_datataker_27_aug[[#This Row],[RPM]]*-1</f>
        <v>0</v>
      </c>
    </row>
    <row r="814" spans="1:19" x14ac:dyDescent="0.25">
      <c r="A814" s="1">
        <v>45530.549884293985</v>
      </c>
      <c r="B814" t="s">
        <v>17</v>
      </c>
      <c r="C814">
        <v>14.064819999999999</v>
      </c>
      <c r="D814">
        <v>13.803140000000001</v>
      </c>
      <c r="E814">
        <v>13.694492</v>
      </c>
      <c r="F814">
        <v>14.003232000000001</v>
      </c>
      <c r="G814">
        <v>14.063890000000001</v>
      </c>
      <c r="H814">
        <v>1.0076160000000001</v>
      </c>
      <c r="I814">
        <v>0.936303</v>
      </c>
      <c r="J814">
        <v>0.94394100000000003</v>
      </c>
      <c r="K814">
        <v>-5.4862000000000001E-2</v>
      </c>
      <c r="L814">
        <v>0</v>
      </c>
      <c r="M814">
        <v>7.8700000000000005E-4</v>
      </c>
      <c r="N814" t="s">
        <v>18</v>
      </c>
      <c r="O814">
        <v>21.110682000000001</v>
      </c>
      <c r="P814">
        <v>4.7371999999999997E-2</v>
      </c>
      <c r="Q814">
        <v>-0.23625599999999999</v>
      </c>
      <c r="S814">
        <f>(2*3.142/60)*test_1_datataker_27_aug[[#This Row],[Torque Voltage (N.m)]]*test_1_datataker_27_aug[[#This Row],[RPM]]*-1</f>
        <v>0</v>
      </c>
    </row>
    <row r="815" spans="1:19" x14ac:dyDescent="0.25">
      <c r="A815" s="1">
        <v>45530.549942141202</v>
      </c>
      <c r="B815" t="s">
        <v>17</v>
      </c>
      <c r="C815">
        <v>14.063890000000001</v>
      </c>
      <c r="D815">
        <v>13.795897999999999</v>
      </c>
      <c r="E815">
        <v>13.71612</v>
      </c>
      <c r="F815">
        <v>14.003232000000001</v>
      </c>
      <c r="G815">
        <v>14.063890000000001</v>
      </c>
      <c r="H815">
        <v>1.007514</v>
      </c>
      <c r="I815">
        <v>0.93595099999999998</v>
      </c>
      <c r="J815">
        <v>0.94370500000000002</v>
      </c>
      <c r="K815">
        <v>-5.6061E-2</v>
      </c>
      <c r="L815">
        <v>0</v>
      </c>
      <c r="M815">
        <v>7.6300000000000001E-4</v>
      </c>
      <c r="N815" t="s">
        <v>18</v>
      </c>
      <c r="O815">
        <v>21.134848000000002</v>
      </c>
      <c r="P815">
        <v>4.5823999999999997E-2</v>
      </c>
      <c r="Q815">
        <v>-0.24196599999999999</v>
      </c>
      <c r="S815">
        <f>(2*3.142/60)*test_1_datataker_27_aug[[#This Row],[Torque Voltage (N.m)]]*test_1_datataker_27_aug[[#This Row],[RPM]]*-1</f>
        <v>0</v>
      </c>
    </row>
    <row r="816" spans="1:19" x14ac:dyDescent="0.25">
      <c r="A816" s="1">
        <v>45530.550000057869</v>
      </c>
      <c r="B816" t="s">
        <v>17</v>
      </c>
      <c r="C816">
        <v>14.06761</v>
      </c>
      <c r="D816">
        <v>13.810587999999999</v>
      </c>
      <c r="E816">
        <v>13.694492</v>
      </c>
      <c r="F816">
        <v>13.981092</v>
      </c>
      <c r="G816">
        <v>14.06575</v>
      </c>
      <c r="H816">
        <v>1.0073080000000001</v>
      </c>
      <c r="I816">
        <v>0.93595099999999998</v>
      </c>
      <c r="J816">
        <v>0.94417399999999996</v>
      </c>
      <c r="K816">
        <v>-5.3696000000000001E-2</v>
      </c>
      <c r="L816">
        <v>0</v>
      </c>
      <c r="M816">
        <v>7.3999999999999999E-4</v>
      </c>
      <c r="N816" t="s">
        <v>18</v>
      </c>
      <c r="O816">
        <v>21.134993999999999</v>
      </c>
      <c r="P816">
        <v>4.2728000000000002E-2</v>
      </c>
      <c r="Q816">
        <v>-0.23472199999999999</v>
      </c>
      <c r="S816">
        <f>(2*3.142/60)*test_1_datataker_27_aug[[#This Row],[Torque Voltage (N.m)]]*test_1_datataker_27_aug[[#This Row],[RPM]]*-1</f>
        <v>0</v>
      </c>
    </row>
    <row r="817" spans="1:19" x14ac:dyDescent="0.25">
      <c r="A817" s="1">
        <v>45530.550060057867</v>
      </c>
      <c r="B817" t="s">
        <v>17</v>
      </c>
      <c r="C817">
        <v>14.069416</v>
      </c>
      <c r="D817">
        <v>13.810587999999999</v>
      </c>
      <c r="E817">
        <v>13.694492</v>
      </c>
      <c r="F817">
        <v>13.995784</v>
      </c>
      <c r="G817">
        <v>14.06296</v>
      </c>
      <c r="H817">
        <v>1.0076160000000001</v>
      </c>
      <c r="I817">
        <v>0.936303</v>
      </c>
      <c r="J817">
        <v>0.94370500000000002</v>
      </c>
      <c r="K817">
        <v>-5.6061E-2</v>
      </c>
      <c r="L817">
        <v>0</v>
      </c>
      <c r="M817">
        <v>7.3999999999999999E-4</v>
      </c>
      <c r="N817" t="s">
        <v>18</v>
      </c>
      <c r="O817">
        <v>21.134993999999999</v>
      </c>
      <c r="P817">
        <v>4.7371999999999997E-2</v>
      </c>
      <c r="Q817">
        <v>-0.23854300000000001</v>
      </c>
      <c r="S817">
        <f>(2*3.142/60)*test_1_datataker_27_aug[[#This Row],[Torque Voltage (N.m)]]*test_1_datataker_27_aug[[#This Row],[RPM]]*-1</f>
        <v>0</v>
      </c>
    </row>
    <row r="818" spans="1:19" x14ac:dyDescent="0.25">
      <c r="A818" s="1">
        <v>45530.550115752318</v>
      </c>
      <c r="B818" t="s">
        <v>17</v>
      </c>
      <c r="C818">
        <v>14.06668</v>
      </c>
      <c r="D818">
        <v>13.810587999999999</v>
      </c>
      <c r="E818">
        <v>13.71612</v>
      </c>
      <c r="F818">
        <v>13.988542000000001</v>
      </c>
      <c r="G818">
        <v>14.06668</v>
      </c>
      <c r="H818">
        <v>1.0076160000000001</v>
      </c>
      <c r="I818">
        <v>0.936303</v>
      </c>
      <c r="J818">
        <v>0.94370500000000002</v>
      </c>
      <c r="K818">
        <v>-5.4862000000000001E-2</v>
      </c>
      <c r="L818">
        <v>0</v>
      </c>
      <c r="M818">
        <v>7.3999999999999999E-4</v>
      </c>
      <c r="N818" t="s">
        <v>18</v>
      </c>
      <c r="O818">
        <v>21.144739999999999</v>
      </c>
      <c r="P818">
        <v>4.5823999999999997E-2</v>
      </c>
      <c r="Q818">
        <v>-0.240063</v>
      </c>
      <c r="S818">
        <f>(2*3.142/60)*test_1_datataker_27_aug[[#This Row],[Torque Voltage (N.m)]]*test_1_datataker_27_aug[[#This Row],[RPM]]*-1</f>
        <v>0</v>
      </c>
    </row>
    <row r="819" spans="1:19" x14ac:dyDescent="0.25">
      <c r="A819" s="1">
        <v>45530.550173634256</v>
      </c>
      <c r="B819" t="s">
        <v>17</v>
      </c>
      <c r="C819">
        <v>14.06575</v>
      </c>
      <c r="D819">
        <v>13.810587999999999</v>
      </c>
      <c r="E819">
        <v>13.723598000000001</v>
      </c>
      <c r="F819">
        <v>13.981092</v>
      </c>
      <c r="G819">
        <v>14.06761</v>
      </c>
      <c r="H819">
        <v>1.0071049999999999</v>
      </c>
      <c r="I819">
        <v>0.93595099999999998</v>
      </c>
      <c r="J819">
        <v>0.94382200000000005</v>
      </c>
      <c r="K819">
        <v>-5.8492000000000002E-2</v>
      </c>
      <c r="L819">
        <v>0</v>
      </c>
      <c r="M819">
        <v>7.1699999999999997E-4</v>
      </c>
      <c r="N819" t="s">
        <v>18</v>
      </c>
      <c r="O819">
        <v>21.144642000000001</v>
      </c>
      <c r="P819">
        <v>4.5823999999999997E-2</v>
      </c>
      <c r="Q819">
        <v>-0.242733</v>
      </c>
      <c r="S819">
        <f>(2*3.142/60)*test_1_datataker_27_aug[[#This Row],[Torque Voltage (N.m)]]*test_1_datataker_27_aug[[#This Row],[RPM]]*-1</f>
        <v>0</v>
      </c>
    </row>
    <row r="820" spans="1:19" x14ac:dyDescent="0.25">
      <c r="A820" s="1">
        <v>45530.550231504632</v>
      </c>
      <c r="B820" t="s">
        <v>17</v>
      </c>
      <c r="C820">
        <v>14.06761</v>
      </c>
      <c r="D820">
        <v>13.825692</v>
      </c>
      <c r="E820">
        <v>13.701768</v>
      </c>
      <c r="F820">
        <v>14.003232000000001</v>
      </c>
      <c r="G820">
        <v>14.06203</v>
      </c>
      <c r="H820">
        <v>1.007514</v>
      </c>
      <c r="I820">
        <v>0.93595099999999998</v>
      </c>
      <c r="J820">
        <v>0.94394100000000003</v>
      </c>
      <c r="K820">
        <v>-5.3696000000000001E-2</v>
      </c>
      <c r="L820">
        <v>0</v>
      </c>
      <c r="M820">
        <v>7.6300000000000001E-4</v>
      </c>
      <c r="N820" t="s">
        <v>18</v>
      </c>
      <c r="O820">
        <v>21.134945999999999</v>
      </c>
      <c r="P820">
        <v>4.5823999999999997E-2</v>
      </c>
      <c r="Q820">
        <v>-0.23929600000000001</v>
      </c>
      <c r="S820">
        <f>(2*3.142/60)*test_1_datataker_27_aug[[#This Row],[Torque Voltage (N.m)]]*test_1_datataker_27_aug[[#This Row],[RPM]]*-1</f>
        <v>0</v>
      </c>
    </row>
    <row r="821" spans="1:19" x14ac:dyDescent="0.25">
      <c r="A821" s="1">
        <v>45530.550289409723</v>
      </c>
      <c r="B821" t="s">
        <v>17</v>
      </c>
      <c r="C821">
        <v>14.06668</v>
      </c>
      <c r="D821">
        <v>13.825692</v>
      </c>
      <c r="E821">
        <v>13.709044</v>
      </c>
      <c r="F821">
        <v>14.003232000000001</v>
      </c>
      <c r="G821">
        <v>14.06575</v>
      </c>
      <c r="H821">
        <v>1.0077179999999999</v>
      </c>
      <c r="I821">
        <v>0.936303</v>
      </c>
      <c r="J821">
        <v>0.94440900000000005</v>
      </c>
      <c r="K821">
        <v>-5.3696000000000001E-2</v>
      </c>
      <c r="L821">
        <v>0</v>
      </c>
      <c r="M821">
        <v>7.3999999999999999E-4</v>
      </c>
      <c r="N821" t="s">
        <v>18</v>
      </c>
      <c r="O821">
        <v>21.144739999999999</v>
      </c>
      <c r="P821">
        <v>4.5823999999999997E-2</v>
      </c>
      <c r="Q821">
        <v>-0.239679</v>
      </c>
      <c r="S821">
        <f>(2*3.142/60)*test_1_datataker_27_aug[[#This Row],[Torque Voltage (N.m)]]*test_1_datataker_27_aug[[#This Row],[RPM]]*-1</f>
        <v>0</v>
      </c>
    </row>
    <row r="822" spans="1:19" x14ac:dyDescent="0.25">
      <c r="A822" s="1">
        <v>45530.550347233795</v>
      </c>
      <c r="B822" t="s">
        <v>17</v>
      </c>
      <c r="C822">
        <v>14.069416</v>
      </c>
      <c r="D822">
        <v>13.803140000000001</v>
      </c>
      <c r="E822">
        <v>13.723598000000001</v>
      </c>
      <c r="F822">
        <v>13.981092</v>
      </c>
      <c r="G822">
        <v>14.06203</v>
      </c>
      <c r="H822">
        <v>1.0076160000000001</v>
      </c>
      <c r="I822">
        <v>0.936303</v>
      </c>
      <c r="J822">
        <v>0.94440900000000005</v>
      </c>
      <c r="K822">
        <v>-5.1298999999999997E-2</v>
      </c>
      <c r="L822">
        <v>0</v>
      </c>
      <c r="M822">
        <v>8.0999999999999996E-4</v>
      </c>
      <c r="N822" t="s">
        <v>18</v>
      </c>
      <c r="O822">
        <v>21.144739999999999</v>
      </c>
      <c r="P822">
        <v>4.8963E-2</v>
      </c>
      <c r="Q822">
        <v>-0.23815900000000001</v>
      </c>
      <c r="S822">
        <f>(2*3.142/60)*test_1_datataker_27_aug[[#This Row],[Torque Voltage (N.m)]]*test_1_datataker_27_aug[[#This Row],[RPM]]*-1</f>
        <v>0</v>
      </c>
    </row>
    <row r="823" spans="1:19" x14ac:dyDescent="0.25">
      <c r="A823" s="1">
        <v>45530.550405104164</v>
      </c>
      <c r="B823" t="s">
        <v>17</v>
      </c>
      <c r="C823">
        <v>14.071275999999999</v>
      </c>
      <c r="D823">
        <v>13.810587999999999</v>
      </c>
      <c r="E823">
        <v>13.709044</v>
      </c>
      <c r="F823">
        <v>13.995784</v>
      </c>
      <c r="G823">
        <v>14.06668</v>
      </c>
      <c r="H823">
        <v>1.0077179999999999</v>
      </c>
      <c r="I823">
        <v>0.93653799999999998</v>
      </c>
      <c r="J823">
        <v>0.94405700000000004</v>
      </c>
      <c r="K823">
        <v>-5.1298999999999997E-2</v>
      </c>
      <c r="L823">
        <v>0</v>
      </c>
      <c r="M823">
        <v>7.8700000000000005E-4</v>
      </c>
      <c r="N823" t="s">
        <v>18</v>
      </c>
      <c r="O823">
        <v>21.144694000000001</v>
      </c>
      <c r="P823">
        <v>4.2728000000000002E-2</v>
      </c>
      <c r="Q823">
        <v>-0.23815900000000001</v>
      </c>
      <c r="S823">
        <f>(2*3.142/60)*test_1_datataker_27_aug[[#This Row],[Torque Voltage (N.m)]]*test_1_datataker_27_aug[[#This Row],[RPM]]*-1</f>
        <v>0</v>
      </c>
    </row>
    <row r="824" spans="1:19" x14ac:dyDescent="0.25">
      <c r="A824" s="1">
        <v>45530.55046298611</v>
      </c>
      <c r="B824" t="s">
        <v>17</v>
      </c>
      <c r="C824">
        <v>14.06854</v>
      </c>
      <c r="D824">
        <v>13.810587999999999</v>
      </c>
      <c r="E824">
        <v>13.694492</v>
      </c>
      <c r="F824">
        <v>13.988542000000001</v>
      </c>
      <c r="G824">
        <v>14.06854</v>
      </c>
      <c r="H824">
        <v>1.0076160000000001</v>
      </c>
      <c r="I824">
        <v>0.93618599999999996</v>
      </c>
      <c r="J824">
        <v>0.94417399999999996</v>
      </c>
      <c r="K824">
        <v>-5.0065999999999999E-2</v>
      </c>
      <c r="L824">
        <v>0</v>
      </c>
      <c r="M824">
        <v>7.6300000000000001E-4</v>
      </c>
      <c r="N824" t="s">
        <v>18</v>
      </c>
      <c r="O824">
        <v>21.144694000000001</v>
      </c>
      <c r="P824">
        <v>4.4276000000000003E-2</v>
      </c>
      <c r="Q824">
        <v>-0.236626</v>
      </c>
      <c r="S824">
        <f>(2*3.142/60)*test_1_datataker_27_aug[[#This Row],[Torque Voltage (N.m)]]*test_1_datataker_27_aug[[#This Row],[RPM]]*-1</f>
        <v>0</v>
      </c>
    </row>
    <row r="825" spans="1:19" x14ac:dyDescent="0.25">
      <c r="A825" s="1">
        <v>45530.55052084491</v>
      </c>
      <c r="B825" t="s">
        <v>17</v>
      </c>
      <c r="C825">
        <v>14.072206</v>
      </c>
      <c r="D825">
        <v>13.810587999999999</v>
      </c>
      <c r="E825">
        <v>13.694492</v>
      </c>
      <c r="F825">
        <v>13.981092</v>
      </c>
      <c r="G825">
        <v>14.063890000000001</v>
      </c>
      <c r="H825">
        <v>1.0071049999999999</v>
      </c>
      <c r="I825">
        <v>0.93618599999999996</v>
      </c>
      <c r="J825">
        <v>0.94382200000000005</v>
      </c>
      <c r="K825">
        <v>-5.3696000000000001E-2</v>
      </c>
      <c r="L825">
        <v>0</v>
      </c>
      <c r="M825">
        <v>7.8700000000000005E-4</v>
      </c>
      <c r="N825" t="s">
        <v>18</v>
      </c>
      <c r="O825">
        <v>21.144642000000001</v>
      </c>
      <c r="P825">
        <v>4.4276000000000003E-2</v>
      </c>
      <c r="Q825">
        <v>-0.23625599999999999</v>
      </c>
      <c r="S825">
        <f>(2*3.142/60)*test_1_datataker_27_aug[[#This Row],[Torque Voltage (N.m)]]*test_1_datataker_27_aug[[#This Row],[RPM]]*-1</f>
        <v>0</v>
      </c>
    </row>
    <row r="826" spans="1:19" x14ac:dyDescent="0.25">
      <c r="A826" s="1">
        <v>45530.550578750001</v>
      </c>
      <c r="B826" t="s">
        <v>17</v>
      </c>
      <c r="C826">
        <v>14.071275999999999</v>
      </c>
      <c r="D826">
        <v>13.795897999999999</v>
      </c>
      <c r="E826">
        <v>13.709044</v>
      </c>
      <c r="F826">
        <v>13.988542000000001</v>
      </c>
      <c r="G826">
        <v>14.06761</v>
      </c>
      <c r="H826">
        <v>1.0077179999999999</v>
      </c>
      <c r="I826">
        <v>0.93618599999999996</v>
      </c>
      <c r="J826">
        <v>0.94417399999999996</v>
      </c>
      <c r="K826">
        <v>-5.2497000000000002E-2</v>
      </c>
      <c r="L826">
        <v>0</v>
      </c>
      <c r="M826">
        <v>7.6300000000000001E-4</v>
      </c>
      <c r="N826" t="s">
        <v>18</v>
      </c>
      <c r="O826">
        <v>21.144739999999999</v>
      </c>
      <c r="P826">
        <v>4.2728000000000002E-2</v>
      </c>
      <c r="Q826">
        <v>-0.23815900000000001</v>
      </c>
      <c r="S826">
        <f>(2*3.142/60)*test_1_datataker_27_aug[[#This Row],[Torque Voltage (N.m)]]*test_1_datataker_27_aug[[#This Row],[RPM]]*-1</f>
        <v>0</v>
      </c>
    </row>
    <row r="827" spans="1:19" x14ac:dyDescent="0.25">
      <c r="A827" s="1">
        <v>45530.550637048611</v>
      </c>
      <c r="B827" t="s">
        <v>17</v>
      </c>
      <c r="C827">
        <v>14.072206</v>
      </c>
      <c r="D827">
        <v>13.803140000000001</v>
      </c>
      <c r="E827">
        <v>13.701768</v>
      </c>
      <c r="F827">
        <v>13.97364</v>
      </c>
      <c r="G827">
        <v>14.06575</v>
      </c>
      <c r="H827">
        <v>1.0074099999999999</v>
      </c>
      <c r="I827">
        <v>0.93606999999999996</v>
      </c>
      <c r="J827">
        <v>0.94382200000000005</v>
      </c>
      <c r="K827">
        <v>-5.3696000000000001E-2</v>
      </c>
      <c r="L827">
        <v>0</v>
      </c>
      <c r="M827">
        <v>7.3999999999999999E-4</v>
      </c>
      <c r="N827" t="s">
        <v>18</v>
      </c>
      <c r="O827">
        <v>21.144694000000001</v>
      </c>
      <c r="P827">
        <v>4.2728000000000002E-2</v>
      </c>
      <c r="Q827">
        <v>-0.23815900000000001</v>
      </c>
      <c r="S827">
        <f>(2*3.142/60)*test_1_datataker_27_aug[[#This Row],[Torque Voltage (N.m)]]*test_1_datataker_27_aug[[#This Row],[RPM]]*-1</f>
        <v>0</v>
      </c>
    </row>
    <row r="828" spans="1:19" x14ac:dyDescent="0.25">
      <c r="A828" s="1">
        <v>45530.550694467594</v>
      </c>
      <c r="B828" t="s">
        <v>17</v>
      </c>
      <c r="C828">
        <v>14.069416</v>
      </c>
      <c r="D828">
        <v>13.818244</v>
      </c>
      <c r="E828">
        <v>13.694492</v>
      </c>
      <c r="F828">
        <v>13.981092</v>
      </c>
      <c r="G828">
        <v>14.06575</v>
      </c>
      <c r="H828">
        <v>1.0076160000000001</v>
      </c>
      <c r="I828">
        <v>0.93618599999999996</v>
      </c>
      <c r="J828">
        <v>0.94405700000000004</v>
      </c>
      <c r="K828">
        <v>-5.1298999999999997E-2</v>
      </c>
      <c r="L828">
        <v>0</v>
      </c>
      <c r="M828">
        <v>6.9399999999999996E-4</v>
      </c>
      <c r="N828" t="s">
        <v>18</v>
      </c>
      <c r="O828">
        <v>21.144739999999999</v>
      </c>
      <c r="P828">
        <v>4.4276000000000003E-2</v>
      </c>
      <c r="Q828">
        <v>-0.23625599999999999</v>
      </c>
      <c r="S828">
        <f>(2*3.142/60)*test_1_datataker_27_aug[[#This Row],[Torque Voltage (N.m)]]*test_1_datataker_27_aug[[#This Row],[RPM]]*-1</f>
        <v>0</v>
      </c>
    </row>
    <row r="829" spans="1:19" x14ac:dyDescent="0.25">
      <c r="A829" s="1">
        <v>45530.550752326388</v>
      </c>
      <c r="B829" t="s">
        <v>17</v>
      </c>
      <c r="C829">
        <v>14.06854</v>
      </c>
      <c r="D829">
        <v>13.818244</v>
      </c>
      <c r="E829">
        <v>13.701768</v>
      </c>
      <c r="F829">
        <v>13.981092</v>
      </c>
      <c r="G829">
        <v>14.06761</v>
      </c>
      <c r="H829">
        <v>1.0076160000000001</v>
      </c>
      <c r="I829">
        <v>0.93618599999999996</v>
      </c>
      <c r="J829">
        <v>0.94394100000000003</v>
      </c>
      <c r="K829">
        <v>-5.0065999999999999E-2</v>
      </c>
      <c r="L829">
        <v>0</v>
      </c>
      <c r="M829">
        <v>7.6300000000000001E-4</v>
      </c>
      <c r="N829" t="s">
        <v>18</v>
      </c>
      <c r="O829">
        <v>21.144694000000001</v>
      </c>
      <c r="P829">
        <v>4.7371999999999997E-2</v>
      </c>
      <c r="Q829">
        <v>-0.235872</v>
      </c>
      <c r="S829">
        <f>(2*3.142/60)*test_1_datataker_27_aug[[#This Row],[Torque Voltage (N.m)]]*test_1_datataker_27_aug[[#This Row],[RPM]]*-1</f>
        <v>0</v>
      </c>
    </row>
    <row r="830" spans="1:19" x14ac:dyDescent="0.25">
      <c r="A830" s="1">
        <v>45530.550810196757</v>
      </c>
      <c r="B830" t="s">
        <v>17</v>
      </c>
      <c r="C830">
        <v>14.06668</v>
      </c>
      <c r="D830">
        <v>13.832934</v>
      </c>
      <c r="E830">
        <v>13.709044</v>
      </c>
      <c r="F830">
        <v>14.003232000000001</v>
      </c>
      <c r="G830">
        <v>14.069416</v>
      </c>
      <c r="H830">
        <v>1.007514</v>
      </c>
      <c r="I830">
        <v>0.936303</v>
      </c>
      <c r="J830">
        <v>0.94429300000000005</v>
      </c>
      <c r="K830">
        <v>-4.8867000000000001E-2</v>
      </c>
      <c r="L830">
        <v>0</v>
      </c>
      <c r="M830">
        <v>7.6300000000000001E-4</v>
      </c>
      <c r="N830" t="s">
        <v>18</v>
      </c>
      <c r="O830">
        <v>21.144694000000001</v>
      </c>
      <c r="P830">
        <v>4.7371999999999997E-2</v>
      </c>
      <c r="Q830">
        <v>-0.23358499999999999</v>
      </c>
      <c r="S830">
        <f>(2*3.142/60)*test_1_datataker_27_aug[[#This Row],[Torque Voltage (N.m)]]*test_1_datataker_27_aug[[#This Row],[RPM]]*-1</f>
        <v>0</v>
      </c>
    </row>
    <row r="831" spans="1:19" x14ac:dyDescent="0.25">
      <c r="A831" s="1">
        <v>45530.550868148151</v>
      </c>
      <c r="B831" t="s">
        <v>17</v>
      </c>
      <c r="C831">
        <v>14.072206</v>
      </c>
      <c r="D831">
        <v>13.803140000000001</v>
      </c>
      <c r="E831">
        <v>13.709044</v>
      </c>
      <c r="F831">
        <v>13.981092</v>
      </c>
      <c r="G831">
        <v>14.074968</v>
      </c>
      <c r="H831">
        <v>1.0082260000000001</v>
      </c>
      <c r="I831">
        <v>0.93653799999999998</v>
      </c>
      <c r="J831">
        <v>0.94429300000000005</v>
      </c>
      <c r="K831">
        <v>-5.0065999999999999E-2</v>
      </c>
      <c r="L831">
        <v>0</v>
      </c>
      <c r="M831">
        <v>7.1699999999999997E-4</v>
      </c>
      <c r="N831" t="s">
        <v>18</v>
      </c>
      <c r="O831">
        <v>21.144694000000001</v>
      </c>
      <c r="P831">
        <v>4.5823999999999997E-2</v>
      </c>
      <c r="Q831">
        <v>-0.238926</v>
      </c>
      <c r="S831">
        <f>(2*3.142/60)*test_1_datataker_27_aug[[#This Row],[Torque Voltage (N.m)]]*test_1_datataker_27_aug[[#This Row],[RPM]]*-1</f>
        <v>0</v>
      </c>
    </row>
    <row r="832" spans="1:19" x14ac:dyDescent="0.25">
      <c r="A832" s="1">
        <v>45530.550925949072</v>
      </c>
      <c r="B832" t="s">
        <v>17</v>
      </c>
      <c r="C832">
        <v>14.070346000000001</v>
      </c>
      <c r="D832">
        <v>13.818244</v>
      </c>
      <c r="E832">
        <v>13.723598000000001</v>
      </c>
      <c r="F832">
        <v>13.995784</v>
      </c>
      <c r="G832">
        <v>14.074968</v>
      </c>
      <c r="H832">
        <v>1.007817</v>
      </c>
      <c r="I832">
        <v>0.93653799999999998</v>
      </c>
      <c r="J832">
        <v>0.94417399999999996</v>
      </c>
      <c r="K832">
        <v>-5.2497000000000002E-2</v>
      </c>
      <c r="L832">
        <v>0</v>
      </c>
      <c r="M832">
        <v>7.8700000000000005E-4</v>
      </c>
      <c r="N832" t="s">
        <v>18</v>
      </c>
      <c r="O832">
        <v>21.154541999999999</v>
      </c>
      <c r="P832">
        <v>4.5823999999999997E-2</v>
      </c>
      <c r="Q832">
        <v>-0.23739199999999999</v>
      </c>
      <c r="S832">
        <f>(2*3.142/60)*test_1_datataker_27_aug[[#This Row],[Torque Voltage (N.m)]]*test_1_datataker_27_aug[[#This Row],[RPM]]*-1</f>
        <v>0</v>
      </c>
    </row>
    <row r="833" spans="1:19" x14ac:dyDescent="0.25">
      <c r="A833" s="1">
        <v>45530.550983807872</v>
      </c>
      <c r="B833" t="s">
        <v>17</v>
      </c>
      <c r="C833">
        <v>14.071275999999999</v>
      </c>
      <c r="D833">
        <v>13.803140000000001</v>
      </c>
      <c r="E833">
        <v>13.701768</v>
      </c>
      <c r="F833">
        <v>13.988542000000001</v>
      </c>
      <c r="G833">
        <v>14.070346000000001</v>
      </c>
      <c r="H833">
        <v>1.0073080000000001</v>
      </c>
      <c r="I833">
        <v>0.93618599999999996</v>
      </c>
      <c r="J833">
        <v>0.94405700000000004</v>
      </c>
      <c r="K833">
        <v>-5.2497000000000002E-2</v>
      </c>
      <c r="L833">
        <v>0</v>
      </c>
      <c r="M833">
        <v>7.8700000000000005E-4</v>
      </c>
      <c r="N833" t="s">
        <v>18</v>
      </c>
      <c r="O833">
        <v>21.154394</v>
      </c>
      <c r="P833">
        <v>4.7371999999999997E-2</v>
      </c>
      <c r="Q833">
        <v>-0.23854300000000001</v>
      </c>
      <c r="S833">
        <f>(2*3.142/60)*test_1_datataker_27_aug[[#This Row],[Torque Voltage (N.m)]]*test_1_datataker_27_aug[[#This Row],[RPM]]*-1</f>
        <v>0</v>
      </c>
    </row>
    <row r="834" spans="1:19" x14ac:dyDescent="0.25">
      <c r="A834" s="1">
        <v>45530.551041689818</v>
      </c>
      <c r="B834" t="s">
        <v>17</v>
      </c>
      <c r="C834">
        <v>14.069416</v>
      </c>
      <c r="D834">
        <v>13.818244</v>
      </c>
      <c r="E834">
        <v>13.709044</v>
      </c>
      <c r="F834">
        <v>13.988542000000001</v>
      </c>
      <c r="G834">
        <v>14.072206</v>
      </c>
      <c r="H834">
        <v>1.0077179999999999</v>
      </c>
      <c r="I834">
        <v>0.93618599999999996</v>
      </c>
      <c r="J834">
        <v>0.94394100000000003</v>
      </c>
      <c r="K834">
        <v>-5.1298999999999997E-2</v>
      </c>
      <c r="L834">
        <v>0</v>
      </c>
      <c r="M834">
        <v>8.0999999999999996E-4</v>
      </c>
      <c r="N834" t="s">
        <v>18</v>
      </c>
      <c r="O834">
        <v>21.154347999999999</v>
      </c>
      <c r="P834">
        <v>4.5823999999999997E-2</v>
      </c>
      <c r="Q834">
        <v>-0.23739199999999999</v>
      </c>
      <c r="S834">
        <f>(2*3.142/60)*test_1_datataker_27_aug[[#This Row],[Torque Voltage (N.m)]]*test_1_datataker_27_aug[[#This Row],[RPM]]*-1</f>
        <v>0</v>
      </c>
    </row>
    <row r="835" spans="1:19" x14ac:dyDescent="0.25">
      <c r="A835" s="1">
        <v>45530.551099560187</v>
      </c>
      <c r="B835" t="s">
        <v>17</v>
      </c>
      <c r="C835">
        <v>14.071275999999999</v>
      </c>
      <c r="D835">
        <v>13.818244</v>
      </c>
      <c r="E835">
        <v>13.709044</v>
      </c>
      <c r="F835">
        <v>13.981092</v>
      </c>
      <c r="G835">
        <v>14.07404</v>
      </c>
      <c r="H835">
        <v>1.007924</v>
      </c>
      <c r="I835">
        <v>0.93618599999999996</v>
      </c>
      <c r="J835">
        <v>0.94405700000000004</v>
      </c>
      <c r="K835">
        <v>-5.4862000000000001E-2</v>
      </c>
      <c r="L835">
        <v>0</v>
      </c>
      <c r="M835">
        <v>7.6300000000000001E-4</v>
      </c>
      <c r="N835" t="s">
        <v>18</v>
      </c>
      <c r="O835">
        <v>21.173863999999998</v>
      </c>
      <c r="P835">
        <v>4.4276000000000003E-2</v>
      </c>
      <c r="Q835">
        <v>-0.23815900000000001</v>
      </c>
      <c r="S835">
        <f>(2*3.142/60)*test_1_datataker_27_aug[[#This Row],[Torque Voltage (N.m)]]*test_1_datataker_27_aug[[#This Row],[RPM]]*-1</f>
        <v>0</v>
      </c>
    </row>
    <row r="836" spans="1:19" x14ac:dyDescent="0.25">
      <c r="A836" s="1">
        <v>45530.551157453701</v>
      </c>
      <c r="B836" t="s">
        <v>17</v>
      </c>
      <c r="C836">
        <v>14.071275999999999</v>
      </c>
      <c r="D836">
        <v>13.832934</v>
      </c>
      <c r="E836">
        <v>13.709044</v>
      </c>
      <c r="F836">
        <v>13.981092</v>
      </c>
      <c r="G836">
        <v>14.073136</v>
      </c>
      <c r="H836">
        <v>1.007514</v>
      </c>
      <c r="I836">
        <v>0.93642199999999998</v>
      </c>
      <c r="J836">
        <v>0.94440900000000005</v>
      </c>
      <c r="K836">
        <v>-5.1298999999999997E-2</v>
      </c>
      <c r="L836">
        <v>0</v>
      </c>
      <c r="M836">
        <v>8.0999999999999996E-4</v>
      </c>
      <c r="N836" t="s">
        <v>18</v>
      </c>
      <c r="O836">
        <v>21.173966</v>
      </c>
      <c r="P836">
        <v>4.5823999999999997E-2</v>
      </c>
      <c r="Q836">
        <v>-0.24121300000000001</v>
      </c>
      <c r="S836">
        <f>(2*3.142/60)*test_1_datataker_27_aug[[#This Row],[Torque Voltage (N.m)]]*test_1_datataker_27_aug[[#This Row],[RPM]]*-1</f>
        <v>0</v>
      </c>
    </row>
    <row r="837" spans="1:19" x14ac:dyDescent="0.25">
      <c r="A837" s="1">
        <v>45530.551215300926</v>
      </c>
      <c r="B837" t="s">
        <v>17</v>
      </c>
      <c r="C837">
        <v>14.072206</v>
      </c>
      <c r="D837">
        <v>13.818244</v>
      </c>
      <c r="E837">
        <v>13.709044</v>
      </c>
      <c r="F837">
        <v>14.003232000000001</v>
      </c>
      <c r="G837">
        <v>14.072206</v>
      </c>
      <c r="H837">
        <v>1.007817</v>
      </c>
      <c r="I837">
        <v>0.936303</v>
      </c>
      <c r="J837">
        <v>0.94440900000000005</v>
      </c>
      <c r="K837">
        <v>-5.0065999999999999E-2</v>
      </c>
      <c r="L837">
        <v>0</v>
      </c>
      <c r="M837">
        <v>8.0999999999999996E-4</v>
      </c>
      <c r="N837" t="s">
        <v>18</v>
      </c>
      <c r="O837">
        <v>21.173918</v>
      </c>
      <c r="P837">
        <v>4.4276000000000003E-2</v>
      </c>
      <c r="Q837">
        <v>-0.23433899999999999</v>
      </c>
      <c r="S837">
        <f>(2*3.142/60)*test_1_datataker_27_aug[[#This Row],[Torque Voltage (N.m)]]*test_1_datataker_27_aug[[#This Row],[RPM]]*-1</f>
        <v>0</v>
      </c>
    </row>
    <row r="838" spans="1:19" x14ac:dyDescent="0.25">
      <c r="A838" s="1">
        <v>45530.551273159719</v>
      </c>
      <c r="B838" t="s">
        <v>17</v>
      </c>
      <c r="C838">
        <v>14.073136</v>
      </c>
      <c r="D838">
        <v>13.840386000000001</v>
      </c>
      <c r="E838">
        <v>13.71612</v>
      </c>
      <c r="F838">
        <v>13.995784</v>
      </c>
      <c r="G838">
        <v>14.073136</v>
      </c>
      <c r="H838">
        <v>1.007924</v>
      </c>
      <c r="I838">
        <v>0.93642199999999998</v>
      </c>
      <c r="J838">
        <v>0.94405700000000004</v>
      </c>
      <c r="K838">
        <v>-5.2497000000000002E-2</v>
      </c>
      <c r="L838">
        <v>0</v>
      </c>
      <c r="M838">
        <v>8.3299999999999997E-4</v>
      </c>
      <c r="N838" t="s">
        <v>18</v>
      </c>
      <c r="O838">
        <v>21.173966</v>
      </c>
      <c r="P838">
        <v>4.8963E-2</v>
      </c>
      <c r="Q838">
        <v>-0.23625599999999999</v>
      </c>
      <c r="S838">
        <f>(2*3.142/60)*test_1_datataker_27_aug[[#This Row],[Torque Voltage (N.m)]]*test_1_datataker_27_aug[[#This Row],[RPM]]*-1</f>
        <v>0</v>
      </c>
    </row>
    <row r="839" spans="1:19" x14ac:dyDescent="0.25">
      <c r="A839" s="1">
        <v>45530.551331030096</v>
      </c>
      <c r="B839" t="s">
        <v>17</v>
      </c>
      <c r="C839">
        <v>14.076828000000001</v>
      </c>
      <c r="D839">
        <v>13.825692</v>
      </c>
      <c r="E839">
        <v>13.71612</v>
      </c>
      <c r="F839">
        <v>13.995784</v>
      </c>
      <c r="G839">
        <v>14.072206</v>
      </c>
      <c r="H839">
        <v>1.0074099999999999</v>
      </c>
      <c r="I839">
        <v>0.93595099999999998</v>
      </c>
      <c r="J839">
        <v>0.94382200000000005</v>
      </c>
      <c r="K839">
        <v>-5.1298999999999997E-2</v>
      </c>
      <c r="L839">
        <v>0</v>
      </c>
      <c r="M839">
        <v>7.8700000000000005E-4</v>
      </c>
      <c r="N839" t="s">
        <v>18</v>
      </c>
      <c r="O839">
        <v>21.183592000000001</v>
      </c>
      <c r="P839">
        <v>4.8963E-2</v>
      </c>
      <c r="Q839">
        <v>-0.232819</v>
      </c>
      <c r="S839">
        <f>(2*3.142/60)*test_1_datataker_27_aug[[#This Row],[Torque Voltage (N.m)]]*test_1_datataker_27_aug[[#This Row],[RPM]]*-1</f>
        <v>0</v>
      </c>
    </row>
    <row r="840" spans="1:19" x14ac:dyDescent="0.25">
      <c r="A840" s="1">
        <v>45530.551388912034</v>
      </c>
      <c r="B840" t="s">
        <v>17</v>
      </c>
      <c r="C840">
        <v>14.073136</v>
      </c>
      <c r="D840">
        <v>13.825692</v>
      </c>
      <c r="E840">
        <v>13.701768</v>
      </c>
      <c r="F840">
        <v>14.003232000000001</v>
      </c>
      <c r="G840">
        <v>14.07404</v>
      </c>
      <c r="H840">
        <v>1.0076160000000001</v>
      </c>
      <c r="I840">
        <v>0.93618599999999996</v>
      </c>
      <c r="J840">
        <v>0.94405700000000004</v>
      </c>
      <c r="K840">
        <v>-5.2497000000000002E-2</v>
      </c>
      <c r="L840">
        <v>0</v>
      </c>
      <c r="M840">
        <v>7.6300000000000001E-4</v>
      </c>
      <c r="N840" t="s">
        <v>18</v>
      </c>
      <c r="O840">
        <v>21.183686000000002</v>
      </c>
      <c r="P840">
        <v>4.7371999999999997E-2</v>
      </c>
      <c r="Q840">
        <v>-0.237009</v>
      </c>
      <c r="S840">
        <f>(2*3.142/60)*test_1_datataker_27_aug[[#This Row],[Torque Voltage (N.m)]]*test_1_datataker_27_aug[[#This Row],[RPM]]*-1</f>
        <v>0</v>
      </c>
    </row>
    <row r="841" spans="1:19" x14ac:dyDescent="0.25">
      <c r="A841" s="1">
        <v>45530.551446793979</v>
      </c>
      <c r="B841" t="s">
        <v>17</v>
      </c>
      <c r="C841">
        <v>14.074968</v>
      </c>
      <c r="D841">
        <v>13.818244</v>
      </c>
      <c r="E841">
        <v>13.71612</v>
      </c>
      <c r="F841">
        <v>14.010680000000001</v>
      </c>
      <c r="G841">
        <v>14.072206</v>
      </c>
      <c r="H841">
        <v>1.007924</v>
      </c>
      <c r="I841">
        <v>0.936303</v>
      </c>
      <c r="J841">
        <v>0.94440900000000005</v>
      </c>
      <c r="K841">
        <v>-4.6469000000000003E-2</v>
      </c>
      <c r="L841">
        <v>1</v>
      </c>
      <c r="M841">
        <v>8.0999999999999996E-4</v>
      </c>
      <c r="N841" t="s">
        <v>18</v>
      </c>
      <c r="O841">
        <v>21.193463999999999</v>
      </c>
      <c r="P841">
        <v>4.8963E-2</v>
      </c>
      <c r="Q841">
        <v>-0.236626</v>
      </c>
      <c r="S841">
        <f>(2*3.142/60)*test_1_datataker_27_aug[[#This Row],[Torque Voltage (N.m)]]*test_1_datataker_27_aug[[#This Row],[RPM]]*-1</f>
        <v>4.866853266666667E-3</v>
      </c>
    </row>
    <row r="842" spans="1:19" x14ac:dyDescent="0.25">
      <c r="A842" s="1">
        <v>45530.551504641204</v>
      </c>
      <c r="B842" t="s">
        <v>17</v>
      </c>
      <c r="C842">
        <v>14.072206</v>
      </c>
      <c r="D842">
        <v>13.832934</v>
      </c>
      <c r="E842">
        <v>13.71612</v>
      </c>
      <c r="F842">
        <v>14.010680000000001</v>
      </c>
      <c r="G842">
        <v>14.06854</v>
      </c>
      <c r="H842">
        <v>1.0076160000000001</v>
      </c>
      <c r="I842">
        <v>0.93606999999999996</v>
      </c>
      <c r="J842">
        <v>0.94417399999999996</v>
      </c>
      <c r="K842">
        <v>-5.2497000000000002E-2</v>
      </c>
      <c r="L842">
        <v>0</v>
      </c>
      <c r="M842">
        <v>8.0999999999999996E-4</v>
      </c>
      <c r="N842" t="s">
        <v>18</v>
      </c>
      <c r="O842">
        <v>21.193463999999999</v>
      </c>
      <c r="P842">
        <v>4.7371999999999997E-2</v>
      </c>
      <c r="Q842">
        <v>-0.23815900000000001</v>
      </c>
      <c r="S842">
        <f>(2*3.142/60)*test_1_datataker_27_aug[[#This Row],[Torque Voltage (N.m)]]*test_1_datataker_27_aug[[#This Row],[RPM]]*-1</f>
        <v>0</v>
      </c>
    </row>
    <row r="843" spans="1:19" x14ac:dyDescent="0.25">
      <c r="A843" s="1">
        <v>45530.551562581022</v>
      </c>
      <c r="B843" t="s">
        <v>17</v>
      </c>
      <c r="C843">
        <v>14.075898</v>
      </c>
      <c r="D843">
        <v>13.825692</v>
      </c>
      <c r="E843">
        <v>13.738151999999999</v>
      </c>
      <c r="F843">
        <v>14.010680000000001</v>
      </c>
      <c r="G843">
        <v>14.069416</v>
      </c>
      <c r="H843">
        <v>1.007817</v>
      </c>
      <c r="I843">
        <v>0.93642199999999998</v>
      </c>
      <c r="J843">
        <v>0.94405700000000004</v>
      </c>
      <c r="K843">
        <v>-5.2497000000000002E-2</v>
      </c>
      <c r="L843">
        <v>0</v>
      </c>
      <c r="M843">
        <v>8.0999999999999996E-4</v>
      </c>
      <c r="N843" t="s">
        <v>18</v>
      </c>
      <c r="O843">
        <v>21.203047999999999</v>
      </c>
      <c r="P843">
        <v>4.8963E-2</v>
      </c>
      <c r="Q843">
        <v>-0.237009</v>
      </c>
      <c r="S843">
        <f>(2*3.142/60)*test_1_datataker_27_aug[[#This Row],[Torque Voltage (N.m)]]*test_1_datataker_27_aug[[#This Row],[RPM]]*-1</f>
        <v>0</v>
      </c>
    </row>
    <row r="844" spans="1:19" x14ac:dyDescent="0.25">
      <c r="A844" s="1">
        <v>45530.551620381942</v>
      </c>
      <c r="B844" t="s">
        <v>17</v>
      </c>
      <c r="C844">
        <v>14.07776</v>
      </c>
      <c r="D844">
        <v>13.810587999999999</v>
      </c>
      <c r="E844">
        <v>13.71612</v>
      </c>
      <c r="F844">
        <v>13.995784</v>
      </c>
      <c r="G844">
        <v>14.072206</v>
      </c>
      <c r="H844">
        <v>1.007924</v>
      </c>
      <c r="I844">
        <v>0.93618599999999996</v>
      </c>
      <c r="J844">
        <v>0.94440900000000005</v>
      </c>
      <c r="K844">
        <v>-4.7668000000000002E-2</v>
      </c>
      <c r="L844">
        <v>0</v>
      </c>
      <c r="M844">
        <v>7.8700000000000005E-4</v>
      </c>
      <c r="N844" t="s">
        <v>18</v>
      </c>
      <c r="O844">
        <v>21.203150000000001</v>
      </c>
      <c r="P844">
        <v>4.8963E-2</v>
      </c>
      <c r="Q844">
        <v>-0.23625599999999999</v>
      </c>
      <c r="S844">
        <f>(2*3.142/60)*test_1_datataker_27_aug[[#This Row],[Torque Voltage (N.m)]]*test_1_datataker_27_aug[[#This Row],[RPM]]*-1</f>
        <v>0</v>
      </c>
    </row>
    <row r="845" spans="1:19" x14ac:dyDescent="0.25">
      <c r="A845" s="1">
        <v>45530.551678252312</v>
      </c>
      <c r="B845" t="s">
        <v>17</v>
      </c>
      <c r="C845">
        <v>14.071275999999999</v>
      </c>
      <c r="D845">
        <v>13.810587999999999</v>
      </c>
      <c r="E845">
        <v>13.709044</v>
      </c>
      <c r="F845">
        <v>13.995784</v>
      </c>
      <c r="G845">
        <v>14.072206</v>
      </c>
      <c r="H845">
        <v>1.007817</v>
      </c>
      <c r="I845">
        <v>0.936303</v>
      </c>
      <c r="J845">
        <v>0.94429300000000005</v>
      </c>
      <c r="K845">
        <v>-5.2497000000000002E-2</v>
      </c>
      <c r="L845">
        <v>0</v>
      </c>
      <c r="M845">
        <v>7.6300000000000001E-4</v>
      </c>
      <c r="N845" t="s">
        <v>18</v>
      </c>
      <c r="O845">
        <v>21.191663999999999</v>
      </c>
      <c r="P845">
        <v>4.5823999999999997E-2</v>
      </c>
      <c r="Q845">
        <v>-0.23433899999999999</v>
      </c>
      <c r="S845">
        <f>(2*3.142/60)*test_1_datataker_27_aug[[#This Row],[Torque Voltage (N.m)]]*test_1_datataker_27_aug[[#This Row],[RPM]]*-1</f>
        <v>0</v>
      </c>
    </row>
    <row r="846" spans="1:19" x14ac:dyDescent="0.25">
      <c r="A846" s="1">
        <v>45530.551736157409</v>
      </c>
      <c r="B846" t="s">
        <v>17</v>
      </c>
      <c r="C846">
        <v>14.07404</v>
      </c>
      <c r="D846">
        <v>13.818244</v>
      </c>
      <c r="E846">
        <v>13.709044</v>
      </c>
      <c r="F846">
        <v>13.995784</v>
      </c>
      <c r="G846">
        <v>14.07404</v>
      </c>
      <c r="H846">
        <v>1.007514</v>
      </c>
      <c r="I846">
        <v>0.936303</v>
      </c>
      <c r="J846">
        <v>0.94382200000000005</v>
      </c>
      <c r="K846">
        <v>-5.7259999999999998E-2</v>
      </c>
      <c r="L846">
        <v>0</v>
      </c>
      <c r="M846">
        <v>7.1699999999999997E-4</v>
      </c>
      <c r="N846" t="s">
        <v>18</v>
      </c>
      <c r="O846">
        <v>21.203150000000001</v>
      </c>
      <c r="P846">
        <v>4.4276000000000003E-2</v>
      </c>
      <c r="Q846">
        <v>-0.23815900000000001</v>
      </c>
      <c r="S846">
        <f>(2*3.142/60)*test_1_datataker_27_aug[[#This Row],[Torque Voltage (N.m)]]*test_1_datataker_27_aug[[#This Row],[RPM]]*-1</f>
        <v>0</v>
      </c>
    </row>
    <row r="847" spans="1:19" x14ac:dyDescent="0.25">
      <c r="A847" s="1">
        <v>45530.551793993058</v>
      </c>
      <c r="B847" t="s">
        <v>17</v>
      </c>
      <c r="C847">
        <v>14.07404</v>
      </c>
      <c r="D847">
        <v>13.810587999999999</v>
      </c>
      <c r="E847">
        <v>13.709044</v>
      </c>
      <c r="F847">
        <v>13.988542000000001</v>
      </c>
      <c r="G847">
        <v>14.079566</v>
      </c>
      <c r="H847">
        <v>1.0076160000000001</v>
      </c>
      <c r="I847">
        <v>0.936303</v>
      </c>
      <c r="J847">
        <v>0.94429300000000005</v>
      </c>
      <c r="K847">
        <v>-5.3696000000000001E-2</v>
      </c>
      <c r="L847">
        <v>0</v>
      </c>
      <c r="M847">
        <v>7.6300000000000001E-4</v>
      </c>
      <c r="N847" t="s">
        <v>18</v>
      </c>
      <c r="O847">
        <v>21.193314000000001</v>
      </c>
      <c r="P847">
        <v>4.5823999999999997E-2</v>
      </c>
      <c r="Q847">
        <v>-0.23815900000000001</v>
      </c>
      <c r="S847">
        <f>(2*3.142/60)*test_1_datataker_27_aug[[#This Row],[Torque Voltage (N.m)]]*test_1_datataker_27_aug[[#This Row],[RPM]]*-1</f>
        <v>0</v>
      </c>
    </row>
    <row r="848" spans="1:19" x14ac:dyDescent="0.25">
      <c r="A848" s="1">
        <v>45530.551851909724</v>
      </c>
      <c r="B848" t="s">
        <v>17</v>
      </c>
      <c r="C848">
        <v>14.069416</v>
      </c>
      <c r="D848">
        <v>13.810587999999999</v>
      </c>
      <c r="E848">
        <v>13.701768</v>
      </c>
      <c r="F848">
        <v>13.995784</v>
      </c>
      <c r="G848">
        <v>14.069416</v>
      </c>
      <c r="H848">
        <v>1.0077179999999999</v>
      </c>
      <c r="I848">
        <v>0.936303</v>
      </c>
      <c r="J848">
        <v>0.94417399999999996</v>
      </c>
      <c r="K848">
        <v>-5.3696000000000001E-2</v>
      </c>
      <c r="L848">
        <v>0</v>
      </c>
      <c r="M848">
        <v>7.8700000000000005E-4</v>
      </c>
      <c r="N848" t="s">
        <v>18</v>
      </c>
      <c r="O848">
        <v>21.203195999999998</v>
      </c>
      <c r="P848">
        <v>4.5823999999999997E-2</v>
      </c>
      <c r="Q848">
        <v>-0.240063</v>
      </c>
      <c r="S848">
        <f>(2*3.142/60)*test_1_datataker_27_aug[[#This Row],[Torque Voltage (N.m)]]*test_1_datataker_27_aug[[#This Row],[RPM]]*-1</f>
        <v>0</v>
      </c>
    </row>
    <row r="849" spans="1:19" x14ac:dyDescent="0.25">
      <c r="A849" s="1">
        <v>45530.551909733796</v>
      </c>
      <c r="B849" t="s">
        <v>17</v>
      </c>
      <c r="C849">
        <v>14.073136</v>
      </c>
      <c r="D849">
        <v>13.803140000000001</v>
      </c>
      <c r="E849">
        <v>13.709044</v>
      </c>
      <c r="F849">
        <v>14.003232000000001</v>
      </c>
      <c r="G849">
        <v>14.070346000000001</v>
      </c>
      <c r="H849">
        <v>1.007514</v>
      </c>
      <c r="I849">
        <v>0.93583400000000005</v>
      </c>
      <c r="J849">
        <v>0.94370500000000002</v>
      </c>
      <c r="K849">
        <v>-5.2497000000000002E-2</v>
      </c>
      <c r="L849">
        <v>0</v>
      </c>
      <c r="M849">
        <v>7.3999999999999999E-4</v>
      </c>
      <c r="N849" t="s">
        <v>18</v>
      </c>
      <c r="O849">
        <v>21.203292000000001</v>
      </c>
      <c r="P849">
        <v>4.4276000000000003E-2</v>
      </c>
      <c r="Q849">
        <v>-0.24196599999999999</v>
      </c>
      <c r="S849">
        <f>(2*3.142/60)*test_1_datataker_27_aug[[#This Row],[Torque Voltage (N.m)]]*test_1_datataker_27_aug[[#This Row],[RPM]]*-1</f>
        <v>0</v>
      </c>
    </row>
    <row r="850" spans="1:19" x14ac:dyDescent="0.25">
      <c r="A850" s="1">
        <v>45530.551967604166</v>
      </c>
      <c r="B850" t="s">
        <v>17</v>
      </c>
      <c r="C850">
        <v>14.073136</v>
      </c>
      <c r="D850">
        <v>13.832934</v>
      </c>
      <c r="E850">
        <v>13.723598000000001</v>
      </c>
      <c r="F850">
        <v>14.003232000000001</v>
      </c>
      <c r="G850">
        <v>14.075898</v>
      </c>
      <c r="H850">
        <v>1.007924</v>
      </c>
      <c r="I850">
        <v>0.93606999999999996</v>
      </c>
      <c r="J850">
        <v>0.94429300000000005</v>
      </c>
      <c r="K850">
        <v>-4.8867000000000001E-2</v>
      </c>
      <c r="L850">
        <v>0</v>
      </c>
      <c r="M850">
        <v>8.3299999999999997E-4</v>
      </c>
      <c r="N850" t="s">
        <v>18</v>
      </c>
      <c r="O850">
        <v>21.203195999999998</v>
      </c>
      <c r="P850">
        <v>4.8963E-2</v>
      </c>
      <c r="Q850">
        <v>-0.239679</v>
      </c>
      <c r="S850">
        <f>(2*3.142/60)*test_1_datataker_27_aug[[#This Row],[Torque Voltage (N.m)]]*test_1_datataker_27_aug[[#This Row],[RPM]]*-1</f>
        <v>0</v>
      </c>
    </row>
    <row r="851" spans="1:19" x14ac:dyDescent="0.25">
      <c r="A851" s="1">
        <v>45530.552025486111</v>
      </c>
      <c r="B851" t="s">
        <v>17</v>
      </c>
      <c r="C851">
        <v>14.07404</v>
      </c>
      <c r="D851">
        <v>13.832934</v>
      </c>
      <c r="E851">
        <v>13.723598000000001</v>
      </c>
      <c r="F851">
        <v>14.010680000000001</v>
      </c>
      <c r="G851">
        <v>14.074968</v>
      </c>
      <c r="H851">
        <v>1.007817</v>
      </c>
      <c r="I851">
        <v>0.936303</v>
      </c>
      <c r="J851">
        <v>0.94429300000000005</v>
      </c>
      <c r="K851">
        <v>-5.2497000000000002E-2</v>
      </c>
      <c r="L851">
        <v>0</v>
      </c>
      <c r="M851">
        <v>7.6300000000000001E-4</v>
      </c>
      <c r="N851" t="s">
        <v>18</v>
      </c>
      <c r="O851">
        <v>21.203098000000001</v>
      </c>
      <c r="P851">
        <v>4.5823999999999997E-2</v>
      </c>
      <c r="Q851">
        <v>-0.23777799999999999</v>
      </c>
      <c r="S851">
        <f>(2*3.142/60)*test_1_datataker_27_aug[[#This Row],[Torque Voltage (N.m)]]*test_1_datataker_27_aug[[#This Row],[RPM]]*-1</f>
        <v>0</v>
      </c>
    </row>
    <row r="852" spans="1:19" x14ac:dyDescent="0.25">
      <c r="A852" s="1">
        <v>45530.552083344905</v>
      </c>
      <c r="B852" t="s">
        <v>17</v>
      </c>
      <c r="C852">
        <v>14.075898</v>
      </c>
      <c r="D852">
        <v>13.832934</v>
      </c>
      <c r="E852">
        <v>13.723598000000001</v>
      </c>
      <c r="F852">
        <v>14.003232000000001</v>
      </c>
      <c r="G852">
        <v>14.07776</v>
      </c>
      <c r="H852">
        <v>1.007817</v>
      </c>
      <c r="I852">
        <v>0.93606999999999996</v>
      </c>
      <c r="J852">
        <v>0.94405700000000004</v>
      </c>
      <c r="K852">
        <v>-5.3696000000000001E-2</v>
      </c>
      <c r="L852">
        <v>0</v>
      </c>
      <c r="M852">
        <v>7.6300000000000001E-4</v>
      </c>
      <c r="N852" t="s">
        <v>18</v>
      </c>
      <c r="O852">
        <v>21.203292000000001</v>
      </c>
      <c r="P852">
        <v>4.5823999999999997E-2</v>
      </c>
      <c r="Q852">
        <v>-0.23625599999999999</v>
      </c>
      <c r="S852">
        <f>(2*3.142/60)*test_1_datataker_27_aug[[#This Row],[Torque Voltage (N.m)]]*test_1_datataker_27_aug[[#This Row],[RPM]]*-1</f>
        <v>0</v>
      </c>
    </row>
    <row r="853" spans="1:19" x14ac:dyDescent="0.25">
      <c r="A853" s="1">
        <v>45530.552141261571</v>
      </c>
      <c r="B853" t="s">
        <v>17</v>
      </c>
      <c r="C853">
        <v>14.079566</v>
      </c>
      <c r="D853">
        <v>13.810587999999999</v>
      </c>
      <c r="E853">
        <v>13.71612</v>
      </c>
      <c r="F853">
        <v>13.995784</v>
      </c>
      <c r="G853">
        <v>14.075898</v>
      </c>
      <c r="H853">
        <v>1.0073080000000001</v>
      </c>
      <c r="I853">
        <v>0.936303</v>
      </c>
      <c r="J853">
        <v>0.94417399999999996</v>
      </c>
      <c r="K853">
        <v>-5.0065999999999999E-2</v>
      </c>
      <c r="L853">
        <v>0</v>
      </c>
      <c r="M853">
        <v>7.6300000000000001E-4</v>
      </c>
      <c r="N853" t="s">
        <v>18</v>
      </c>
      <c r="O853">
        <v>21.203292000000001</v>
      </c>
      <c r="P853">
        <v>4.4276000000000003E-2</v>
      </c>
      <c r="Q853">
        <v>-0.240063</v>
      </c>
      <c r="S853">
        <f>(2*3.142/60)*test_1_datataker_27_aug[[#This Row],[Torque Voltage (N.m)]]*test_1_datataker_27_aug[[#This Row],[RPM]]*-1</f>
        <v>0</v>
      </c>
    </row>
    <row r="854" spans="1:19" x14ac:dyDescent="0.25">
      <c r="A854" s="1">
        <v>45530.552199097219</v>
      </c>
      <c r="B854" t="s">
        <v>17</v>
      </c>
      <c r="C854">
        <v>14.07776</v>
      </c>
      <c r="D854">
        <v>13.818244</v>
      </c>
      <c r="E854">
        <v>13.723598000000001</v>
      </c>
      <c r="F854">
        <v>14.003232000000001</v>
      </c>
      <c r="G854">
        <v>14.073136</v>
      </c>
      <c r="H854">
        <v>1.0077179999999999</v>
      </c>
      <c r="I854">
        <v>0.93606999999999996</v>
      </c>
      <c r="J854">
        <v>0.94417399999999996</v>
      </c>
      <c r="K854">
        <v>-5.4862000000000001E-2</v>
      </c>
      <c r="L854">
        <v>0</v>
      </c>
      <c r="M854">
        <v>8.0999999999999996E-4</v>
      </c>
      <c r="N854" t="s">
        <v>18</v>
      </c>
      <c r="O854">
        <v>21.203150000000001</v>
      </c>
      <c r="P854">
        <v>4.5823999999999997E-2</v>
      </c>
      <c r="Q854">
        <v>-0.239679</v>
      </c>
      <c r="S854">
        <f>(2*3.142/60)*test_1_datataker_27_aug[[#This Row],[Torque Voltage (N.m)]]*test_1_datataker_27_aug[[#This Row],[RPM]]*-1</f>
        <v>0</v>
      </c>
    </row>
    <row r="855" spans="1:19" x14ac:dyDescent="0.25">
      <c r="A855" s="1">
        <v>45530.55225695602</v>
      </c>
      <c r="B855" t="s">
        <v>17</v>
      </c>
      <c r="C855">
        <v>14.074968</v>
      </c>
      <c r="D855">
        <v>13.832934</v>
      </c>
      <c r="E855">
        <v>13.730876</v>
      </c>
      <c r="F855">
        <v>14.010680000000001</v>
      </c>
      <c r="G855">
        <v>14.07404</v>
      </c>
      <c r="H855">
        <v>1.0081249999999999</v>
      </c>
      <c r="I855">
        <v>0.93642199999999998</v>
      </c>
      <c r="J855">
        <v>0.94405700000000004</v>
      </c>
      <c r="K855">
        <v>-5.1298999999999997E-2</v>
      </c>
      <c r="L855">
        <v>0</v>
      </c>
      <c r="M855">
        <v>8.0999999999999996E-4</v>
      </c>
      <c r="N855" t="s">
        <v>18</v>
      </c>
      <c r="O855">
        <v>21.203098000000001</v>
      </c>
      <c r="P855">
        <v>4.5823999999999997E-2</v>
      </c>
      <c r="Q855">
        <v>-0.238926</v>
      </c>
      <c r="S855">
        <f>(2*3.142/60)*test_1_datataker_27_aug[[#This Row],[Torque Voltage (N.m)]]*test_1_datataker_27_aug[[#This Row],[RPM]]*-1</f>
        <v>0</v>
      </c>
    </row>
    <row r="856" spans="1:19" x14ac:dyDescent="0.25">
      <c r="A856" s="1">
        <v>45530.552314872686</v>
      </c>
      <c r="B856" t="s">
        <v>17</v>
      </c>
      <c r="C856">
        <v>14.081426</v>
      </c>
      <c r="D856">
        <v>13.810587999999999</v>
      </c>
      <c r="E856">
        <v>13.71612</v>
      </c>
      <c r="F856">
        <v>14.003232000000001</v>
      </c>
      <c r="G856">
        <v>14.075898</v>
      </c>
      <c r="H856">
        <v>1.0074099999999999</v>
      </c>
      <c r="I856">
        <v>0.93618599999999996</v>
      </c>
      <c r="J856">
        <v>0.94429300000000005</v>
      </c>
      <c r="K856">
        <v>-4.8867000000000001E-2</v>
      </c>
      <c r="L856">
        <v>0</v>
      </c>
      <c r="M856">
        <v>7.8700000000000005E-4</v>
      </c>
      <c r="N856" t="s">
        <v>18</v>
      </c>
      <c r="O856">
        <v>21.203150000000001</v>
      </c>
      <c r="P856">
        <v>4.7371999999999997E-2</v>
      </c>
      <c r="Q856">
        <v>-0.23739199999999999</v>
      </c>
      <c r="S856">
        <f>(2*3.142/60)*test_1_datataker_27_aug[[#This Row],[Torque Voltage (N.m)]]*test_1_datataker_27_aug[[#This Row],[RPM]]*-1</f>
        <v>0</v>
      </c>
    </row>
    <row r="857" spans="1:19" x14ac:dyDescent="0.25">
      <c r="A857" s="1">
        <v>45530.552374375002</v>
      </c>
      <c r="B857" t="s">
        <v>17</v>
      </c>
      <c r="C857">
        <v>14.07776</v>
      </c>
      <c r="D857">
        <v>13.818244</v>
      </c>
      <c r="E857">
        <v>13.71612</v>
      </c>
      <c r="F857">
        <v>14.003232000000001</v>
      </c>
      <c r="G857">
        <v>14.07404</v>
      </c>
      <c r="H857">
        <v>1.007206</v>
      </c>
      <c r="I857">
        <v>0.936303</v>
      </c>
      <c r="J857">
        <v>0.94382200000000005</v>
      </c>
      <c r="K857">
        <v>-5.3696000000000001E-2</v>
      </c>
      <c r="L857">
        <v>0</v>
      </c>
      <c r="M857">
        <v>7.3999999999999999E-4</v>
      </c>
      <c r="N857" t="s">
        <v>18</v>
      </c>
      <c r="O857">
        <v>21.203341999999999</v>
      </c>
      <c r="P857">
        <v>4.7371999999999997E-2</v>
      </c>
      <c r="Q857">
        <v>-0.23625599999999999</v>
      </c>
      <c r="S857">
        <f>(2*3.142/60)*test_1_datataker_27_aug[[#This Row],[Torque Voltage (N.m)]]*test_1_datataker_27_aug[[#This Row],[RPM]]*-1</f>
        <v>0</v>
      </c>
    </row>
    <row r="858" spans="1:19" x14ac:dyDescent="0.25">
      <c r="A858" s="1">
        <v>45530.552430601849</v>
      </c>
      <c r="B858" t="s">
        <v>17</v>
      </c>
      <c r="C858">
        <v>14.076828000000001</v>
      </c>
      <c r="D858">
        <v>13.825692</v>
      </c>
      <c r="E858">
        <v>13.723598000000001</v>
      </c>
      <c r="F858">
        <v>14.018336</v>
      </c>
      <c r="G858">
        <v>14.079566</v>
      </c>
      <c r="H858">
        <v>1.0077179999999999</v>
      </c>
      <c r="I858">
        <v>0.936303</v>
      </c>
      <c r="J858">
        <v>0.94429300000000005</v>
      </c>
      <c r="K858">
        <v>-4.7668000000000002E-2</v>
      </c>
      <c r="L858">
        <v>0</v>
      </c>
      <c r="M858">
        <v>8.0999999999999996E-4</v>
      </c>
      <c r="N858" t="s">
        <v>18</v>
      </c>
      <c r="O858">
        <v>21.203098000000001</v>
      </c>
      <c r="P858">
        <v>4.7371999999999997E-2</v>
      </c>
      <c r="Q858">
        <v>-0.23815900000000001</v>
      </c>
      <c r="S858">
        <f>(2*3.142/60)*test_1_datataker_27_aug[[#This Row],[Torque Voltage (N.m)]]*test_1_datataker_27_aug[[#This Row],[RPM]]*-1</f>
        <v>0</v>
      </c>
    </row>
    <row r="859" spans="1:19" x14ac:dyDescent="0.25">
      <c r="A859" s="1">
        <v>45530.552488449073</v>
      </c>
      <c r="B859" t="s">
        <v>17</v>
      </c>
      <c r="C859">
        <v>14.079566</v>
      </c>
      <c r="D859">
        <v>13.818244</v>
      </c>
      <c r="E859">
        <v>13.709044</v>
      </c>
      <c r="F859">
        <v>13.995784</v>
      </c>
      <c r="G859">
        <v>14.076828000000001</v>
      </c>
      <c r="H859">
        <v>1.0073080000000001</v>
      </c>
      <c r="I859">
        <v>0.93606999999999996</v>
      </c>
      <c r="J859">
        <v>0.94405700000000004</v>
      </c>
      <c r="K859">
        <v>-5.2497000000000002E-2</v>
      </c>
      <c r="L859">
        <v>0</v>
      </c>
      <c r="M859">
        <v>7.6300000000000001E-4</v>
      </c>
      <c r="N859" t="s">
        <v>18</v>
      </c>
      <c r="O859">
        <v>21.212934000000001</v>
      </c>
      <c r="P859">
        <v>4.5823999999999997E-2</v>
      </c>
      <c r="Q859">
        <v>-0.235489</v>
      </c>
      <c r="S859">
        <f>(2*3.142/60)*test_1_datataker_27_aug[[#This Row],[Torque Voltage (N.m)]]*test_1_datataker_27_aug[[#This Row],[RPM]]*-1</f>
        <v>0</v>
      </c>
    </row>
    <row r="860" spans="1:19" x14ac:dyDescent="0.25">
      <c r="A860" s="1">
        <v>45530.552546319443</v>
      </c>
      <c r="B860" t="s">
        <v>17</v>
      </c>
      <c r="C860">
        <v>14.075898</v>
      </c>
      <c r="D860">
        <v>13.825692</v>
      </c>
      <c r="E860">
        <v>13.723598000000001</v>
      </c>
      <c r="F860">
        <v>14.003232000000001</v>
      </c>
      <c r="G860">
        <v>14.082356000000001</v>
      </c>
      <c r="H860">
        <v>1.007817</v>
      </c>
      <c r="I860">
        <v>0.936303</v>
      </c>
      <c r="J860">
        <v>0.94405700000000004</v>
      </c>
      <c r="K860">
        <v>-5.2497000000000002E-2</v>
      </c>
      <c r="L860">
        <v>0</v>
      </c>
      <c r="M860">
        <v>7.8700000000000005E-4</v>
      </c>
      <c r="N860" t="s">
        <v>18</v>
      </c>
      <c r="O860">
        <v>21.203292000000001</v>
      </c>
      <c r="P860">
        <v>4.5823999999999997E-2</v>
      </c>
      <c r="Q860">
        <v>-0.236626</v>
      </c>
      <c r="S860">
        <f>(2*3.142/60)*test_1_datataker_27_aug[[#This Row],[Torque Voltage (N.m)]]*test_1_datataker_27_aug[[#This Row],[RPM]]*-1</f>
        <v>0</v>
      </c>
    </row>
    <row r="861" spans="1:19" x14ac:dyDescent="0.25">
      <c r="A861" s="1">
        <v>45530.552604178243</v>
      </c>
      <c r="B861" t="s">
        <v>17</v>
      </c>
      <c r="C861">
        <v>14.076828000000001</v>
      </c>
      <c r="D861">
        <v>13.847834000000001</v>
      </c>
      <c r="E861">
        <v>13.730876</v>
      </c>
      <c r="F861">
        <v>14.003232000000001</v>
      </c>
      <c r="G861">
        <v>14.079566</v>
      </c>
      <c r="H861">
        <v>1.0080229999999999</v>
      </c>
      <c r="I861">
        <v>0.93653799999999998</v>
      </c>
      <c r="J861">
        <v>0.94429300000000005</v>
      </c>
      <c r="K861">
        <v>-5.0065999999999999E-2</v>
      </c>
      <c r="L861">
        <v>0</v>
      </c>
      <c r="M861">
        <v>7.8700000000000005E-4</v>
      </c>
      <c r="N861" t="s">
        <v>18</v>
      </c>
      <c r="O861">
        <v>21.213080000000001</v>
      </c>
      <c r="P861">
        <v>4.8963E-2</v>
      </c>
      <c r="Q861">
        <v>-0.23472199999999999</v>
      </c>
      <c r="S861">
        <f>(2*3.142/60)*test_1_datataker_27_aug[[#This Row],[Torque Voltage (N.m)]]*test_1_datataker_27_aug[[#This Row],[RPM]]*-1</f>
        <v>0</v>
      </c>
    </row>
    <row r="862" spans="1:19" x14ac:dyDescent="0.25">
      <c r="A862" s="1">
        <v>45530.552662048613</v>
      </c>
      <c r="B862" t="s">
        <v>17</v>
      </c>
      <c r="C862">
        <v>14.075898</v>
      </c>
      <c r="D862">
        <v>13.810587999999999</v>
      </c>
      <c r="E862">
        <v>13.71612</v>
      </c>
      <c r="F862">
        <v>13.995784</v>
      </c>
      <c r="G862">
        <v>14.076828000000001</v>
      </c>
      <c r="H862">
        <v>1.007817</v>
      </c>
      <c r="I862">
        <v>0.936303</v>
      </c>
      <c r="J862">
        <v>0.94405700000000004</v>
      </c>
      <c r="K862">
        <v>-5.0065999999999999E-2</v>
      </c>
      <c r="L862">
        <v>0</v>
      </c>
      <c r="M862">
        <v>7.6300000000000001E-4</v>
      </c>
      <c r="N862" t="s">
        <v>18</v>
      </c>
      <c r="O862">
        <v>21.212934000000001</v>
      </c>
      <c r="P862">
        <v>4.2728000000000002E-2</v>
      </c>
      <c r="Q862">
        <v>-0.23854300000000001</v>
      </c>
      <c r="S862">
        <f>(2*3.142/60)*test_1_datataker_27_aug[[#This Row],[Torque Voltage (N.m)]]*test_1_datataker_27_aug[[#This Row],[RPM]]*-1</f>
        <v>0</v>
      </c>
    </row>
    <row r="863" spans="1:19" x14ac:dyDescent="0.25">
      <c r="A863" s="1">
        <v>45530.552719953703</v>
      </c>
      <c r="B863" t="s">
        <v>17</v>
      </c>
      <c r="C863">
        <v>14.074968</v>
      </c>
      <c r="D863">
        <v>13.825692</v>
      </c>
      <c r="E863">
        <v>13.723598000000001</v>
      </c>
      <c r="F863">
        <v>13.995784</v>
      </c>
      <c r="G863">
        <v>14.07776</v>
      </c>
      <c r="H863">
        <v>1.0077179999999999</v>
      </c>
      <c r="I863">
        <v>0.936303</v>
      </c>
      <c r="J863">
        <v>0.94394100000000003</v>
      </c>
      <c r="K863">
        <v>-4.8867000000000001E-2</v>
      </c>
      <c r="L863">
        <v>0</v>
      </c>
      <c r="M863">
        <v>7.8700000000000005E-4</v>
      </c>
      <c r="N863" t="s">
        <v>18</v>
      </c>
      <c r="O863">
        <v>21.212888</v>
      </c>
      <c r="P863">
        <v>4.7371999999999997E-2</v>
      </c>
      <c r="Q863">
        <v>-0.23433899999999999</v>
      </c>
      <c r="S863">
        <f>(2*3.142/60)*test_1_datataker_27_aug[[#This Row],[Torque Voltage (N.m)]]*test_1_datataker_27_aug[[#This Row],[RPM]]*-1</f>
        <v>0</v>
      </c>
    </row>
    <row r="864" spans="1:19" x14ac:dyDescent="0.25">
      <c r="A864" s="1">
        <v>45530.552777789351</v>
      </c>
      <c r="B864" t="s">
        <v>17</v>
      </c>
      <c r="C864">
        <v>14.074968</v>
      </c>
      <c r="D864">
        <v>13.818244</v>
      </c>
      <c r="E864">
        <v>13.723598000000001</v>
      </c>
      <c r="F864">
        <v>14.010680000000001</v>
      </c>
      <c r="G864">
        <v>14.080496</v>
      </c>
      <c r="H864">
        <v>1.0080229999999999</v>
      </c>
      <c r="I864">
        <v>0.936303</v>
      </c>
      <c r="J864">
        <v>0.94417399999999996</v>
      </c>
      <c r="K864">
        <v>-4.5269999999999998E-2</v>
      </c>
      <c r="L864">
        <v>0</v>
      </c>
      <c r="M864">
        <v>8.0999999999999996E-4</v>
      </c>
      <c r="N864" t="s">
        <v>18</v>
      </c>
      <c r="O864">
        <v>21.222875999999999</v>
      </c>
      <c r="P864">
        <v>4.8963E-2</v>
      </c>
      <c r="Q864">
        <v>-0.236626</v>
      </c>
      <c r="S864">
        <f>(2*3.142/60)*test_1_datataker_27_aug[[#This Row],[Torque Voltage (N.m)]]*test_1_datataker_27_aug[[#This Row],[RPM]]*-1</f>
        <v>0</v>
      </c>
    </row>
    <row r="865" spans="1:19" x14ac:dyDescent="0.25">
      <c r="A865" s="1">
        <v>45530.552835659721</v>
      </c>
      <c r="B865" t="s">
        <v>17</v>
      </c>
      <c r="C865">
        <v>14.074968</v>
      </c>
      <c r="D865">
        <v>13.825692</v>
      </c>
      <c r="E865">
        <v>13.730876</v>
      </c>
      <c r="F865">
        <v>14.003232000000001</v>
      </c>
      <c r="G865">
        <v>14.083284000000001</v>
      </c>
      <c r="H865">
        <v>1.007817</v>
      </c>
      <c r="I865">
        <v>0.93618599999999996</v>
      </c>
      <c r="J865">
        <v>0.94394100000000003</v>
      </c>
      <c r="K865">
        <v>-4.8867000000000001E-2</v>
      </c>
      <c r="L865">
        <v>0</v>
      </c>
      <c r="M865">
        <v>7.8700000000000005E-4</v>
      </c>
      <c r="N865" t="s">
        <v>18</v>
      </c>
      <c r="O865">
        <v>21.218048</v>
      </c>
      <c r="P865">
        <v>4.7371999999999997E-2</v>
      </c>
      <c r="Q865">
        <v>-0.23472199999999999</v>
      </c>
      <c r="S865">
        <f>(2*3.142/60)*test_1_datataker_27_aug[[#This Row],[Torque Voltage (N.m)]]*test_1_datataker_27_aug[[#This Row],[RPM]]*-1</f>
        <v>0</v>
      </c>
    </row>
    <row r="866" spans="1:19" x14ac:dyDescent="0.25">
      <c r="A866" s="1">
        <v>45530.552893541666</v>
      </c>
      <c r="B866" t="s">
        <v>17</v>
      </c>
      <c r="C866">
        <v>14.079566</v>
      </c>
      <c r="D866">
        <v>13.847834000000001</v>
      </c>
      <c r="E866">
        <v>13.745224</v>
      </c>
      <c r="F866">
        <v>14.018336</v>
      </c>
      <c r="G866">
        <v>14.081426</v>
      </c>
      <c r="H866">
        <v>1.008534</v>
      </c>
      <c r="I866">
        <v>0.93642199999999998</v>
      </c>
      <c r="J866">
        <v>0.94429300000000005</v>
      </c>
      <c r="K866">
        <v>-4.7668000000000002E-2</v>
      </c>
      <c r="L866">
        <v>0</v>
      </c>
      <c r="M866">
        <v>8.0999999999999996E-4</v>
      </c>
      <c r="N866" t="s">
        <v>18</v>
      </c>
      <c r="O866">
        <v>21.222584000000001</v>
      </c>
      <c r="P866">
        <v>4.8963E-2</v>
      </c>
      <c r="Q866">
        <v>-0.23777799999999999</v>
      </c>
      <c r="S866">
        <f>(2*3.142/60)*test_1_datataker_27_aug[[#This Row],[Torque Voltage (N.m)]]*test_1_datataker_27_aug[[#This Row],[RPM]]*-1</f>
        <v>0</v>
      </c>
    </row>
    <row r="867" spans="1:19" x14ac:dyDescent="0.25">
      <c r="A867" s="1">
        <v>45530.552952511571</v>
      </c>
      <c r="B867" t="s">
        <v>17</v>
      </c>
      <c r="C867">
        <v>14.079566</v>
      </c>
      <c r="D867">
        <v>13.832934</v>
      </c>
      <c r="E867">
        <v>13.723598000000001</v>
      </c>
      <c r="F867">
        <v>14.003232000000001</v>
      </c>
      <c r="G867">
        <v>14.081426</v>
      </c>
      <c r="H867">
        <v>1.0077179999999999</v>
      </c>
      <c r="I867">
        <v>0.93618599999999996</v>
      </c>
      <c r="J867">
        <v>0.94394100000000003</v>
      </c>
      <c r="K867">
        <v>-4.4038000000000001E-2</v>
      </c>
      <c r="L867">
        <v>0</v>
      </c>
      <c r="M867">
        <v>8.3299999999999997E-4</v>
      </c>
      <c r="N867" t="s">
        <v>18</v>
      </c>
      <c r="O867">
        <v>21.232482000000001</v>
      </c>
      <c r="P867">
        <v>4.8963E-2</v>
      </c>
      <c r="Q867">
        <v>-0.232819</v>
      </c>
      <c r="S867">
        <f>(2*3.142/60)*test_1_datataker_27_aug[[#This Row],[Torque Voltage (N.m)]]*test_1_datataker_27_aug[[#This Row],[RPM]]*-1</f>
        <v>0</v>
      </c>
    </row>
    <row r="868" spans="1:19" x14ac:dyDescent="0.25">
      <c r="A868" s="1">
        <v>45530.553009293981</v>
      </c>
      <c r="B868" t="s">
        <v>17</v>
      </c>
      <c r="C868">
        <v>14.060898</v>
      </c>
      <c r="D868">
        <v>13.662508000000001</v>
      </c>
      <c r="E868">
        <v>13.578747999999999</v>
      </c>
      <c r="F868">
        <v>13.855148</v>
      </c>
      <c r="G868">
        <v>14.059968</v>
      </c>
      <c r="H868">
        <v>1.0056590000000001</v>
      </c>
      <c r="I868">
        <v>0.93382600000000004</v>
      </c>
      <c r="J868">
        <v>0.94170100000000001</v>
      </c>
      <c r="K868">
        <v>-7.6464000000000004E-2</v>
      </c>
      <c r="L868">
        <v>0</v>
      </c>
      <c r="M868">
        <v>3.2400000000000001E-4</v>
      </c>
      <c r="N868" t="s">
        <v>18</v>
      </c>
      <c r="O868">
        <v>21.232527999999999</v>
      </c>
      <c r="P868">
        <v>1.8017999999999999E-2</v>
      </c>
      <c r="Q868">
        <v>-0.246193</v>
      </c>
      <c r="S868">
        <f>(2*3.142/60)*test_1_datataker_27_aug[[#This Row],[Torque Voltage (N.m)]]*test_1_datataker_27_aug[[#This Row],[RPM]]*-1</f>
        <v>0</v>
      </c>
    </row>
    <row r="869" spans="1:19" x14ac:dyDescent="0.25">
      <c r="A869" s="1">
        <v>45530.553067141205</v>
      </c>
      <c r="B869" t="s">
        <v>17</v>
      </c>
      <c r="C869">
        <v>14.056274</v>
      </c>
      <c r="D869">
        <v>13.662508000000001</v>
      </c>
      <c r="E869">
        <v>13.57147</v>
      </c>
      <c r="F869">
        <v>13.8477</v>
      </c>
      <c r="G869">
        <v>14.056274</v>
      </c>
      <c r="H869">
        <v>1.005763</v>
      </c>
      <c r="I869">
        <v>0.93359099999999995</v>
      </c>
      <c r="J869">
        <v>0.94157800000000003</v>
      </c>
      <c r="K869">
        <v>-7.8895999999999994E-2</v>
      </c>
      <c r="L869">
        <v>0</v>
      </c>
      <c r="M869">
        <v>2.5399999999999999E-4</v>
      </c>
      <c r="N869" t="s">
        <v>18</v>
      </c>
      <c r="O869">
        <v>21.232482000000001</v>
      </c>
      <c r="P869">
        <v>1.1783E-2</v>
      </c>
      <c r="Q869">
        <v>-0.24581</v>
      </c>
      <c r="S869">
        <f>(2*3.142/60)*test_1_datataker_27_aug[[#This Row],[Torque Voltage (N.m)]]*test_1_datataker_27_aug[[#This Row],[RPM]]*-1</f>
        <v>0</v>
      </c>
    </row>
    <row r="870" spans="1:19" x14ac:dyDescent="0.25">
      <c r="A870" s="1">
        <v>45530.553125069448</v>
      </c>
      <c r="B870" t="s">
        <v>17</v>
      </c>
      <c r="C870">
        <v>14.061828</v>
      </c>
      <c r="D870">
        <v>13.647608</v>
      </c>
      <c r="E870">
        <v>13.564194000000001</v>
      </c>
      <c r="F870">
        <v>13.83301</v>
      </c>
      <c r="G870">
        <v>14.056274</v>
      </c>
      <c r="H870">
        <v>1.0049440000000001</v>
      </c>
      <c r="I870">
        <v>0.93359099999999995</v>
      </c>
      <c r="J870">
        <v>0.94134899999999999</v>
      </c>
      <c r="K870">
        <v>-8.1293000000000004E-2</v>
      </c>
      <c r="L870">
        <v>0</v>
      </c>
      <c r="M870">
        <v>2.32E-4</v>
      </c>
      <c r="N870" t="s">
        <v>18</v>
      </c>
      <c r="O870">
        <v>21.242384000000001</v>
      </c>
      <c r="P870">
        <v>1.0321E-2</v>
      </c>
      <c r="Q870">
        <v>-0.24428900000000001</v>
      </c>
      <c r="S870">
        <f>(2*3.142/60)*test_1_datataker_27_aug[[#This Row],[Torque Voltage (N.m)]]*test_1_datataker_27_aug[[#This Row],[RPM]]*-1</f>
        <v>0</v>
      </c>
    </row>
    <row r="871" spans="1:19" x14ac:dyDescent="0.25">
      <c r="A871" s="1">
        <v>45530.55318289352</v>
      </c>
      <c r="B871" t="s">
        <v>17</v>
      </c>
      <c r="C871">
        <v>14.057204</v>
      </c>
      <c r="D871">
        <v>13.632712</v>
      </c>
      <c r="E871">
        <v>13.549842</v>
      </c>
      <c r="F871">
        <v>13.825354000000001</v>
      </c>
      <c r="G871">
        <v>14.057204</v>
      </c>
      <c r="H871">
        <v>1.005455</v>
      </c>
      <c r="I871">
        <v>0.93347800000000003</v>
      </c>
      <c r="J871">
        <v>0.94111</v>
      </c>
      <c r="K871">
        <v>-7.7662999999999996E-2</v>
      </c>
      <c r="L871">
        <v>0</v>
      </c>
      <c r="M871">
        <v>2.5399999999999999E-4</v>
      </c>
      <c r="N871" t="s">
        <v>18</v>
      </c>
      <c r="O871">
        <v>21.242338</v>
      </c>
      <c r="P871">
        <v>7.182E-3</v>
      </c>
      <c r="Q871">
        <v>-0.245056</v>
      </c>
      <c r="S871">
        <f>(2*3.142/60)*test_1_datataker_27_aug[[#This Row],[Torque Voltage (N.m)]]*test_1_datataker_27_aug[[#This Row],[RPM]]*-1</f>
        <v>0</v>
      </c>
    </row>
    <row r="872" spans="1:19" x14ac:dyDescent="0.25">
      <c r="A872" s="1">
        <v>45530.553240752313</v>
      </c>
      <c r="B872" t="s">
        <v>17</v>
      </c>
      <c r="C872">
        <v>14.056274</v>
      </c>
      <c r="D872">
        <v>13.669750000000001</v>
      </c>
      <c r="E872">
        <v>13.549842</v>
      </c>
      <c r="F872">
        <v>13.855148</v>
      </c>
      <c r="G872">
        <v>14.057204</v>
      </c>
      <c r="H872">
        <v>1.005557</v>
      </c>
      <c r="I872">
        <v>0.93359099999999995</v>
      </c>
      <c r="J872">
        <v>0.94122600000000001</v>
      </c>
      <c r="K872">
        <v>-8.2491999999999996E-2</v>
      </c>
      <c r="L872">
        <v>0</v>
      </c>
      <c r="M872">
        <v>2.5399999999999999E-4</v>
      </c>
      <c r="N872" t="s">
        <v>18</v>
      </c>
      <c r="O872">
        <v>21.242284000000001</v>
      </c>
      <c r="P872">
        <v>1.0321E-2</v>
      </c>
      <c r="Q872">
        <v>-0.24390400000000001</v>
      </c>
      <c r="S872">
        <f>(2*3.142/60)*test_1_datataker_27_aug[[#This Row],[Torque Voltage (N.m)]]*test_1_datataker_27_aug[[#This Row],[RPM]]*-1</f>
        <v>0</v>
      </c>
    </row>
    <row r="873" spans="1:19" x14ac:dyDescent="0.25">
      <c r="A873" s="1">
        <v>45530.553298645835</v>
      </c>
      <c r="B873" t="s">
        <v>17</v>
      </c>
      <c r="C873">
        <v>14.056274</v>
      </c>
      <c r="D873">
        <v>13.647608</v>
      </c>
      <c r="E873">
        <v>13.542363999999999</v>
      </c>
      <c r="F873">
        <v>13.83301</v>
      </c>
      <c r="G873">
        <v>14.059968</v>
      </c>
      <c r="H873">
        <v>1.0052490000000001</v>
      </c>
      <c r="I873">
        <v>0.93323900000000004</v>
      </c>
      <c r="J873">
        <v>0.94146200000000002</v>
      </c>
      <c r="K873">
        <v>-8.0093999999999999E-2</v>
      </c>
      <c r="L873">
        <v>0</v>
      </c>
      <c r="M873">
        <v>2.7799999999999998E-4</v>
      </c>
      <c r="N873" t="s">
        <v>18</v>
      </c>
      <c r="O873">
        <v>21.236628</v>
      </c>
      <c r="P873">
        <v>8.7299999999999999E-3</v>
      </c>
      <c r="Q873">
        <v>-0.24238599999999999</v>
      </c>
      <c r="S873">
        <f>(2*3.142/60)*test_1_datataker_27_aug[[#This Row],[Torque Voltage (N.m)]]*test_1_datataker_27_aug[[#This Row],[RPM]]*-1</f>
        <v>0</v>
      </c>
    </row>
    <row r="874" spans="1:19" x14ac:dyDescent="0.25">
      <c r="A874" s="1">
        <v>45530.553356504628</v>
      </c>
      <c r="B874" t="s">
        <v>17</v>
      </c>
      <c r="C874">
        <v>14.055372</v>
      </c>
      <c r="D874">
        <v>13.655056</v>
      </c>
      <c r="E874">
        <v>13.557119999999999</v>
      </c>
      <c r="F874">
        <v>13.825354000000001</v>
      </c>
      <c r="G874">
        <v>14.058134000000001</v>
      </c>
      <c r="H874">
        <v>1.0053529999999999</v>
      </c>
      <c r="I874">
        <v>0.93359099999999995</v>
      </c>
      <c r="J874">
        <v>0.94157800000000003</v>
      </c>
      <c r="K874">
        <v>-8.1293000000000004E-2</v>
      </c>
      <c r="L874">
        <v>0</v>
      </c>
      <c r="M874">
        <v>2.5399999999999999E-4</v>
      </c>
      <c r="N874" t="s">
        <v>18</v>
      </c>
      <c r="O874">
        <v>21.242191999999999</v>
      </c>
      <c r="P874">
        <v>8.7299999999999999E-3</v>
      </c>
      <c r="Q874">
        <v>-0.24581</v>
      </c>
      <c r="S874">
        <f>(2*3.142/60)*test_1_datataker_27_aug[[#This Row],[Torque Voltage (N.m)]]*test_1_datataker_27_aug[[#This Row],[RPM]]*-1</f>
        <v>0</v>
      </c>
    </row>
    <row r="875" spans="1:19" x14ac:dyDescent="0.25">
      <c r="A875" s="1">
        <v>45530.553414421294</v>
      </c>
      <c r="B875" t="s">
        <v>17</v>
      </c>
      <c r="C875">
        <v>14.060898</v>
      </c>
      <c r="D875">
        <v>13.647608</v>
      </c>
      <c r="E875">
        <v>13.542363999999999</v>
      </c>
      <c r="F875">
        <v>13.83301</v>
      </c>
      <c r="G875">
        <v>14.060898</v>
      </c>
      <c r="H875">
        <v>1.0053529999999999</v>
      </c>
      <c r="I875">
        <v>0.93347800000000003</v>
      </c>
      <c r="J875">
        <v>0.94134899999999999</v>
      </c>
      <c r="K875">
        <v>-7.8895999999999994E-2</v>
      </c>
      <c r="L875">
        <v>0</v>
      </c>
      <c r="M875">
        <v>2.32E-4</v>
      </c>
      <c r="N875" t="s">
        <v>18</v>
      </c>
      <c r="O875">
        <v>21.242384000000001</v>
      </c>
      <c r="P875">
        <v>1.0321E-2</v>
      </c>
      <c r="Q875">
        <v>-0.244673</v>
      </c>
      <c r="S875">
        <f>(2*3.142/60)*test_1_datataker_27_aug[[#This Row],[Torque Voltage (N.m)]]*test_1_datataker_27_aug[[#This Row],[RPM]]*-1</f>
        <v>0</v>
      </c>
    </row>
    <row r="876" spans="1:19" x14ac:dyDescent="0.25">
      <c r="A876" s="1">
        <v>45530.553472233798</v>
      </c>
      <c r="B876" t="s">
        <v>17</v>
      </c>
      <c r="C876">
        <v>14.057204</v>
      </c>
      <c r="D876">
        <v>13.647608</v>
      </c>
      <c r="E876">
        <v>13.549842</v>
      </c>
      <c r="F876">
        <v>13.83301</v>
      </c>
      <c r="G876">
        <v>14.059968</v>
      </c>
      <c r="H876">
        <v>1.005455</v>
      </c>
      <c r="I876">
        <v>0.93347800000000003</v>
      </c>
      <c r="J876">
        <v>0.94157800000000003</v>
      </c>
      <c r="K876">
        <v>-7.6464000000000004E-2</v>
      </c>
      <c r="L876">
        <v>0</v>
      </c>
      <c r="M876">
        <v>2.0799999999999999E-4</v>
      </c>
      <c r="N876" t="s">
        <v>18</v>
      </c>
      <c r="O876">
        <v>21.242284000000001</v>
      </c>
      <c r="P876">
        <v>8.7299999999999999E-3</v>
      </c>
      <c r="Q876">
        <v>-0.24696000000000001</v>
      </c>
      <c r="S876">
        <f>(2*3.142/60)*test_1_datataker_27_aug[[#This Row],[Torque Voltage (N.m)]]*test_1_datataker_27_aug[[#This Row],[RPM]]*-1</f>
        <v>0</v>
      </c>
    </row>
    <row r="877" spans="1:19" x14ac:dyDescent="0.25">
      <c r="A877" s="1">
        <v>45530.553530104167</v>
      </c>
      <c r="B877" t="s">
        <v>17</v>
      </c>
      <c r="C877">
        <v>14.056274</v>
      </c>
      <c r="D877">
        <v>13.640366</v>
      </c>
      <c r="E877">
        <v>13.557119999999999</v>
      </c>
      <c r="F877">
        <v>13.825354000000001</v>
      </c>
      <c r="G877">
        <v>14.063686000000001</v>
      </c>
      <c r="H877">
        <v>1.005147</v>
      </c>
      <c r="I877">
        <v>0.93335500000000005</v>
      </c>
      <c r="J877">
        <v>0.94122600000000001</v>
      </c>
      <c r="K877">
        <v>-7.8895999999999994E-2</v>
      </c>
      <c r="L877">
        <v>0</v>
      </c>
      <c r="M877">
        <v>2.0799999999999999E-4</v>
      </c>
      <c r="N877" t="s">
        <v>18</v>
      </c>
      <c r="O877">
        <v>21.242384000000001</v>
      </c>
      <c r="P877">
        <v>5.6340000000000001E-3</v>
      </c>
      <c r="Q877">
        <v>-0.24276700000000001</v>
      </c>
      <c r="S877">
        <f>(2*3.142/60)*test_1_datataker_27_aug[[#This Row],[Torque Voltage (N.m)]]*test_1_datataker_27_aug[[#This Row],[RPM]]*-1</f>
        <v>0</v>
      </c>
    </row>
    <row r="878" spans="1:19" x14ac:dyDescent="0.25">
      <c r="A878" s="1">
        <v>45530.553587997689</v>
      </c>
      <c r="B878" t="s">
        <v>17</v>
      </c>
      <c r="C878">
        <v>14.062758000000001</v>
      </c>
      <c r="D878">
        <v>13.640366</v>
      </c>
      <c r="E878">
        <v>13.542363999999999</v>
      </c>
      <c r="F878">
        <v>13.817906000000001</v>
      </c>
      <c r="G878">
        <v>14.062758000000001</v>
      </c>
      <c r="H878">
        <v>1.0053529999999999</v>
      </c>
      <c r="I878">
        <v>0.93335500000000005</v>
      </c>
      <c r="J878">
        <v>0.94111</v>
      </c>
      <c r="K878">
        <v>-8.0093999999999999E-2</v>
      </c>
      <c r="L878">
        <v>0</v>
      </c>
      <c r="M878">
        <v>2.32E-4</v>
      </c>
      <c r="N878" t="s">
        <v>18</v>
      </c>
      <c r="O878">
        <v>21.242238</v>
      </c>
      <c r="P878">
        <v>8.7299999999999999E-3</v>
      </c>
      <c r="Q878">
        <v>-0.24962999999999999</v>
      </c>
      <c r="S878">
        <f>(2*3.142/60)*test_1_datataker_27_aug[[#This Row],[Torque Voltage (N.m)]]*test_1_datataker_27_aug[[#This Row],[RPM]]*-1</f>
        <v>0</v>
      </c>
    </row>
    <row r="879" spans="1:19" x14ac:dyDescent="0.25">
      <c r="A879" s="1">
        <v>45530.553645844906</v>
      </c>
      <c r="B879" t="s">
        <v>17</v>
      </c>
      <c r="C879">
        <v>14.058134000000001</v>
      </c>
      <c r="D879">
        <v>13.640366</v>
      </c>
      <c r="E879">
        <v>13.549842</v>
      </c>
      <c r="F879">
        <v>13.817906000000001</v>
      </c>
      <c r="G879">
        <v>14.060898</v>
      </c>
      <c r="H879">
        <v>1.005045</v>
      </c>
      <c r="I879">
        <v>0.93371300000000002</v>
      </c>
      <c r="J879">
        <v>0.94146200000000002</v>
      </c>
      <c r="K879">
        <v>-7.6464000000000004E-2</v>
      </c>
      <c r="L879">
        <v>0</v>
      </c>
      <c r="M879">
        <v>2.0799999999999999E-4</v>
      </c>
      <c r="N879" t="s">
        <v>18</v>
      </c>
      <c r="O879">
        <v>21.242191999999999</v>
      </c>
      <c r="P879">
        <v>1.0321E-2</v>
      </c>
      <c r="Q879">
        <v>-0.24200199999999999</v>
      </c>
      <c r="S879">
        <f>(2*3.142/60)*test_1_datataker_27_aug[[#This Row],[Torque Voltage (N.m)]]*test_1_datataker_27_aug[[#This Row],[RPM]]*-1</f>
        <v>0</v>
      </c>
    </row>
    <row r="880" spans="1:19" x14ac:dyDescent="0.25">
      <c r="A880" s="1">
        <v>45530.553703831021</v>
      </c>
      <c r="B880" t="s">
        <v>17</v>
      </c>
      <c r="C880">
        <v>14.057204</v>
      </c>
      <c r="D880">
        <v>13.662508000000001</v>
      </c>
      <c r="E880">
        <v>13.57147</v>
      </c>
      <c r="F880">
        <v>13.83301</v>
      </c>
      <c r="G880">
        <v>14.058134000000001</v>
      </c>
      <c r="H880">
        <v>1.0056590000000001</v>
      </c>
      <c r="I880">
        <v>0.93347800000000003</v>
      </c>
      <c r="J880">
        <v>0.94157800000000003</v>
      </c>
      <c r="K880">
        <v>-7.5264999999999999E-2</v>
      </c>
      <c r="L880">
        <v>0</v>
      </c>
      <c r="M880">
        <v>2.5399999999999999E-4</v>
      </c>
      <c r="N880" t="s">
        <v>18</v>
      </c>
      <c r="O880">
        <v>21.242284000000001</v>
      </c>
      <c r="P880">
        <v>1.0321E-2</v>
      </c>
      <c r="Q880">
        <v>-0.24238599999999999</v>
      </c>
      <c r="S880">
        <f>(2*3.142/60)*test_1_datataker_27_aug[[#This Row],[Torque Voltage (N.m)]]*test_1_datataker_27_aug[[#This Row],[RPM]]*-1</f>
        <v>0</v>
      </c>
    </row>
    <row r="881" spans="1:19" x14ac:dyDescent="0.25">
      <c r="A881" s="1">
        <v>45530.553761585645</v>
      </c>
      <c r="B881" t="s">
        <v>17</v>
      </c>
      <c r="C881">
        <v>14.057204</v>
      </c>
      <c r="D881">
        <v>13.640366</v>
      </c>
      <c r="E881">
        <v>13.542363999999999</v>
      </c>
      <c r="F881">
        <v>13.83301</v>
      </c>
      <c r="G881">
        <v>14.060898</v>
      </c>
      <c r="H881">
        <v>1.005045</v>
      </c>
      <c r="I881">
        <v>0.93359099999999995</v>
      </c>
      <c r="J881">
        <v>0.94146200000000002</v>
      </c>
      <c r="K881">
        <v>-7.7662999999999996E-2</v>
      </c>
      <c r="L881">
        <v>0</v>
      </c>
      <c r="M881">
        <v>1.85E-4</v>
      </c>
      <c r="N881" t="s">
        <v>18</v>
      </c>
      <c r="O881">
        <v>21.242338</v>
      </c>
      <c r="P881">
        <v>7.182E-3</v>
      </c>
      <c r="Q881">
        <v>-0.246193</v>
      </c>
      <c r="S881">
        <f>(2*3.142/60)*test_1_datataker_27_aug[[#This Row],[Torque Voltage (N.m)]]*test_1_datataker_27_aug[[#This Row],[RPM]]*-1</f>
        <v>0</v>
      </c>
    </row>
    <row r="882" spans="1:19" x14ac:dyDescent="0.25">
      <c r="A882" s="1">
        <v>45530.553819456021</v>
      </c>
      <c r="B882" t="s">
        <v>17</v>
      </c>
      <c r="C882">
        <v>14.057204</v>
      </c>
      <c r="D882">
        <v>13.669750000000001</v>
      </c>
      <c r="E882">
        <v>13.549842</v>
      </c>
      <c r="F882">
        <v>13.810458000000001</v>
      </c>
      <c r="G882">
        <v>14.053538</v>
      </c>
      <c r="H882">
        <v>1.0053529999999999</v>
      </c>
      <c r="I882">
        <v>0.93323900000000004</v>
      </c>
      <c r="J882">
        <v>0.94134899999999999</v>
      </c>
      <c r="K882">
        <v>-7.8895999999999994E-2</v>
      </c>
      <c r="L882">
        <v>0</v>
      </c>
      <c r="M882">
        <v>2.32E-4</v>
      </c>
      <c r="N882" t="s">
        <v>18</v>
      </c>
      <c r="O882">
        <v>21.252050000000001</v>
      </c>
      <c r="P882">
        <v>8.7299999999999999E-3</v>
      </c>
      <c r="Q882">
        <v>-0.24352299999999999</v>
      </c>
      <c r="S882">
        <f>(2*3.142/60)*test_1_datataker_27_aug[[#This Row],[Torque Voltage (N.m)]]*test_1_datataker_27_aug[[#This Row],[RPM]]*-1</f>
        <v>0</v>
      </c>
    </row>
    <row r="883" spans="1:19" x14ac:dyDescent="0.25">
      <c r="A883" s="1">
        <v>45530.553877337959</v>
      </c>
      <c r="B883" t="s">
        <v>17</v>
      </c>
      <c r="C883">
        <v>14.061828</v>
      </c>
      <c r="D883">
        <v>13.647608</v>
      </c>
      <c r="E883">
        <v>13.564194000000001</v>
      </c>
      <c r="F883">
        <v>13.825354000000001</v>
      </c>
      <c r="G883">
        <v>14.064617999999999</v>
      </c>
      <c r="H883">
        <v>1.0056590000000001</v>
      </c>
      <c r="I883">
        <v>0.93371300000000002</v>
      </c>
      <c r="J883">
        <v>0.94170100000000001</v>
      </c>
      <c r="K883">
        <v>-7.6464000000000004E-2</v>
      </c>
      <c r="L883">
        <v>0</v>
      </c>
      <c r="M883">
        <v>2.32E-4</v>
      </c>
      <c r="N883" t="s">
        <v>18</v>
      </c>
      <c r="O883">
        <v>21.242284000000001</v>
      </c>
      <c r="P883">
        <v>1.1783E-2</v>
      </c>
      <c r="Q883">
        <v>-0.24200199999999999</v>
      </c>
      <c r="S883">
        <f>(2*3.142/60)*test_1_datataker_27_aug[[#This Row],[Torque Voltage (N.m)]]*test_1_datataker_27_aug[[#This Row],[RPM]]*-1</f>
        <v>0</v>
      </c>
    </row>
    <row r="884" spans="1:19" x14ac:dyDescent="0.25">
      <c r="A884" s="1">
        <v>45530.553935208336</v>
      </c>
      <c r="B884" t="s">
        <v>17</v>
      </c>
      <c r="C884">
        <v>14.060898</v>
      </c>
      <c r="D884">
        <v>13.647608</v>
      </c>
      <c r="E884">
        <v>13.557119999999999</v>
      </c>
      <c r="F884">
        <v>13.840044000000001</v>
      </c>
      <c r="G884">
        <v>14.062758000000001</v>
      </c>
      <c r="H884">
        <v>1.005455</v>
      </c>
      <c r="I884">
        <v>0.93347800000000003</v>
      </c>
      <c r="J884">
        <v>0.94134899999999999</v>
      </c>
      <c r="K884">
        <v>-7.6464000000000004E-2</v>
      </c>
      <c r="L884">
        <v>0</v>
      </c>
      <c r="M884">
        <v>2.32E-4</v>
      </c>
      <c r="N884" t="s">
        <v>18</v>
      </c>
      <c r="O884">
        <v>21.242191999999999</v>
      </c>
      <c r="P884">
        <v>1.0321E-2</v>
      </c>
      <c r="Q884">
        <v>-0.24581</v>
      </c>
      <c r="S884">
        <f>(2*3.142/60)*test_1_datataker_27_aug[[#This Row],[Torque Voltage (N.m)]]*test_1_datataker_27_aug[[#This Row],[RPM]]*-1</f>
        <v>0</v>
      </c>
    </row>
    <row r="885" spans="1:19" x14ac:dyDescent="0.25">
      <c r="A885" s="1">
        <v>45530.553993125002</v>
      </c>
      <c r="B885" t="s">
        <v>17</v>
      </c>
      <c r="C885">
        <v>14.059037999999999</v>
      </c>
      <c r="D885">
        <v>13.655056</v>
      </c>
      <c r="E885">
        <v>13.549842</v>
      </c>
      <c r="F885">
        <v>13.810458000000001</v>
      </c>
      <c r="G885">
        <v>14.059968</v>
      </c>
      <c r="H885">
        <v>1.005455</v>
      </c>
      <c r="I885">
        <v>0.93312600000000001</v>
      </c>
      <c r="J885">
        <v>0.94111</v>
      </c>
      <c r="K885">
        <v>-8.0093999999999999E-2</v>
      </c>
      <c r="L885">
        <v>0</v>
      </c>
      <c r="M885">
        <v>2.32E-4</v>
      </c>
      <c r="N885" t="s">
        <v>18</v>
      </c>
      <c r="O885">
        <v>21.25215</v>
      </c>
      <c r="P885">
        <v>8.7299999999999999E-3</v>
      </c>
      <c r="Q885">
        <v>-0.24352299999999999</v>
      </c>
      <c r="S885">
        <f>(2*3.142/60)*test_1_datataker_27_aug[[#This Row],[Torque Voltage (N.m)]]*test_1_datataker_27_aug[[#This Row],[RPM]]*-1</f>
        <v>0</v>
      </c>
    </row>
    <row r="886" spans="1:19" x14ac:dyDescent="0.25">
      <c r="A886" s="1">
        <v>45530.554050949075</v>
      </c>
      <c r="B886" t="s">
        <v>17</v>
      </c>
      <c r="C886">
        <v>14.065548</v>
      </c>
      <c r="D886">
        <v>13.647608</v>
      </c>
      <c r="E886">
        <v>13.557119999999999</v>
      </c>
      <c r="F886">
        <v>13.83301</v>
      </c>
      <c r="G886">
        <v>14.063686000000001</v>
      </c>
      <c r="H886">
        <v>1.0056590000000001</v>
      </c>
      <c r="I886">
        <v>0.93359099999999995</v>
      </c>
      <c r="J886">
        <v>0.94157800000000003</v>
      </c>
      <c r="K886">
        <v>-7.7662999999999996E-2</v>
      </c>
      <c r="L886">
        <v>0</v>
      </c>
      <c r="M886">
        <v>2.0799999999999999E-4</v>
      </c>
      <c r="N886" t="s">
        <v>18</v>
      </c>
      <c r="O886">
        <v>21.261966000000001</v>
      </c>
      <c r="P886">
        <v>1.0321E-2</v>
      </c>
      <c r="Q886">
        <v>-0.241619</v>
      </c>
      <c r="S886">
        <f>(2*3.142/60)*test_1_datataker_27_aug[[#This Row],[Torque Voltage (N.m)]]*test_1_datataker_27_aug[[#This Row],[RPM]]*-1</f>
        <v>0</v>
      </c>
    </row>
    <row r="887" spans="1:19" x14ac:dyDescent="0.25">
      <c r="A887" s="1">
        <v>45530.554108819444</v>
      </c>
      <c r="B887" t="s">
        <v>17</v>
      </c>
      <c r="C887">
        <v>14.062758000000001</v>
      </c>
      <c r="D887">
        <v>13.647608</v>
      </c>
      <c r="E887">
        <v>13.557119999999999</v>
      </c>
      <c r="F887">
        <v>13.83301</v>
      </c>
      <c r="G887">
        <v>14.064617999999999</v>
      </c>
      <c r="H887">
        <v>1.005455</v>
      </c>
      <c r="I887">
        <v>0.93359099999999995</v>
      </c>
      <c r="J887">
        <v>0.94134899999999999</v>
      </c>
      <c r="K887">
        <v>-7.7662999999999996E-2</v>
      </c>
      <c r="L887">
        <v>0</v>
      </c>
      <c r="M887">
        <v>2.5399999999999999E-4</v>
      </c>
      <c r="N887" t="s">
        <v>18</v>
      </c>
      <c r="O887">
        <v>21.262114</v>
      </c>
      <c r="P887">
        <v>8.7299999999999999E-3</v>
      </c>
      <c r="Q887">
        <v>-0.24581</v>
      </c>
      <c r="S887">
        <f>(2*3.142/60)*test_1_datataker_27_aug[[#This Row],[Torque Voltage (N.m)]]*test_1_datataker_27_aug[[#This Row],[RPM]]*-1</f>
        <v>0</v>
      </c>
    </row>
    <row r="888" spans="1:19" x14ac:dyDescent="0.25">
      <c r="A888" s="1">
        <v>45530.554166689813</v>
      </c>
      <c r="B888" t="s">
        <v>17</v>
      </c>
      <c r="C888">
        <v>14.060898</v>
      </c>
      <c r="D888">
        <v>13.662508000000001</v>
      </c>
      <c r="E888">
        <v>13.557119999999999</v>
      </c>
      <c r="F888">
        <v>13.840044000000001</v>
      </c>
      <c r="G888">
        <v>14.064617999999999</v>
      </c>
      <c r="H888">
        <v>1.005455</v>
      </c>
      <c r="I888">
        <v>0.93359099999999995</v>
      </c>
      <c r="J888">
        <v>0.94134899999999999</v>
      </c>
      <c r="K888">
        <v>-7.8895999999999994E-2</v>
      </c>
      <c r="L888">
        <v>0</v>
      </c>
      <c r="M888">
        <v>2.32E-4</v>
      </c>
      <c r="N888" t="s">
        <v>18</v>
      </c>
      <c r="O888">
        <v>21.261769999999999</v>
      </c>
      <c r="P888">
        <v>1.1783E-2</v>
      </c>
      <c r="Q888">
        <v>-0.24581</v>
      </c>
      <c r="S888">
        <f>(2*3.142/60)*test_1_datataker_27_aug[[#This Row],[Torque Voltage (N.m)]]*test_1_datataker_27_aug[[#This Row],[RPM]]*-1</f>
        <v>0</v>
      </c>
    </row>
    <row r="889" spans="1:19" x14ac:dyDescent="0.25">
      <c r="A889" s="1">
        <v>45530.554224548614</v>
      </c>
      <c r="B889" t="s">
        <v>17</v>
      </c>
      <c r="C889">
        <v>14.064617999999999</v>
      </c>
      <c r="D889">
        <v>13.662508000000001</v>
      </c>
      <c r="E889">
        <v>13.564194000000001</v>
      </c>
      <c r="F889">
        <v>13.840044000000001</v>
      </c>
      <c r="G889">
        <v>14.064617999999999</v>
      </c>
      <c r="H889">
        <v>1.0056590000000001</v>
      </c>
      <c r="I889">
        <v>0.93371300000000002</v>
      </c>
      <c r="J889">
        <v>0.94134899999999999</v>
      </c>
      <c r="K889">
        <v>-8.0093999999999999E-2</v>
      </c>
      <c r="L889">
        <v>0</v>
      </c>
      <c r="M889">
        <v>2.5399999999999999E-4</v>
      </c>
      <c r="N889" t="s">
        <v>18</v>
      </c>
      <c r="O889">
        <v>21.252099999999999</v>
      </c>
      <c r="P889">
        <v>1.3374E-2</v>
      </c>
      <c r="Q889">
        <v>-0.247726</v>
      </c>
      <c r="S889">
        <f>(2*3.142/60)*test_1_datataker_27_aug[[#This Row],[Torque Voltage (N.m)]]*test_1_datataker_27_aug[[#This Row],[RPM]]*-1</f>
        <v>0</v>
      </c>
    </row>
    <row r="890" spans="1:19" x14ac:dyDescent="0.25">
      <c r="A890" s="1">
        <v>45530.554282476849</v>
      </c>
      <c r="B890" t="s">
        <v>17</v>
      </c>
      <c r="C890">
        <v>14.063686000000001</v>
      </c>
      <c r="D890">
        <v>13.655056</v>
      </c>
      <c r="E890">
        <v>13.564194000000001</v>
      </c>
      <c r="F890">
        <v>13.840044000000001</v>
      </c>
      <c r="G890">
        <v>14.059968</v>
      </c>
      <c r="H890">
        <v>1.005455</v>
      </c>
      <c r="I890">
        <v>0.93359099999999995</v>
      </c>
      <c r="J890">
        <v>0.94146200000000002</v>
      </c>
      <c r="K890">
        <v>-8.1293000000000004E-2</v>
      </c>
      <c r="L890">
        <v>0</v>
      </c>
      <c r="M890">
        <v>2.7799999999999998E-4</v>
      </c>
      <c r="N890" t="s">
        <v>18</v>
      </c>
      <c r="O890">
        <v>21.264165999999999</v>
      </c>
      <c r="P890">
        <v>1.3374E-2</v>
      </c>
      <c r="Q890">
        <v>-0.24848000000000001</v>
      </c>
      <c r="S890">
        <f>(2*3.142/60)*test_1_datataker_27_aug[[#This Row],[Torque Voltage (N.m)]]*test_1_datataker_27_aug[[#This Row],[RPM]]*-1</f>
        <v>0</v>
      </c>
    </row>
    <row r="891" spans="1:19" x14ac:dyDescent="0.25">
      <c r="A891" s="1">
        <v>45530.554340300929</v>
      </c>
      <c r="B891" t="s">
        <v>17</v>
      </c>
      <c r="C891">
        <v>14.059968</v>
      </c>
      <c r="D891">
        <v>13.647608</v>
      </c>
      <c r="E891">
        <v>13.549842</v>
      </c>
      <c r="F891">
        <v>13.83301</v>
      </c>
      <c r="G891">
        <v>14.062758000000001</v>
      </c>
      <c r="H891">
        <v>1.005865</v>
      </c>
      <c r="I891">
        <v>0.93347800000000003</v>
      </c>
      <c r="J891">
        <v>0.94122600000000001</v>
      </c>
      <c r="K891">
        <v>-8.0093999999999999E-2</v>
      </c>
      <c r="L891">
        <v>0</v>
      </c>
      <c r="M891">
        <v>2.32E-4</v>
      </c>
      <c r="N891" t="s">
        <v>18</v>
      </c>
      <c r="O891">
        <v>21.263141999999998</v>
      </c>
      <c r="P891">
        <v>1.0321E-2</v>
      </c>
      <c r="Q891">
        <v>-0.24390400000000001</v>
      </c>
      <c r="S891">
        <f>(2*3.142/60)*test_1_datataker_27_aug[[#This Row],[Torque Voltage (N.m)]]*test_1_datataker_27_aug[[#This Row],[RPM]]*-1</f>
        <v>0</v>
      </c>
    </row>
    <row r="892" spans="1:19" x14ac:dyDescent="0.25">
      <c r="A892" s="1">
        <v>45530.554398159722</v>
      </c>
      <c r="B892" t="s">
        <v>17</v>
      </c>
      <c r="C892">
        <v>14.063686000000001</v>
      </c>
      <c r="D892">
        <v>13.655056</v>
      </c>
      <c r="E892">
        <v>13.549842</v>
      </c>
      <c r="F892">
        <v>13.810458000000001</v>
      </c>
      <c r="G892">
        <v>14.061828</v>
      </c>
      <c r="H892">
        <v>1.005865</v>
      </c>
      <c r="I892">
        <v>0.93312600000000001</v>
      </c>
      <c r="J892">
        <v>0.94111</v>
      </c>
      <c r="K892">
        <v>-8.2491999999999996E-2</v>
      </c>
      <c r="L892">
        <v>0</v>
      </c>
      <c r="M892">
        <v>2.5399999999999999E-4</v>
      </c>
      <c r="N892" t="s">
        <v>18</v>
      </c>
      <c r="O892">
        <v>21.262018000000001</v>
      </c>
      <c r="P892">
        <v>8.7299999999999999E-3</v>
      </c>
      <c r="Q892">
        <v>-0.24809600000000001</v>
      </c>
      <c r="S892">
        <f>(2*3.142/60)*test_1_datataker_27_aug[[#This Row],[Torque Voltage (N.m)]]*test_1_datataker_27_aug[[#This Row],[RPM]]*-1</f>
        <v>0</v>
      </c>
    </row>
    <row r="893" spans="1:19" x14ac:dyDescent="0.25">
      <c r="A893" s="1">
        <v>45530.554456053243</v>
      </c>
      <c r="B893" t="s">
        <v>17</v>
      </c>
      <c r="C893">
        <v>14.062758000000001</v>
      </c>
      <c r="D893">
        <v>13.655056</v>
      </c>
      <c r="E893">
        <v>13.564194000000001</v>
      </c>
      <c r="F893">
        <v>13.840044000000001</v>
      </c>
      <c r="G893">
        <v>14.064617999999999</v>
      </c>
      <c r="H893">
        <v>1.0049440000000001</v>
      </c>
      <c r="I893">
        <v>0.93382600000000004</v>
      </c>
      <c r="J893">
        <v>0.94134899999999999</v>
      </c>
      <c r="K893">
        <v>-7.4066000000000007E-2</v>
      </c>
      <c r="L893">
        <v>0</v>
      </c>
      <c r="M893">
        <v>2.0799999999999999E-4</v>
      </c>
      <c r="N893" t="s">
        <v>18</v>
      </c>
      <c r="O893">
        <v>21.271595999999999</v>
      </c>
      <c r="P893">
        <v>7.182E-3</v>
      </c>
      <c r="Q893">
        <v>-0.24428900000000001</v>
      </c>
      <c r="S893">
        <f>(2*3.142/60)*test_1_datataker_27_aug[[#This Row],[Torque Voltage (N.m)]]*test_1_datataker_27_aug[[#This Row],[RPM]]*-1</f>
        <v>0</v>
      </c>
    </row>
    <row r="894" spans="1:19" x14ac:dyDescent="0.25">
      <c r="A894" s="1">
        <v>45530.554513900461</v>
      </c>
      <c r="B894" t="s">
        <v>17</v>
      </c>
      <c r="C894">
        <v>14.065548</v>
      </c>
      <c r="D894">
        <v>13.647608</v>
      </c>
      <c r="E894">
        <v>13.557119999999999</v>
      </c>
      <c r="F894">
        <v>13.83301</v>
      </c>
      <c r="G894">
        <v>14.065548</v>
      </c>
      <c r="H894">
        <v>1.0053529999999999</v>
      </c>
      <c r="I894">
        <v>0.93359099999999995</v>
      </c>
      <c r="J894">
        <v>0.94146200000000002</v>
      </c>
      <c r="K894">
        <v>-7.8895999999999994E-2</v>
      </c>
      <c r="L894">
        <v>0</v>
      </c>
      <c r="M894">
        <v>2.5399999999999999E-4</v>
      </c>
      <c r="N894" t="s">
        <v>18</v>
      </c>
      <c r="O894">
        <v>21.271742</v>
      </c>
      <c r="P894">
        <v>1.3374E-2</v>
      </c>
      <c r="Q894">
        <v>-0.24696000000000001</v>
      </c>
      <c r="S894">
        <f>(2*3.142/60)*test_1_datataker_27_aug[[#This Row],[Torque Voltage (N.m)]]*test_1_datataker_27_aug[[#This Row],[RPM]]*-1</f>
        <v>0</v>
      </c>
    </row>
    <row r="895" spans="1:19" x14ac:dyDescent="0.25">
      <c r="A895" s="1">
        <v>45530.554571817127</v>
      </c>
      <c r="B895" t="s">
        <v>17</v>
      </c>
      <c r="C895">
        <v>14.062758000000001</v>
      </c>
      <c r="D895">
        <v>13.647608</v>
      </c>
      <c r="E895">
        <v>13.557119999999999</v>
      </c>
      <c r="F895">
        <v>13.83301</v>
      </c>
      <c r="G895">
        <v>14.062758000000001</v>
      </c>
      <c r="H895">
        <v>1.0059670000000001</v>
      </c>
      <c r="I895">
        <v>0.93347800000000003</v>
      </c>
      <c r="J895">
        <v>0.94146200000000002</v>
      </c>
      <c r="K895">
        <v>-7.8895999999999994E-2</v>
      </c>
      <c r="L895">
        <v>0</v>
      </c>
      <c r="M895">
        <v>2.0799999999999999E-4</v>
      </c>
      <c r="N895" t="s">
        <v>18</v>
      </c>
      <c r="O895">
        <v>21.281476000000001</v>
      </c>
      <c r="P895">
        <v>8.7299999999999999E-3</v>
      </c>
      <c r="Q895">
        <v>-0.24543799999999999</v>
      </c>
      <c r="S895">
        <f>(2*3.142/60)*test_1_datataker_27_aug[[#This Row],[Torque Voltage (N.m)]]*test_1_datataker_27_aug[[#This Row],[RPM]]*-1</f>
        <v>0</v>
      </c>
    </row>
    <row r="896" spans="1:19" x14ac:dyDescent="0.25">
      <c r="A896" s="1">
        <v>45530.554629641207</v>
      </c>
      <c r="B896" t="s">
        <v>17</v>
      </c>
      <c r="C896">
        <v>14.064617999999999</v>
      </c>
      <c r="D896">
        <v>13.632712</v>
      </c>
      <c r="E896">
        <v>13.557119999999999</v>
      </c>
      <c r="F896">
        <v>13.840044000000001</v>
      </c>
      <c r="G896">
        <v>14.063686000000001</v>
      </c>
      <c r="H896">
        <v>1.0049440000000001</v>
      </c>
      <c r="I896">
        <v>0.93347800000000003</v>
      </c>
      <c r="J896">
        <v>0.94122600000000001</v>
      </c>
      <c r="K896">
        <v>-8.0093999999999999E-2</v>
      </c>
      <c r="L896">
        <v>11</v>
      </c>
      <c r="M896">
        <v>2.0799999999999999E-4</v>
      </c>
      <c r="N896" t="s">
        <v>18</v>
      </c>
      <c r="O896">
        <v>21.281576000000001</v>
      </c>
      <c r="P896">
        <v>8.7299999999999999E-3</v>
      </c>
      <c r="Q896">
        <v>-0.24962999999999999</v>
      </c>
      <c r="S896">
        <f>(2*3.142/60)*test_1_datataker_27_aug[[#This Row],[Torque Voltage (N.m)]]*test_1_datataker_27_aug[[#This Row],[RPM]]*-1</f>
        <v>9.2273627599999991E-2</v>
      </c>
    </row>
    <row r="897" spans="1:19" x14ac:dyDescent="0.25">
      <c r="A897" s="1">
        <v>45530.55468760417</v>
      </c>
      <c r="B897" t="s">
        <v>17</v>
      </c>
      <c r="C897">
        <v>14.064617999999999</v>
      </c>
      <c r="D897">
        <v>13.655056</v>
      </c>
      <c r="E897">
        <v>13.549842</v>
      </c>
      <c r="F897">
        <v>13.83301</v>
      </c>
      <c r="G897">
        <v>14.063686000000001</v>
      </c>
      <c r="H897">
        <v>1.0053529999999999</v>
      </c>
      <c r="I897">
        <v>0.93347800000000003</v>
      </c>
      <c r="J897">
        <v>0.94134899999999999</v>
      </c>
      <c r="K897">
        <v>-7.8895999999999994E-2</v>
      </c>
      <c r="L897">
        <v>0</v>
      </c>
      <c r="M897">
        <v>2.32E-4</v>
      </c>
      <c r="N897" t="s">
        <v>18</v>
      </c>
      <c r="O897">
        <v>21.281621999999999</v>
      </c>
      <c r="P897">
        <v>1.0321E-2</v>
      </c>
      <c r="Q897">
        <v>-0.24238599999999999</v>
      </c>
      <c r="S897">
        <f>(2*3.142/60)*test_1_datataker_27_aug[[#This Row],[Torque Voltage (N.m)]]*test_1_datataker_27_aug[[#This Row],[RPM]]*-1</f>
        <v>0</v>
      </c>
    </row>
    <row r="898" spans="1:19" x14ac:dyDescent="0.25">
      <c r="A898" s="1">
        <v>45530.554746701389</v>
      </c>
      <c r="B898" t="s">
        <v>17</v>
      </c>
      <c r="C898">
        <v>14.067354</v>
      </c>
      <c r="D898">
        <v>13.669750000000001</v>
      </c>
      <c r="E898">
        <v>13.57147</v>
      </c>
      <c r="F898">
        <v>13.840044000000001</v>
      </c>
      <c r="G898">
        <v>14.06645</v>
      </c>
      <c r="H898">
        <v>1.0056590000000001</v>
      </c>
      <c r="I898">
        <v>0.93371300000000002</v>
      </c>
      <c r="J898">
        <v>0.94134899999999999</v>
      </c>
      <c r="K898">
        <v>-7.7662999999999996E-2</v>
      </c>
      <c r="L898">
        <v>0</v>
      </c>
      <c r="M898">
        <v>2.5399999999999999E-4</v>
      </c>
      <c r="N898" t="s">
        <v>18</v>
      </c>
      <c r="O898">
        <v>21.281676000000001</v>
      </c>
      <c r="P898">
        <v>1.0321E-2</v>
      </c>
      <c r="Q898">
        <v>-0.24657399999999999</v>
      </c>
      <c r="S898">
        <f>(2*3.142/60)*test_1_datataker_27_aug[[#This Row],[Torque Voltage (N.m)]]*test_1_datataker_27_aug[[#This Row],[RPM]]*-1</f>
        <v>0</v>
      </c>
    </row>
    <row r="899" spans="1:19" x14ac:dyDescent="0.25">
      <c r="A899" s="1">
        <v>45530.554803252315</v>
      </c>
      <c r="B899" t="s">
        <v>17</v>
      </c>
      <c r="C899">
        <v>14.061828</v>
      </c>
      <c r="D899">
        <v>13.640366</v>
      </c>
      <c r="E899">
        <v>13.564194000000001</v>
      </c>
      <c r="F899">
        <v>13.817906000000001</v>
      </c>
      <c r="G899">
        <v>14.068284</v>
      </c>
      <c r="H899">
        <v>1.005455</v>
      </c>
      <c r="I899">
        <v>0.93335500000000005</v>
      </c>
      <c r="J899">
        <v>0.94134899999999999</v>
      </c>
      <c r="K899">
        <v>-7.7662999999999996E-2</v>
      </c>
      <c r="L899">
        <v>0</v>
      </c>
      <c r="M899">
        <v>1.85E-4</v>
      </c>
      <c r="N899" t="s">
        <v>18</v>
      </c>
      <c r="O899">
        <v>21.271646</v>
      </c>
      <c r="P899">
        <v>8.7299999999999999E-3</v>
      </c>
      <c r="Q899">
        <v>-0.245056</v>
      </c>
      <c r="S899">
        <f>(2*3.142/60)*test_1_datataker_27_aug[[#This Row],[Torque Voltage (N.m)]]*test_1_datataker_27_aug[[#This Row],[RPM]]*-1</f>
        <v>0</v>
      </c>
    </row>
    <row r="900" spans="1:19" x14ac:dyDescent="0.25">
      <c r="A900" s="1">
        <v>45530.554861168981</v>
      </c>
      <c r="B900" t="s">
        <v>17</v>
      </c>
      <c r="C900">
        <v>14.064617999999999</v>
      </c>
      <c r="D900">
        <v>13.662508000000001</v>
      </c>
      <c r="E900">
        <v>13.557119999999999</v>
      </c>
      <c r="F900">
        <v>13.83301</v>
      </c>
      <c r="G900">
        <v>14.065548</v>
      </c>
      <c r="H900">
        <v>1.0053529999999999</v>
      </c>
      <c r="I900">
        <v>0.93323900000000004</v>
      </c>
      <c r="J900">
        <v>0.94146200000000002</v>
      </c>
      <c r="K900">
        <v>-7.6464000000000004E-2</v>
      </c>
      <c r="L900">
        <v>0</v>
      </c>
      <c r="M900">
        <v>2.5399999999999999E-4</v>
      </c>
      <c r="N900" t="s">
        <v>18</v>
      </c>
      <c r="O900">
        <v>21.281576000000001</v>
      </c>
      <c r="P900">
        <v>1.1783E-2</v>
      </c>
      <c r="Q900">
        <v>-0.24734300000000001</v>
      </c>
      <c r="S900">
        <f>(2*3.142/60)*test_1_datataker_27_aug[[#This Row],[Torque Voltage (N.m)]]*test_1_datataker_27_aug[[#This Row],[RPM]]*-1</f>
        <v>0</v>
      </c>
    </row>
    <row r="901" spans="1:19" x14ac:dyDescent="0.25">
      <c r="A901" s="1">
        <v>45530.554919004629</v>
      </c>
      <c r="B901" t="s">
        <v>17</v>
      </c>
      <c r="C901">
        <v>14.063686000000001</v>
      </c>
      <c r="D901">
        <v>13.647608</v>
      </c>
      <c r="E901">
        <v>13.564194000000001</v>
      </c>
      <c r="F901">
        <v>13.840044000000001</v>
      </c>
      <c r="G901">
        <v>14.060898</v>
      </c>
      <c r="H901">
        <v>1.0052490000000001</v>
      </c>
      <c r="I901">
        <v>0.93347800000000003</v>
      </c>
      <c r="J901">
        <v>0.94111</v>
      </c>
      <c r="K901">
        <v>-7.5264999999999999E-2</v>
      </c>
      <c r="L901">
        <v>0</v>
      </c>
      <c r="M901">
        <v>2.32E-4</v>
      </c>
      <c r="N901" t="s">
        <v>18</v>
      </c>
      <c r="O901">
        <v>21.281576000000001</v>
      </c>
      <c r="P901">
        <v>1.0321E-2</v>
      </c>
      <c r="Q901">
        <v>-0.244673</v>
      </c>
      <c r="S901">
        <f>(2*3.142/60)*test_1_datataker_27_aug[[#This Row],[Torque Voltage (N.m)]]*test_1_datataker_27_aug[[#This Row],[RPM]]*-1</f>
        <v>0</v>
      </c>
    </row>
    <row r="902" spans="1:19" x14ac:dyDescent="0.25">
      <c r="A902" s="1">
        <v>45530.554976944448</v>
      </c>
      <c r="B902" t="s">
        <v>17</v>
      </c>
      <c r="C902">
        <v>14.068284</v>
      </c>
      <c r="D902">
        <v>13.647608</v>
      </c>
      <c r="E902">
        <v>13.564194000000001</v>
      </c>
      <c r="F902">
        <v>13.825354000000001</v>
      </c>
      <c r="G902">
        <v>14.063686000000001</v>
      </c>
      <c r="H902">
        <v>1.0052490000000001</v>
      </c>
      <c r="I902">
        <v>0.93347800000000003</v>
      </c>
      <c r="J902">
        <v>0.94122600000000001</v>
      </c>
      <c r="K902">
        <v>-8.1293000000000004E-2</v>
      </c>
      <c r="L902">
        <v>0</v>
      </c>
      <c r="M902">
        <v>2.0799999999999999E-4</v>
      </c>
      <c r="N902" t="s">
        <v>18</v>
      </c>
      <c r="O902">
        <v>21.281772</v>
      </c>
      <c r="P902">
        <v>1.0321E-2</v>
      </c>
      <c r="Q902">
        <v>-0.24238599999999999</v>
      </c>
      <c r="S902">
        <f>(2*3.142/60)*test_1_datataker_27_aug[[#This Row],[Torque Voltage (N.m)]]*test_1_datataker_27_aug[[#This Row],[RPM]]*-1</f>
        <v>0</v>
      </c>
    </row>
    <row r="903" spans="1:19" x14ac:dyDescent="0.25">
      <c r="A903" s="1">
        <v>45530.555034745368</v>
      </c>
      <c r="B903" t="s">
        <v>17</v>
      </c>
      <c r="C903">
        <v>14.063686000000001</v>
      </c>
      <c r="D903">
        <v>13.647608</v>
      </c>
      <c r="E903">
        <v>13.542363999999999</v>
      </c>
      <c r="F903">
        <v>13.83301</v>
      </c>
      <c r="G903">
        <v>14.059037999999999</v>
      </c>
      <c r="H903">
        <v>1.005147</v>
      </c>
      <c r="I903">
        <v>0.93371300000000002</v>
      </c>
      <c r="J903">
        <v>0.94134899999999999</v>
      </c>
      <c r="K903">
        <v>-7.6464000000000004E-2</v>
      </c>
      <c r="L903">
        <v>0</v>
      </c>
      <c r="M903">
        <v>2.32E-4</v>
      </c>
      <c r="N903" t="s">
        <v>18</v>
      </c>
      <c r="O903">
        <v>21.281621999999999</v>
      </c>
      <c r="P903">
        <v>8.7299999999999999E-3</v>
      </c>
      <c r="Q903">
        <v>-0.24734300000000001</v>
      </c>
      <c r="S903">
        <f>(2*3.142/60)*test_1_datataker_27_aug[[#This Row],[Torque Voltage (N.m)]]*test_1_datataker_27_aug[[#This Row],[RPM]]*-1</f>
        <v>0</v>
      </c>
    </row>
    <row r="904" spans="1:19" x14ac:dyDescent="0.25">
      <c r="A904" s="1">
        <v>45530.555092604169</v>
      </c>
      <c r="B904" t="s">
        <v>17</v>
      </c>
      <c r="C904">
        <v>14.062758000000001</v>
      </c>
      <c r="D904">
        <v>13.655056</v>
      </c>
      <c r="E904">
        <v>13.549842</v>
      </c>
      <c r="F904">
        <v>13.840044000000001</v>
      </c>
      <c r="G904">
        <v>14.062758000000001</v>
      </c>
      <c r="H904">
        <v>1.0052490000000001</v>
      </c>
      <c r="I904">
        <v>0.93359099999999995</v>
      </c>
      <c r="J904">
        <v>0.94134899999999999</v>
      </c>
      <c r="K904">
        <v>-7.6464000000000004E-2</v>
      </c>
      <c r="L904">
        <v>0</v>
      </c>
      <c r="M904">
        <v>2.32E-4</v>
      </c>
      <c r="N904" t="s">
        <v>18</v>
      </c>
      <c r="O904">
        <v>21.281576000000001</v>
      </c>
      <c r="P904">
        <v>1.0321E-2</v>
      </c>
      <c r="Q904">
        <v>-0.24428900000000001</v>
      </c>
      <c r="S904">
        <f>(2*3.142/60)*test_1_datataker_27_aug[[#This Row],[Torque Voltage (N.m)]]*test_1_datataker_27_aug[[#This Row],[RPM]]*-1</f>
        <v>0</v>
      </c>
    </row>
    <row r="905" spans="1:19" x14ac:dyDescent="0.25">
      <c r="A905" s="1">
        <v>45530.555150520835</v>
      </c>
      <c r="B905" t="s">
        <v>17</v>
      </c>
      <c r="C905">
        <v>14.062758000000001</v>
      </c>
      <c r="D905">
        <v>13.662508000000001</v>
      </c>
      <c r="E905">
        <v>13.535088</v>
      </c>
      <c r="F905">
        <v>13.83301</v>
      </c>
      <c r="G905">
        <v>14.070144000000001</v>
      </c>
      <c r="H905">
        <v>1.0053529999999999</v>
      </c>
      <c r="I905">
        <v>0.93359099999999995</v>
      </c>
      <c r="J905">
        <v>0.94122600000000001</v>
      </c>
      <c r="K905">
        <v>-7.5264999999999999E-2</v>
      </c>
      <c r="L905">
        <v>0</v>
      </c>
      <c r="M905">
        <v>2.32E-4</v>
      </c>
      <c r="N905" t="s">
        <v>18</v>
      </c>
      <c r="O905">
        <v>21.281621999999999</v>
      </c>
      <c r="P905">
        <v>1.0321E-2</v>
      </c>
      <c r="Q905">
        <v>-0.24313899999999999</v>
      </c>
      <c r="S905">
        <f>(2*3.142/60)*test_1_datataker_27_aug[[#This Row],[Torque Voltage (N.m)]]*test_1_datataker_27_aug[[#This Row],[RPM]]*-1</f>
        <v>0</v>
      </c>
    </row>
    <row r="906" spans="1:19" x14ac:dyDescent="0.25">
      <c r="A906" s="1">
        <v>45530.555208344907</v>
      </c>
      <c r="B906" t="s">
        <v>17</v>
      </c>
      <c r="C906">
        <v>14.06645</v>
      </c>
      <c r="D906">
        <v>13.640366</v>
      </c>
      <c r="E906">
        <v>13.564194000000001</v>
      </c>
      <c r="F906">
        <v>13.840044000000001</v>
      </c>
      <c r="G906">
        <v>14.063686000000001</v>
      </c>
      <c r="H906">
        <v>1.0059670000000001</v>
      </c>
      <c r="I906">
        <v>0.93347800000000003</v>
      </c>
      <c r="J906">
        <v>0.94122600000000001</v>
      </c>
      <c r="K906">
        <v>-7.6464000000000004E-2</v>
      </c>
      <c r="L906">
        <v>0</v>
      </c>
      <c r="M906">
        <v>2.0799999999999999E-4</v>
      </c>
      <c r="N906" t="s">
        <v>18</v>
      </c>
      <c r="O906">
        <v>21.281676000000001</v>
      </c>
      <c r="P906">
        <v>8.7299999999999999E-3</v>
      </c>
      <c r="Q906">
        <v>-0.244673</v>
      </c>
      <c r="S906">
        <f>(2*3.142/60)*test_1_datataker_27_aug[[#This Row],[Torque Voltage (N.m)]]*test_1_datataker_27_aug[[#This Row],[RPM]]*-1</f>
        <v>0</v>
      </c>
    </row>
    <row r="907" spans="1:19" x14ac:dyDescent="0.25">
      <c r="A907" s="1">
        <v>45530.555266296295</v>
      </c>
      <c r="B907" t="s">
        <v>17</v>
      </c>
      <c r="C907">
        <v>14.067354</v>
      </c>
      <c r="D907">
        <v>13.647608</v>
      </c>
      <c r="E907">
        <v>13.557119999999999</v>
      </c>
      <c r="F907">
        <v>13.825354000000001</v>
      </c>
      <c r="G907">
        <v>14.06645</v>
      </c>
      <c r="H907">
        <v>1.005045</v>
      </c>
      <c r="I907">
        <v>0.93359099999999995</v>
      </c>
      <c r="J907">
        <v>0.94134899999999999</v>
      </c>
      <c r="K907">
        <v>-7.8895999999999994E-2</v>
      </c>
      <c r="L907">
        <v>0</v>
      </c>
      <c r="M907">
        <v>2.32E-4</v>
      </c>
      <c r="N907" t="s">
        <v>18</v>
      </c>
      <c r="O907">
        <v>21.281378</v>
      </c>
      <c r="P907">
        <v>1.0321E-2</v>
      </c>
      <c r="Q907">
        <v>-0.24390400000000001</v>
      </c>
      <c r="S907">
        <f>(2*3.142/60)*test_1_datataker_27_aug[[#This Row],[Torque Voltage (N.m)]]*test_1_datataker_27_aug[[#This Row],[RPM]]*-1</f>
        <v>0</v>
      </c>
    </row>
    <row r="908" spans="1:19" x14ac:dyDescent="0.25">
      <c r="A908" s="1">
        <v>45530.555324097222</v>
      </c>
      <c r="B908" t="s">
        <v>17</v>
      </c>
      <c r="C908">
        <v>14.071046000000001</v>
      </c>
      <c r="D908">
        <v>13.662508000000001</v>
      </c>
      <c r="E908">
        <v>13.557119999999999</v>
      </c>
      <c r="F908">
        <v>13.83301</v>
      </c>
      <c r="G908">
        <v>14.067354</v>
      </c>
      <c r="H908">
        <v>1.0056590000000001</v>
      </c>
      <c r="I908">
        <v>0.93371300000000002</v>
      </c>
      <c r="J908">
        <v>0.94157800000000003</v>
      </c>
      <c r="K908">
        <v>-8.1293000000000004E-2</v>
      </c>
      <c r="L908">
        <v>0</v>
      </c>
      <c r="M908">
        <v>2.32E-4</v>
      </c>
      <c r="N908" t="s">
        <v>18</v>
      </c>
      <c r="O908">
        <v>21.281476000000001</v>
      </c>
      <c r="P908">
        <v>1.1783E-2</v>
      </c>
      <c r="Q908">
        <v>-0.245056</v>
      </c>
      <c r="S908">
        <f>(2*3.142/60)*test_1_datataker_27_aug[[#This Row],[Torque Voltage (N.m)]]*test_1_datataker_27_aug[[#This Row],[RPM]]*-1</f>
        <v>0</v>
      </c>
    </row>
    <row r="909" spans="1:19" x14ac:dyDescent="0.25">
      <c r="A909" s="1">
        <v>45530.555381967592</v>
      </c>
      <c r="B909" t="s">
        <v>17</v>
      </c>
      <c r="C909">
        <v>14.068284</v>
      </c>
      <c r="D909">
        <v>13.662508000000001</v>
      </c>
      <c r="E909">
        <v>13.549842</v>
      </c>
      <c r="F909">
        <v>13.840044000000001</v>
      </c>
      <c r="G909">
        <v>14.070144000000001</v>
      </c>
      <c r="H909">
        <v>1.006068</v>
      </c>
      <c r="I909">
        <v>0.93371300000000002</v>
      </c>
      <c r="J909">
        <v>0.94157800000000003</v>
      </c>
      <c r="K909">
        <v>-7.7662999999999996E-2</v>
      </c>
      <c r="L909">
        <v>0</v>
      </c>
      <c r="M909">
        <v>2.5399999999999999E-4</v>
      </c>
      <c r="N909" t="s">
        <v>18</v>
      </c>
      <c r="O909">
        <v>21.291360000000001</v>
      </c>
      <c r="P909">
        <v>1.1783E-2</v>
      </c>
      <c r="Q909">
        <v>-0.241619</v>
      </c>
      <c r="S909">
        <f>(2*3.142/60)*test_1_datataker_27_aug[[#This Row],[Torque Voltage (N.m)]]*test_1_datataker_27_aug[[#This Row],[RPM]]*-1</f>
        <v>0</v>
      </c>
    </row>
    <row r="910" spans="1:19" x14ac:dyDescent="0.25">
      <c r="A910" s="1">
        <v>45530.555439872682</v>
      </c>
      <c r="B910" t="s">
        <v>17</v>
      </c>
      <c r="C910">
        <v>14.064617999999999</v>
      </c>
      <c r="D910">
        <v>13.662508000000001</v>
      </c>
      <c r="E910">
        <v>13.57147</v>
      </c>
      <c r="F910">
        <v>13.840044000000001</v>
      </c>
      <c r="G910">
        <v>14.068284</v>
      </c>
      <c r="H910">
        <v>1.005147</v>
      </c>
      <c r="I910">
        <v>0.93335500000000005</v>
      </c>
      <c r="J910">
        <v>0.94122600000000001</v>
      </c>
      <c r="K910">
        <v>-7.5264999999999999E-2</v>
      </c>
      <c r="L910">
        <v>0</v>
      </c>
      <c r="M910">
        <v>2.7799999999999998E-4</v>
      </c>
      <c r="N910" t="s">
        <v>18</v>
      </c>
      <c r="O910">
        <v>21.291412000000001</v>
      </c>
      <c r="P910">
        <v>1.6469999999999999E-2</v>
      </c>
      <c r="Q910">
        <v>-0.24352299999999999</v>
      </c>
      <c r="S910">
        <f>(2*3.142/60)*test_1_datataker_27_aug[[#This Row],[Torque Voltage (N.m)]]*test_1_datataker_27_aug[[#This Row],[RPM]]*-1</f>
        <v>0</v>
      </c>
    </row>
    <row r="911" spans="1:19" x14ac:dyDescent="0.25">
      <c r="A911" s="1">
        <v>45530.555497696761</v>
      </c>
      <c r="B911" t="s">
        <v>17</v>
      </c>
      <c r="C911">
        <v>14.069214000000001</v>
      </c>
      <c r="D911">
        <v>13.669750000000001</v>
      </c>
      <c r="E911">
        <v>13.564194000000001</v>
      </c>
      <c r="F911">
        <v>13.8477</v>
      </c>
      <c r="G911">
        <v>14.068284</v>
      </c>
      <c r="H911">
        <v>1.0053529999999999</v>
      </c>
      <c r="I911">
        <v>0.93394299999999997</v>
      </c>
      <c r="J911">
        <v>0.94134899999999999</v>
      </c>
      <c r="K911">
        <v>-7.4066000000000007E-2</v>
      </c>
      <c r="L911">
        <v>0</v>
      </c>
      <c r="M911">
        <v>2.32E-4</v>
      </c>
      <c r="N911" t="s">
        <v>18</v>
      </c>
      <c r="O911">
        <v>21.291461999999999</v>
      </c>
      <c r="P911">
        <v>1.0321E-2</v>
      </c>
      <c r="Q911">
        <v>-0.24352299999999999</v>
      </c>
      <c r="S911">
        <f>(2*3.142/60)*test_1_datataker_27_aug[[#This Row],[Torque Voltage (N.m)]]*test_1_datataker_27_aug[[#This Row],[RPM]]*-1</f>
        <v>0</v>
      </c>
    </row>
    <row r="912" spans="1:19" x14ac:dyDescent="0.25">
      <c r="A912" s="1">
        <v>45530.555555648149</v>
      </c>
      <c r="B912" t="s">
        <v>17</v>
      </c>
      <c r="C912">
        <v>14.069214000000001</v>
      </c>
      <c r="D912">
        <v>13.677198000000001</v>
      </c>
      <c r="E912">
        <v>13.564194000000001</v>
      </c>
      <c r="F912">
        <v>13.8477</v>
      </c>
      <c r="G912">
        <v>14.067354</v>
      </c>
      <c r="H912">
        <v>1.0053529999999999</v>
      </c>
      <c r="I912">
        <v>0.93371300000000002</v>
      </c>
      <c r="J912">
        <v>0.94146200000000002</v>
      </c>
      <c r="K912">
        <v>-7.2900999999999994E-2</v>
      </c>
      <c r="L912">
        <v>0</v>
      </c>
      <c r="M912">
        <v>2.5399999999999999E-4</v>
      </c>
      <c r="N912" t="s">
        <v>18</v>
      </c>
      <c r="O912">
        <v>21.277856</v>
      </c>
      <c r="P912">
        <v>1.4922E-2</v>
      </c>
      <c r="Q912">
        <v>-0.24543799999999999</v>
      </c>
      <c r="S912">
        <f>(2*3.142/60)*test_1_datataker_27_aug[[#This Row],[Torque Voltage (N.m)]]*test_1_datataker_27_aug[[#This Row],[RPM]]*-1</f>
        <v>0</v>
      </c>
    </row>
    <row r="913" spans="1:19" x14ac:dyDescent="0.25">
      <c r="A913" s="1">
        <v>45530.555613449076</v>
      </c>
      <c r="B913" t="s">
        <v>17</v>
      </c>
      <c r="C913">
        <v>14.069214000000001</v>
      </c>
      <c r="D913">
        <v>13.662508000000001</v>
      </c>
      <c r="E913">
        <v>13.57147</v>
      </c>
      <c r="F913">
        <v>13.855148</v>
      </c>
      <c r="G913">
        <v>14.069214000000001</v>
      </c>
      <c r="H913">
        <v>1.005455</v>
      </c>
      <c r="I913">
        <v>0.93394299999999997</v>
      </c>
      <c r="J913">
        <v>0.94181400000000004</v>
      </c>
      <c r="K913">
        <v>-7.4066000000000007E-2</v>
      </c>
      <c r="L913">
        <v>0</v>
      </c>
      <c r="M913">
        <v>2.5399999999999999E-4</v>
      </c>
      <c r="N913" t="s">
        <v>18</v>
      </c>
      <c r="O913">
        <v>21.291218000000001</v>
      </c>
      <c r="P913">
        <v>1.3374E-2</v>
      </c>
      <c r="Q913">
        <v>-0.244673</v>
      </c>
      <c r="S913">
        <f>(2*3.142/60)*test_1_datataker_27_aug[[#This Row],[Torque Voltage (N.m)]]*test_1_datataker_27_aug[[#This Row],[RPM]]*-1</f>
        <v>0</v>
      </c>
    </row>
    <row r="914" spans="1:19" x14ac:dyDescent="0.25">
      <c r="A914" s="1">
        <v>45530.555671828704</v>
      </c>
      <c r="B914" t="s">
        <v>17</v>
      </c>
      <c r="C914">
        <v>14.068284</v>
      </c>
      <c r="D914">
        <v>13.669750000000001</v>
      </c>
      <c r="E914">
        <v>13.557119999999999</v>
      </c>
      <c r="F914">
        <v>13.840044000000001</v>
      </c>
      <c r="G914">
        <v>14.067354</v>
      </c>
      <c r="H914">
        <v>1.0053529999999999</v>
      </c>
      <c r="I914">
        <v>0.93335500000000005</v>
      </c>
      <c r="J914">
        <v>0.94146200000000002</v>
      </c>
      <c r="K914">
        <v>-7.4066000000000007E-2</v>
      </c>
      <c r="L914">
        <v>0</v>
      </c>
      <c r="M914">
        <v>2.7799999999999998E-4</v>
      </c>
      <c r="N914" t="s">
        <v>18</v>
      </c>
      <c r="O914">
        <v>21.311105999999999</v>
      </c>
      <c r="P914">
        <v>1.1783E-2</v>
      </c>
      <c r="Q914">
        <v>-0.24238599999999999</v>
      </c>
      <c r="S914">
        <f>(2*3.142/60)*test_1_datataker_27_aug[[#This Row],[Torque Voltage (N.m)]]*test_1_datataker_27_aug[[#This Row],[RPM]]*-1</f>
        <v>0</v>
      </c>
    </row>
    <row r="915" spans="1:19" x14ac:dyDescent="0.25">
      <c r="A915" s="1">
        <v>45530.555730034721</v>
      </c>
      <c r="B915" t="s">
        <v>17</v>
      </c>
      <c r="C915">
        <v>14.071046000000001</v>
      </c>
      <c r="D915">
        <v>13.677198000000001</v>
      </c>
      <c r="E915">
        <v>13.57147</v>
      </c>
      <c r="F915">
        <v>13.855148</v>
      </c>
      <c r="G915">
        <v>14.068284</v>
      </c>
      <c r="H915">
        <v>1.0056590000000001</v>
      </c>
      <c r="I915">
        <v>0.93335500000000005</v>
      </c>
      <c r="J915">
        <v>0.94204900000000003</v>
      </c>
      <c r="K915">
        <v>-8.0093999999999999E-2</v>
      </c>
      <c r="L915">
        <v>0</v>
      </c>
      <c r="M915">
        <v>2.7799999999999998E-4</v>
      </c>
      <c r="N915" t="s">
        <v>18</v>
      </c>
      <c r="O915">
        <v>21.301258000000001</v>
      </c>
      <c r="P915">
        <v>1.0321E-2</v>
      </c>
      <c r="Q915">
        <v>-0.246193</v>
      </c>
      <c r="S915">
        <f>(2*3.142/60)*test_1_datataker_27_aug[[#This Row],[Torque Voltage (N.m)]]*test_1_datataker_27_aug[[#This Row],[RPM]]*-1</f>
        <v>0</v>
      </c>
    </row>
    <row r="916" spans="1:19" x14ac:dyDescent="0.25">
      <c r="A916" s="1">
        <v>45530.555787060184</v>
      </c>
      <c r="B916" t="s">
        <v>17</v>
      </c>
      <c r="C916">
        <v>14.067354</v>
      </c>
      <c r="D916">
        <v>13.669750000000001</v>
      </c>
      <c r="E916">
        <v>13.57147</v>
      </c>
      <c r="F916">
        <v>13.8477</v>
      </c>
      <c r="G916">
        <v>14.065548</v>
      </c>
      <c r="H916">
        <v>1.005455</v>
      </c>
      <c r="I916">
        <v>0.93347800000000003</v>
      </c>
      <c r="J916">
        <v>0.94146200000000002</v>
      </c>
      <c r="K916">
        <v>-7.8895999999999994E-2</v>
      </c>
      <c r="L916">
        <v>0</v>
      </c>
      <c r="M916">
        <v>2.5399999999999999E-4</v>
      </c>
      <c r="N916" t="s">
        <v>18</v>
      </c>
      <c r="O916">
        <v>21.290725999999999</v>
      </c>
      <c r="P916">
        <v>1.3374E-2</v>
      </c>
      <c r="Q916">
        <v>-0.24657399999999999</v>
      </c>
      <c r="S916">
        <f>(2*3.142/60)*test_1_datataker_27_aug[[#This Row],[Torque Voltage (N.m)]]*test_1_datataker_27_aug[[#This Row],[RPM]]*-1</f>
        <v>0</v>
      </c>
    </row>
    <row r="917" spans="1:19" x14ac:dyDescent="0.25">
      <c r="A917" s="1">
        <v>45530.555845000003</v>
      </c>
      <c r="B917" t="s">
        <v>17</v>
      </c>
      <c r="C917">
        <v>14.071046000000001</v>
      </c>
      <c r="D917">
        <v>13.677198000000001</v>
      </c>
      <c r="E917">
        <v>13.564194000000001</v>
      </c>
      <c r="F917">
        <v>13.8477</v>
      </c>
      <c r="G917">
        <v>14.063686000000001</v>
      </c>
      <c r="H917">
        <v>1.0053529999999999</v>
      </c>
      <c r="I917">
        <v>0.93359099999999995</v>
      </c>
      <c r="J917">
        <v>0.94122600000000001</v>
      </c>
      <c r="K917">
        <v>-8.0093999999999999E-2</v>
      </c>
      <c r="L917">
        <v>0</v>
      </c>
      <c r="M917">
        <v>2.32E-4</v>
      </c>
      <c r="N917" t="s">
        <v>18</v>
      </c>
      <c r="O917">
        <v>21.301258000000001</v>
      </c>
      <c r="P917">
        <v>1.1783E-2</v>
      </c>
      <c r="Q917">
        <v>-0.244673</v>
      </c>
      <c r="S917">
        <f>(2*3.142/60)*test_1_datataker_27_aug[[#This Row],[Torque Voltage (N.m)]]*test_1_datataker_27_aug[[#This Row],[RPM]]*-1</f>
        <v>0</v>
      </c>
    </row>
    <row r="918" spans="1:19" x14ac:dyDescent="0.25">
      <c r="A918" s="1">
        <v>45530.555902800923</v>
      </c>
      <c r="B918" t="s">
        <v>17</v>
      </c>
      <c r="C918">
        <v>14.075696000000001</v>
      </c>
      <c r="D918">
        <v>13.669750000000001</v>
      </c>
      <c r="E918">
        <v>13.578747999999999</v>
      </c>
      <c r="F918">
        <v>13.855148</v>
      </c>
      <c r="G918">
        <v>14.069214000000001</v>
      </c>
      <c r="H918">
        <v>1.005865</v>
      </c>
      <c r="I918">
        <v>0.93394299999999997</v>
      </c>
      <c r="J918">
        <v>0.94157800000000003</v>
      </c>
      <c r="K918">
        <v>-7.5264999999999999E-2</v>
      </c>
      <c r="L918">
        <v>0</v>
      </c>
      <c r="M918">
        <v>2.5399999999999999E-4</v>
      </c>
      <c r="N918" t="s">
        <v>18</v>
      </c>
      <c r="O918">
        <v>21.310957999999999</v>
      </c>
      <c r="P918">
        <v>1.3374E-2</v>
      </c>
      <c r="Q918">
        <v>-0.246193</v>
      </c>
      <c r="S918">
        <f>(2*3.142/60)*test_1_datataker_27_aug[[#This Row],[Torque Voltage (N.m)]]*test_1_datataker_27_aug[[#This Row],[RPM]]*-1</f>
        <v>0</v>
      </c>
    </row>
    <row r="919" spans="1:19" x14ac:dyDescent="0.25">
      <c r="A919" s="1">
        <v>45530.5559606713</v>
      </c>
      <c r="B919" t="s">
        <v>17</v>
      </c>
      <c r="C919">
        <v>14.071046000000001</v>
      </c>
      <c r="D919">
        <v>13.662508000000001</v>
      </c>
      <c r="E919">
        <v>13.578747999999999</v>
      </c>
      <c r="F919">
        <v>13.8477</v>
      </c>
      <c r="G919">
        <v>14.069214000000001</v>
      </c>
      <c r="H919">
        <v>1.005455</v>
      </c>
      <c r="I919">
        <v>0.93371300000000002</v>
      </c>
      <c r="J919">
        <v>0.94134899999999999</v>
      </c>
      <c r="K919">
        <v>-7.8895999999999994E-2</v>
      </c>
      <c r="L919">
        <v>0</v>
      </c>
      <c r="M919">
        <v>2.32E-4</v>
      </c>
      <c r="N919" t="s">
        <v>18</v>
      </c>
      <c r="O919">
        <v>21.311105999999999</v>
      </c>
      <c r="P919">
        <v>1.1783E-2</v>
      </c>
      <c r="Q919">
        <v>-0.245056</v>
      </c>
      <c r="S919">
        <f>(2*3.142/60)*test_1_datataker_27_aug[[#This Row],[Torque Voltage (N.m)]]*test_1_datataker_27_aug[[#This Row],[RPM]]*-1</f>
        <v>0</v>
      </c>
    </row>
    <row r="920" spans="1:19" x14ac:dyDescent="0.25">
      <c r="A920" s="1">
        <v>45530.55601857639</v>
      </c>
      <c r="B920" t="s">
        <v>17</v>
      </c>
      <c r="C920">
        <v>14.073836</v>
      </c>
      <c r="D920">
        <v>13.677198000000001</v>
      </c>
      <c r="E920">
        <v>13.578747999999999</v>
      </c>
      <c r="F920">
        <v>13.8477</v>
      </c>
      <c r="G920">
        <v>14.072906</v>
      </c>
      <c r="H920">
        <v>1.0053529999999999</v>
      </c>
      <c r="I920">
        <v>0.93371300000000002</v>
      </c>
      <c r="J920">
        <v>0.94122600000000001</v>
      </c>
      <c r="K920">
        <v>-7.8895999999999994E-2</v>
      </c>
      <c r="L920">
        <v>0</v>
      </c>
      <c r="M920">
        <v>2.5399999999999999E-4</v>
      </c>
      <c r="N920" t="s">
        <v>18</v>
      </c>
      <c r="O920">
        <v>21.320862000000002</v>
      </c>
      <c r="P920">
        <v>1.1783E-2</v>
      </c>
      <c r="Q920">
        <v>-0.246193</v>
      </c>
      <c r="S920">
        <f>(2*3.142/60)*test_1_datataker_27_aug[[#This Row],[Torque Voltage (N.m)]]*test_1_datataker_27_aug[[#This Row],[RPM]]*-1</f>
        <v>0</v>
      </c>
    </row>
    <row r="921" spans="1:19" x14ac:dyDescent="0.25">
      <c r="A921" s="1">
        <v>45530.556076493056</v>
      </c>
      <c r="B921" t="s">
        <v>17</v>
      </c>
      <c r="C921">
        <v>14.073836</v>
      </c>
      <c r="D921">
        <v>13.677198000000001</v>
      </c>
      <c r="E921">
        <v>13.578747999999999</v>
      </c>
      <c r="F921">
        <v>13.877292000000001</v>
      </c>
      <c r="G921">
        <v>14.071046000000001</v>
      </c>
      <c r="H921">
        <v>1.005865</v>
      </c>
      <c r="I921">
        <v>0.93382600000000004</v>
      </c>
      <c r="J921">
        <v>0.94181400000000004</v>
      </c>
      <c r="K921">
        <v>-7.8895999999999994E-2</v>
      </c>
      <c r="L921">
        <v>0</v>
      </c>
      <c r="M921">
        <v>3.01E-4</v>
      </c>
      <c r="N921" t="s">
        <v>18</v>
      </c>
      <c r="O921">
        <v>21.320816000000001</v>
      </c>
      <c r="P921">
        <v>1.4922E-2</v>
      </c>
      <c r="Q921">
        <v>-0.244673</v>
      </c>
      <c r="S921">
        <f>(2*3.142/60)*test_1_datataker_27_aug[[#This Row],[Torque Voltage (N.m)]]*test_1_datataker_27_aug[[#This Row],[RPM]]*-1</f>
        <v>0</v>
      </c>
    </row>
    <row r="922" spans="1:19" x14ac:dyDescent="0.25">
      <c r="A922" s="1">
        <v>45530.556134814811</v>
      </c>
      <c r="B922" t="s">
        <v>17</v>
      </c>
      <c r="C922">
        <v>14.069214000000001</v>
      </c>
      <c r="D922">
        <v>13.677198000000001</v>
      </c>
      <c r="E922">
        <v>13.578747999999999</v>
      </c>
      <c r="F922">
        <v>13.855148</v>
      </c>
      <c r="G922">
        <v>14.070144000000001</v>
      </c>
      <c r="H922">
        <v>1.005865</v>
      </c>
      <c r="I922">
        <v>0.93359099999999995</v>
      </c>
      <c r="J922">
        <v>0.94146200000000002</v>
      </c>
      <c r="K922">
        <v>-7.7662999999999996E-2</v>
      </c>
      <c r="L922">
        <v>0</v>
      </c>
      <c r="M922">
        <v>3.01E-4</v>
      </c>
      <c r="N922" t="s">
        <v>18</v>
      </c>
      <c r="O922">
        <v>21.330777999999999</v>
      </c>
      <c r="P922">
        <v>1.3374E-2</v>
      </c>
      <c r="Q922">
        <v>-0.245056</v>
      </c>
      <c r="S922">
        <f>(2*3.142/60)*test_1_datataker_27_aug[[#This Row],[Torque Voltage (N.m)]]*test_1_datataker_27_aug[[#This Row],[RPM]]*-1</f>
        <v>0</v>
      </c>
    </row>
    <row r="923" spans="1:19" x14ac:dyDescent="0.25">
      <c r="A923" s="1">
        <v>45530.556192152777</v>
      </c>
      <c r="B923" t="s">
        <v>17</v>
      </c>
      <c r="C923">
        <v>14.074766</v>
      </c>
      <c r="D923">
        <v>13.68465</v>
      </c>
      <c r="E923">
        <v>13.585822</v>
      </c>
      <c r="F923">
        <v>13.855148</v>
      </c>
      <c r="G923">
        <v>14.076625999999999</v>
      </c>
      <c r="H923">
        <v>1.0056590000000001</v>
      </c>
      <c r="I923">
        <v>0.93394299999999997</v>
      </c>
      <c r="J923">
        <v>0.94134899999999999</v>
      </c>
      <c r="K923">
        <v>-7.5264999999999999E-2</v>
      </c>
      <c r="L923">
        <v>0</v>
      </c>
      <c r="M923">
        <v>2.7799999999999998E-4</v>
      </c>
      <c r="N923" t="s">
        <v>18</v>
      </c>
      <c r="O923">
        <v>21.319293999999999</v>
      </c>
      <c r="P923">
        <v>1.4922E-2</v>
      </c>
      <c r="Q923">
        <v>-0.24390400000000001</v>
      </c>
      <c r="S923">
        <f>(2*3.142/60)*test_1_datataker_27_aug[[#This Row],[Torque Voltage (N.m)]]*test_1_datataker_27_aug[[#This Row],[RPM]]*-1</f>
        <v>0</v>
      </c>
    </row>
    <row r="924" spans="1:19" x14ac:dyDescent="0.25">
      <c r="A924" s="1">
        <v>45530.556250127316</v>
      </c>
      <c r="B924" t="s">
        <v>17</v>
      </c>
      <c r="C924">
        <v>14.071978</v>
      </c>
      <c r="D924">
        <v>13.677198000000001</v>
      </c>
      <c r="E924">
        <v>13.57147</v>
      </c>
      <c r="F924">
        <v>13.862394</v>
      </c>
      <c r="G924">
        <v>14.073836</v>
      </c>
      <c r="H924">
        <v>1.0056590000000001</v>
      </c>
      <c r="I924">
        <v>0.93394299999999997</v>
      </c>
      <c r="J924">
        <v>0.94146200000000002</v>
      </c>
      <c r="K924">
        <v>-8.0093999999999999E-2</v>
      </c>
      <c r="L924">
        <v>0</v>
      </c>
      <c r="M924">
        <v>3.01E-4</v>
      </c>
      <c r="N924" t="s">
        <v>18</v>
      </c>
      <c r="O924">
        <v>21.330628000000001</v>
      </c>
      <c r="P924">
        <v>1.3374E-2</v>
      </c>
      <c r="Q924">
        <v>-0.24734300000000001</v>
      </c>
      <c r="S924">
        <f>(2*3.142/60)*test_1_datataker_27_aug[[#This Row],[Torque Voltage (N.m)]]*test_1_datataker_27_aug[[#This Row],[RPM]]*-1</f>
        <v>0</v>
      </c>
    </row>
    <row r="925" spans="1:19" x14ac:dyDescent="0.25">
      <c r="A925" s="1">
        <v>45530.556307928244</v>
      </c>
      <c r="B925" t="s">
        <v>17</v>
      </c>
      <c r="C925">
        <v>14.068284</v>
      </c>
      <c r="D925">
        <v>13.68465</v>
      </c>
      <c r="E925">
        <v>13.564194000000001</v>
      </c>
      <c r="F925">
        <v>13.862394</v>
      </c>
      <c r="G925">
        <v>14.072906</v>
      </c>
      <c r="H925">
        <v>1.0056590000000001</v>
      </c>
      <c r="I925">
        <v>0.93371300000000002</v>
      </c>
      <c r="J925">
        <v>0.94111</v>
      </c>
      <c r="K925">
        <v>-8.0093999999999999E-2</v>
      </c>
      <c r="L925">
        <v>0</v>
      </c>
      <c r="M925">
        <v>2.5399999999999999E-4</v>
      </c>
      <c r="N925" t="s">
        <v>18</v>
      </c>
      <c r="O925">
        <v>21.330677999999999</v>
      </c>
      <c r="P925">
        <v>1.3374E-2</v>
      </c>
      <c r="Q925">
        <v>-0.247726</v>
      </c>
      <c r="S925">
        <f>(2*3.142/60)*test_1_datataker_27_aug[[#This Row],[Torque Voltage (N.m)]]*test_1_datataker_27_aug[[#This Row],[RPM]]*-1</f>
        <v>0</v>
      </c>
    </row>
    <row r="926" spans="1:19" x14ac:dyDescent="0.25">
      <c r="A926" s="1">
        <v>45530.556365752316</v>
      </c>
      <c r="B926" t="s">
        <v>17</v>
      </c>
      <c r="C926">
        <v>14.071046000000001</v>
      </c>
      <c r="D926">
        <v>13.68465</v>
      </c>
      <c r="E926">
        <v>13.585822</v>
      </c>
      <c r="F926">
        <v>13.855148</v>
      </c>
      <c r="G926">
        <v>14.073836</v>
      </c>
      <c r="H926">
        <v>1.0056590000000001</v>
      </c>
      <c r="I926">
        <v>0.93394299999999997</v>
      </c>
      <c r="J926">
        <v>0.94146200000000002</v>
      </c>
      <c r="K926">
        <v>-7.4066000000000007E-2</v>
      </c>
      <c r="L926">
        <v>0</v>
      </c>
      <c r="M926">
        <v>2.7799999999999998E-4</v>
      </c>
      <c r="N926" t="s">
        <v>18</v>
      </c>
      <c r="O926">
        <v>21.330824</v>
      </c>
      <c r="P926">
        <v>1.3374E-2</v>
      </c>
      <c r="Q926">
        <v>-0.24390400000000001</v>
      </c>
      <c r="S926">
        <f>(2*3.142/60)*test_1_datataker_27_aug[[#This Row],[Torque Voltage (N.m)]]*test_1_datataker_27_aug[[#This Row],[RPM]]*-1</f>
        <v>0</v>
      </c>
    </row>
    <row r="927" spans="1:19" x14ac:dyDescent="0.25">
      <c r="A927" s="1">
        <v>45530.556424166665</v>
      </c>
      <c r="B927" t="s">
        <v>17</v>
      </c>
      <c r="C927">
        <v>14.073836</v>
      </c>
      <c r="D927">
        <v>13.677198000000001</v>
      </c>
      <c r="E927">
        <v>13.585822</v>
      </c>
      <c r="F927">
        <v>13.877292000000001</v>
      </c>
      <c r="G927">
        <v>14.074766</v>
      </c>
      <c r="H927">
        <v>1.0056590000000001</v>
      </c>
      <c r="I927">
        <v>0.93406599999999995</v>
      </c>
      <c r="J927">
        <v>0.94170100000000001</v>
      </c>
      <c r="K927">
        <v>-7.4066000000000007E-2</v>
      </c>
      <c r="L927">
        <v>0</v>
      </c>
      <c r="M927">
        <v>3.2400000000000001E-4</v>
      </c>
      <c r="N927" t="s">
        <v>18</v>
      </c>
      <c r="O927">
        <v>21.330724</v>
      </c>
      <c r="P927">
        <v>1.6469999999999999E-2</v>
      </c>
      <c r="Q927">
        <v>-0.24352299999999999</v>
      </c>
      <c r="S927">
        <f>(2*3.142/60)*test_1_datataker_27_aug[[#This Row],[Torque Voltage (N.m)]]*test_1_datataker_27_aug[[#This Row],[RPM]]*-1</f>
        <v>0</v>
      </c>
    </row>
    <row r="928" spans="1:19" x14ac:dyDescent="0.25">
      <c r="A928" s="1">
        <v>45530.556482534725</v>
      </c>
      <c r="B928" t="s">
        <v>17</v>
      </c>
      <c r="C928">
        <v>14.068284</v>
      </c>
      <c r="D928">
        <v>13.669750000000001</v>
      </c>
      <c r="E928">
        <v>13.57147</v>
      </c>
      <c r="F928">
        <v>13.869844000000001</v>
      </c>
      <c r="G928">
        <v>14.073836</v>
      </c>
      <c r="H928">
        <v>1.006373</v>
      </c>
      <c r="I928">
        <v>0.93382600000000004</v>
      </c>
      <c r="J928">
        <v>0.94170100000000001</v>
      </c>
      <c r="K928">
        <v>-7.7662999999999996E-2</v>
      </c>
      <c r="L928">
        <v>0</v>
      </c>
      <c r="M928">
        <v>3.01E-4</v>
      </c>
      <c r="N928" t="s">
        <v>18</v>
      </c>
      <c r="O928">
        <v>21.330628000000001</v>
      </c>
      <c r="P928">
        <v>1.3374E-2</v>
      </c>
      <c r="Q928">
        <v>-0.247726</v>
      </c>
      <c r="S928">
        <f>(2*3.142/60)*test_1_datataker_27_aug[[#This Row],[Torque Voltage (N.m)]]*test_1_datataker_27_aug[[#This Row],[RPM]]*-1</f>
        <v>0</v>
      </c>
    </row>
    <row r="929" spans="1:19" x14ac:dyDescent="0.25">
      <c r="A929" s="1">
        <v>45530.556541342594</v>
      </c>
      <c r="B929" t="s">
        <v>17</v>
      </c>
      <c r="C929">
        <v>14.073836</v>
      </c>
      <c r="D929">
        <v>13.68465</v>
      </c>
      <c r="E929">
        <v>13.593097999999999</v>
      </c>
      <c r="F929">
        <v>13.877292000000001</v>
      </c>
      <c r="G929">
        <v>14.076625999999999</v>
      </c>
      <c r="H929">
        <v>1.006173</v>
      </c>
      <c r="I929">
        <v>0.93394299999999997</v>
      </c>
      <c r="J929">
        <v>0.94181400000000004</v>
      </c>
      <c r="K929">
        <v>-7.4066000000000007E-2</v>
      </c>
      <c r="L929">
        <v>0</v>
      </c>
      <c r="M929">
        <v>2.7799999999999998E-4</v>
      </c>
      <c r="N929" t="s">
        <v>18</v>
      </c>
      <c r="O929">
        <v>21.330628000000001</v>
      </c>
      <c r="P929">
        <v>1.8017999999999999E-2</v>
      </c>
      <c r="Q929">
        <v>-0.24734300000000001</v>
      </c>
      <c r="S929">
        <f>(2*3.142/60)*test_1_datataker_27_aug[[#This Row],[Torque Voltage (N.m)]]*test_1_datataker_27_aug[[#This Row],[RPM]]*-1</f>
        <v>0</v>
      </c>
    </row>
    <row r="930" spans="1:19" x14ac:dyDescent="0.25">
      <c r="A930" s="1">
        <v>45530.556597280091</v>
      </c>
      <c r="B930" t="s">
        <v>17</v>
      </c>
      <c r="C930">
        <v>14.074766</v>
      </c>
      <c r="D930">
        <v>13.68465</v>
      </c>
      <c r="E930">
        <v>13.593097999999999</v>
      </c>
      <c r="F930">
        <v>13.869844000000001</v>
      </c>
      <c r="G930">
        <v>14.073836</v>
      </c>
      <c r="H930">
        <v>1.0059670000000001</v>
      </c>
      <c r="I930">
        <v>0.93382600000000004</v>
      </c>
      <c r="J930">
        <v>0.94181400000000004</v>
      </c>
      <c r="K930">
        <v>-7.5264999999999999E-2</v>
      </c>
      <c r="L930">
        <v>0</v>
      </c>
      <c r="M930">
        <v>2.7799999999999998E-4</v>
      </c>
      <c r="N930" t="s">
        <v>18</v>
      </c>
      <c r="O930">
        <v>21.330777999999999</v>
      </c>
      <c r="P930">
        <v>1.3374E-2</v>
      </c>
      <c r="Q930">
        <v>-0.246193</v>
      </c>
      <c r="S930">
        <f>(2*3.142/60)*test_1_datataker_27_aug[[#This Row],[Torque Voltage (N.m)]]*test_1_datataker_27_aug[[#This Row],[RPM]]*-1</f>
        <v>0</v>
      </c>
    </row>
    <row r="931" spans="1:19" x14ac:dyDescent="0.25">
      <c r="A931" s="1">
        <v>45530.55665510417</v>
      </c>
      <c r="B931" t="s">
        <v>17</v>
      </c>
      <c r="C931">
        <v>14.072906</v>
      </c>
      <c r="D931">
        <v>13.68465</v>
      </c>
      <c r="E931">
        <v>13.593097999999999</v>
      </c>
      <c r="F931">
        <v>13.862394</v>
      </c>
      <c r="G931">
        <v>14.076625999999999</v>
      </c>
      <c r="H931">
        <v>1.005865</v>
      </c>
      <c r="I931">
        <v>0.93394299999999997</v>
      </c>
      <c r="J931">
        <v>0.94157800000000003</v>
      </c>
      <c r="K931">
        <v>-7.2900999999999994E-2</v>
      </c>
      <c r="L931">
        <v>0</v>
      </c>
      <c r="M931">
        <v>2.7799999999999998E-4</v>
      </c>
      <c r="N931" t="s">
        <v>18</v>
      </c>
      <c r="O931">
        <v>21.330677999999999</v>
      </c>
      <c r="P931">
        <v>1.1783E-2</v>
      </c>
      <c r="Q931">
        <v>-0.24543799999999999</v>
      </c>
      <c r="S931">
        <f>(2*3.142/60)*test_1_datataker_27_aug[[#This Row],[Torque Voltage (N.m)]]*test_1_datataker_27_aug[[#This Row],[RPM]]*-1</f>
        <v>0</v>
      </c>
    </row>
    <row r="932" spans="1:19" x14ac:dyDescent="0.25">
      <c r="A932" s="1">
        <v>45530.556713055557</v>
      </c>
      <c r="B932" t="s">
        <v>17</v>
      </c>
      <c r="C932">
        <v>14.074766</v>
      </c>
      <c r="D932">
        <v>13.677198000000001</v>
      </c>
      <c r="E932">
        <v>13.593097999999999</v>
      </c>
      <c r="F932">
        <v>13.855148</v>
      </c>
      <c r="G932">
        <v>14.075696000000001</v>
      </c>
      <c r="H932">
        <v>1.0056590000000001</v>
      </c>
      <c r="I932">
        <v>0.93382600000000004</v>
      </c>
      <c r="J932">
        <v>0.94157800000000003</v>
      </c>
      <c r="K932">
        <v>-7.6464000000000004E-2</v>
      </c>
      <c r="L932">
        <v>0</v>
      </c>
      <c r="M932">
        <v>2.7799999999999998E-4</v>
      </c>
      <c r="N932" t="s">
        <v>18</v>
      </c>
      <c r="O932">
        <v>21.330777999999999</v>
      </c>
      <c r="P932">
        <v>1.3374E-2</v>
      </c>
      <c r="Q932">
        <v>-0.24657399999999999</v>
      </c>
      <c r="S932">
        <f>(2*3.142/60)*test_1_datataker_27_aug[[#This Row],[Torque Voltage (N.m)]]*test_1_datataker_27_aug[[#This Row],[RPM]]*-1</f>
        <v>0</v>
      </c>
    </row>
    <row r="933" spans="1:19" x14ac:dyDescent="0.25">
      <c r="A933" s="1">
        <v>45530.556771064817</v>
      </c>
      <c r="B933" t="s">
        <v>17</v>
      </c>
      <c r="C933">
        <v>14.074766</v>
      </c>
      <c r="D933">
        <v>13.699339999999999</v>
      </c>
      <c r="E933">
        <v>13.607448</v>
      </c>
      <c r="F933">
        <v>13.869844000000001</v>
      </c>
      <c r="G933">
        <v>14.079364</v>
      </c>
      <c r="H933">
        <v>1.006173</v>
      </c>
      <c r="I933">
        <v>0.93429499999999999</v>
      </c>
      <c r="J933">
        <v>0.94193000000000005</v>
      </c>
      <c r="K933">
        <v>-7.1702000000000002E-2</v>
      </c>
      <c r="L933">
        <v>0</v>
      </c>
      <c r="M933">
        <v>3.2400000000000001E-4</v>
      </c>
      <c r="N933" t="s">
        <v>18</v>
      </c>
      <c r="O933">
        <v>21.330628000000001</v>
      </c>
      <c r="P933">
        <v>1.9566E-2</v>
      </c>
      <c r="Q933">
        <v>-0.24581</v>
      </c>
      <c r="S933">
        <f>(2*3.142/60)*test_1_datataker_27_aug[[#This Row],[Torque Voltage (N.m)]]*test_1_datataker_27_aug[[#This Row],[RPM]]*-1</f>
        <v>0</v>
      </c>
    </row>
    <row r="934" spans="1:19" x14ac:dyDescent="0.25">
      <c r="A934" s="1">
        <v>45530.556829259258</v>
      </c>
      <c r="B934" t="s">
        <v>17</v>
      </c>
      <c r="C934">
        <v>14.073836</v>
      </c>
      <c r="D934">
        <v>13.68465</v>
      </c>
      <c r="E934">
        <v>13.600574</v>
      </c>
      <c r="F934">
        <v>13.869844000000001</v>
      </c>
      <c r="G934">
        <v>14.077502000000001</v>
      </c>
      <c r="H934">
        <v>1.006173</v>
      </c>
      <c r="I934">
        <v>0.93417799999999995</v>
      </c>
      <c r="J934">
        <v>0.94193000000000005</v>
      </c>
      <c r="K934">
        <v>-7.4066000000000007E-2</v>
      </c>
      <c r="L934">
        <v>0</v>
      </c>
      <c r="M934">
        <v>3.4699999999999998E-4</v>
      </c>
      <c r="N934" t="s">
        <v>18</v>
      </c>
      <c r="O934">
        <v>21.330628000000001</v>
      </c>
      <c r="P934">
        <v>1.8017999999999999E-2</v>
      </c>
      <c r="Q934">
        <v>-0.24809600000000001</v>
      </c>
      <c r="S934">
        <f>(2*3.142/60)*test_1_datataker_27_aug[[#This Row],[Torque Voltage (N.m)]]*test_1_datataker_27_aug[[#This Row],[RPM]]*-1</f>
        <v>0</v>
      </c>
    </row>
    <row r="935" spans="1:19" x14ac:dyDescent="0.25">
      <c r="A935" s="1">
        <v>45530.556886620368</v>
      </c>
      <c r="B935" t="s">
        <v>17</v>
      </c>
      <c r="C935">
        <v>14.077502000000001</v>
      </c>
      <c r="D935">
        <v>13.68465</v>
      </c>
      <c r="E935">
        <v>13.578747999999999</v>
      </c>
      <c r="F935">
        <v>13.8477</v>
      </c>
      <c r="G935">
        <v>14.074766</v>
      </c>
      <c r="H935">
        <v>1.005557</v>
      </c>
      <c r="I935">
        <v>0.93382600000000004</v>
      </c>
      <c r="J935">
        <v>0.94181400000000004</v>
      </c>
      <c r="K935">
        <v>-8.0093999999999999E-2</v>
      </c>
      <c r="L935">
        <v>0</v>
      </c>
      <c r="M935">
        <v>3.2400000000000001E-4</v>
      </c>
      <c r="N935" t="s">
        <v>18</v>
      </c>
      <c r="O935">
        <v>21.330777999999999</v>
      </c>
      <c r="P935">
        <v>1.3374E-2</v>
      </c>
      <c r="Q935">
        <v>-0.248863</v>
      </c>
      <c r="S935">
        <f>(2*3.142/60)*test_1_datataker_27_aug[[#This Row],[Torque Voltage (N.m)]]*test_1_datataker_27_aug[[#This Row],[RPM]]*-1</f>
        <v>0</v>
      </c>
    </row>
    <row r="936" spans="1:19" x14ac:dyDescent="0.25">
      <c r="A936" s="1">
        <v>45530.556944456017</v>
      </c>
      <c r="B936" t="s">
        <v>17</v>
      </c>
      <c r="C936">
        <v>14.070144000000001</v>
      </c>
      <c r="D936">
        <v>13.691890000000001</v>
      </c>
      <c r="E936">
        <v>13.593097999999999</v>
      </c>
      <c r="F936">
        <v>13.855148</v>
      </c>
      <c r="G936">
        <v>14.077502000000001</v>
      </c>
      <c r="H936">
        <v>1.006275</v>
      </c>
      <c r="I936">
        <v>0.93382600000000004</v>
      </c>
      <c r="J936">
        <v>0.94157800000000003</v>
      </c>
      <c r="K936">
        <v>-7.5264999999999999E-2</v>
      </c>
      <c r="L936">
        <v>0</v>
      </c>
      <c r="M936">
        <v>3.2400000000000001E-4</v>
      </c>
      <c r="N936" t="s">
        <v>18</v>
      </c>
      <c r="O936">
        <v>21.340596000000001</v>
      </c>
      <c r="P936">
        <v>1.6469999999999999E-2</v>
      </c>
      <c r="Q936">
        <v>-0.24543799999999999</v>
      </c>
      <c r="S936">
        <f>(2*3.142/60)*test_1_datataker_27_aug[[#This Row],[Torque Voltage (N.m)]]*test_1_datataker_27_aug[[#This Row],[RPM]]*-1</f>
        <v>0</v>
      </c>
    </row>
    <row r="937" spans="1:19" x14ac:dyDescent="0.25">
      <c r="A937" s="1">
        <v>45530.557002407404</v>
      </c>
      <c r="B937" t="s">
        <v>17</v>
      </c>
      <c r="C937">
        <v>14.077502000000001</v>
      </c>
      <c r="D937">
        <v>13.691890000000001</v>
      </c>
      <c r="E937">
        <v>13.585822</v>
      </c>
      <c r="F937">
        <v>13.877292000000001</v>
      </c>
      <c r="G937">
        <v>14.079364</v>
      </c>
      <c r="H937">
        <v>1.005865</v>
      </c>
      <c r="I937">
        <v>0.93382600000000004</v>
      </c>
      <c r="J937">
        <v>0.94157800000000003</v>
      </c>
      <c r="K937">
        <v>-8.0093999999999999E-2</v>
      </c>
      <c r="L937">
        <v>0</v>
      </c>
      <c r="M937">
        <v>3.2400000000000001E-4</v>
      </c>
      <c r="N937" t="s">
        <v>18</v>
      </c>
      <c r="O937">
        <v>21.340692000000001</v>
      </c>
      <c r="P937">
        <v>1.4922E-2</v>
      </c>
      <c r="Q937">
        <v>-0.248863</v>
      </c>
      <c r="S937">
        <f>(2*3.142/60)*test_1_datataker_27_aug[[#This Row],[Torque Voltage (N.m)]]*test_1_datataker_27_aug[[#This Row],[RPM]]*-1</f>
        <v>0</v>
      </c>
    </row>
    <row r="938" spans="1:19" x14ac:dyDescent="0.25">
      <c r="A938" s="1">
        <v>45530.557060208332</v>
      </c>
      <c r="B938" t="s">
        <v>17</v>
      </c>
      <c r="C938">
        <v>14.078434</v>
      </c>
      <c r="D938">
        <v>13.691890000000001</v>
      </c>
      <c r="E938">
        <v>13.593097999999999</v>
      </c>
      <c r="F938">
        <v>13.877292000000001</v>
      </c>
      <c r="G938">
        <v>14.082152000000001</v>
      </c>
      <c r="H938">
        <v>1.006068</v>
      </c>
      <c r="I938">
        <v>0.93417799999999995</v>
      </c>
      <c r="J938">
        <v>0.94193000000000005</v>
      </c>
      <c r="K938">
        <v>-7.8895999999999994E-2</v>
      </c>
      <c r="L938">
        <v>0</v>
      </c>
      <c r="M938">
        <v>3.01E-4</v>
      </c>
      <c r="N938" t="s">
        <v>18</v>
      </c>
      <c r="O938">
        <v>21.340641999999999</v>
      </c>
      <c r="P938">
        <v>1.8017999999999999E-2</v>
      </c>
      <c r="Q938">
        <v>-0.24657399999999999</v>
      </c>
      <c r="S938">
        <f>(2*3.142/60)*test_1_datataker_27_aug[[#This Row],[Torque Voltage (N.m)]]*test_1_datataker_27_aug[[#This Row],[RPM]]*-1</f>
        <v>0</v>
      </c>
    </row>
    <row r="939" spans="1:19" x14ac:dyDescent="0.25">
      <c r="A939" s="1">
        <v>45530.557118576391</v>
      </c>
      <c r="B939" t="s">
        <v>17</v>
      </c>
      <c r="C939">
        <v>14.079364</v>
      </c>
      <c r="D939">
        <v>13.691890000000001</v>
      </c>
      <c r="E939">
        <v>13.600574</v>
      </c>
      <c r="F939">
        <v>13.869844000000001</v>
      </c>
      <c r="G939">
        <v>14.073836</v>
      </c>
      <c r="H939">
        <v>1.006068</v>
      </c>
      <c r="I939">
        <v>0.93452999999999997</v>
      </c>
      <c r="J939">
        <v>0.94193000000000005</v>
      </c>
      <c r="K939">
        <v>-7.2900999999999994E-2</v>
      </c>
      <c r="L939">
        <v>0</v>
      </c>
      <c r="M939">
        <v>3.6999999999999999E-4</v>
      </c>
      <c r="N939" t="s">
        <v>18</v>
      </c>
      <c r="O939">
        <v>21.330677999999999</v>
      </c>
      <c r="P939">
        <v>2.1070999999999999E-2</v>
      </c>
      <c r="Q939">
        <v>-0.24581</v>
      </c>
      <c r="S939">
        <f>(2*3.142/60)*test_1_datataker_27_aug[[#This Row],[Torque Voltage (N.m)]]*test_1_datataker_27_aug[[#This Row],[RPM]]*-1</f>
        <v>0</v>
      </c>
    </row>
    <row r="940" spans="1:19" x14ac:dyDescent="0.25">
      <c r="A940" s="1">
        <v>45530.557176238428</v>
      </c>
      <c r="B940" t="s">
        <v>17</v>
      </c>
      <c r="C940">
        <v>14.072906</v>
      </c>
      <c r="D940">
        <v>13.68465</v>
      </c>
      <c r="E940">
        <v>13.593097999999999</v>
      </c>
      <c r="F940">
        <v>13.862394</v>
      </c>
      <c r="G940">
        <v>14.074766</v>
      </c>
      <c r="H940">
        <v>1.005865</v>
      </c>
      <c r="I940">
        <v>0.93394299999999997</v>
      </c>
      <c r="J940">
        <v>0.94181400000000004</v>
      </c>
      <c r="K940">
        <v>-7.5264999999999999E-2</v>
      </c>
      <c r="L940">
        <v>0</v>
      </c>
      <c r="M940">
        <v>3.2400000000000001E-4</v>
      </c>
      <c r="N940" t="s">
        <v>18</v>
      </c>
      <c r="O940">
        <v>21.330677999999999</v>
      </c>
      <c r="P940">
        <v>1.8017999999999999E-2</v>
      </c>
      <c r="Q940">
        <v>-0.244673</v>
      </c>
      <c r="S940">
        <f>(2*3.142/60)*test_1_datataker_27_aug[[#This Row],[Torque Voltage (N.m)]]*test_1_datataker_27_aug[[#This Row],[RPM]]*-1</f>
        <v>0</v>
      </c>
    </row>
    <row r="941" spans="1:19" x14ac:dyDescent="0.25">
      <c r="A941" s="1">
        <v>45530.557233819447</v>
      </c>
      <c r="B941" t="s">
        <v>17</v>
      </c>
      <c r="C941">
        <v>14.072906</v>
      </c>
      <c r="D941">
        <v>13.691890000000001</v>
      </c>
      <c r="E941">
        <v>13.607448</v>
      </c>
      <c r="F941">
        <v>13.877292000000001</v>
      </c>
      <c r="G941">
        <v>14.076625999999999</v>
      </c>
      <c r="H941">
        <v>1.0059670000000001</v>
      </c>
      <c r="I941">
        <v>0.93406599999999995</v>
      </c>
      <c r="J941">
        <v>0.94193000000000005</v>
      </c>
      <c r="K941">
        <v>-7.1702000000000002E-2</v>
      </c>
      <c r="L941">
        <v>0</v>
      </c>
      <c r="M941">
        <v>3.4699999999999998E-4</v>
      </c>
      <c r="N941" t="s">
        <v>18</v>
      </c>
      <c r="O941">
        <v>21.330677999999999</v>
      </c>
      <c r="P941">
        <v>1.6469999999999999E-2</v>
      </c>
      <c r="Q941">
        <v>-0.245056</v>
      </c>
      <c r="S941">
        <f>(2*3.142/60)*test_1_datataker_27_aug[[#This Row],[Torque Voltage (N.m)]]*test_1_datataker_27_aug[[#This Row],[RPM]]*-1</f>
        <v>0</v>
      </c>
    </row>
    <row r="942" spans="1:19" x14ac:dyDescent="0.25">
      <c r="A942" s="1">
        <v>45530.557291747682</v>
      </c>
      <c r="B942" t="s">
        <v>17</v>
      </c>
      <c r="C942">
        <v>14.076625999999999</v>
      </c>
      <c r="D942">
        <v>13.691890000000001</v>
      </c>
      <c r="E942">
        <v>13.593097999999999</v>
      </c>
      <c r="F942">
        <v>13.862394</v>
      </c>
      <c r="G942">
        <v>14.079364</v>
      </c>
      <c r="H942">
        <v>1.006068</v>
      </c>
      <c r="I942">
        <v>0.93406599999999995</v>
      </c>
      <c r="J942">
        <v>0.94157800000000003</v>
      </c>
      <c r="K942">
        <v>-7.4066000000000007E-2</v>
      </c>
      <c r="L942">
        <v>0</v>
      </c>
      <c r="M942">
        <v>3.01E-4</v>
      </c>
      <c r="N942" t="s">
        <v>18</v>
      </c>
      <c r="O942">
        <v>21.340544000000001</v>
      </c>
      <c r="P942">
        <v>1.1783E-2</v>
      </c>
      <c r="Q942">
        <v>-0.245056</v>
      </c>
      <c r="S942">
        <f>(2*3.142/60)*test_1_datataker_27_aug[[#This Row],[Torque Voltage (N.m)]]*test_1_datataker_27_aug[[#This Row],[RPM]]*-1</f>
        <v>0</v>
      </c>
    </row>
    <row r="943" spans="1:19" x14ac:dyDescent="0.25">
      <c r="A943" s="1">
        <v>45530.557349560186</v>
      </c>
      <c r="B943" t="s">
        <v>17</v>
      </c>
      <c r="C943">
        <v>14.073836</v>
      </c>
      <c r="D943">
        <v>13.691890000000001</v>
      </c>
      <c r="E943">
        <v>13.607448</v>
      </c>
      <c r="F943">
        <v>13.869844000000001</v>
      </c>
      <c r="G943">
        <v>14.077502000000001</v>
      </c>
      <c r="H943">
        <v>1.005865</v>
      </c>
      <c r="I943">
        <v>0.93406599999999995</v>
      </c>
      <c r="J943">
        <v>0.94204900000000003</v>
      </c>
      <c r="K943">
        <v>-7.4066000000000007E-2</v>
      </c>
      <c r="L943">
        <v>0</v>
      </c>
      <c r="M943">
        <v>3.2400000000000001E-4</v>
      </c>
      <c r="N943" t="s">
        <v>18</v>
      </c>
      <c r="O943">
        <v>21.350467999999999</v>
      </c>
      <c r="P943">
        <v>1.6469999999999999E-2</v>
      </c>
      <c r="Q943">
        <v>-0.246193</v>
      </c>
      <c r="S943">
        <f>(2*3.142/60)*test_1_datataker_27_aug[[#This Row],[Torque Voltage (N.m)]]*test_1_datataker_27_aug[[#This Row],[RPM]]*-1</f>
        <v>0</v>
      </c>
    </row>
    <row r="944" spans="1:19" x14ac:dyDescent="0.25">
      <c r="A944" s="1">
        <v>45530.557407534725</v>
      </c>
      <c r="B944" t="s">
        <v>17</v>
      </c>
      <c r="C944">
        <v>14.079364</v>
      </c>
      <c r="D944">
        <v>13.706994</v>
      </c>
      <c r="E944">
        <v>13.607448</v>
      </c>
      <c r="F944">
        <v>13.877292000000001</v>
      </c>
      <c r="G944">
        <v>14.080292</v>
      </c>
      <c r="H944">
        <v>1.006275</v>
      </c>
      <c r="I944">
        <v>0.93406599999999995</v>
      </c>
      <c r="J944">
        <v>0.94170100000000001</v>
      </c>
      <c r="K944">
        <v>-7.6464000000000004E-2</v>
      </c>
      <c r="L944">
        <v>0</v>
      </c>
      <c r="M944">
        <v>3.2400000000000001E-4</v>
      </c>
      <c r="N944" t="s">
        <v>18</v>
      </c>
      <c r="O944">
        <v>21.350519999999999</v>
      </c>
      <c r="P944">
        <v>1.6469999999999999E-2</v>
      </c>
      <c r="Q944">
        <v>-0.24276700000000001</v>
      </c>
      <c r="S944">
        <f>(2*3.142/60)*test_1_datataker_27_aug[[#This Row],[Torque Voltage (N.m)]]*test_1_datataker_27_aug[[#This Row],[RPM]]*-1</f>
        <v>0</v>
      </c>
    </row>
    <row r="945" spans="1:19" x14ac:dyDescent="0.25">
      <c r="A945" s="1">
        <v>45530.557465324076</v>
      </c>
      <c r="B945" t="s">
        <v>17</v>
      </c>
      <c r="C945">
        <v>14.082152000000001</v>
      </c>
      <c r="D945">
        <v>13.699339999999999</v>
      </c>
      <c r="E945">
        <v>13.600574</v>
      </c>
      <c r="F945">
        <v>13.869844000000001</v>
      </c>
      <c r="G945">
        <v>14.078434</v>
      </c>
      <c r="H945">
        <v>1.0059670000000001</v>
      </c>
      <c r="I945">
        <v>0.93417799999999995</v>
      </c>
      <c r="J945">
        <v>0.94157800000000003</v>
      </c>
      <c r="K945">
        <v>-7.4066000000000007E-2</v>
      </c>
      <c r="L945">
        <v>0</v>
      </c>
      <c r="M945">
        <v>3.01E-4</v>
      </c>
      <c r="N945" t="s">
        <v>18</v>
      </c>
      <c r="O945">
        <v>21.340544000000001</v>
      </c>
      <c r="P945">
        <v>1.6469999999999999E-2</v>
      </c>
      <c r="Q945">
        <v>-0.24352299999999999</v>
      </c>
      <c r="S945">
        <f>(2*3.142/60)*test_1_datataker_27_aug[[#This Row],[Torque Voltage (N.m)]]*test_1_datataker_27_aug[[#This Row],[RPM]]*-1</f>
        <v>0</v>
      </c>
    </row>
    <row r="946" spans="1:19" x14ac:dyDescent="0.25">
      <c r="A946" s="1">
        <v>45530.557523900461</v>
      </c>
      <c r="B946" t="s">
        <v>17</v>
      </c>
      <c r="C946">
        <v>14.080292</v>
      </c>
      <c r="D946">
        <v>13.721686</v>
      </c>
      <c r="E946">
        <v>13.600574</v>
      </c>
      <c r="F946">
        <v>13.884534</v>
      </c>
      <c r="G946">
        <v>14.078434</v>
      </c>
      <c r="H946">
        <v>1.006068</v>
      </c>
      <c r="I946">
        <v>0.93429499999999999</v>
      </c>
      <c r="J946">
        <v>0.94193000000000005</v>
      </c>
      <c r="K946">
        <v>-7.6464000000000004E-2</v>
      </c>
      <c r="L946">
        <v>0</v>
      </c>
      <c r="M946">
        <v>3.6999999999999999E-4</v>
      </c>
      <c r="N946" t="s">
        <v>18</v>
      </c>
      <c r="O946">
        <v>21.350370000000002</v>
      </c>
      <c r="P946">
        <v>1.8017999999999999E-2</v>
      </c>
      <c r="Q946">
        <v>-0.24809600000000001</v>
      </c>
      <c r="S946">
        <f>(2*3.142/60)*test_1_datataker_27_aug[[#This Row],[Torque Voltage (N.m)]]*test_1_datataker_27_aug[[#This Row],[RPM]]*-1</f>
        <v>0</v>
      </c>
    </row>
    <row r="947" spans="1:19" x14ac:dyDescent="0.25">
      <c r="A947" s="1">
        <v>45530.557581400462</v>
      </c>
      <c r="B947" t="s">
        <v>17</v>
      </c>
      <c r="C947">
        <v>14.081222</v>
      </c>
      <c r="D947">
        <v>13.699339999999999</v>
      </c>
      <c r="E947">
        <v>13.607448</v>
      </c>
      <c r="F947">
        <v>13.891982</v>
      </c>
      <c r="G947">
        <v>14.081222</v>
      </c>
      <c r="H947">
        <v>1.0059670000000001</v>
      </c>
      <c r="I947">
        <v>0.93406599999999995</v>
      </c>
      <c r="J947">
        <v>0.94204900000000003</v>
      </c>
      <c r="K947">
        <v>-6.9270999999999999E-2</v>
      </c>
      <c r="L947">
        <v>0</v>
      </c>
      <c r="M947">
        <v>3.6999999999999999E-4</v>
      </c>
      <c r="N947" t="s">
        <v>18</v>
      </c>
      <c r="O947">
        <v>21.350467999999999</v>
      </c>
      <c r="P947">
        <v>2.1070999999999999E-2</v>
      </c>
      <c r="Q947">
        <v>-0.241619</v>
      </c>
      <c r="S947">
        <f>(2*3.142/60)*test_1_datataker_27_aug[[#This Row],[Torque Voltage (N.m)]]*test_1_datataker_27_aug[[#This Row],[RPM]]*-1</f>
        <v>0</v>
      </c>
    </row>
    <row r="948" spans="1:19" x14ac:dyDescent="0.25">
      <c r="A948" s="1">
        <v>45530.557638900464</v>
      </c>
      <c r="B948" t="s">
        <v>17</v>
      </c>
      <c r="C948">
        <v>14.081222</v>
      </c>
      <c r="D948">
        <v>13.706994</v>
      </c>
      <c r="E948">
        <v>13.614928000000001</v>
      </c>
      <c r="F948">
        <v>13.899431999999999</v>
      </c>
      <c r="G948">
        <v>14.083055999999999</v>
      </c>
      <c r="H948">
        <v>1.006373</v>
      </c>
      <c r="I948">
        <v>0.93441799999999997</v>
      </c>
      <c r="J948">
        <v>0.94216599999999995</v>
      </c>
      <c r="K948">
        <v>-6.9270999999999999E-2</v>
      </c>
      <c r="L948">
        <v>0</v>
      </c>
      <c r="M948">
        <v>3.9300000000000001E-4</v>
      </c>
      <c r="N948" t="s">
        <v>18</v>
      </c>
      <c r="O948">
        <v>21.360202000000001</v>
      </c>
      <c r="P948">
        <v>1.9566E-2</v>
      </c>
      <c r="Q948">
        <v>-0.24390400000000001</v>
      </c>
      <c r="S948">
        <f>(2*3.142/60)*test_1_datataker_27_aug[[#This Row],[Torque Voltage (N.m)]]*test_1_datataker_27_aug[[#This Row],[RPM]]*-1</f>
        <v>0</v>
      </c>
    </row>
    <row r="949" spans="1:19" x14ac:dyDescent="0.25">
      <c r="A949" s="1">
        <v>45530.557696875003</v>
      </c>
      <c r="B949" t="s">
        <v>17</v>
      </c>
      <c r="C949">
        <v>14.080292</v>
      </c>
      <c r="D949">
        <v>13.699339999999999</v>
      </c>
      <c r="E949">
        <v>13.614928000000001</v>
      </c>
      <c r="F949">
        <v>13.884534</v>
      </c>
      <c r="G949">
        <v>14.083055999999999</v>
      </c>
      <c r="H949">
        <v>1.006783</v>
      </c>
      <c r="I949">
        <v>0.93429499999999999</v>
      </c>
      <c r="J949">
        <v>0.94216599999999995</v>
      </c>
      <c r="K949">
        <v>-7.2900999999999994E-2</v>
      </c>
      <c r="L949">
        <v>0</v>
      </c>
      <c r="M949">
        <v>4.17E-4</v>
      </c>
      <c r="N949" t="s">
        <v>18</v>
      </c>
      <c r="O949">
        <v>21.360402000000001</v>
      </c>
      <c r="P949">
        <v>1.9566E-2</v>
      </c>
      <c r="Q949">
        <v>-0.24696000000000001</v>
      </c>
      <c r="S949">
        <f>(2*3.142/60)*test_1_datataker_27_aug[[#This Row],[Torque Voltage (N.m)]]*test_1_datataker_27_aug[[#This Row],[RPM]]*-1</f>
        <v>0</v>
      </c>
    </row>
    <row r="950" spans="1:19" x14ac:dyDescent="0.25">
      <c r="A950" s="1">
        <v>45530.557756527778</v>
      </c>
      <c r="B950" t="s">
        <v>17</v>
      </c>
      <c r="C950">
        <v>14.081222</v>
      </c>
      <c r="D950">
        <v>13.691890000000001</v>
      </c>
      <c r="E950">
        <v>13.607448</v>
      </c>
      <c r="F950">
        <v>13.891982</v>
      </c>
      <c r="G950">
        <v>14.081222</v>
      </c>
      <c r="H950">
        <v>1.006068</v>
      </c>
      <c r="I950">
        <v>0.93429499999999999</v>
      </c>
      <c r="J950">
        <v>0.94181400000000004</v>
      </c>
      <c r="K950">
        <v>-7.4066000000000007E-2</v>
      </c>
      <c r="L950">
        <v>0</v>
      </c>
      <c r="M950">
        <v>3.6999999999999999E-4</v>
      </c>
      <c r="N950" t="s">
        <v>18</v>
      </c>
      <c r="O950">
        <v>21.360402000000001</v>
      </c>
      <c r="P950">
        <v>1.9566E-2</v>
      </c>
      <c r="Q950">
        <v>-0.24581</v>
      </c>
      <c r="S950">
        <f>(2*3.142/60)*test_1_datataker_27_aug[[#This Row],[Torque Voltage (N.m)]]*test_1_datataker_27_aug[[#This Row],[RPM]]*-1</f>
        <v>0</v>
      </c>
    </row>
    <row r="951" spans="1:19" x14ac:dyDescent="0.25">
      <c r="A951" s="1">
        <v>45530.557812662038</v>
      </c>
      <c r="B951" t="s">
        <v>17</v>
      </c>
      <c r="C951">
        <v>14.075696000000001</v>
      </c>
      <c r="D951">
        <v>13.706994</v>
      </c>
      <c r="E951">
        <v>13.622204</v>
      </c>
      <c r="F951">
        <v>13.891982</v>
      </c>
      <c r="G951">
        <v>14.081222</v>
      </c>
      <c r="H951">
        <v>1.0059670000000001</v>
      </c>
      <c r="I951">
        <v>0.93452999999999997</v>
      </c>
      <c r="J951">
        <v>0.94204900000000003</v>
      </c>
      <c r="K951">
        <v>-7.1702000000000002E-2</v>
      </c>
      <c r="L951">
        <v>0</v>
      </c>
      <c r="M951">
        <v>3.2400000000000001E-4</v>
      </c>
      <c r="N951" t="s">
        <v>18</v>
      </c>
      <c r="O951">
        <v>21.370086000000001</v>
      </c>
      <c r="P951">
        <v>1.9566E-2</v>
      </c>
      <c r="Q951">
        <v>-0.244673</v>
      </c>
      <c r="S951">
        <f>(2*3.142/60)*test_1_datataker_27_aug[[#This Row],[Torque Voltage (N.m)]]*test_1_datataker_27_aug[[#This Row],[RPM]]*-1</f>
        <v>0</v>
      </c>
    </row>
    <row r="952" spans="1:19" x14ac:dyDescent="0.25">
      <c r="A952" s="1">
        <v>45530.557871087964</v>
      </c>
      <c r="B952" t="s">
        <v>17</v>
      </c>
      <c r="C952">
        <v>14.080292</v>
      </c>
      <c r="D952">
        <v>13.721686</v>
      </c>
      <c r="E952">
        <v>13.629277999999999</v>
      </c>
      <c r="F952">
        <v>13.899431999999999</v>
      </c>
      <c r="G952">
        <v>14.083055999999999</v>
      </c>
      <c r="H952">
        <v>1.006275</v>
      </c>
      <c r="I952">
        <v>0.93452999999999997</v>
      </c>
      <c r="J952">
        <v>0.94228800000000001</v>
      </c>
      <c r="K952">
        <v>-7.1702000000000002E-2</v>
      </c>
      <c r="L952">
        <v>0</v>
      </c>
      <c r="M952">
        <v>3.9300000000000001E-4</v>
      </c>
      <c r="N952" t="s">
        <v>18</v>
      </c>
      <c r="O952">
        <v>21.370086000000001</v>
      </c>
      <c r="P952">
        <v>1.9566E-2</v>
      </c>
      <c r="Q952">
        <v>-0.24543799999999999</v>
      </c>
      <c r="S952">
        <f>(2*3.142/60)*test_1_datataker_27_aug[[#This Row],[Torque Voltage (N.m)]]*test_1_datataker_27_aug[[#This Row],[RPM]]*-1</f>
        <v>0</v>
      </c>
    </row>
    <row r="953" spans="1:19" x14ac:dyDescent="0.25">
      <c r="A953" s="1">
        <v>45530.557929502313</v>
      </c>
      <c r="B953" t="s">
        <v>17</v>
      </c>
      <c r="C953">
        <v>14.079364</v>
      </c>
      <c r="D953">
        <v>13.721686</v>
      </c>
      <c r="E953">
        <v>13.629277999999999</v>
      </c>
      <c r="F953">
        <v>13.899431999999999</v>
      </c>
      <c r="G953">
        <v>14.080292</v>
      </c>
      <c r="H953">
        <v>1.006373</v>
      </c>
      <c r="I953">
        <v>0.93429499999999999</v>
      </c>
      <c r="J953">
        <v>0.94193000000000005</v>
      </c>
      <c r="K953">
        <v>-7.0502999999999996E-2</v>
      </c>
      <c r="L953">
        <v>0</v>
      </c>
      <c r="M953">
        <v>3.6999999999999999E-4</v>
      </c>
      <c r="N953" t="s">
        <v>18</v>
      </c>
      <c r="O953">
        <v>21.361234</v>
      </c>
      <c r="P953">
        <v>2.1070999999999999E-2</v>
      </c>
      <c r="Q953">
        <v>-0.24657399999999999</v>
      </c>
      <c r="S953">
        <f>(2*3.142/60)*test_1_datataker_27_aug[[#This Row],[Torque Voltage (N.m)]]*test_1_datataker_27_aug[[#This Row],[RPM]]*-1</f>
        <v>0</v>
      </c>
    </row>
    <row r="954" spans="1:19" x14ac:dyDescent="0.25">
      <c r="A954" s="1">
        <v>45530.55798622685</v>
      </c>
      <c r="B954" t="s">
        <v>17</v>
      </c>
      <c r="C954">
        <v>14.081222</v>
      </c>
      <c r="D954">
        <v>13.721686</v>
      </c>
      <c r="E954">
        <v>13.622204</v>
      </c>
      <c r="F954">
        <v>13.891982</v>
      </c>
      <c r="G954">
        <v>14.080292</v>
      </c>
      <c r="H954">
        <v>1.006173</v>
      </c>
      <c r="I954">
        <v>0.93417799999999995</v>
      </c>
      <c r="J954">
        <v>0.94170100000000001</v>
      </c>
      <c r="K954">
        <v>-7.4066000000000007E-2</v>
      </c>
      <c r="L954">
        <v>0</v>
      </c>
      <c r="M954">
        <v>3.6999999999999999E-4</v>
      </c>
      <c r="N954" t="s">
        <v>18</v>
      </c>
      <c r="O954">
        <v>21.370238000000001</v>
      </c>
      <c r="P954">
        <v>1.9566E-2</v>
      </c>
      <c r="Q954">
        <v>-0.246193</v>
      </c>
      <c r="S954">
        <f>(2*3.142/60)*test_1_datataker_27_aug[[#This Row],[Torque Voltage (N.m)]]*test_1_datataker_27_aug[[#This Row],[RPM]]*-1</f>
        <v>0</v>
      </c>
    </row>
    <row r="955" spans="1:19" x14ac:dyDescent="0.25">
      <c r="A955" s="1">
        <v>45530.558044016201</v>
      </c>
      <c r="B955" t="s">
        <v>17</v>
      </c>
      <c r="C955">
        <v>14.080292</v>
      </c>
      <c r="D955">
        <v>13.714029999999999</v>
      </c>
      <c r="E955">
        <v>13.614928000000001</v>
      </c>
      <c r="F955">
        <v>13.906674000000001</v>
      </c>
      <c r="G955">
        <v>14.081222</v>
      </c>
      <c r="H955">
        <v>1.006068</v>
      </c>
      <c r="I955">
        <v>0.93406599999999995</v>
      </c>
      <c r="J955">
        <v>0.94204900000000003</v>
      </c>
      <c r="K955">
        <v>-7.1702000000000002E-2</v>
      </c>
      <c r="L955">
        <v>0</v>
      </c>
      <c r="M955">
        <v>3.9300000000000001E-4</v>
      </c>
      <c r="N955" t="s">
        <v>18</v>
      </c>
      <c r="O955">
        <v>21.36035</v>
      </c>
      <c r="P955">
        <v>2.1070999999999999E-2</v>
      </c>
      <c r="Q955">
        <v>-0.24657399999999999</v>
      </c>
      <c r="S955">
        <f>(2*3.142/60)*test_1_datataker_27_aug[[#This Row],[Torque Voltage (N.m)]]*test_1_datataker_27_aug[[#This Row],[RPM]]*-1</f>
        <v>0</v>
      </c>
    </row>
    <row r="956" spans="1:19" x14ac:dyDescent="0.25">
      <c r="A956" s="1">
        <v>45530.558102002316</v>
      </c>
      <c r="B956" t="s">
        <v>17</v>
      </c>
      <c r="C956">
        <v>14.083055999999999</v>
      </c>
      <c r="D956">
        <v>13.706994</v>
      </c>
      <c r="E956">
        <v>13.607448</v>
      </c>
      <c r="F956">
        <v>13.899431999999999</v>
      </c>
      <c r="G956">
        <v>14.079364</v>
      </c>
      <c r="H956">
        <v>1.006475</v>
      </c>
      <c r="I956">
        <v>0.93429499999999999</v>
      </c>
      <c r="J956">
        <v>0.94204900000000003</v>
      </c>
      <c r="K956">
        <v>-7.6464000000000004E-2</v>
      </c>
      <c r="L956">
        <v>0</v>
      </c>
      <c r="M956">
        <v>3.4699999999999998E-4</v>
      </c>
      <c r="N956" t="s">
        <v>18</v>
      </c>
      <c r="O956">
        <v>21.370238000000001</v>
      </c>
      <c r="P956">
        <v>1.9566E-2</v>
      </c>
      <c r="Q956">
        <v>-0.24657399999999999</v>
      </c>
      <c r="S956">
        <f>(2*3.142/60)*test_1_datataker_27_aug[[#This Row],[Torque Voltage (N.m)]]*test_1_datataker_27_aug[[#This Row],[RPM]]*-1</f>
        <v>0</v>
      </c>
    </row>
    <row r="957" spans="1:19" x14ac:dyDescent="0.25">
      <c r="A957" s="1">
        <v>45530.558159791668</v>
      </c>
      <c r="B957" t="s">
        <v>17</v>
      </c>
      <c r="C957">
        <v>14.087652</v>
      </c>
      <c r="D957">
        <v>13.699339999999999</v>
      </c>
      <c r="E957">
        <v>13.607448</v>
      </c>
      <c r="F957">
        <v>13.899431999999999</v>
      </c>
      <c r="G957">
        <v>14.083985999999999</v>
      </c>
      <c r="H957">
        <v>1.005763</v>
      </c>
      <c r="I957">
        <v>0.93452999999999997</v>
      </c>
      <c r="J957">
        <v>0.94204900000000003</v>
      </c>
      <c r="K957">
        <v>-7.2900999999999994E-2</v>
      </c>
      <c r="L957">
        <v>0</v>
      </c>
      <c r="M957">
        <v>3.9300000000000001E-4</v>
      </c>
      <c r="N957" t="s">
        <v>18</v>
      </c>
      <c r="O957">
        <v>21.370183999999998</v>
      </c>
      <c r="P957">
        <v>1.9566E-2</v>
      </c>
      <c r="Q957">
        <v>-0.24657399999999999</v>
      </c>
      <c r="S957">
        <f>(2*3.142/60)*test_1_datataker_27_aug[[#This Row],[Torque Voltage (N.m)]]*test_1_datataker_27_aug[[#This Row],[RPM]]*-1</f>
        <v>0</v>
      </c>
    </row>
    <row r="958" spans="1:19" x14ac:dyDescent="0.25">
      <c r="A958" s="1">
        <v>45530.558218067126</v>
      </c>
      <c r="B958" t="s">
        <v>17</v>
      </c>
      <c r="C958">
        <v>14.086776</v>
      </c>
      <c r="D958">
        <v>13.699339999999999</v>
      </c>
      <c r="E958">
        <v>13.600574</v>
      </c>
      <c r="F958">
        <v>13.891982</v>
      </c>
      <c r="G958">
        <v>14.087652</v>
      </c>
      <c r="H958">
        <v>1.006068</v>
      </c>
      <c r="I958">
        <v>0.93429499999999999</v>
      </c>
      <c r="J958">
        <v>0.94181400000000004</v>
      </c>
      <c r="K958">
        <v>-7.7662999999999996E-2</v>
      </c>
      <c r="L958">
        <v>0</v>
      </c>
      <c r="M958">
        <v>3.2400000000000001E-4</v>
      </c>
      <c r="N958" t="s">
        <v>18</v>
      </c>
      <c r="O958">
        <v>21.370286</v>
      </c>
      <c r="P958">
        <v>1.4922E-2</v>
      </c>
      <c r="Q958">
        <v>-0.24581</v>
      </c>
      <c r="S958">
        <f>(2*3.142/60)*test_1_datataker_27_aug[[#This Row],[Torque Voltage (N.m)]]*test_1_datataker_27_aug[[#This Row],[RPM]]*-1</f>
        <v>0</v>
      </c>
    </row>
    <row r="959" spans="1:19" x14ac:dyDescent="0.25">
      <c r="A959" s="1">
        <v>45530.558276296295</v>
      </c>
      <c r="B959" t="s">
        <v>17</v>
      </c>
      <c r="C959">
        <v>14.089511999999999</v>
      </c>
      <c r="D959">
        <v>13.729136</v>
      </c>
      <c r="E959">
        <v>13.629277999999999</v>
      </c>
      <c r="F959">
        <v>13.899431999999999</v>
      </c>
      <c r="G959">
        <v>14.090441999999999</v>
      </c>
      <c r="H959">
        <v>1.006173</v>
      </c>
      <c r="I959">
        <v>0.93417799999999995</v>
      </c>
      <c r="J959">
        <v>0.94193000000000005</v>
      </c>
      <c r="K959">
        <v>-7.7662999999999996E-2</v>
      </c>
      <c r="L959">
        <v>0</v>
      </c>
      <c r="M959">
        <v>3.6999999999999999E-4</v>
      </c>
      <c r="N959" t="s">
        <v>18</v>
      </c>
      <c r="O959">
        <v>21.370138000000001</v>
      </c>
      <c r="P959">
        <v>1.8017999999999999E-2</v>
      </c>
      <c r="Q959">
        <v>-0.247726</v>
      </c>
      <c r="S959">
        <f>(2*3.142/60)*test_1_datataker_27_aug[[#This Row],[Torque Voltage (N.m)]]*test_1_datataker_27_aug[[#This Row],[RPM]]*-1</f>
        <v>0</v>
      </c>
    </row>
    <row r="960" spans="1:19" x14ac:dyDescent="0.25">
      <c r="A960" s="1">
        <v>45530.558333368055</v>
      </c>
      <c r="B960" t="s">
        <v>17</v>
      </c>
      <c r="C960">
        <v>14.097828</v>
      </c>
      <c r="D960">
        <v>13.714029999999999</v>
      </c>
      <c r="E960">
        <v>13.622204</v>
      </c>
      <c r="F960">
        <v>13.906674000000001</v>
      </c>
      <c r="G960">
        <v>14.088582000000001</v>
      </c>
      <c r="H960">
        <v>1.0066809999999999</v>
      </c>
      <c r="I960">
        <v>0.93441799999999997</v>
      </c>
      <c r="J960">
        <v>0.94216599999999995</v>
      </c>
      <c r="K960">
        <v>-7.4066000000000007E-2</v>
      </c>
      <c r="L960">
        <v>0</v>
      </c>
      <c r="M960">
        <v>3.4699999999999998E-4</v>
      </c>
      <c r="N960" t="s">
        <v>18</v>
      </c>
      <c r="O960">
        <v>21.370334</v>
      </c>
      <c r="P960">
        <v>1.8017999999999999E-2</v>
      </c>
      <c r="Q960">
        <v>-0.24848000000000001</v>
      </c>
      <c r="S960">
        <f>(2*3.142/60)*test_1_datataker_27_aug[[#This Row],[Torque Voltage (N.m)]]*test_1_datataker_27_aug[[#This Row],[RPM]]*-1</f>
        <v>0</v>
      </c>
    </row>
    <row r="961" spans="1:19" x14ac:dyDescent="0.25">
      <c r="A961" s="1">
        <v>45530.558391354163</v>
      </c>
      <c r="B961" t="s">
        <v>17</v>
      </c>
      <c r="C961">
        <v>14.096924</v>
      </c>
      <c r="D961">
        <v>13.721686</v>
      </c>
      <c r="E961">
        <v>13.629277999999999</v>
      </c>
      <c r="F961">
        <v>13.906674000000001</v>
      </c>
      <c r="G961">
        <v>14.093232</v>
      </c>
      <c r="H961">
        <v>1.006475</v>
      </c>
      <c r="I961">
        <v>0.93429499999999999</v>
      </c>
      <c r="J961">
        <v>0.94216599999999995</v>
      </c>
      <c r="K961">
        <v>-7.2900999999999994E-2</v>
      </c>
      <c r="L961">
        <v>0</v>
      </c>
      <c r="M961">
        <v>3.9300000000000001E-4</v>
      </c>
      <c r="N961" t="s">
        <v>18</v>
      </c>
      <c r="O961">
        <v>21.370138000000001</v>
      </c>
      <c r="P961">
        <v>1.9566E-2</v>
      </c>
      <c r="Q961">
        <v>-0.24581</v>
      </c>
      <c r="S961">
        <f>(2*3.142/60)*test_1_datataker_27_aug[[#This Row],[Torque Voltage (N.m)]]*test_1_datataker_27_aug[[#This Row],[RPM]]*-1</f>
        <v>0</v>
      </c>
    </row>
    <row r="962" spans="1:19" x14ac:dyDescent="0.25">
      <c r="A962" s="1">
        <v>45530.558449143522</v>
      </c>
      <c r="B962" t="s">
        <v>17</v>
      </c>
      <c r="C962">
        <v>14.095996</v>
      </c>
      <c r="D962">
        <v>13.721686</v>
      </c>
      <c r="E962">
        <v>13.636556000000001</v>
      </c>
      <c r="F962">
        <v>13.906674000000001</v>
      </c>
      <c r="G962">
        <v>14.098758</v>
      </c>
      <c r="H962">
        <v>1.006275</v>
      </c>
      <c r="I962">
        <v>0.93417799999999995</v>
      </c>
      <c r="J962">
        <v>0.94193000000000005</v>
      </c>
      <c r="K962">
        <v>-7.4066000000000007E-2</v>
      </c>
      <c r="L962">
        <v>0</v>
      </c>
      <c r="M962">
        <v>3.4699999999999998E-4</v>
      </c>
      <c r="N962" t="s">
        <v>18</v>
      </c>
      <c r="O962">
        <v>21.370138000000001</v>
      </c>
      <c r="P962">
        <v>1.6469999999999999E-2</v>
      </c>
      <c r="Q962">
        <v>-0.24581</v>
      </c>
      <c r="S962">
        <f>(2*3.142/60)*test_1_datataker_27_aug[[#This Row],[Torque Voltage (N.m)]]*test_1_datataker_27_aug[[#This Row],[RPM]]*-1</f>
        <v>0</v>
      </c>
    </row>
    <row r="963" spans="1:19" x14ac:dyDescent="0.25">
      <c r="A963" s="1">
        <v>45530.558506956018</v>
      </c>
      <c r="B963" t="s">
        <v>17</v>
      </c>
      <c r="C963">
        <v>14.098758</v>
      </c>
      <c r="D963">
        <v>13.729136</v>
      </c>
      <c r="E963">
        <v>13.629277999999999</v>
      </c>
      <c r="F963">
        <v>13.899431999999999</v>
      </c>
      <c r="G963">
        <v>14.097828</v>
      </c>
      <c r="H963">
        <v>1.006173</v>
      </c>
      <c r="I963">
        <v>0.93452999999999997</v>
      </c>
      <c r="J963">
        <v>0.94193000000000005</v>
      </c>
      <c r="K963">
        <v>-7.2900999999999994E-2</v>
      </c>
      <c r="L963">
        <v>0</v>
      </c>
      <c r="M963">
        <v>3.9300000000000001E-4</v>
      </c>
      <c r="N963" t="s">
        <v>18</v>
      </c>
      <c r="O963">
        <v>21.370138000000001</v>
      </c>
      <c r="P963">
        <v>2.1070999999999999E-2</v>
      </c>
      <c r="Q963">
        <v>-0.24581</v>
      </c>
      <c r="S963">
        <f>(2*3.142/60)*test_1_datataker_27_aug[[#This Row],[Torque Voltage (N.m)]]*test_1_datataker_27_aug[[#This Row],[RPM]]*-1</f>
        <v>0</v>
      </c>
    </row>
    <row r="964" spans="1:19" x14ac:dyDescent="0.25">
      <c r="A964" s="1">
        <v>45530.558565208332</v>
      </c>
      <c r="B964" t="s">
        <v>17</v>
      </c>
      <c r="C964">
        <v>14.099662</v>
      </c>
      <c r="D964">
        <v>13.721686</v>
      </c>
      <c r="E964">
        <v>13.636556000000001</v>
      </c>
      <c r="F964">
        <v>13.914122000000001</v>
      </c>
      <c r="G964">
        <v>14.101521999999999</v>
      </c>
      <c r="H964">
        <v>1.006173</v>
      </c>
      <c r="I964">
        <v>0.93441799999999997</v>
      </c>
      <c r="J964">
        <v>0.94193000000000005</v>
      </c>
      <c r="K964">
        <v>-6.9270999999999999E-2</v>
      </c>
      <c r="L964">
        <v>0</v>
      </c>
      <c r="M964">
        <v>3.6999999999999999E-4</v>
      </c>
      <c r="N964" t="s">
        <v>18</v>
      </c>
      <c r="O964">
        <v>21.370183999999998</v>
      </c>
      <c r="P964">
        <v>1.9566E-2</v>
      </c>
      <c r="Q964">
        <v>-0.24390400000000001</v>
      </c>
      <c r="S964">
        <f>(2*3.142/60)*test_1_datataker_27_aug[[#This Row],[Torque Voltage (N.m)]]*test_1_datataker_27_aug[[#This Row],[RPM]]*-1</f>
        <v>0</v>
      </c>
    </row>
    <row r="965" spans="1:19" x14ac:dyDescent="0.25">
      <c r="A965" s="1">
        <v>45530.5586237963</v>
      </c>
      <c r="B965" t="s">
        <v>17</v>
      </c>
      <c r="C965">
        <v>14.101521999999999</v>
      </c>
      <c r="D965">
        <v>13.743826</v>
      </c>
      <c r="E965">
        <v>13.643834</v>
      </c>
      <c r="F965">
        <v>13.914122000000001</v>
      </c>
      <c r="G965">
        <v>14.098758</v>
      </c>
      <c r="H965">
        <v>1.006583</v>
      </c>
      <c r="I965">
        <v>0.93465299999999996</v>
      </c>
      <c r="J965">
        <v>0.94216599999999995</v>
      </c>
      <c r="K965">
        <v>-7.0502999999999996E-2</v>
      </c>
      <c r="L965">
        <v>0</v>
      </c>
      <c r="M965">
        <v>3.9300000000000001E-4</v>
      </c>
      <c r="N965" t="s">
        <v>18</v>
      </c>
      <c r="O965">
        <v>21.370086000000001</v>
      </c>
      <c r="P965">
        <v>2.2662000000000002E-2</v>
      </c>
      <c r="Q965">
        <v>-0.244673</v>
      </c>
      <c r="S965">
        <f>(2*3.142/60)*test_1_datataker_27_aug[[#This Row],[Torque Voltage (N.m)]]*test_1_datataker_27_aug[[#This Row],[RPM]]*-1</f>
        <v>0</v>
      </c>
    </row>
    <row r="966" spans="1:19" x14ac:dyDescent="0.25">
      <c r="A966" s="1">
        <v>45530.558680706017</v>
      </c>
      <c r="B966" t="s">
        <v>17</v>
      </c>
      <c r="C966">
        <v>14.102449999999999</v>
      </c>
      <c r="D966">
        <v>13.729136</v>
      </c>
      <c r="E966">
        <v>13.643834</v>
      </c>
      <c r="F966">
        <v>13.906674000000001</v>
      </c>
      <c r="G966">
        <v>14.101521999999999</v>
      </c>
      <c r="H966">
        <v>1.006173</v>
      </c>
      <c r="I966">
        <v>0.93441799999999997</v>
      </c>
      <c r="J966">
        <v>0.94204900000000003</v>
      </c>
      <c r="K966">
        <v>-7.2900999999999994E-2</v>
      </c>
      <c r="L966">
        <v>0</v>
      </c>
      <c r="M966">
        <v>3.9300000000000001E-4</v>
      </c>
      <c r="N966" t="s">
        <v>18</v>
      </c>
      <c r="O966">
        <v>21.370183999999998</v>
      </c>
      <c r="P966">
        <v>2.1070999999999999E-2</v>
      </c>
      <c r="Q966">
        <v>-0.24276700000000001</v>
      </c>
      <c r="S966">
        <f>(2*3.142/60)*test_1_datataker_27_aug[[#This Row],[Torque Voltage (N.m)]]*test_1_datataker_27_aug[[#This Row],[RPM]]*-1</f>
        <v>0</v>
      </c>
    </row>
    <row r="967" spans="1:19" x14ac:dyDescent="0.25">
      <c r="A967" s="1">
        <v>45530.558738518521</v>
      </c>
      <c r="B967" t="s">
        <v>17</v>
      </c>
      <c r="C967">
        <v>14.100592000000001</v>
      </c>
      <c r="D967">
        <v>13.736584000000001</v>
      </c>
      <c r="E967">
        <v>13.650907999999999</v>
      </c>
      <c r="F967">
        <v>13.914122000000001</v>
      </c>
      <c r="G967">
        <v>14.099662</v>
      </c>
      <c r="H967">
        <v>1.006475</v>
      </c>
      <c r="I967">
        <v>0.93452999999999997</v>
      </c>
      <c r="J967">
        <v>0.94216599999999995</v>
      </c>
      <c r="K967">
        <v>-6.8071999999999994E-2</v>
      </c>
      <c r="L967">
        <v>0</v>
      </c>
      <c r="M967">
        <v>3.6999999999999999E-4</v>
      </c>
      <c r="N967" t="s">
        <v>18</v>
      </c>
      <c r="O967">
        <v>21.370086000000001</v>
      </c>
      <c r="P967">
        <v>1.9566E-2</v>
      </c>
      <c r="Q967">
        <v>-0.24313899999999999</v>
      </c>
      <c r="S967">
        <f>(2*3.142/60)*test_1_datataker_27_aug[[#This Row],[Torque Voltage (N.m)]]*test_1_datataker_27_aug[[#This Row],[RPM]]*-1</f>
        <v>0</v>
      </c>
    </row>
    <row r="968" spans="1:19" x14ac:dyDescent="0.25">
      <c r="A968" s="1">
        <v>45530.558796307872</v>
      </c>
      <c r="B968" t="s">
        <v>17</v>
      </c>
      <c r="C968">
        <v>14.10431</v>
      </c>
      <c r="D968">
        <v>13.721686</v>
      </c>
      <c r="E968">
        <v>13.643834</v>
      </c>
      <c r="F968">
        <v>13.921778</v>
      </c>
      <c r="G968">
        <v>14.100592000000001</v>
      </c>
      <c r="H968">
        <v>1.006885</v>
      </c>
      <c r="I968">
        <v>0.93441799999999997</v>
      </c>
      <c r="J968">
        <v>0.94204900000000003</v>
      </c>
      <c r="K968">
        <v>-7.0502999999999996E-2</v>
      </c>
      <c r="L968">
        <v>0</v>
      </c>
      <c r="M968">
        <v>3.9300000000000001E-4</v>
      </c>
      <c r="N968" t="s">
        <v>18</v>
      </c>
      <c r="O968">
        <v>21.380082000000002</v>
      </c>
      <c r="P968">
        <v>2.2662000000000002E-2</v>
      </c>
      <c r="Q968">
        <v>-0.24734300000000001</v>
      </c>
      <c r="S968">
        <f>(2*3.142/60)*test_1_datataker_27_aug[[#This Row],[Torque Voltage (N.m)]]*test_1_datataker_27_aug[[#This Row],[RPM]]*-1</f>
        <v>0</v>
      </c>
    </row>
    <row r="969" spans="1:19" x14ac:dyDescent="0.25">
      <c r="A969" s="1">
        <v>45530.558854282404</v>
      </c>
      <c r="B969" t="s">
        <v>17</v>
      </c>
      <c r="C969">
        <v>14.109838</v>
      </c>
      <c r="D969">
        <v>13.743826</v>
      </c>
      <c r="E969">
        <v>13.658182</v>
      </c>
      <c r="F969">
        <v>13.929228</v>
      </c>
      <c r="G969">
        <v>14.10524</v>
      </c>
      <c r="H969">
        <v>1.0066809999999999</v>
      </c>
      <c r="I969">
        <v>0.93441799999999997</v>
      </c>
      <c r="J969">
        <v>0.94193000000000005</v>
      </c>
      <c r="K969">
        <v>-7.2900999999999994E-2</v>
      </c>
      <c r="L969">
        <v>0</v>
      </c>
      <c r="M969">
        <v>3.6999999999999999E-4</v>
      </c>
      <c r="N969" t="s">
        <v>18</v>
      </c>
      <c r="O969">
        <v>21.380082000000002</v>
      </c>
      <c r="P969">
        <v>2.2662000000000002E-2</v>
      </c>
      <c r="Q969">
        <v>-0.24313899999999999</v>
      </c>
      <c r="S969">
        <f>(2*3.142/60)*test_1_datataker_27_aug[[#This Row],[Torque Voltage (N.m)]]*test_1_datataker_27_aug[[#This Row],[RPM]]*-1</f>
        <v>0</v>
      </c>
    </row>
    <row r="970" spans="1:19" x14ac:dyDescent="0.25">
      <c r="A970" s="1">
        <v>45530.558912071756</v>
      </c>
      <c r="B970" t="s">
        <v>17</v>
      </c>
      <c r="C970">
        <v>14.10431</v>
      </c>
      <c r="D970">
        <v>13.743826</v>
      </c>
      <c r="E970">
        <v>13.643834</v>
      </c>
      <c r="F970">
        <v>13.93647</v>
      </c>
      <c r="G970">
        <v>14.10338</v>
      </c>
      <c r="H970">
        <v>1.006583</v>
      </c>
      <c r="I970">
        <v>0.93452999999999997</v>
      </c>
      <c r="J970">
        <v>0.94240199999999996</v>
      </c>
      <c r="K970">
        <v>-7.0502999999999996E-2</v>
      </c>
      <c r="L970">
        <v>0</v>
      </c>
      <c r="M970">
        <v>3.9300000000000001E-4</v>
      </c>
      <c r="N970" t="s">
        <v>18</v>
      </c>
      <c r="O970">
        <v>21.380126000000001</v>
      </c>
      <c r="P970">
        <v>2.4209999999999999E-2</v>
      </c>
      <c r="Q970">
        <v>-0.24046899999999999</v>
      </c>
      <c r="S970">
        <f>(2*3.142/60)*test_1_datataker_27_aug[[#This Row],[Torque Voltage (N.m)]]*test_1_datataker_27_aug[[#This Row],[RPM]]*-1</f>
        <v>0</v>
      </c>
    </row>
    <row r="971" spans="1:19" x14ac:dyDescent="0.25">
      <c r="A971" s="1">
        <v>45530.558971226848</v>
      </c>
      <c r="B971" t="s">
        <v>17</v>
      </c>
      <c r="C971">
        <v>14.106172000000001</v>
      </c>
      <c r="D971">
        <v>13.751276000000001</v>
      </c>
      <c r="E971">
        <v>13.658182</v>
      </c>
      <c r="F971">
        <v>13.921778</v>
      </c>
      <c r="G971">
        <v>14.101521999999999</v>
      </c>
      <c r="H971">
        <v>1.006583</v>
      </c>
      <c r="I971">
        <v>0.93465299999999996</v>
      </c>
      <c r="J971">
        <v>0.94228800000000001</v>
      </c>
      <c r="K971">
        <v>-7.4066000000000007E-2</v>
      </c>
      <c r="L971">
        <v>0</v>
      </c>
      <c r="M971">
        <v>3.9300000000000001E-4</v>
      </c>
      <c r="N971" t="s">
        <v>18</v>
      </c>
      <c r="O971">
        <v>21.380082000000002</v>
      </c>
      <c r="P971">
        <v>2.1070999999999999E-2</v>
      </c>
      <c r="Q971">
        <v>-0.24123800000000001</v>
      </c>
      <c r="S971">
        <f>(2*3.142/60)*test_1_datataker_27_aug[[#This Row],[Torque Voltage (N.m)]]*test_1_datataker_27_aug[[#This Row],[RPM]]*-1</f>
        <v>0</v>
      </c>
    </row>
    <row r="972" spans="1:19" x14ac:dyDescent="0.25">
      <c r="A972" s="1">
        <v>45530.559028634256</v>
      </c>
      <c r="B972" t="s">
        <v>17</v>
      </c>
      <c r="C972">
        <v>14.107074000000001</v>
      </c>
      <c r="D972">
        <v>13.758724000000001</v>
      </c>
      <c r="E972">
        <v>13.665459999999999</v>
      </c>
      <c r="F972">
        <v>13.929228</v>
      </c>
      <c r="G972">
        <v>14.107977999999999</v>
      </c>
      <c r="H972">
        <v>1.006373</v>
      </c>
      <c r="I972">
        <v>0.93476599999999999</v>
      </c>
      <c r="J972">
        <v>0.94204900000000003</v>
      </c>
      <c r="K972">
        <v>-7.0502999999999996E-2</v>
      </c>
      <c r="L972">
        <v>0</v>
      </c>
      <c r="M972">
        <v>4.17E-4</v>
      </c>
      <c r="N972" t="s">
        <v>18</v>
      </c>
      <c r="O972">
        <v>21.380082000000002</v>
      </c>
      <c r="P972">
        <v>2.4209999999999999E-2</v>
      </c>
      <c r="Q972">
        <v>-0.24581</v>
      </c>
      <c r="S972">
        <f>(2*3.142/60)*test_1_datataker_27_aug[[#This Row],[Torque Voltage (N.m)]]*test_1_datataker_27_aug[[#This Row],[RPM]]*-1</f>
        <v>0</v>
      </c>
    </row>
    <row r="973" spans="1:19" x14ac:dyDescent="0.25">
      <c r="A973" s="1">
        <v>45530.559085671295</v>
      </c>
      <c r="B973" t="s">
        <v>17</v>
      </c>
      <c r="C973">
        <v>14.108908</v>
      </c>
      <c r="D973">
        <v>13.743826</v>
      </c>
      <c r="E973">
        <v>13.650907999999999</v>
      </c>
      <c r="F973">
        <v>13.93647</v>
      </c>
      <c r="G973">
        <v>14.107977999999999</v>
      </c>
      <c r="H973">
        <v>1.006275</v>
      </c>
      <c r="I973">
        <v>0.93465299999999996</v>
      </c>
      <c r="J973">
        <v>0.94204900000000003</v>
      </c>
      <c r="K973">
        <v>-6.6873000000000002E-2</v>
      </c>
      <c r="L973">
        <v>0</v>
      </c>
      <c r="M973">
        <v>3.6999999999999999E-4</v>
      </c>
      <c r="N973" t="s">
        <v>18</v>
      </c>
      <c r="O973">
        <v>21.380082000000002</v>
      </c>
      <c r="P973">
        <v>2.2662000000000002E-2</v>
      </c>
      <c r="Q973">
        <v>-0.24428900000000001</v>
      </c>
      <c r="S973">
        <f>(2*3.142/60)*test_1_datataker_27_aug[[#This Row],[Torque Voltage (N.m)]]*test_1_datataker_27_aug[[#This Row],[RPM]]*-1</f>
        <v>0</v>
      </c>
    </row>
    <row r="974" spans="1:19" x14ac:dyDescent="0.25">
      <c r="A974" s="1">
        <v>45530.559143634258</v>
      </c>
      <c r="B974" t="s">
        <v>17</v>
      </c>
      <c r="C974">
        <v>14.109838</v>
      </c>
      <c r="D974">
        <v>13.758724000000001</v>
      </c>
      <c r="E974">
        <v>13.665459999999999</v>
      </c>
      <c r="F974">
        <v>13.93647</v>
      </c>
      <c r="G974">
        <v>14.10431</v>
      </c>
      <c r="H974">
        <v>1.006583</v>
      </c>
      <c r="I974">
        <v>0.93441799999999997</v>
      </c>
      <c r="J974">
        <v>0.94240199999999996</v>
      </c>
      <c r="K974">
        <v>-7.0502999999999996E-2</v>
      </c>
      <c r="L974">
        <v>0</v>
      </c>
      <c r="M974">
        <v>4.4000000000000002E-4</v>
      </c>
      <c r="N974" t="s">
        <v>18</v>
      </c>
      <c r="O974">
        <v>21.380030000000001</v>
      </c>
      <c r="P974">
        <v>2.4209999999999999E-2</v>
      </c>
      <c r="Q974">
        <v>-0.23932100000000001</v>
      </c>
      <c r="S974">
        <f>(2*3.142/60)*test_1_datataker_27_aug[[#This Row],[Torque Voltage (N.m)]]*test_1_datataker_27_aug[[#This Row],[RPM]]*-1</f>
        <v>0</v>
      </c>
    </row>
    <row r="975" spans="1:19" x14ac:dyDescent="0.25">
      <c r="A975" s="1">
        <v>45530.55920142361</v>
      </c>
      <c r="B975" t="s">
        <v>17</v>
      </c>
      <c r="C975">
        <v>14.110766</v>
      </c>
      <c r="D975">
        <v>13.758724000000001</v>
      </c>
      <c r="E975">
        <v>13.665459999999999</v>
      </c>
      <c r="F975">
        <v>13.943918</v>
      </c>
      <c r="G975">
        <v>14.110766</v>
      </c>
      <c r="H975">
        <v>1.006475</v>
      </c>
      <c r="I975">
        <v>0.93465299999999996</v>
      </c>
      <c r="J975">
        <v>0.94204900000000003</v>
      </c>
      <c r="K975">
        <v>-7.2900999999999994E-2</v>
      </c>
      <c r="L975">
        <v>0</v>
      </c>
      <c r="M975">
        <v>4.17E-4</v>
      </c>
      <c r="N975" t="s">
        <v>18</v>
      </c>
      <c r="O975">
        <v>21.389683999999999</v>
      </c>
      <c r="P975">
        <v>2.2662000000000002E-2</v>
      </c>
      <c r="Q975">
        <v>-0.246193</v>
      </c>
      <c r="S975">
        <f>(2*3.142/60)*test_1_datataker_27_aug[[#This Row],[Torque Voltage (N.m)]]*test_1_datataker_27_aug[[#This Row],[RPM]]*-1</f>
        <v>0</v>
      </c>
    </row>
    <row r="976" spans="1:19" x14ac:dyDescent="0.25">
      <c r="A976" s="1">
        <v>45530.559259421294</v>
      </c>
      <c r="B976" t="s">
        <v>17</v>
      </c>
      <c r="C976">
        <v>14.113530000000001</v>
      </c>
      <c r="D976">
        <v>13.758724000000001</v>
      </c>
      <c r="E976">
        <v>13.658182</v>
      </c>
      <c r="F976">
        <v>13.943918</v>
      </c>
      <c r="G976">
        <v>14.106172000000001</v>
      </c>
      <c r="H976">
        <v>1.0066809999999999</v>
      </c>
      <c r="I976">
        <v>0.93452999999999997</v>
      </c>
      <c r="J976">
        <v>0.94264099999999995</v>
      </c>
      <c r="K976">
        <v>-7.1702000000000002E-2</v>
      </c>
      <c r="L976">
        <v>0</v>
      </c>
      <c r="M976">
        <v>3.9300000000000001E-4</v>
      </c>
      <c r="N976" t="s">
        <v>18</v>
      </c>
      <c r="O976">
        <v>21.380030000000001</v>
      </c>
      <c r="P976">
        <v>2.4209999999999999E-2</v>
      </c>
      <c r="Q976">
        <v>-0.24696000000000001</v>
      </c>
      <c r="S976">
        <f>(2*3.142/60)*test_1_datataker_27_aug[[#This Row],[Torque Voltage (N.m)]]*test_1_datataker_27_aug[[#This Row],[RPM]]*-1</f>
        <v>0</v>
      </c>
    </row>
    <row r="977" spans="1:19" x14ac:dyDescent="0.25">
      <c r="A977" s="1">
        <v>45530.559317303239</v>
      </c>
      <c r="B977" t="s">
        <v>17</v>
      </c>
      <c r="C977">
        <v>14.110766</v>
      </c>
      <c r="D977">
        <v>13.751276000000001</v>
      </c>
      <c r="E977">
        <v>13.643834</v>
      </c>
      <c r="F977">
        <v>13.943918</v>
      </c>
      <c r="G977">
        <v>14.111696</v>
      </c>
      <c r="H977">
        <v>1.006373</v>
      </c>
      <c r="I977">
        <v>0.93429499999999999</v>
      </c>
      <c r="J977">
        <v>0.94216599999999995</v>
      </c>
      <c r="K977">
        <v>-7.2900999999999994E-2</v>
      </c>
      <c r="L977">
        <v>0</v>
      </c>
      <c r="M977">
        <v>3.9300000000000001E-4</v>
      </c>
      <c r="N977" t="s">
        <v>18</v>
      </c>
      <c r="O977">
        <v>21.399588000000001</v>
      </c>
      <c r="P977">
        <v>2.2662000000000002E-2</v>
      </c>
      <c r="Q977">
        <v>-0.246193</v>
      </c>
      <c r="S977">
        <f>(2*3.142/60)*test_1_datataker_27_aug[[#This Row],[Torque Voltage (N.m)]]*test_1_datataker_27_aug[[#This Row],[RPM]]*-1</f>
        <v>0</v>
      </c>
    </row>
    <row r="978" spans="1:19" x14ac:dyDescent="0.25">
      <c r="A978" s="1">
        <v>45530.559375578705</v>
      </c>
      <c r="B978" t="s">
        <v>17</v>
      </c>
      <c r="C978">
        <v>14.1126</v>
      </c>
      <c r="D978">
        <v>13.751276000000001</v>
      </c>
      <c r="E978">
        <v>13.680014</v>
      </c>
      <c r="F978">
        <v>13.943918</v>
      </c>
      <c r="G978">
        <v>14.109838</v>
      </c>
      <c r="H978">
        <v>1.006885</v>
      </c>
      <c r="I978">
        <v>0.93441799999999997</v>
      </c>
      <c r="J978">
        <v>0.94216599999999995</v>
      </c>
      <c r="K978">
        <v>-7.0502999999999996E-2</v>
      </c>
      <c r="L978">
        <v>0</v>
      </c>
      <c r="M978">
        <v>4.17E-4</v>
      </c>
      <c r="N978" t="s">
        <v>18</v>
      </c>
      <c r="O978">
        <v>21.389831999999998</v>
      </c>
      <c r="P978">
        <v>2.2662000000000002E-2</v>
      </c>
      <c r="Q978">
        <v>-0.24734300000000001</v>
      </c>
      <c r="S978">
        <f>(2*3.142/60)*test_1_datataker_27_aug[[#This Row],[Torque Voltage (N.m)]]*test_1_datataker_27_aug[[#This Row],[RPM]]*-1</f>
        <v>0</v>
      </c>
    </row>
    <row r="979" spans="1:19" x14ac:dyDescent="0.25">
      <c r="A979" s="1">
        <v>45530.559432974536</v>
      </c>
      <c r="B979" t="s">
        <v>17</v>
      </c>
      <c r="C979">
        <v>14.11539</v>
      </c>
      <c r="D979">
        <v>13.751276000000001</v>
      </c>
      <c r="E979">
        <v>13.658182</v>
      </c>
      <c r="F979">
        <v>13.943918</v>
      </c>
      <c r="G979">
        <v>14.113530000000001</v>
      </c>
      <c r="H979">
        <v>1.006885</v>
      </c>
      <c r="I979">
        <v>0.93452999999999997</v>
      </c>
      <c r="J979">
        <v>0.94216599999999995</v>
      </c>
      <c r="K979">
        <v>-6.9270999999999999E-2</v>
      </c>
      <c r="L979">
        <v>0</v>
      </c>
      <c r="M979">
        <v>4.4000000000000002E-4</v>
      </c>
      <c r="N979" t="s">
        <v>18</v>
      </c>
      <c r="O979">
        <v>21.399984</v>
      </c>
      <c r="P979">
        <v>2.4209999999999999E-2</v>
      </c>
      <c r="Q979">
        <v>-0.241619</v>
      </c>
      <c r="S979">
        <f>(2*3.142/60)*test_1_datataker_27_aug[[#This Row],[Torque Voltage (N.m)]]*test_1_datataker_27_aug[[#This Row],[RPM]]*-1</f>
        <v>0</v>
      </c>
    </row>
    <row r="980" spans="1:19" x14ac:dyDescent="0.25">
      <c r="A980" s="1">
        <v>45530.559490775464</v>
      </c>
      <c r="B980" t="s">
        <v>17</v>
      </c>
      <c r="C980">
        <v>14.1126</v>
      </c>
      <c r="D980">
        <v>13.765966000000001</v>
      </c>
      <c r="E980">
        <v>13.650907999999999</v>
      </c>
      <c r="F980">
        <v>13.943918</v>
      </c>
      <c r="G980">
        <v>14.11539</v>
      </c>
      <c r="H980">
        <v>1.006583</v>
      </c>
      <c r="I980">
        <v>0.93441799999999997</v>
      </c>
      <c r="J980">
        <v>0.94204900000000003</v>
      </c>
      <c r="K980">
        <v>-7.1702000000000002E-2</v>
      </c>
      <c r="L980">
        <v>0</v>
      </c>
      <c r="M980">
        <v>4.17E-4</v>
      </c>
      <c r="N980" t="s">
        <v>18</v>
      </c>
      <c r="O980">
        <v>21.409796</v>
      </c>
      <c r="P980">
        <v>2.2662000000000002E-2</v>
      </c>
      <c r="Q980">
        <v>-0.245056</v>
      </c>
      <c r="S980">
        <f>(2*3.142/60)*test_1_datataker_27_aug[[#This Row],[Torque Voltage (N.m)]]*test_1_datataker_27_aug[[#This Row],[RPM]]*-1</f>
        <v>0</v>
      </c>
    </row>
    <row r="981" spans="1:19" x14ac:dyDescent="0.25">
      <c r="A981" s="1">
        <v>45530.559550370373</v>
      </c>
      <c r="B981" t="s">
        <v>17</v>
      </c>
      <c r="C981">
        <v>14.109838</v>
      </c>
      <c r="D981">
        <v>13.751276000000001</v>
      </c>
      <c r="E981">
        <v>13.650907999999999</v>
      </c>
      <c r="F981">
        <v>13.951368</v>
      </c>
      <c r="G981">
        <v>14.111696</v>
      </c>
      <c r="H981">
        <v>1.006475</v>
      </c>
      <c r="I981">
        <v>0.93488300000000002</v>
      </c>
      <c r="J981">
        <v>0.94240199999999996</v>
      </c>
      <c r="K981">
        <v>-6.8071999999999994E-2</v>
      </c>
      <c r="L981">
        <v>0</v>
      </c>
      <c r="M981">
        <v>4.17E-4</v>
      </c>
      <c r="N981" t="s">
        <v>18</v>
      </c>
      <c r="O981">
        <v>21.399836000000001</v>
      </c>
      <c r="P981">
        <v>2.5758E-2</v>
      </c>
      <c r="Q981">
        <v>-0.245056</v>
      </c>
      <c r="S981">
        <f>(2*3.142/60)*test_1_datataker_27_aug[[#This Row],[Torque Voltage (N.m)]]*test_1_datataker_27_aug[[#This Row],[RPM]]*-1</f>
        <v>0</v>
      </c>
    </row>
    <row r="982" spans="1:19" x14ac:dyDescent="0.25">
      <c r="A982" s="1">
        <v>45530.559606550923</v>
      </c>
      <c r="B982" t="s">
        <v>17</v>
      </c>
      <c r="C982">
        <v>14.109838</v>
      </c>
      <c r="D982">
        <v>13.751276000000001</v>
      </c>
      <c r="E982">
        <v>13.658182</v>
      </c>
      <c r="F982">
        <v>13.93647</v>
      </c>
      <c r="G982">
        <v>14.108908</v>
      </c>
      <c r="H982">
        <v>1.006173</v>
      </c>
      <c r="I982">
        <v>0.93476599999999999</v>
      </c>
      <c r="J982">
        <v>0.94240199999999996</v>
      </c>
      <c r="K982">
        <v>-7.4066000000000007E-2</v>
      </c>
      <c r="L982">
        <v>0</v>
      </c>
      <c r="M982">
        <v>3.9300000000000001E-4</v>
      </c>
      <c r="N982" t="s">
        <v>18</v>
      </c>
      <c r="O982">
        <v>21.409748</v>
      </c>
      <c r="P982">
        <v>2.4209999999999999E-2</v>
      </c>
      <c r="Q982">
        <v>-0.24696000000000001</v>
      </c>
      <c r="S982">
        <f>(2*3.142/60)*test_1_datataker_27_aug[[#This Row],[Torque Voltage (N.m)]]*test_1_datataker_27_aug[[#This Row],[RPM]]*-1</f>
        <v>0</v>
      </c>
    </row>
    <row r="983" spans="1:19" x14ac:dyDescent="0.25">
      <c r="A983" s="1">
        <v>45530.559664791668</v>
      </c>
      <c r="B983" t="s">
        <v>17</v>
      </c>
      <c r="C983">
        <v>14.10338</v>
      </c>
      <c r="D983">
        <v>13.751276000000001</v>
      </c>
      <c r="E983">
        <v>13.658182</v>
      </c>
      <c r="F983">
        <v>13.943918</v>
      </c>
      <c r="G983">
        <v>14.109838</v>
      </c>
      <c r="H983">
        <v>1.006275</v>
      </c>
      <c r="I983">
        <v>0.93452999999999997</v>
      </c>
      <c r="J983">
        <v>0.94228800000000001</v>
      </c>
      <c r="K983">
        <v>-7.2900999999999994E-2</v>
      </c>
      <c r="L983">
        <v>0</v>
      </c>
      <c r="M983">
        <v>4.17E-4</v>
      </c>
      <c r="N983" t="s">
        <v>18</v>
      </c>
      <c r="O983">
        <v>21.409649999999999</v>
      </c>
      <c r="P983">
        <v>2.4209999999999999E-2</v>
      </c>
      <c r="Q983">
        <v>-0.24543799999999999</v>
      </c>
      <c r="S983">
        <f>(2*3.142/60)*test_1_datataker_27_aug[[#This Row],[Torque Voltage (N.m)]]*test_1_datataker_27_aug[[#This Row],[RPM]]*-1</f>
        <v>0</v>
      </c>
    </row>
    <row r="984" spans="1:19" x14ac:dyDescent="0.25">
      <c r="A984" s="1">
        <v>45530.55972232639</v>
      </c>
      <c r="B984" t="s">
        <v>17</v>
      </c>
      <c r="C984">
        <v>14.107074000000001</v>
      </c>
      <c r="D984">
        <v>13.758724000000001</v>
      </c>
      <c r="E984">
        <v>13.643834</v>
      </c>
      <c r="F984">
        <v>13.943918</v>
      </c>
      <c r="G984">
        <v>14.108908</v>
      </c>
      <c r="H984">
        <v>1.007193</v>
      </c>
      <c r="I984">
        <v>0.93476599999999999</v>
      </c>
      <c r="J984">
        <v>0.94275299999999995</v>
      </c>
      <c r="K984">
        <v>-7.1702000000000002E-2</v>
      </c>
      <c r="L984">
        <v>0</v>
      </c>
      <c r="M984">
        <v>4.6299999999999998E-4</v>
      </c>
      <c r="N984" t="s">
        <v>18</v>
      </c>
      <c r="O984">
        <v>21.409796</v>
      </c>
      <c r="P984">
        <v>2.4209999999999999E-2</v>
      </c>
      <c r="Q984">
        <v>-0.24543799999999999</v>
      </c>
      <c r="S984">
        <f>(2*3.142/60)*test_1_datataker_27_aug[[#This Row],[Torque Voltage (N.m)]]*test_1_datataker_27_aug[[#This Row],[RPM]]*-1</f>
        <v>0</v>
      </c>
    </row>
    <row r="985" spans="1:19" x14ac:dyDescent="0.25">
      <c r="A985" s="1">
        <v>45530.559780243057</v>
      </c>
      <c r="B985" t="s">
        <v>17</v>
      </c>
      <c r="C985">
        <v>14.114459999999999</v>
      </c>
      <c r="D985">
        <v>13.751276000000001</v>
      </c>
      <c r="E985">
        <v>13.665459999999999</v>
      </c>
      <c r="F985">
        <v>13.929228</v>
      </c>
      <c r="G985">
        <v>14.110766</v>
      </c>
      <c r="H985">
        <v>1.0066809999999999</v>
      </c>
      <c r="I985">
        <v>0.93465299999999996</v>
      </c>
      <c r="J985">
        <v>0.94251799999999997</v>
      </c>
      <c r="K985">
        <v>-7.0502999999999996E-2</v>
      </c>
      <c r="L985">
        <v>0</v>
      </c>
      <c r="M985">
        <v>4.4000000000000002E-4</v>
      </c>
      <c r="N985" t="s">
        <v>18</v>
      </c>
      <c r="O985">
        <v>21.409649999999999</v>
      </c>
      <c r="P985">
        <v>2.5758E-2</v>
      </c>
      <c r="Q985">
        <v>-0.24657399999999999</v>
      </c>
      <c r="S985">
        <f>(2*3.142/60)*test_1_datataker_27_aug[[#This Row],[Torque Voltage (N.m)]]*test_1_datataker_27_aug[[#This Row],[RPM]]*-1</f>
        <v>0</v>
      </c>
    </row>
    <row r="986" spans="1:19" x14ac:dyDescent="0.25">
      <c r="A986" s="1">
        <v>45530.55983810185</v>
      </c>
      <c r="B986" t="s">
        <v>17</v>
      </c>
      <c r="C986">
        <v>14.108908</v>
      </c>
      <c r="D986">
        <v>13.758724000000001</v>
      </c>
      <c r="E986">
        <v>13.672938</v>
      </c>
      <c r="F986">
        <v>13.951368</v>
      </c>
      <c r="G986">
        <v>14.108908</v>
      </c>
      <c r="H986">
        <v>1.006583</v>
      </c>
      <c r="I986">
        <v>0.93452999999999997</v>
      </c>
      <c r="J986">
        <v>0.94240199999999996</v>
      </c>
      <c r="K986">
        <v>-7.0502999999999996E-2</v>
      </c>
      <c r="L986">
        <v>0</v>
      </c>
      <c r="M986">
        <v>4.6299999999999998E-4</v>
      </c>
      <c r="N986" t="s">
        <v>18</v>
      </c>
      <c r="O986">
        <v>21.409697999999999</v>
      </c>
      <c r="P986">
        <v>2.4209999999999999E-2</v>
      </c>
      <c r="Q986">
        <v>-0.24543799999999999</v>
      </c>
      <c r="S986">
        <f>(2*3.142/60)*test_1_datataker_27_aug[[#This Row],[Torque Voltage (N.m)]]*test_1_datataker_27_aug[[#This Row],[RPM]]*-1</f>
        <v>0</v>
      </c>
    </row>
    <row r="987" spans="1:19" x14ac:dyDescent="0.25">
      <c r="A987" s="1">
        <v>45530.559895891201</v>
      </c>
      <c r="B987" t="s">
        <v>17</v>
      </c>
      <c r="C987">
        <v>14.109838</v>
      </c>
      <c r="D987">
        <v>13.773417999999999</v>
      </c>
      <c r="E987">
        <v>13.658182</v>
      </c>
      <c r="F987">
        <v>13.93647</v>
      </c>
      <c r="G987">
        <v>14.111696</v>
      </c>
      <c r="H987">
        <v>1.006583</v>
      </c>
      <c r="I987">
        <v>0.93500499999999998</v>
      </c>
      <c r="J987">
        <v>0.94240199999999996</v>
      </c>
      <c r="K987">
        <v>-6.9270999999999999E-2</v>
      </c>
      <c r="L987">
        <v>0</v>
      </c>
      <c r="M987">
        <v>3.9300000000000001E-4</v>
      </c>
      <c r="N987" t="s">
        <v>18</v>
      </c>
      <c r="O987">
        <v>21.409697999999999</v>
      </c>
      <c r="P987">
        <v>2.1070999999999999E-2</v>
      </c>
      <c r="Q987">
        <v>-0.246193</v>
      </c>
      <c r="S987">
        <f>(2*3.142/60)*test_1_datataker_27_aug[[#This Row],[Torque Voltage (N.m)]]*test_1_datataker_27_aug[[#This Row],[RPM]]*-1</f>
        <v>0</v>
      </c>
    </row>
    <row r="988" spans="1:19" x14ac:dyDescent="0.25">
      <c r="A988" s="1">
        <v>45530.559953877317</v>
      </c>
      <c r="B988" t="s">
        <v>17</v>
      </c>
      <c r="C988">
        <v>14.110766</v>
      </c>
      <c r="D988">
        <v>13.751276000000001</v>
      </c>
      <c r="E988">
        <v>13.672938</v>
      </c>
      <c r="F988">
        <v>13.95861</v>
      </c>
      <c r="G988">
        <v>14.113530000000001</v>
      </c>
      <c r="H988">
        <v>1.006783</v>
      </c>
      <c r="I988">
        <v>0.935118</v>
      </c>
      <c r="J988">
        <v>0.94251799999999997</v>
      </c>
      <c r="K988">
        <v>-6.8071999999999994E-2</v>
      </c>
      <c r="L988">
        <v>0</v>
      </c>
      <c r="M988">
        <v>4.4000000000000002E-4</v>
      </c>
      <c r="N988" t="s">
        <v>18</v>
      </c>
      <c r="O988">
        <v>21.409748</v>
      </c>
      <c r="P988">
        <v>2.4209999999999999E-2</v>
      </c>
      <c r="Q988">
        <v>-0.24238599999999999</v>
      </c>
      <c r="S988">
        <f>(2*3.142/60)*test_1_datataker_27_aug[[#This Row],[Torque Voltage (N.m)]]*test_1_datataker_27_aug[[#This Row],[RPM]]*-1</f>
        <v>0</v>
      </c>
    </row>
    <row r="989" spans="1:19" x14ac:dyDescent="0.25">
      <c r="A989" s="1">
        <v>45530.560011666668</v>
      </c>
      <c r="B989" t="s">
        <v>17</v>
      </c>
      <c r="C989">
        <v>14.108908</v>
      </c>
      <c r="D989">
        <v>13.751276000000001</v>
      </c>
      <c r="E989">
        <v>13.665459999999999</v>
      </c>
      <c r="F989">
        <v>13.93647</v>
      </c>
      <c r="G989">
        <v>14.1126</v>
      </c>
      <c r="H989">
        <v>1.0066809999999999</v>
      </c>
      <c r="I989">
        <v>0.93465299999999996</v>
      </c>
      <c r="J989">
        <v>0.94240199999999996</v>
      </c>
      <c r="K989">
        <v>-7.0502999999999996E-2</v>
      </c>
      <c r="L989">
        <v>0</v>
      </c>
      <c r="M989">
        <v>4.17E-4</v>
      </c>
      <c r="N989" t="s">
        <v>18</v>
      </c>
      <c r="O989">
        <v>21.409697999999999</v>
      </c>
      <c r="P989">
        <v>2.4209999999999999E-2</v>
      </c>
      <c r="Q989">
        <v>-0.24428900000000001</v>
      </c>
      <c r="S989">
        <f>(2*3.142/60)*test_1_datataker_27_aug[[#This Row],[Torque Voltage (N.m)]]*test_1_datataker_27_aug[[#This Row],[RPM]]*-1</f>
        <v>0</v>
      </c>
    </row>
    <row r="990" spans="1:19" x14ac:dyDescent="0.25">
      <c r="A990" s="1">
        <v>45530.560069768515</v>
      </c>
      <c r="B990" t="s">
        <v>17</v>
      </c>
      <c r="C990">
        <v>14.1126</v>
      </c>
      <c r="D990">
        <v>13.758724000000001</v>
      </c>
      <c r="E990">
        <v>13.650907999999999</v>
      </c>
      <c r="F990">
        <v>13.93647</v>
      </c>
      <c r="G990">
        <v>14.113530000000001</v>
      </c>
      <c r="H990">
        <v>1.006373</v>
      </c>
      <c r="I990">
        <v>0.93488300000000002</v>
      </c>
      <c r="J990">
        <v>0.94228800000000001</v>
      </c>
      <c r="K990">
        <v>-6.9270999999999999E-2</v>
      </c>
      <c r="L990">
        <v>0</v>
      </c>
      <c r="M990">
        <v>4.4000000000000002E-4</v>
      </c>
      <c r="N990" t="s">
        <v>18</v>
      </c>
      <c r="O990">
        <v>21.409796</v>
      </c>
      <c r="P990">
        <v>2.1070999999999999E-2</v>
      </c>
      <c r="Q990">
        <v>-0.24657399999999999</v>
      </c>
      <c r="S990">
        <f>(2*3.142/60)*test_1_datataker_27_aug[[#This Row],[Torque Voltage (N.m)]]*test_1_datataker_27_aug[[#This Row],[RPM]]*-1</f>
        <v>0</v>
      </c>
    </row>
    <row r="991" spans="1:19" x14ac:dyDescent="0.25">
      <c r="A991" s="1">
        <v>45530.560128159719</v>
      </c>
      <c r="B991" t="s">
        <v>17</v>
      </c>
      <c r="C991">
        <v>14.113530000000001</v>
      </c>
      <c r="D991">
        <v>13.773417999999999</v>
      </c>
      <c r="E991">
        <v>13.665459999999999</v>
      </c>
      <c r="F991">
        <v>13.943918</v>
      </c>
      <c r="G991">
        <v>14.114459999999999</v>
      </c>
      <c r="H991">
        <v>1.006583</v>
      </c>
      <c r="I991">
        <v>0.935118</v>
      </c>
      <c r="J991">
        <v>0.94251799999999997</v>
      </c>
      <c r="K991">
        <v>-6.5673999999999996E-2</v>
      </c>
      <c r="L991">
        <v>0</v>
      </c>
      <c r="M991">
        <v>4.6299999999999998E-4</v>
      </c>
      <c r="N991" t="s">
        <v>18</v>
      </c>
      <c r="O991">
        <v>21.409796</v>
      </c>
      <c r="P991">
        <v>2.2662000000000002E-2</v>
      </c>
      <c r="Q991">
        <v>-0.24390400000000001</v>
      </c>
      <c r="S991">
        <f>(2*3.142/60)*test_1_datataker_27_aug[[#This Row],[Torque Voltage (N.m)]]*test_1_datataker_27_aug[[#This Row],[RPM]]*-1</f>
        <v>0</v>
      </c>
    </row>
    <row r="992" spans="1:19" x14ac:dyDescent="0.25">
      <c r="A992" s="1">
        <v>45530.560185243055</v>
      </c>
      <c r="B992" t="s">
        <v>17</v>
      </c>
      <c r="C992">
        <v>14.111696</v>
      </c>
      <c r="D992">
        <v>13.751276000000001</v>
      </c>
      <c r="E992">
        <v>13.658182</v>
      </c>
      <c r="F992">
        <v>13.943918</v>
      </c>
      <c r="G992">
        <v>14.1126</v>
      </c>
      <c r="H992">
        <v>1.006885</v>
      </c>
      <c r="I992">
        <v>0.93500499999999998</v>
      </c>
      <c r="J992">
        <v>0.94240199999999996</v>
      </c>
      <c r="K992">
        <v>-7.0502999999999996E-2</v>
      </c>
      <c r="L992">
        <v>0</v>
      </c>
      <c r="M992">
        <v>4.17E-4</v>
      </c>
      <c r="N992" t="s">
        <v>18</v>
      </c>
      <c r="O992">
        <v>21.409649999999999</v>
      </c>
      <c r="P992">
        <v>2.2662000000000002E-2</v>
      </c>
      <c r="Q992">
        <v>-0.244673</v>
      </c>
      <c r="S992">
        <f>(2*3.142/60)*test_1_datataker_27_aug[[#This Row],[Torque Voltage (N.m)]]*test_1_datataker_27_aug[[#This Row],[RPM]]*-1</f>
        <v>0</v>
      </c>
    </row>
    <row r="993" spans="1:19" x14ac:dyDescent="0.25">
      <c r="A993" s="1">
        <v>45530.560243229163</v>
      </c>
      <c r="B993" t="s">
        <v>17</v>
      </c>
      <c r="C993">
        <v>14.110766</v>
      </c>
      <c r="D993">
        <v>13.765966000000001</v>
      </c>
      <c r="E993">
        <v>13.658182</v>
      </c>
      <c r="F993">
        <v>13.93647</v>
      </c>
      <c r="G993">
        <v>14.108908</v>
      </c>
      <c r="H993">
        <v>1.006885</v>
      </c>
      <c r="I993">
        <v>0.93488300000000002</v>
      </c>
      <c r="J993">
        <v>0.94264099999999995</v>
      </c>
      <c r="K993">
        <v>-7.1702000000000002E-2</v>
      </c>
      <c r="L993">
        <v>0</v>
      </c>
      <c r="M993">
        <v>4.17E-4</v>
      </c>
      <c r="N993" t="s">
        <v>18</v>
      </c>
      <c r="O993">
        <v>21.409697999999999</v>
      </c>
      <c r="P993">
        <v>2.4209999999999999E-2</v>
      </c>
      <c r="Q993">
        <v>-0.246193</v>
      </c>
      <c r="S993">
        <f>(2*3.142/60)*test_1_datataker_27_aug[[#This Row],[Torque Voltage (N.m)]]*test_1_datataker_27_aug[[#This Row],[RPM]]*-1</f>
        <v>0</v>
      </c>
    </row>
    <row r="994" spans="1:19" x14ac:dyDescent="0.25">
      <c r="A994" s="1">
        <v>45530.560300937497</v>
      </c>
      <c r="B994" t="s">
        <v>17</v>
      </c>
      <c r="C994">
        <v>14.111696</v>
      </c>
      <c r="D994">
        <v>13.773417999999999</v>
      </c>
      <c r="E994">
        <v>13.665459999999999</v>
      </c>
      <c r="F994">
        <v>13.943918</v>
      </c>
      <c r="G994">
        <v>14.11539</v>
      </c>
      <c r="H994">
        <v>1.0069900000000001</v>
      </c>
      <c r="I994">
        <v>0.93500499999999998</v>
      </c>
      <c r="J994">
        <v>0.94264099999999995</v>
      </c>
      <c r="K994">
        <v>-6.9270999999999999E-2</v>
      </c>
      <c r="L994">
        <v>0</v>
      </c>
      <c r="M994">
        <v>4.6299999999999998E-4</v>
      </c>
      <c r="N994" t="s">
        <v>18</v>
      </c>
      <c r="O994">
        <v>21.409894000000001</v>
      </c>
      <c r="P994">
        <v>2.5758E-2</v>
      </c>
      <c r="Q994">
        <v>-0.245056</v>
      </c>
      <c r="S994">
        <f>(2*3.142/60)*test_1_datataker_27_aug[[#This Row],[Torque Voltage (N.m)]]*test_1_datataker_27_aug[[#This Row],[RPM]]*-1</f>
        <v>0</v>
      </c>
    </row>
    <row r="995" spans="1:19" x14ac:dyDescent="0.25">
      <c r="A995" s="1">
        <v>45530.560358819443</v>
      </c>
      <c r="B995" t="s">
        <v>17</v>
      </c>
      <c r="C995">
        <v>14.11632</v>
      </c>
      <c r="D995">
        <v>13.765966000000001</v>
      </c>
      <c r="E995">
        <v>13.665459999999999</v>
      </c>
      <c r="F995">
        <v>13.93647</v>
      </c>
      <c r="G995">
        <v>14.111696</v>
      </c>
      <c r="H995">
        <v>1.006475</v>
      </c>
      <c r="I995">
        <v>0.93452999999999997</v>
      </c>
      <c r="J995">
        <v>0.94240199999999996</v>
      </c>
      <c r="K995">
        <v>-7.0502999999999996E-2</v>
      </c>
      <c r="L995">
        <v>0</v>
      </c>
      <c r="M995">
        <v>4.17E-4</v>
      </c>
      <c r="N995" t="s">
        <v>18</v>
      </c>
      <c r="O995">
        <v>21.409602</v>
      </c>
      <c r="P995">
        <v>2.4209999999999999E-2</v>
      </c>
      <c r="Q995">
        <v>-0.24352299999999999</v>
      </c>
      <c r="S995">
        <f>(2*3.142/60)*test_1_datataker_27_aug[[#This Row],[Torque Voltage (N.m)]]*test_1_datataker_27_aug[[#This Row],[RPM]]*-1</f>
        <v>0</v>
      </c>
    </row>
    <row r="996" spans="1:19" x14ac:dyDescent="0.25">
      <c r="A996" s="1">
        <v>45530.560416875</v>
      </c>
      <c r="B996" t="s">
        <v>17</v>
      </c>
      <c r="C996">
        <v>14.111696</v>
      </c>
      <c r="D996">
        <v>13.758724000000001</v>
      </c>
      <c r="E996">
        <v>13.658182</v>
      </c>
      <c r="F996">
        <v>13.951368</v>
      </c>
      <c r="G996">
        <v>14.111696</v>
      </c>
      <c r="H996">
        <v>1.006583</v>
      </c>
      <c r="I996">
        <v>0.93476599999999999</v>
      </c>
      <c r="J996">
        <v>0.94286999999999999</v>
      </c>
      <c r="K996">
        <v>-7.0502999999999996E-2</v>
      </c>
      <c r="L996">
        <v>0</v>
      </c>
      <c r="M996">
        <v>4.4000000000000002E-4</v>
      </c>
      <c r="N996" t="s">
        <v>18</v>
      </c>
      <c r="O996">
        <v>21.409649999999999</v>
      </c>
      <c r="P996">
        <v>2.4209999999999999E-2</v>
      </c>
      <c r="Q996">
        <v>-0.24428900000000001</v>
      </c>
      <c r="S996">
        <f>(2*3.142/60)*test_1_datataker_27_aug[[#This Row],[Torque Voltage (N.m)]]*test_1_datataker_27_aug[[#This Row],[RPM]]*-1</f>
        <v>0</v>
      </c>
    </row>
    <row r="997" spans="1:19" x14ac:dyDescent="0.25">
      <c r="A997" s="1">
        <v>45530.560475069447</v>
      </c>
      <c r="B997" t="s">
        <v>17</v>
      </c>
      <c r="C997">
        <v>14.113530000000001</v>
      </c>
      <c r="D997">
        <v>13.773417999999999</v>
      </c>
      <c r="E997">
        <v>13.658182</v>
      </c>
      <c r="F997">
        <v>13.951368</v>
      </c>
      <c r="G997">
        <v>14.109838</v>
      </c>
      <c r="H997">
        <v>1.0066809999999999</v>
      </c>
      <c r="I997">
        <v>0.935118</v>
      </c>
      <c r="J997">
        <v>0.94264099999999995</v>
      </c>
      <c r="K997">
        <v>-7.0502999999999996E-2</v>
      </c>
      <c r="L997">
        <v>0</v>
      </c>
      <c r="M997">
        <v>4.86E-4</v>
      </c>
      <c r="N997" t="s">
        <v>18</v>
      </c>
      <c r="O997">
        <v>21.409894000000001</v>
      </c>
      <c r="P997">
        <v>2.5758E-2</v>
      </c>
      <c r="Q997">
        <v>-0.24352299999999999</v>
      </c>
      <c r="S997">
        <f>(2*3.142/60)*test_1_datataker_27_aug[[#This Row],[Torque Voltage (N.m)]]*test_1_datataker_27_aug[[#This Row],[RPM]]*-1</f>
        <v>0</v>
      </c>
    </row>
    <row r="998" spans="1:19" x14ac:dyDescent="0.25">
      <c r="A998" s="1">
        <v>45530.560532581017</v>
      </c>
      <c r="B998" t="s">
        <v>17</v>
      </c>
      <c r="C998">
        <v>14.111696</v>
      </c>
      <c r="D998">
        <v>13.765966000000001</v>
      </c>
      <c r="E998">
        <v>13.672938</v>
      </c>
      <c r="F998">
        <v>13.951368</v>
      </c>
      <c r="G998">
        <v>14.11632</v>
      </c>
      <c r="H998">
        <v>1.006475</v>
      </c>
      <c r="I998">
        <v>0.93452999999999997</v>
      </c>
      <c r="J998">
        <v>0.94264099999999995</v>
      </c>
      <c r="K998">
        <v>-7.0502999999999996E-2</v>
      </c>
      <c r="L998">
        <v>0</v>
      </c>
      <c r="M998">
        <v>4.17E-4</v>
      </c>
      <c r="N998" t="s">
        <v>18</v>
      </c>
      <c r="O998">
        <v>21.419718</v>
      </c>
      <c r="P998">
        <v>2.5758E-2</v>
      </c>
      <c r="Q998">
        <v>-0.24543799999999999</v>
      </c>
      <c r="S998">
        <f>(2*3.142/60)*test_1_datataker_27_aug[[#This Row],[Torque Voltage (N.m)]]*test_1_datataker_27_aug[[#This Row],[RPM]]*-1</f>
        <v>0</v>
      </c>
    </row>
    <row r="999" spans="1:19" x14ac:dyDescent="0.25">
      <c r="A999" s="1">
        <v>45530.560590370369</v>
      </c>
      <c r="B999" t="s">
        <v>17</v>
      </c>
      <c r="C999">
        <v>14.11632</v>
      </c>
      <c r="D999">
        <v>13.765966000000001</v>
      </c>
      <c r="E999">
        <v>13.680014</v>
      </c>
      <c r="F999">
        <v>13.95861</v>
      </c>
      <c r="G999">
        <v>14.114459999999999</v>
      </c>
      <c r="H999">
        <v>1.006373</v>
      </c>
      <c r="I999">
        <v>0.935118</v>
      </c>
      <c r="J999">
        <v>0.94286999999999999</v>
      </c>
      <c r="K999">
        <v>-7.0502999999999996E-2</v>
      </c>
      <c r="L999">
        <v>0</v>
      </c>
      <c r="M999">
        <v>4.86E-4</v>
      </c>
      <c r="N999" t="s">
        <v>18</v>
      </c>
      <c r="O999">
        <v>21.41947</v>
      </c>
      <c r="P999">
        <v>2.7306E-2</v>
      </c>
      <c r="Q999">
        <v>-0.24390400000000001</v>
      </c>
      <c r="S999">
        <f>(2*3.142/60)*test_1_datataker_27_aug[[#This Row],[Torque Voltage (N.m)]]*test_1_datataker_27_aug[[#This Row],[RPM]]*-1</f>
        <v>0</v>
      </c>
    </row>
    <row r="1000" spans="1:19" x14ac:dyDescent="0.25">
      <c r="A1000" s="1">
        <v>45530.560648171297</v>
      </c>
      <c r="B1000" t="s">
        <v>17</v>
      </c>
      <c r="C1000">
        <v>14.11632</v>
      </c>
      <c r="D1000">
        <v>13.765966000000001</v>
      </c>
      <c r="E1000">
        <v>13.672938</v>
      </c>
      <c r="F1000">
        <v>13.95861</v>
      </c>
      <c r="G1000">
        <v>14.1126</v>
      </c>
      <c r="H1000">
        <v>1.006783</v>
      </c>
      <c r="I1000">
        <v>0.93500499999999998</v>
      </c>
      <c r="J1000">
        <v>0.94228800000000001</v>
      </c>
      <c r="K1000">
        <v>-6.6873000000000002E-2</v>
      </c>
      <c r="L1000">
        <v>0</v>
      </c>
      <c r="M1000">
        <v>4.6299999999999998E-4</v>
      </c>
      <c r="N1000" t="s">
        <v>18</v>
      </c>
      <c r="O1000">
        <v>21.409649999999999</v>
      </c>
      <c r="P1000">
        <v>2.5758E-2</v>
      </c>
      <c r="Q1000">
        <v>-0.24696000000000001</v>
      </c>
      <c r="S1000">
        <f>(2*3.142/60)*test_1_datataker_27_aug[[#This Row],[Torque Voltage (N.m)]]*test_1_datataker_27_aug[[#This Row],[RPM]]*-1</f>
        <v>0</v>
      </c>
    </row>
    <row r="1001" spans="1:19" x14ac:dyDescent="0.25">
      <c r="A1001" s="1">
        <v>45530.560706157405</v>
      </c>
      <c r="B1001" t="s">
        <v>17</v>
      </c>
      <c r="C1001">
        <v>14.113530000000001</v>
      </c>
      <c r="D1001">
        <v>13.765966000000001</v>
      </c>
      <c r="E1001">
        <v>13.665459999999999</v>
      </c>
      <c r="F1001">
        <v>13.95861</v>
      </c>
      <c r="G1001">
        <v>14.111696</v>
      </c>
      <c r="H1001">
        <v>1.0066809999999999</v>
      </c>
      <c r="I1001">
        <v>0.935118</v>
      </c>
      <c r="J1001">
        <v>0.94275299999999995</v>
      </c>
      <c r="K1001">
        <v>-6.9270999999999999E-2</v>
      </c>
      <c r="L1001">
        <v>0</v>
      </c>
      <c r="M1001">
        <v>4.6299999999999998E-4</v>
      </c>
      <c r="N1001" t="s">
        <v>18</v>
      </c>
      <c r="O1001">
        <v>21.419619999999998</v>
      </c>
      <c r="P1001">
        <v>2.5758E-2</v>
      </c>
      <c r="Q1001">
        <v>-0.24543799999999999</v>
      </c>
      <c r="S1001">
        <f>(2*3.142/60)*test_1_datataker_27_aug[[#This Row],[Torque Voltage (N.m)]]*test_1_datataker_27_aug[[#This Row],[RPM]]*-1</f>
        <v>0</v>
      </c>
    </row>
    <row r="1002" spans="1:19" x14ac:dyDescent="0.25">
      <c r="A1002" s="1">
        <v>45530.560765624999</v>
      </c>
      <c r="B1002" t="s">
        <v>17</v>
      </c>
      <c r="C1002">
        <v>14.1126</v>
      </c>
      <c r="D1002">
        <v>13.773417999999999</v>
      </c>
      <c r="E1002">
        <v>13.687290000000001</v>
      </c>
      <c r="F1002">
        <v>13.95861</v>
      </c>
      <c r="G1002">
        <v>14.1126</v>
      </c>
      <c r="H1002">
        <v>1.006783</v>
      </c>
      <c r="I1002">
        <v>0.93488300000000002</v>
      </c>
      <c r="J1002">
        <v>0.94251799999999997</v>
      </c>
      <c r="K1002">
        <v>-7.0502999999999996E-2</v>
      </c>
      <c r="L1002">
        <v>0</v>
      </c>
      <c r="M1002">
        <v>4.6299999999999998E-4</v>
      </c>
      <c r="N1002" t="s">
        <v>18</v>
      </c>
      <c r="O1002">
        <v>21.420995999999999</v>
      </c>
      <c r="P1002">
        <v>2.5758E-2</v>
      </c>
      <c r="Q1002">
        <v>-0.24657399999999999</v>
      </c>
      <c r="S1002">
        <f>(2*3.142/60)*test_1_datataker_27_aug[[#This Row],[Torque Voltage (N.m)]]*test_1_datataker_27_aug[[#This Row],[RPM]]*-1</f>
        <v>0</v>
      </c>
    </row>
    <row r="1003" spans="1:19" x14ac:dyDescent="0.25">
      <c r="A1003" s="1">
        <v>45530.560822789354</v>
      </c>
      <c r="B1003" t="s">
        <v>17</v>
      </c>
      <c r="C1003">
        <v>14.108908</v>
      </c>
      <c r="D1003">
        <v>13.781074</v>
      </c>
      <c r="E1003">
        <v>13.672938</v>
      </c>
      <c r="F1003">
        <v>13.943918</v>
      </c>
      <c r="G1003">
        <v>14.11632</v>
      </c>
      <c r="H1003">
        <v>1.006783</v>
      </c>
      <c r="I1003">
        <v>0.93441799999999997</v>
      </c>
      <c r="J1003">
        <v>0.94228800000000001</v>
      </c>
      <c r="K1003">
        <v>-6.9270999999999999E-2</v>
      </c>
      <c r="L1003">
        <v>0</v>
      </c>
      <c r="M1003">
        <v>4.6299999999999998E-4</v>
      </c>
      <c r="N1003" t="s">
        <v>18</v>
      </c>
      <c r="O1003">
        <v>21.409748</v>
      </c>
      <c r="P1003">
        <v>2.7306E-2</v>
      </c>
      <c r="Q1003">
        <v>-0.24313899999999999</v>
      </c>
      <c r="S1003">
        <f>(2*3.142/60)*test_1_datataker_27_aug[[#This Row],[Torque Voltage (N.m)]]*test_1_datataker_27_aug[[#This Row],[RPM]]*-1</f>
        <v>0</v>
      </c>
    </row>
    <row r="1004" spans="1:19" x14ac:dyDescent="0.25">
      <c r="A1004" s="1">
        <v>45530.560879641205</v>
      </c>
      <c r="B1004" t="s">
        <v>17</v>
      </c>
      <c r="C1004">
        <v>14.111696</v>
      </c>
      <c r="D1004">
        <v>13.773417999999999</v>
      </c>
      <c r="E1004">
        <v>13.687290000000001</v>
      </c>
      <c r="F1004">
        <v>13.951368</v>
      </c>
      <c r="G1004">
        <v>14.111696</v>
      </c>
      <c r="H1004">
        <v>1.0072950000000001</v>
      </c>
      <c r="I1004">
        <v>0.93500499999999998</v>
      </c>
      <c r="J1004">
        <v>0.94275299999999995</v>
      </c>
      <c r="K1004">
        <v>-6.8071999999999994E-2</v>
      </c>
      <c r="L1004">
        <v>0</v>
      </c>
      <c r="M1004">
        <v>4.6299999999999998E-4</v>
      </c>
      <c r="N1004" t="s">
        <v>18</v>
      </c>
      <c r="O1004">
        <v>21.41947</v>
      </c>
      <c r="P1004">
        <v>2.8811E-2</v>
      </c>
      <c r="Q1004">
        <v>-0.24543799999999999</v>
      </c>
      <c r="S1004">
        <f>(2*3.142/60)*test_1_datataker_27_aug[[#This Row],[Torque Voltage (N.m)]]*test_1_datataker_27_aug[[#This Row],[RPM]]*-1</f>
        <v>0</v>
      </c>
    </row>
    <row r="1005" spans="1:19" x14ac:dyDescent="0.25">
      <c r="A1005" s="1">
        <v>45530.560937523151</v>
      </c>
      <c r="B1005" t="s">
        <v>17</v>
      </c>
      <c r="C1005">
        <v>14.114459999999999</v>
      </c>
      <c r="D1005">
        <v>13.743826</v>
      </c>
      <c r="E1005">
        <v>13.672938</v>
      </c>
      <c r="F1005">
        <v>13.95861</v>
      </c>
      <c r="G1005">
        <v>14.109838</v>
      </c>
      <c r="H1005">
        <v>1.006583</v>
      </c>
      <c r="I1005">
        <v>0.93500499999999998</v>
      </c>
      <c r="J1005">
        <v>0.94275299999999995</v>
      </c>
      <c r="K1005">
        <v>-7.0502999999999996E-2</v>
      </c>
      <c r="L1005">
        <v>0</v>
      </c>
      <c r="M1005">
        <v>4.6299999999999998E-4</v>
      </c>
      <c r="N1005" t="s">
        <v>18</v>
      </c>
      <c r="O1005">
        <v>21.419619999999998</v>
      </c>
      <c r="P1005">
        <v>2.5758E-2</v>
      </c>
      <c r="Q1005">
        <v>-0.24543799999999999</v>
      </c>
      <c r="S1005">
        <f>(2*3.142/60)*test_1_datataker_27_aug[[#This Row],[Torque Voltage (N.m)]]*test_1_datataker_27_aug[[#This Row],[RPM]]*-1</f>
        <v>0</v>
      </c>
    </row>
    <row r="1006" spans="1:19" x14ac:dyDescent="0.25">
      <c r="A1006" s="1">
        <v>45530.560995497683</v>
      </c>
      <c r="B1006" t="s">
        <v>17</v>
      </c>
      <c r="C1006">
        <v>14.113530000000001</v>
      </c>
      <c r="D1006">
        <v>13.765966000000001</v>
      </c>
      <c r="E1006">
        <v>13.680014</v>
      </c>
      <c r="F1006">
        <v>13.951368</v>
      </c>
      <c r="G1006">
        <v>14.113530000000001</v>
      </c>
      <c r="H1006">
        <v>1.006583</v>
      </c>
      <c r="I1006">
        <v>0.93476599999999999</v>
      </c>
      <c r="J1006">
        <v>0.94251799999999997</v>
      </c>
      <c r="K1006">
        <v>-6.9270999999999999E-2</v>
      </c>
      <c r="L1006">
        <v>0</v>
      </c>
      <c r="M1006">
        <v>4.6299999999999998E-4</v>
      </c>
      <c r="N1006" t="s">
        <v>18</v>
      </c>
      <c r="O1006">
        <v>21.429590000000001</v>
      </c>
      <c r="P1006">
        <v>2.7306E-2</v>
      </c>
      <c r="Q1006">
        <v>-0.24390400000000001</v>
      </c>
      <c r="S1006">
        <f>(2*3.142/60)*test_1_datataker_27_aug[[#This Row],[Torque Voltage (N.m)]]*test_1_datataker_27_aug[[#This Row],[RPM]]*-1</f>
        <v>0</v>
      </c>
    </row>
    <row r="1007" spans="1:19" x14ac:dyDescent="0.25">
      <c r="A1007" s="1">
        <v>45530.561053252313</v>
      </c>
      <c r="B1007" t="s">
        <v>17</v>
      </c>
      <c r="C1007">
        <v>14.113530000000001</v>
      </c>
      <c r="D1007">
        <v>13.773417999999999</v>
      </c>
      <c r="E1007">
        <v>13.680014</v>
      </c>
      <c r="F1007">
        <v>13.951368</v>
      </c>
      <c r="G1007">
        <v>14.11725</v>
      </c>
      <c r="H1007">
        <v>1.006885</v>
      </c>
      <c r="I1007">
        <v>0.93465299999999996</v>
      </c>
      <c r="J1007">
        <v>0.94275299999999995</v>
      </c>
      <c r="K1007">
        <v>-6.8071999999999994E-2</v>
      </c>
      <c r="L1007">
        <v>0</v>
      </c>
      <c r="M1007">
        <v>5.0900000000000001E-4</v>
      </c>
      <c r="N1007" t="s">
        <v>18</v>
      </c>
      <c r="O1007">
        <v>21.439374000000001</v>
      </c>
      <c r="P1007">
        <v>2.8811E-2</v>
      </c>
      <c r="Q1007">
        <v>-0.24238599999999999</v>
      </c>
      <c r="S1007">
        <f>(2*3.142/60)*test_1_datataker_27_aug[[#This Row],[Torque Voltage (N.m)]]*test_1_datataker_27_aug[[#This Row],[RPM]]*-1</f>
        <v>0</v>
      </c>
    </row>
    <row r="1008" spans="1:19" x14ac:dyDescent="0.25">
      <c r="A1008" s="1">
        <v>45530.561111134259</v>
      </c>
      <c r="B1008" t="s">
        <v>17</v>
      </c>
      <c r="C1008">
        <v>14.114459999999999</v>
      </c>
      <c r="D1008">
        <v>13.781074</v>
      </c>
      <c r="E1008">
        <v>13.672938</v>
      </c>
      <c r="F1008">
        <v>13.951368</v>
      </c>
      <c r="G1008">
        <v>14.11725</v>
      </c>
      <c r="H1008">
        <v>1.006885</v>
      </c>
      <c r="I1008">
        <v>0.93465299999999996</v>
      </c>
      <c r="J1008">
        <v>0.94275299999999995</v>
      </c>
      <c r="K1008">
        <v>-6.5673999999999996E-2</v>
      </c>
      <c r="L1008">
        <v>0</v>
      </c>
      <c r="M1008">
        <v>4.86E-4</v>
      </c>
      <c r="N1008" t="s">
        <v>18</v>
      </c>
      <c r="O1008">
        <v>21.439422</v>
      </c>
      <c r="P1008">
        <v>2.4209999999999999E-2</v>
      </c>
      <c r="Q1008">
        <v>-0.24276700000000001</v>
      </c>
      <c r="S1008">
        <f>(2*3.142/60)*test_1_datataker_27_aug[[#This Row],[Torque Voltage (N.m)]]*test_1_datataker_27_aug[[#This Row],[RPM]]*-1</f>
        <v>0</v>
      </c>
    </row>
    <row r="1009" spans="1:19" x14ac:dyDescent="0.25">
      <c r="A1009" s="1">
        <v>45530.561169837965</v>
      </c>
      <c r="B1009" t="s">
        <v>17</v>
      </c>
      <c r="C1009">
        <v>14.11539</v>
      </c>
      <c r="D1009">
        <v>13.758724000000001</v>
      </c>
      <c r="E1009">
        <v>13.672938</v>
      </c>
      <c r="F1009">
        <v>13.943918</v>
      </c>
      <c r="G1009">
        <v>14.114459999999999</v>
      </c>
      <c r="H1009">
        <v>1.006583</v>
      </c>
      <c r="I1009">
        <v>0.93476599999999999</v>
      </c>
      <c r="J1009">
        <v>0.94264099999999995</v>
      </c>
      <c r="K1009">
        <v>-6.6873000000000002E-2</v>
      </c>
      <c r="L1009">
        <v>0</v>
      </c>
      <c r="M1009">
        <v>4.6299999999999998E-4</v>
      </c>
      <c r="N1009" t="s">
        <v>18</v>
      </c>
      <c r="O1009">
        <v>21.439276</v>
      </c>
      <c r="P1009">
        <v>2.5758E-2</v>
      </c>
      <c r="Q1009">
        <v>-0.24276700000000001</v>
      </c>
      <c r="S1009">
        <f>(2*3.142/60)*test_1_datataker_27_aug[[#This Row],[Torque Voltage (N.m)]]*test_1_datataker_27_aug[[#This Row],[RPM]]*-1</f>
        <v>0</v>
      </c>
    </row>
    <row r="1010" spans="1:19" x14ac:dyDescent="0.25">
      <c r="A1010" s="1">
        <v>45530.561226863429</v>
      </c>
      <c r="B1010" t="s">
        <v>17</v>
      </c>
      <c r="C1010">
        <v>14.11632</v>
      </c>
      <c r="D1010">
        <v>13.765966000000001</v>
      </c>
      <c r="E1010">
        <v>13.665459999999999</v>
      </c>
      <c r="F1010">
        <v>13.95861</v>
      </c>
      <c r="G1010">
        <v>14.11539</v>
      </c>
      <c r="H1010">
        <v>1.006475</v>
      </c>
      <c r="I1010">
        <v>0.93417799999999995</v>
      </c>
      <c r="J1010">
        <v>0.94240199999999996</v>
      </c>
      <c r="K1010">
        <v>-6.6873000000000002E-2</v>
      </c>
      <c r="L1010">
        <v>0</v>
      </c>
      <c r="M1010">
        <v>4.4000000000000002E-4</v>
      </c>
      <c r="N1010" t="s">
        <v>18</v>
      </c>
      <c r="O1010">
        <v>21.429544</v>
      </c>
      <c r="P1010">
        <v>2.1070999999999999E-2</v>
      </c>
      <c r="Q1010">
        <v>-0.241619</v>
      </c>
      <c r="S1010">
        <f>(2*3.142/60)*test_1_datataker_27_aug[[#This Row],[Torque Voltage (N.m)]]*test_1_datataker_27_aug[[#This Row],[RPM]]*-1</f>
        <v>0</v>
      </c>
    </row>
    <row r="1011" spans="1:19" x14ac:dyDescent="0.25">
      <c r="A1011" s="1">
        <v>45530.561284733798</v>
      </c>
      <c r="B1011" t="s">
        <v>17</v>
      </c>
      <c r="C1011">
        <v>14.11632</v>
      </c>
      <c r="D1011">
        <v>13.781074</v>
      </c>
      <c r="E1011">
        <v>13.687290000000001</v>
      </c>
      <c r="F1011">
        <v>13.951368</v>
      </c>
      <c r="G1011">
        <v>14.118126</v>
      </c>
      <c r="H1011">
        <v>1.006783</v>
      </c>
      <c r="I1011">
        <v>0.93500499999999998</v>
      </c>
      <c r="J1011">
        <v>0.94264099999999995</v>
      </c>
      <c r="K1011">
        <v>-6.2077E-2</v>
      </c>
      <c r="L1011">
        <v>0</v>
      </c>
      <c r="M1011">
        <v>5.0900000000000001E-4</v>
      </c>
      <c r="N1011" t="s">
        <v>18</v>
      </c>
      <c r="O1011">
        <v>21.439471999999999</v>
      </c>
      <c r="P1011">
        <v>2.8811E-2</v>
      </c>
      <c r="Q1011">
        <v>-0.24085200000000001</v>
      </c>
      <c r="S1011">
        <f>(2*3.142/60)*test_1_datataker_27_aug[[#This Row],[Torque Voltage (N.m)]]*test_1_datataker_27_aug[[#This Row],[RPM]]*-1</f>
        <v>0</v>
      </c>
    </row>
    <row r="1012" spans="1:19" x14ac:dyDescent="0.25">
      <c r="A1012" s="1">
        <v>45530.561342604167</v>
      </c>
      <c r="B1012" t="s">
        <v>17</v>
      </c>
      <c r="C1012">
        <v>14.11632</v>
      </c>
      <c r="D1012">
        <v>13.781074</v>
      </c>
      <c r="E1012">
        <v>13.694568</v>
      </c>
      <c r="F1012">
        <v>13.95861</v>
      </c>
      <c r="G1012">
        <v>14.114459999999999</v>
      </c>
      <c r="H1012">
        <v>1.0069900000000001</v>
      </c>
      <c r="I1012">
        <v>0.935118</v>
      </c>
      <c r="J1012">
        <v>0.94264099999999995</v>
      </c>
      <c r="K1012">
        <v>-6.5673999999999996E-2</v>
      </c>
      <c r="L1012">
        <v>0</v>
      </c>
      <c r="M1012">
        <v>4.86E-4</v>
      </c>
      <c r="N1012" t="s">
        <v>18</v>
      </c>
      <c r="O1012">
        <v>21.439523999999999</v>
      </c>
      <c r="P1012">
        <v>3.1949999999999999E-2</v>
      </c>
      <c r="Q1012">
        <v>-0.24200199999999999</v>
      </c>
      <c r="S1012">
        <f>(2*3.142/60)*test_1_datataker_27_aug[[#This Row],[Torque Voltage (N.m)]]*test_1_datataker_27_aug[[#This Row],[RPM]]*-1</f>
        <v>0</v>
      </c>
    </row>
    <row r="1013" spans="1:19" x14ac:dyDescent="0.25">
      <c r="A1013" s="1">
        <v>45530.561400474537</v>
      </c>
      <c r="B1013" t="s">
        <v>17</v>
      </c>
      <c r="C1013">
        <v>14.119056</v>
      </c>
      <c r="D1013">
        <v>13.773417999999999</v>
      </c>
      <c r="E1013">
        <v>13.680014</v>
      </c>
      <c r="F1013">
        <v>13.951368</v>
      </c>
      <c r="G1013">
        <v>14.1126</v>
      </c>
      <c r="H1013">
        <v>1.006583</v>
      </c>
      <c r="I1013">
        <v>0.935118</v>
      </c>
      <c r="J1013">
        <v>0.94298899999999997</v>
      </c>
      <c r="K1013">
        <v>-6.4441999999999999E-2</v>
      </c>
      <c r="L1013">
        <v>0</v>
      </c>
      <c r="M1013">
        <v>5.0900000000000001E-4</v>
      </c>
      <c r="N1013" t="s">
        <v>18</v>
      </c>
      <c r="O1013">
        <v>21.449210000000001</v>
      </c>
      <c r="P1013">
        <v>2.8811E-2</v>
      </c>
      <c r="Q1013">
        <v>-0.24009900000000001</v>
      </c>
      <c r="S1013">
        <f>(2*3.142/60)*test_1_datataker_27_aug[[#This Row],[Torque Voltage (N.m)]]*test_1_datataker_27_aug[[#This Row],[RPM]]*-1</f>
        <v>0</v>
      </c>
    </row>
    <row r="1014" spans="1:19" x14ac:dyDescent="0.25">
      <c r="A1014" s="1">
        <v>45530.561458356482</v>
      </c>
      <c r="B1014" t="s">
        <v>17</v>
      </c>
      <c r="C1014">
        <v>14.119056</v>
      </c>
      <c r="D1014">
        <v>13.781074</v>
      </c>
      <c r="E1014">
        <v>13.687290000000001</v>
      </c>
      <c r="F1014">
        <v>13.943918</v>
      </c>
      <c r="G1014">
        <v>14.1126</v>
      </c>
      <c r="H1014">
        <v>1.006885</v>
      </c>
      <c r="I1014">
        <v>0.935118</v>
      </c>
      <c r="J1014">
        <v>0.94251799999999997</v>
      </c>
      <c r="K1014">
        <v>-6.5673999999999996E-2</v>
      </c>
      <c r="L1014">
        <v>0</v>
      </c>
      <c r="M1014">
        <v>4.86E-4</v>
      </c>
      <c r="N1014" t="s">
        <v>18</v>
      </c>
      <c r="O1014">
        <v>21.449262000000001</v>
      </c>
      <c r="P1014">
        <v>2.8811E-2</v>
      </c>
      <c r="Q1014">
        <v>-0.24238599999999999</v>
      </c>
      <c r="S1014">
        <f>(2*3.142/60)*test_1_datataker_27_aug[[#This Row],[Torque Voltage (N.m)]]*test_1_datataker_27_aug[[#This Row],[RPM]]*-1</f>
        <v>0</v>
      </c>
    </row>
    <row r="1015" spans="1:19" x14ac:dyDescent="0.25">
      <c r="A1015" s="1">
        <v>45530.56151709491</v>
      </c>
      <c r="B1015" t="s">
        <v>17</v>
      </c>
      <c r="C1015">
        <v>14.118126</v>
      </c>
      <c r="D1015">
        <v>13.795764</v>
      </c>
      <c r="E1015">
        <v>13.708916</v>
      </c>
      <c r="F1015">
        <v>13.966060000000001</v>
      </c>
      <c r="G1015">
        <v>14.119986000000001</v>
      </c>
      <c r="H1015">
        <v>1.006885</v>
      </c>
      <c r="I1015">
        <v>0.93570600000000004</v>
      </c>
      <c r="J1015">
        <v>0.94298899999999997</v>
      </c>
      <c r="K1015">
        <v>-6.8071999999999994E-2</v>
      </c>
      <c r="L1015">
        <v>0</v>
      </c>
      <c r="M1015">
        <v>5.0900000000000001E-4</v>
      </c>
      <c r="N1015" t="s">
        <v>18</v>
      </c>
      <c r="O1015">
        <v>21.449262000000001</v>
      </c>
      <c r="P1015">
        <v>2.7306E-2</v>
      </c>
      <c r="Q1015">
        <v>-0.24313899999999999</v>
      </c>
      <c r="S1015">
        <f>(2*3.142/60)*test_1_datataker_27_aug[[#This Row],[Torque Voltage (N.m)]]*test_1_datataker_27_aug[[#This Row],[RPM]]*-1</f>
        <v>0</v>
      </c>
    </row>
    <row r="1016" spans="1:19" x14ac:dyDescent="0.25">
      <c r="A1016" s="1">
        <v>45530.561574247688</v>
      </c>
      <c r="B1016" t="s">
        <v>17</v>
      </c>
      <c r="C1016">
        <v>14.119986000000001</v>
      </c>
      <c r="D1016">
        <v>13.781074</v>
      </c>
      <c r="E1016">
        <v>13.680014</v>
      </c>
      <c r="F1016">
        <v>13.95861</v>
      </c>
      <c r="G1016">
        <v>14.11725</v>
      </c>
      <c r="H1016">
        <v>1.0066809999999999</v>
      </c>
      <c r="I1016">
        <v>0.935118</v>
      </c>
      <c r="J1016">
        <v>0.94310499999999997</v>
      </c>
      <c r="K1016">
        <v>-7.2900999999999994E-2</v>
      </c>
      <c r="L1016">
        <v>0</v>
      </c>
      <c r="M1016">
        <v>4.4000000000000002E-4</v>
      </c>
      <c r="N1016" t="s">
        <v>18</v>
      </c>
      <c r="O1016">
        <v>21.449310000000001</v>
      </c>
      <c r="P1016">
        <v>2.8811E-2</v>
      </c>
      <c r="Q1016">
        <v>-0.24696000000000001</v>
      </c>
      <c r="S1016">
        <f>(2*3.142/60)*test_1_datataker_27_aug[[#This Row],[Torque Voltage (N.m)]]*test_1_datataker_27_aug[[#This Row],[RPM]]*-1</f>
        <v>0</v>
      </c>
    </row>
    <row r="1017" spans="1:19" x14ac:dyDescent="0.25">
      <c r="A1017" s="1">
        <v>45530.56163196759</v>
      </c>
      <c r="B1017" t="s">
        <v>17</v>
      </c>
      <c r="C1017">
        <v>14.120915999999999</v>
      </c>
      <c r="D1017">
        <v>13.795764</v>
      </c>
      <c r="E1017">
        <v>13.687290000000001</v>
      </c>
      <c r="F1017">
        <v>13.95861</v>
      </c>
      <c r="G1017">
        <v>14.120915999999999</v>
      </c>
      <c r="H1017">
        <v>1.007193</v>
      </c>
      <c r="I1017">
        <v>0.93523500000000004</v>
      </c>
      <c r="J1017">
        <v>0.94310499999999997</v>
      </c>
      <c r="K1017">
        <v>-6.5673999999999996E-2</v>
      </c>
      <c r="L1017">
        <v>0</v>
      </c>
      <c r="M1017">
        <v>5.3200000000000003E-4</v>
      </c>
      <c r="N1017" t="s">
        <v>18</v>
      </c>
      <c r="O1017">
        <v>21.459354000000001</v>
      </c>
      <c r="P1017">
        <v>2.8811E-2</v>
      </c>
      <c r="Q1017">
        <v>-0.24696000000000001</v>
      </c>
      <c r="S1017">
        <f>(2*3.142/60)*test_1_datataker_27_aug[[#This Row],[Torque Voltage (N.m)]]*test_1_datataker_27_aug[[#This Row],[RPM]]*-1</f>
        <v>0</v>
      </c>
    </row>
    <row r="1018" spans="1:19" x14ac:dyDescent="0.25">
      <c r="A1018" s="1">
        <v>45530.561689826391</v>
      </c>
      <c r="B1018" t="s">
        <v>17</v>
      </c>
      <c r="C1018">
        <v>14.11539</v>
      </c>
      <c r="D1018">
        <v>13.788316</v>
      </c>
      <c r="E1018">
        <v>13.687290000000001</v>
      </c>
      <c r="F1018">
        <v>13.973713999999999</v>
      </c>
      <c r="G1018">
        <v>14.119056</v>
      </c>
      <c r="H1018">
        <v>1.006583</v>
      </c>
      <c r="I1018">
        <v>0.935118</v>
      </c>
      <c r="J1018">
        <v>0.94275299999999995</v>
      </c>
      <c r="K1018">
        <v>-6.9270999999999999E-2</v>
      </c>
      <c r="L1018">
        <v>0</v>
      </c>
      <c r="M1018">
        <v>5.0900000000000001E-4</v>
      </c>
      <c r="N1018" t="s">
        <v>18</v>
      </c>
      <c r="O1018">
        <v>21.459354000000001</v>
      </c>
      <c r="P1018">
        <v>2.7306E-2</v>
      </c>
      <c r="Q1018">
        <v>-0.245056</v>
      </c>
      <c r="S1018">
        <f>(2*3.142/60)*test_1_datataker_27_aug[[#This Row],[Torque Voltage (N.m)]]*test_1_datataker_27_aug[[#This Row],[RPM]]*-1</f>
        <v>0</v>
      </c>
    </row>
    <row r="1019" spans="1:19" x14ac:dyDescent="0.25">
      <c r="A1019" s="1">
        <v>45530.56174769676</v>
      </c>
      <c r="B1019" t="s">
        <v>17</v>
      </c>
      <c r="C1019">
        <v>14.119056</v>
      </c>
      <c r="D1019">
        <v>13.788316</v>
      </c>
      <c r="E1019">
        <v>13.687290000000001</v>
      </c>
      <c r="F1019">
        <v>13.973713999999999</v>
      </c>
      <c r="G1019">
        <v>14.119986000000001</v>
      </c>
      <c r="H1019">
        <v>1.0069900000000001</v>
      </c>
      <c r="I1019">
        <v>0.93500499999999998</v>
      </c>
      <c r="J1019">
        <v>0.94275299999999995</v>
      </c>
      <c r="K1019">
        <v>-6.5673999999999996E-2</v>
      </c>
      <c r="L1019">
        <v>0</v>
      </c>
      <c r="M1019">
        <v>5.3200000000000003E-4</v>
      </c>
      <c r="N1019" t="s">
        <v>18</v>
      </c>
      <c r="O1019">
        <v>21.459204</v>
      </c>
      <c r="P1019">
        <v>2.5758E-2</v>
      </c>
      <c r="Q1019">
        <v>-0.24238599999999999</v>
      </c>
      <c r="S1019">
        <f>(2*3.142/60)*test_1_datataker_27_aug[[#This Row],[Torque Voltage (N.m)]]*test_1_datataker_27_aug[[#This Row],[RPM]]*-1</f>
        <v>0</v>
      </c>
    </row>
    <row r="1020" spans="1:19" x14ac:dyDescent="0.25">
      <c r="A1020" s="1">
        <v>45530.561805578705</v>
      </c>
      <c r="B1020" t="s">
        <v>17</v>
      </c>
      <c r="C1020">
        <v>14.118126</v>
      </c>
      <c r="D1020">
        <v>13.781074</v>
      </c>
      <c r="E1020">
        <v>13.687290000000001</v>
      </c>
      <c r="F1020">
        <v>13.966060000000001</v>
      </c>
      <c r="G1020">
        <v>14.120915999999999</v>
      </c>
      <c r="H1020">
        <v>1.006583</v>
      </c>
      <c r="I1020">
        <v>0.935118</v>
      </c>
      <c r="J1020">
        <v>0.94251799999999997</v>
      </c>
      <c r="K1020">
        <v>-7.1702000000000002E-2</v>
      </c>
      <c r="L1020">
        <v>0</v>
      </c>
      <c r="M1020">
        <v>4.6299999999999998E-4</v>
      </c>
      <c r="N1020" t="s">
        <v>18</v>
      </c>
      <c r="O1020">
        <v>21.459302000000001</v>
      </c>
      <c r="P1020">
        <v>2.4209999999999999E-2</v>
      </c>
      <c r="Q1020">
        <v>-0.246193</v>
      </c>
      <c r="S1020">
        <f>(2*3.142/60)*test_1_datataker_27_aug[[#This Row],[Torque Voltage (N.m)]]*test_1_datataker_27_aug[[#This Row],[RPM]]*-1</f>
        <v>0</v>
      </c>
    </row>
    <row r="1021" spans="1:19" x14ac:dyDescent="0.25">
      <c r="A1021" s="1">
        <v>45530.56186396991</v>
      </c>
      <c r="B1021" t="s">
        <v>17</v>
      </c>
      <c r="C1021">
        <v>14.11725</v>
      </c>
      <c r="D1021">
        <v>13.781074</v>
      </c>
      <c r="E1021">
        <v>13.680014</v>
      </c>
      <c r="F1021">
        <v>13.966060000000001</v>
      </c>
      <c r="G1021">
        <v>14.120915999999999</v>
      </c>
      <c r="H1021">
        <v>1.007091</v>
      </c>
      <c r="I1021">
        <v>0.935118</v>
      </c>
      <c r="J1021">
        <v>0.94286999999999999</v>
      </c>
      <c r="K1021">
        <v>-6.5673999999999996E-2</v>
      </c>
      <c r="L1021">
        <v>0</v>
      </c>
      <c r="M1021">
        <v>4.86E-4</v>
      </c>
      <c r="N1021" t="s">
        <v>18</v>
      </c>
      <c r="O1021">
        <v>21.459204</v>
      </c>
      <c r="P1021">
        <v>2.5758E-2</v>
      </c>
      <c r="Q1021">
        <v>-0.24313899999999999</v>
      </c>
      <c r="S1021">
        <f>(2*3.142/60)*test_1_datataker_27_aug[[#This Row],[Torque Voltage (N.m)]]*test_1_datataker_27_aug[[#This Row],[RPM]]*-1</f>
        <v>0</v>
      </c>
    </row>
    <row r="1022" spans="1:19" x14ac:dyDescent="0.25">
      <c r="A1022" s="1">
        <v>45530.561921307868</v>
      </c>
      <c r="B1022" t="s">
        <v>17</v>
      </c>
      <c r="C1022">
        <v>14.118126</v>
      </c>
      <c r="D1022">
        <v>13.781074</v>
      </c>
      <c r="E1022">
        <v>13.694568</v>
      </c>
      <c r="F1022">
        <v>13.966060000000001</v>
      </c>
      <c r="G1022">
        <v>14.119986000000001</v>
      </c>
      <c r="H1022">
        <v>1.0066809999999999</v>
      </c>
      <c r="I1022">
        <v>0.93535699999999999</v>
      </c>
      <c r="J1022">
        <v>0.94298899999999997</v>
      </c>
      <c r="K1022">
        <v>-6.4441999999999999E-2</v>
      </c>
      <c r="L1022">
        <v>0</v>
      </c>
      <c r="M1022">
        <v>4.4000000000000002E-4</v>
      </c>
      <c r="N1022" t="s">
        <v>18</v>
      </c>
      <c r="O1022">
        <v>21.459254000000001</v>
      </c>
      <c r="P1022">
        <v>2.7306E-2</v>
      </c>
      <c r="Q1022">
        <v>-0.24238599999999999</v>
      </c>
      <c r="S1022">
        <f>(2*3.142/60)*test_1_datataker_27_aug[[#This Row],[Torque Voltage (N.m)]]*test_1_datataker_27_aug[[#This Row],[RPM]]*-1</f>
        <v>0</v>
      </c>
    </row>
    <row r="1023" spans="1:19" x14ac:dyDescent="0.25">
      <c r="A1023" s="1">
        <v>45530.561980752318</v>
      </c>
      <c r="B1023" t="s">
        <v>17</v>
      </c>
      <c r="C1023">
        <v>14.119056</v>
      </c>
      <c r="D1023">
        <v>13.765966000000001</v>
      </c>
      <c r="E1023">
        <v>13.665459999999999</v>
      </c>
      <c r="F1023">
        <v>13.966060000000001</v>
      </c>
      <c r="G1023">
        <v>14.119986000000001</v>
      </c>
      <c r="H1023">
        <v>1.006885</v>
      </c>
      <c r="I1023">
        <v>0.93500499999999998</v>
      </c>
      <c r="J1023">
        <v>0.94275299999999995</v>
      </c>
      <c r="K1023">
        <v>-6.8071999999999994E-2</v>
      </c>
      <c r="L1023">
        <v>0</v>
      </c>
      <c r="M1023">
        <v>4.86E-4</v>
      </c>
      <c r="N1023" t="s">
        <v>18</v>
      </c>
      <c r="O1023">
        <v>21.459302000000001</v>
      </c>
      <c r="P1023">
        <v>2.8811E-2</v>
      </c>
      <c r="Q1023">
        <v>-0.24390400000000001</v>
      </c>
      <c r="S1023">
        <f>(2*3.142/60)*test_1_datataker_27_aug[[#This Row],[Torque Voltage (N.m)]]*test_1_datataker_27_aug[[#This Row],[RPM]]*-1</f>
        <v>0</v>
      </c>
    </row>
    <row r="1024" spans="1:19" x14ac:dyDescent="0.25">
      <c r="A1024" s="1">
        <v>45530.562037048614</v>
      </c>
      <c r="B1024" t="s">
        <v>17</v>
      </c>
      <c r="C1024">
        <v>14.120915999999999</v>
      </c>
      <c r="D1024">
        <v>13.781074</v>
      </c>
      <c r="E1024">
        <v>13.687290000000001</v>
      </c>
      <c r="F1024">
        <v>13.973713999999999</v>
      </c>
      <c r="G1024">
        <v>14.127371999999999</v>
      </c>
      <c r="H1024">
        <v>1.007193</v>
      </c>
      <c r="I1024">
        <v>0.93523500000000004</v>
      </c>
      <c r="J1024">
        <v>0.94275299999999995</v>
      </c>
      <c r="K1024">
        <v>-6.5673999999999996E-2</v>
      </c>
      <c r="L1024">
        <v>0</v>
      </c>
      <c r="M1024">
        <v>5.3200000000000003E-4</v>
      </c>
      <c r="N1024" t="s">
        <v>18</v>
      </c>
      <c r="O1024">
        <v>21.459302000000001</v>
      </c>
      <c r="P1024">
        <v>3.0360000000000002E-2</v>
      </c>
      <c r="Q1024">
        <v>-0.241619</v>
      </c>
      <c r="S1024">
        <f>(2*3.142/60)*test_1_datataker_27_aug[[#This Row],[Torque Voltage (N.m)]]*test_1_datataker_27_aug[[#This Row],[RPM]]*-1</f>
        <v>0</v>
      </c>
    </row>
    <row r="1025" spans="1:19" x14ac:dyDescent="0.25">
      <c r="A1025" s="1">
        <v>45530.562094918983</v>
      </c>
      <c r="B1025" t="s">
        <v>17</v>
      </c>
      <c r="C1025">
        <v>14.124610000000001</v>
      </c>
      <c r="D1025">
        <v>13.781074</v>
      </c>
      <c r="E1025">
        <v>13.701639999999999</v>
      </c>
      <c r="F1025">
        <v>13.966060000000001</v>
      </c>
      <c r="G1025">
        <v>14.125540000000001</v>
      </c>
      <c r="H1025">
        <v>1.007091</v>
      </c>
      <c r="I1025">
        <v>0.93500499999999998</v>
      </c>
      <c r="J1025">
        <v>0.94264099999999995</v>
      </c>
      <c r="K1025">
        <v>-6.0878000000000002E-2</v>
      </c>
      <c r="L1025">
        <v>0</v>
      </c>
      <c r="M1025">
        <v>4.6299999999999998E-4</v>
      </c>
      <c r="N1025" t="s">
        <v>18</v>
      </c>
      <c r="O1025">
        <v>21.459152</v>
      </c>
      <c r="P1025">
        <v>3.0360000000000002E-2</v>
      </c>
      <c r="Q1025">
        <v>-0.241619</v>
      </c>
      <c r="S1025">
        <f>(2*3.142/60)*test_1_datataker_27_aug[[#This Row],[Torque Voltage (N.m)]]*test_1_datataker_27_aug[[#This Row],[RPM]]*-1</f>
        <v>0</v>
      </c>
    </row>
    <row r="1026" spans="1:19" x14ac:dyDescent="0.25">
      <c r="A1026" s="1">
        <v>45530.562152800929</v>
      </c>
      <c r="B1026" t="s">
        <v>17</v>
      </c>
      <c r="C1026">
        <v>14.122776</v>
      </c>
      <c r="D1026">
        <v>13.788316</v>
      </c>
      <c r="E1026">
        <v>13.701639999999999</v>
      </c>
      <c r="F1026">
        <v>13.988408</v>
      </c>
      <c r="G1026">
        <v>14.122776</v>
      </c>
      <c r="H1026">
        <v>1.006783</v>
      </c>
      <c r="I1026">
        <v>0.93547000000000002</v>
      </c>
      <c r="J1026">
        <v>0.943222</v>
      </c>
      <c r="K1026">
        <v>-6.3242999999999994E-2</v>
      </c>
      <c r="L1026">
        <v>0</v>
      </c>
      <c r="M1026">
        <v>5.0900000000000001E-4</v>
      </c>
      <c r="N1026" t="s">
        <v>18</v>
      </c>
      <c r="O1026">
        <v>21.459204</v>
      </c>
      <c r="P1026">
        <v>2.8811E-2</v>
      </c>
      <c r="Q1026">
        <v>-0.24313899999999999</v>
      </c>
      <c r="S1026">
        <f>(2*3.142/60)*test_1_datataker_27_aug[[#This Row],[Torque Voltage (N.m)]]*test_1_datataker_27_aug[[#This Row],[RPM]]*-1</f>
        <v>0</v>
      </c>
    </row>
    <row r="1027" spans="1:19" x14ac:dyDescent="0.25">
      <c r="A1027" s="1">
        <v>45530.562210671298</v>
      </c>
      <c r="B1027" t="s">
        <v>17</v>
      </c>
      <c r="C1027">
        <v>14.127371999999999</v>
      </c>
      <c r="D1027">
        <v>13.803216000000001</v>
      </c>
      <c r="E1027">
        <v>13.716191999999999</v>
      </c>
      <c r="F1027">
        <v>13.98075</v>
      </c>
      <c r="G1027">
        <v>14.119056</v>
      </c>
      <c r="H1027">
        <v>1.0069900000000001</v>
      </c>
      <c r="I1027">
        <v>0.93523500000000004</v>
      </c>
      <c r="J1027">
        <v>0.94298899999999997</v>
      </c>
      <c r="K1027">
        <v>-6.5673999999999996E-2</v>
      </c>
      <c r="L1027">
        <v>0</v>
      </c>
      <c r="M1027">
        <v>5.5599999999999996E-4</v>
      </c>
      <c r="N1027" t="s">
        <v>18</v>
      </c>
      <c r="O1027">
        <v>21.459204</v>
      </c>
      <c r="P1027">
        <v>2.8811E-2</v>
      </c>
      <c r="Q1027">
        <v>-0.246193</v>
      </c>
      <c r="S1027">
        <f>(2*3.142/60)*test_1_datataker_27_aug[[#This Row],[Torque Voltage (N.m)]]*test_1_datataker_27_aug[[#This Row],[RPM]]*-1</f>
        <v>0</v>
      </c>
    </row>
    <row r="1028" spans="1:19" x14ac:dyDescent="0.25">
      <c r="A1028" s="1">
        <v>45530.562268530091</v>
      </c>
      <c r="B1028" t="s">
        <v>17</v>
      </c>
      <c r="C1028">
        <v>14.125540000000001</v>
      </c>
      <c r="D1028">
        <v>13.803216000000001</v>
      </c>
      <c r="E1028">
        <v>13.716191999999999</v>
      </c>
      <c r="F1028">
        <v>13.988408</v>
      </c>
      <c r="G1028">
        <v>14.121846</v>
      </c>
      <c r="H1028">
        <v>1.007193</v>
      </c>
      <c r="I1028">
        <v>0.93523500000000004</v>
      </c>
      <c r="J1028">
        <v>0.94310499999999997</v>
      </c>
      <c r="K1028">
        <v>-6.4441999999999999E-2</v>
      </c>
      <c r="L1028">
        <v>0</v>
      </c>
      <c r="M1028">
        <v>5.0900000000000001E-4</v>
      </c>
      <c r="N1028" t="s">
        <v>18</v>
      </c>
      <c r="O1028">
        <v>21.459302000000001</v>
      </c>
      <c r="P1028">
        <v>3.0360000000000002E-2</v>
      </c>
      <c r="Q1028">
        <v>-0.24428900000000001</v>
      </c>
      <c r="S1028">
        <f>(2*3.142/60)*test_1_datataker_27_aug[[#This Row],[Torque Voltage (N.m)]]*test_1_datataker_27_aug[[#This Row],[RPM]]*-1</f>
        <v>0</v>
      </c>
    </row>
    <row r="1029" spans="1:19" x14ac:dyDescent="0.25">
      <c r="A1029" s="1">
        <v>45530.562326412037</v>
      </c>
      <c r="B1029" t="s">
        <v>17</v>
      </c>
      <c r="C1029">
        <v>14.126469999999999</v>
      </c>
      <c r="D1029">
        <v>13.803216000000001</v>
      </c>
      <c r="E1029">
        <v>13.694568</v>
      </c>
      <c r="F1029">
        <v>13.973713999999999</v>
      </c>
      <c r="G1029">
        <v>14.119986000000001</v>
      </c>
      <c r="H1029">
        <v>1.0069900000000001</v>
      </c>
      <c r="I1029">
        <v>0.93523500000000004</v>
      </c>
      <c r="J1029">
        <v>0.94286999999999999</v>
      </c>
      <c r="K1029">
        <v>-6.6873000000000002E-2</v>
      </c>
      <c r="L1029">
        <v>0</v>
      </c>
      <c r="M1029">
        <v>5.3200000000000003E-4</v>
      </c>
      <c r="N1029" t="s">
        <v>18</v>
      </c>
      <c r="O1029">
        <v>21.459302000000001</v>
      </c>
      <c r="P1029">
        <v>2.7306E-2</v>
      </c>
      <c r="Q1029">
        <v>-0.24352299999999999</v>
      </c>
      <c r="S1029">
        <f>(2*3.142/60)*test_1_datataker_27_aug[[#This Row],[Torque Voltage (N.m)]]*test_1_datataker_27_aug[[#This Row],[RPM]]*-1</f>
        <v>0</v>
      </c>
    </row>
    <row r="1030" spans="1:19" x14ac:dyDescent="0.25">
      <c r="A1030" s="1">
        <v>45530.56238427083</v>
      </c>
      <c r="B1030" t="s">
        <v>17</v>
      </c>
      <c r="C1030">
        <v>14.127371999999999</v>
      </c>
      <c r="D1030">
        <v>13.803216000000001</v>
      </c>
      <c r="E1030">
        <v>13.708916</v>
      </c>
      <c r="F1030">
        <v>13.973713999999999</v>
      </c>
      <c r="G1030">
        <v>14.121846</v>
      </c>
      <c r="H1030">
        <v>1.007806</v>
      </c>
      <c r="I1030">
        <v>0.93500499999999998</v>
      </c>
      <c r="J1030">
        <v>0.94275299999999995</v>
      </c>
      <c r="K1030">
        <v>-6.5673999999999996E-2</v>
      </c>
      <c r="L1030">
        <v>0</v>
      </c>
      <c r="M1030">
        <v>5.5599999999999996E-4</v>
      </c>
      <c r="N1030" t="s">
        <v>18</v>
      </c>
      <c r="O1030">
        <v>21.459152</v>
      </c>
      <c r="P1030">
        <v>2.8811E-2</v>
      </c>
      <c r="Q1030">
        <v>-0.244673</v>
      </c>
      <c r="S1030">
        <f>(2*3.142/60)*test_1_datataker_27_aug[[#This Row],[Torque Voltage (N.m)]]*test_1_datataker_27_aug[[#This Row],[RPM]]*-1</f>
        <v>0</v>
      </c>
    </row>
    <row r="1031" spans="1:19" x14ac:dyDescent="0.25">
      <c r="A1031" s="1">
        <v>45530.562442141207</v>
      </c>
      <c r="B1031" t="s">
        <v>17</v>
      </c>
      <c r="C1031">
        <v>14.130136</v>
      </c>
      <c r="D1031">
        <v>13.788316</v>
      </c>
      <c r="E1031">
        <v>13.701639999999999</v>
      </c>
      <c r="F1031">
        <v>13.966060000000001</v>
      </c>
      <c r="G1031">
        <v>14.120915999999999</v>
      </c>
      <c r="H1031">
        <v>1.006783</v>
      </c>
      <c r="I1031">
        <v>0.93523500000000004</v>
      </c>
      <c r="J1031">
        <v>0.94286999999999999</v>
      </c>
      <c r="K1031">
        <v>-6.5673999999999996E-2</v>
      </c>
      <c r="L1031">
        <v>0</v>
      </c>
      <c r="M1031">
        <v>4.86E-4</v>
      </c>
      <c r="N1031" t="s">
        <v>18</v>
      </c>
      <c r="O1031">
        <v>21.459204</v>
      </c>
      <c r="P1031">
        <v>2.8811E-2</v>
      </c>
      <c r="Q1031">
        <v>-0.24238599999999999</v>
      </c>
      <c r="S1031">
        <f>(2*3.142/60)*test_1_datataker_27_aug[[#This Row],[Torque Voltage (N.m)]]*test_1_datataker_27_aug[[#This Row],[RPM]]*-1</f>
        <v>0</v>
      </c>
    </row>
    <row r="1032" spans="1:19" x14ac:dyDescent="0.25">
      <c r="A1032" s="1">
        <v>45530.562500034721</v>
      </c>
      <c r="B1032" t="s">
        <v>17</v>
      </c>
      <c r="C1032">
        <v>14.131064</v>
      </c>
      <c r="D1032">
        <v>13.810458000000001</v>
      </c>
      <c r="E1032">
        <v>13.701639999999999</v>
      </c>
      <c r="F1032">
        <v>13.98075</v>
      </c>
      <c r="G1032">
        <v>14.124610000000001</v>
      </c>
      <c r="H1032">
        <v>1.007091</v>
      </c>
      <c r="I1032">
        <v>0.93535699999999999</v>
      </c>
      <c r="J1032">
        <v>0.94298899999999997</v>
      </c>
      <c r="K1032">
        <v>-6.5673999999999996E-2</v>
      </c>
      <c r="L1032">
        <v>0</v>
      </c>
      <c r="M1032">
        <v>5.3200000000000003E-4</v>
      </c>
      <c r="N1032" t="s">
        <v>18</v>
      </c>
      <c r="O1032">
        <v>21.459354000000001</v>
      </c>
      <c r="P1032">
        <v>2.7306E-2</v>
      </c>
      <c r="Q1032">
        <v>-0.24276700000000001</v>
      </c>
      <c r="S1032">
        <f>(2*3.142/60)*test_1_datataker_27_aug[[#This Row],[Torque Voltage (N.m)]]*test_1_datataker_27_aug[[#This Row],[RPM]]*-1</f>
        <v>0</v>
      </c>
    </row>
    <row r="1033" spans="1:19" x14ac:dyDescent="0.25">
      <c r="A1033" s="1">
        <v>45530.562559837963</v>
      </c>
      <c r="B1033" t="s">
        <v>17</v>
      </c>
      <c r="C1033">
        <v>14.127371999999999</v>
      </c>
      <c r="D1033">
        <v>13.803216000000001</v>
      </c>
      <c r="E1033">
        <v>13.708916</v>
      </c>
      <c r="F1033">
        <v>13.966060000000001</v>
      </c>
      <c r="G1033">
        <v>14.124610000000001</v>
      </c>
      <c r="H1033">
        <v>1.007091</v>
      </c>
      <c r="I1033">
        <v>0.93535699999999999</v>
      </c>
      <c r="J1033">
        <v>0.94298899999999997</v>
      </c>
      <c r="K1033">
        <v>-6.6873000000000002E-2</v>
      </c>
      <c r="L1033">
        <v>0</v>
      </c>
      <c r="M1033">
        <v>5.0900000000000001E-4</v>
      </c>
      <c r="N1033" t="s">
        <v>18</v>
      </c>
      <c r="O1033">
        <v>21.459354000000001</v>
      </c>
      <c r="P1033">
        <v>2.8811E-2</v>
      </c>
      <c r="Q1033">
        <v>-0.24390400000000001</v>
      </c>
      <c r="S1033">
        <f>(2*3.142/60)*test_1_datataker_27_aug[[#This Row],[Torque Voltage (N.m)]]*test_1_datataker_27_aug[[#This Row],[RPM]]*-1</f>
        <v>0</v>
      </c>
    </row>
    <row r="1034" spans="1:19" x14ac:dyDescent="0.25">
      <c r="A1034" s="1">
        <v>45530.562615763891</v>
      </c>
      <c r="B1034" t="s">
        <v>17</v>
      </c>
      <c r="C1034">
        <v>14.131064</v>
      </c>
      <c r="D1034">
        <v>13.803216000000001</v>
      </c>
      <c r="E1034">
        <v>13.708916</v>
      </c>
      <c r="F1034">
        <v>13.988408</v>
      </c>
      <c r="G1034">
        <v>14.123706</v>
      </c>
      <c r="H1034">
        <v>1.007193</v>
      </c>
      <c r="I1034">
        <v>0.93523500000000004</v>
      </c>
      <c r="J1034">
        <v>0.943222</v>
      </c>
      <c r="K1034">
        <v>-6.3242999999999994E-2</v>
      </c>
      <c r="L1034">
        <v>0</v>
      </c>
      <c r="M1034">
        <v>5.5599999999999996E-4</v>
      </c>
      <c r="N1034" t="s">
        <v>18</v>
      </c>
      <c r="O1034">
        <v>21.459451999999999</v>
      </c>
      <c r="P1034">
        <v>3.5047000000000002E-2</v>
      </c>
      <c r="Q1034">
        <v>-0.23817099999999999</v>
      </c>
      <c r="S1034">
        <f>(2*3.142/60)*test_1_datataker_27_aug[[#This Row],[Torque Voltage (N.m)]]*test_1_datataker_27_aug[[#This Row],[RPM]]*-1</f>
        <v>0</v>
      </c>
    </row>
    <row r="1035" spans="1:19" x14ac:dyDescent="0.25">
      <c r="A1035" s="1">
        <v>45530.56267363426</v>
      </c>
      <c r="B1035" t="s">
        <v>17</v>
      </c>
      <c r="C1035">
        <v>14.125540000000001</v>
      </c>
      <c r="D1035">
        <v>13.803216000000001</v>
      </c>
      <c r="E1035">
        <v>13.723267999999999</v>
      </c>
      <c r="F1035">
        <v>13.98075</v>
      </c>
      <c r="G1035">
        <v>14.125540000000001</v>
      </c>
      <c r="H1035">
        <v>1.0069900000000001</v>
      </c>
      <c r="I1035">
        <v>0.93523500000000004</v>
      </c>
      <c r="J1035">
        <v>0.94310499999999997</v>
      </c>
      <c r="K1035">
        <v>-6.4441999999999999E-2</v>
      </c>
      <c r="L1035">
        <v>0</v>
      </c>
      <c r="M1035">
        <v>4.86E-4</v>
      </c>
      <c r="N1035" t="s">
        <v>18</v>
      </c>
      <c r="O1035">
        <v>21.469100000000001</v>
      </c>
      <c r="P1035">
        <v>3.1949999999999999E-2</v>
      </c>
      <c r="Q1035">
        <v>-0.24390400000000001</v>
      </c>
      <c r="S1035">
        <f>(2*3.142/60)*test_1_datataker_27_aug[[#This Row],[Torque Voltage (N.m)]]*test_1_datataker_27_aug[[#This Row],[RPM]]*-1</f>
        <v>0</v>
      </c>
    </row>
    <row r="1036" spans="1:19" x14ac:dyDescent="0.25">
      <c r="A1036" s="1">
        <v>45530.562731504629</v>
      </c>
      <c r="B1036" t="s">
        <v>17</v>
      </c>
      <c r="C1036">
        <v>14.131995999999999</v>
      </c>
      <c r="D1036">
        <v>13.810458000000001</v>
      </c>
      <c r="E1036">
        <v>13.708916</v>
      </c>
      <c r="F1036">
        <v>13.98075</v>
      </c>
      <c r="G1036">
        <v>14.127371999999999</v>
      </c>
      <c r="H1036">
        <v>1.007091</v>
      </c>
      <c r="I1036">
        <v>0.93559300000000001</v>
      </c>
      <c r="J1036">
        <v>0.943222</v>
      </c>
      <c r="K1036">
        <v>-6.4441999999999999E-2</v>
      </c>
      <c r="L1036">
        <v>0</v>
      </c>
      <c r="M1036">
        <v>5.5599999999999996E-4</v>
      </c>
      <c r="N1036" t="s">
        <v>18</v>
      </c>
      <c r="O1036">
        <v>21.460342000000001</v>
      </c>
      <c r="P1036">
        <v>2.7306E-2</v>
      </c>
      <c r="Q1036">
        <v>-0.24276700000000001</v>
      </c>
      <c r="S1036">
        <f>(2*3.142/60)*test_1_datataker_27_aug[[#This Row],[Torque Voltage (N.m)]]*test_1_datataker_27_aug[[#This Row],[RPM]]*-1</f>
        <v>0</v>
      </c>
    </row>
    <row r="1037" spans="1:19" x14ac:dyDescent="0.25">
      <c r="A1037" s="1">
        <v>45530.562789386575</v>
      </c>
      <c r="B1037" t="s">
        <v>17</v>
      </c>
      <c r="C1037">
        <v>14.127371999999999</v>
      </c>
      <c r="D1037">
        <v>13.803216000000001</v>
      </c>
      <c r="E1037">
        <v>13.716191999999999</v>
      </c>
      <c r="F1037">
        <v>13.988408</v>
      </c>
      <c r="G1037">
        <v>14.132925999999999</v>
      </c>
      <c r="H1037">
        <v>1.007091</v>
      </c>
      <c r="I1037">
        <v>0.93547000000000002</v>
      </c>
      <c r="J1037">
        <v>0.943222</v>
      </c>
      <c r="K1037">
        <v>-6.4441999999999999E-2</v>
      </c>
      <c r="L1037">
        <v>0</v>
      </c>
      <c r="M1037">
        <v>5.3200000000000003E-4</v>
      </c>
      <c r="N1037" t="s">
        <v>18</v>
      </c>
      <c r="O1037">
        <v>21.469304000000001</v>
      </c>
      <c r="P1037">
        <v>3.1949999999999999E-2</v>
      </c>
      <c r="Q1037">
        <v>-0.24390400000000001</v>
      </c>
      <c r="S1037">
        <f>(2*3.142/60)*test_1_datataker_27_aug[[#This Row],[Torque Voltage (N.m)]]*test_1_datataker_27_aug[[#This Row],[RPM]]*-1</f>
        <v>0</v>
      </c>
    </row>
    <row r="1038" spans="1:19" x14ac:dyDescent="0.25">
      <c r="A1038" s="1">
        <v>45530.562847233799</v>
      </c>
      <c r="B1038" t="s">
        <v>17</v>
      </c>
      <c r="C1038">
        <v>14.126469999999999</v>
      </c>
      <c r="D1038">
        <v>13.803216000000001</v>
      </c>
      <c r="E1038">
        <v>13.701639999999999</v>
      </c>
      <c r="F1038">
        <v>13.988408</v>
      </c>
      <c r="G1038">
        <v>14.125540000000001</v>
      </c>
      <c r="H1038">
        <v>1.007396</v>
      </c>
      <c r="I1038">
        <v>0.93547000000000002</v>
      </c>
      <c r="J1038">
        <v>0.94298899999999997</v>
      </c>
      <c r="K1038">
        <v>-6.4441999999999999E-2</v>
      </c>
      <c r="L1038">
        <v>0</v>
      </c>
      <c r="M1038">
        <v>5.0900000000000001E-4</v>
      </c>
      <c r="N1038" t="s">
        <v>18</v>
      </c>
      <c r="O1038">
        <v>21.459204</v>
      </c>
      <c r="P1038">
        <v>3.0360000000000002E-2</v>
      </c>
      <c r="Q1038">
        <v>-0.24313899999999999</v>
      </c>
      <c r="S1038">
        <f>(2*3.142/60)*test_1_datataker_27_aug[[#This Row],[Torque Voltage (N.m)]]*test_1_datataker_27_aug[[#This Row],[RPM]]*-1</f>
        <v>0</v>
      </c>
    </row>
    <row r="1039" spans="1:19" x14ac:dyDescent="0.25">
      <c r="A1039" s="1">
        <v>45530.562905104169</v>
      </c>
      <c r="B1039" t="s">
        <v>17</v>
      </c>
      <c r="C1039">
        <v>14.125540000000001</v>
      </c>
      <c r="D1039">
        <v>13.795764</v>
      </c>
      <c r="E1039">
        <v>13.708916</v>
      </c>
      <c r="F1039">
        <v>13.98075</v>
      </c>
      <c r="G1039">
        <v>14.129206</v>
      </c>
      <c r="H1039">
        <v>1.006885</v>
      </c>
      <c r="I1039">
        <v>0.93523500000000004</v>
      </c>
      <c r="J1039">
        <v>0.94310499999999997</v>
      </c>
      <c r="K1039">
        <v>-5.9679000000000003E-2</v>
      </c>
      <c r="L1039">
        <v>0</v>
      </c>
      <c r="M1039">
        <v>5.5599999999999996E-4</v>
      </c>
      <c r="N1039" t="s">
        <v>18</v>
      </c>
      <c r="O1039">
        <v>21.469100000000001</v>
      </c>
      <c r="P1039">
        <v>2.8811E-2</v>
      </c>
      <c r="Q1039">
        <v>-0.24313899999999999</v>
      </c>
      <c r="S1039">
        <f>(2*3.142/60)*test_1_datataker_27_aug[[#This Row],[Torque Voltage (N.m)]]*test_1_datataker_27_aug[[#This Row],[RPM]]*-1</f>
        <v>0</v>
      </c>
    </row>
    <row r="1040" spans="1:19" x14ac:dyDescent="0.25">
      <c r="A1040" s="1">
        <v>45530.562962986114</v>
      </c>
      <c r="B1040" t="s">
        <v>17</v>
      </c>
      <c r="C1040">
        <v>14.131064</v>
      </c>
      <c r="D1040">
        <v>13.803216000000001</v>
      </c>
      <c r="E1040">
        <v>13.716191999999999</v>
      </c>
      <c r="F1040">
        <v>13.98075</v>
      </c>
      <c r="G1040">
        <v>14.127371999999999</v>
      </c>
      <c r="H1040">
        <v>1.0069900000000001</v>
      </c>
      <c r="I1040">
        <v>0.93559300000000001</v>
      </c>
      <c r="J1040">
        <v>0.94310499999999997</v>
      </c>
      <c r="K1040">
        <v>-6.3242999999999994E-2</v>
      </c>
      <c r="L1040">
        <v>0</v>
      </c>
      <c r="M1040">
        <v>5.0900000000000001E-4</v>
      </c>
      <c r="N1040" t="s">
        <v>18</v>
      </c>
      <c r="O1040">
        <v>21.469152000000001</v>
      </c>
      <c r="P1040">
        <v>3.3499000000000001E-2</v>
      </c>
      <c r="Q1040">
        <v>-0.24734300000000001</v>
      </c>
      <c r="S1040">
        <f>(2*3.142/60)*test_1_datataker_27_aug[[#This Row],[Torque Voltage (N.m)]]*test_1_datataker_27_aug[[#This Row],[RPM]]*-1</f>
        <v>0</v>
      </c>
    </row>
    <row r="1041" spans="1:19" x14ac:dyDescent="0.25">
      <c r="A1041" s="1">
        <v>45530.563020856483</v>
      </c>
      <c r="B1041" t="s">
        <v>17</v>
      </c>
      <c r="C1041">
        <v>14.132925999999999</v>
      </c>
      <c r="D1041">
        <v>13.788316</v>
      </c>
      <c r="E1041">
        <v>13.701639999999999</v>
      </c>
      <c r="F1041">
        <v>13.973713999999999</v>
      </c>
      <c r="G1041">
        <v>14.127371999999999</v>
      </c>
      <c r="H1041">
        <v>1.0069900000000001</v>
      </c>
      <c r="I1041">
        <v>0.93570600000000004</v>
      </c>
      <c r="J1041">
        <v>0.94286999999999999</v>
      </c>
      <c r="K1041">
        <v>-6.6873000000000002E-2</v>
      </c>
      <c r="L1041">
        <v>0</v>
      </c>
      <c r="M1041">
        <v>4.86E-4</v>
      </c>
      <c r="N1041" t="s">
        <v>18</v>
      </c>
      <c r="O1041">
        <v>21.479208</v>
      </c>
      <c r="P1041">
        <v>2.7306E-2</v>
      </c>
      <c r="Q1041">
        <v>-0.24352299999999999</v>
      </c>
      <c r="S1041">
        <f>(2*3.142/60)*test_1_datataker_27_aug[[#This Row],[Torque Voltage (N.m)]]*test_1_datataker_27_aug[[#This Row],[RPM]]*-1</f>
        <v>0</v>
      </c>
    </row>
    <row r="1042" spans="1:19" x14ac:dyDescent="0.25">
      <c r="A1042" s="1">
        <v>45530.563078726853</v>
      </c>
      <c r="B1042" t="s">
        <v>17</v>
      </c>
      <c r="C1042">
        <v>14.131995999999999</v>
      </c>
      <c r="D1042">
        <v>13.788316</v>
      </c>
      <c r="E1042">
        <v>13.687290000000001</v>
      </c>
      <c r="F1042">
        <v>13.973713999999999</v>
      </c>
      <c r="G1042">
        <v>14.125540000000001</v>
      </c>
      <c r="H1042">
        <v>1.007396</v>
      </c>
      <c r="I1042">
        <v>0.93500499999999998</v>
      </c>
      <c r="J1042">
        <v>0.94286999999999999</v>
      </c>
      <c r="K1042">
        <v>-6.5673999999999996E-2</v>
      </c>
      <c r="L1042">
        <v>0</v>
      </c>
      <c r="M1042">
        <v>5.0900000000000001E-4</v>
      </c>
      <c r="N1042" t="s">
        <v>18</v>
      </c>
      <c r="O1042">
        <v>21.464497999999999</v>
      </c>
      <c r="P1042">
        <v>2.7306E-2</v>
      </c>
      <c r="Q1042">
        <v>-0.24238599999999999</v>
      </c>
      <c r="S1042">
        <f>(2*3.142/60)*test_1_datataker_27_aug[[#This Row],[Torque Voltage (N.m)]]*test_1_datataker_27_aug[[#This Row],[RPM]]*-1</f>
        <v>0</v>
      </c>
    </row>
    <row r="1043" spans="1:19" x14ac:dyDescent="0.25">
      <c r="A1043" s="1">
        <v>45530.563138541664</v>
      </c>
      <c r="B1043" t="s">
        <v>17</v>
      </c>
      <c r="C1043">
        <v>14.128302</v>
      </c>
      <c r="D1043">
        <v>13.803216000000001</v>
      </c>
      <c r="E1043">
        <v>13.701639999999999</v>
      </c>
      <c r="F1043">
        <v>13.973713999999999</v>
      </c>
      <c r="G1043">
        <v>14.124610000000001</v>
      </c>
      <c r="H1043">
        <v>1.006885</v>
      </c>
      <c r="I1043">
        <v>0.93523500000000004</v>
      </c>
      <c r="J1043">
        <v>0.94286999999999999</v>
      </c>
      <c r="K1043">
        <v>-6.8071999999999994E-2</v>
      </c>
      <c r="L1043">
        <v>0</v>
      </c>
      <c r="M1043">
        <v>5.0900000000000001E-4</v>
      </c>
      <c r="N1043" t="s">
        <v>18</v>
      </c>
      <c r="O1043">
        <v>21.477471999999999</v>
      </c>
      <c r="P1043">
        <v>2.7306E-2</v>
      </c>
      <c r="Q1043">
        <v>-0.24734300000000001</v>
      </c>
      <c r="S1043">
        <f>(2*3.142/60)*test_1_datataker_27_aug[[#This Row],[Torque Voltage (N.m)]]*test_1_datataker_27_aug[[#This Row],[RPM]]*-1</f>
        <v>0</v>
      </c>
    </row>
    <row r="1044" spans="1:19" x14ac:dyDescent="0.25">
      <c r="A1044" s="1">
        <v>45530.563194456015</v>
      </c>
      <c r="B1044" t="s">
        <v>17</v>
      </c>
      <c r="C1044">
        <v>14.129206</v>
      </c>
      <c r="D1044">
        <v>13.788316</v>
      </c>
      <c r="E1044">
        <v>13.701639999999999</v>
      </c>
      <c r="F1044">
        <v>13.973713999999999</v>
      </c>
      <c r="G1044">
        <v>14.124610000000001</v>
      </c>
      <c r="H1044">
        <v>1.006885</v>
      </c>
      <c r="I1044">
        <v>0.93523500000000004</v>
      </c>
      <c r="J1044">
        <v>0.94275299999999995</v>
      </c>
      <c r="K1044">
        <v>-6.8071999999999994E-2</v>
      </c>
      <c r="L1044">
        <v>0</v>
      </c>
      <c r="M1044">
        <v>5.3200000000000003E-4</v>
      </c>
      <c r="N1044" t="s">
        <v>18</v>
      </c>
      <c r="O1044">
        <v>21.488973999999999</v>
      </c>
      <c r="P1044">
        <v>2.8811E-2</v>
      </c>
      <c r="Q1044">
        <v>-0.246193</v>
      </c>
      <c r="S1044">
        <f>(2*3.142/60)*test_1_datataker_27_aug[[#This Row],[Torque Voltage (N.m)]]*test_1_datataker_27_aug[[#This Row],[RPM]]*-1</f>
        <v>0</v>
      </c>
    </row>
    <row r="1045" spans="1:19" x14ac:dyDescent="0.25">
      <c r="A1045" s="1">
        <v>45530.563252337961</v>
      </c>
      <c r="B1045" t="s">
        <v>17</v>
      </c>
      <c r="C1045">
        <v>14.127371999999999</v>
      </c>
      <c r="D1045">
        <v>13.795764</v>
      </c>
      <c r="E1045">
        <v>13.694568</v>
      </c>
      <c r="F1045">
        <v>13.966060000000001</v>
      </c>
      <c r="G1045">
        <v>14.131995999999999</v>
      </c>
      <c r="H1045">
        <v>1.0066809999999999</v>
      </c>
      <c r="I1045">
        <v>0.93523500000000004</v>
      </c>
      <c r="J1045">
        <v>0.94298899999999997</v>
      </c>
      <c r="K1045">
        <v>-6.6873000000000002E-2</v>
      </c>
      <c r="L1045">
        <v>0</v>
      </c>
      <c r="M1045">
        <v>5.0900000000000001E-4</v>
      </c>
      <c r="N1045" t="s">
        <v>18</v>
      </c>
      <c r="O1045">
        <v>21.488921999999999</v>
      </c>
      <c r="P1045">
        <v>2.8811E-2</v>
      </c>
      <c r="Q1045">
        <v>-0.24428900000000001</v>
      </c>
      <c r="S1045">
        <f>(2*3.142/60)*test_1_datataker_27_aug[[#This Row],[Torque Voltage (N.m)]]*test_1_datataker_27_aug[[#This Row],[RPM]]*-1</f>
        <v>0</v>
      </c>
    </row>
    <row r="1046" spans="1:19" x14ac:dyDescent="0.25">
      <c r="A1046" s="1">
        <v>45530.563310196761</v>
      </c>
      <c r="B1046" t="s">
        <v>17</v>
      </c>
      <c r="C1046">
        <v>14.128302</v>
      </c>
      <c r="D1046">
        <v>13.781074</v>
      </c>
      <c r="E1046">
        <v>13.687290000000001</v>
      </c>
      <c r="F1046">
        <v>13.951368</v>
      </c>
      <c r="G1046">
        <v>14.125540000000001</v>
      </c>
      <c r="H1046">
        <v>1.007091</v>
      </c>
      <c r="I1046">
        <v>0.93523500000000004</v>
      </c>
      <c r="J1046">
        <v>0.94275299999999995</v>
      </c>
      <c r="K1046">
        <v>-6.8071999999999994E-2</v>
      </c>
      <c r="L1046">
        <v>0</v>
      </c>
      <c r="M1046">
        <v>4.6299999999999998E-4</v>
      </c>
      <c r="N1046" t="s">
        <v>18</v>
      </c>
      <c r="O1046">
        <v>21.489124</v>
      </c>
      <c r="P1046">
        <v>2.7306E-2</v>
      </c>
      <c r="Q1046">
        <v>-0.24238599999999999</v>
      </c>
      <c r="S1046">
        <f>(2*3.142/60)*test_1_datataker_27_aug[[#This Row],[Torque Voltage (N.m)]]*test_1_datataker_27_aug[[#This Row],[RPM]]*-1</f>
        <v>0</v>
      </c>
    </row>
    <row r="1047" spans="1:19" x14ac:dyDescent="0.25">
      <c r="A1047" s="1">
        <v>45530.563368078707</v>
      </c>
      <c r="B1047" t="s">
        <v>17</v>
      </c>
      <c r="C1047">
        <v>14.130136</v>
      </c>
      <c r="D1047">
        <v>13.773417999999999</v>
      </c>
      <c r="E1047">
        <v>13.694568</v>
      </c>
      <c r="F1047">
        <v>13.988408</v>
      </c>
      <c r="G1047">
        <v>14.127371999999999</v>
      </c>
      <c r="H1047">
        <v>1.006783</v>
      </c>
      <c r="I1047">
        <v>0.935118</v>
      </c>
      <c r="J1047">
        <v>0.94286999999999999</v>
      </c>
      <c r="K1047">
        <v>-6.9270999999999999E-2</v>
      </c>
      <c r="L1047">
        <v>0</v>
      </c>
      <c r="M1047">
        <v>4.86E-4</v>
      </c>
      <c r="N1047" t="s">
        <v>18</v>
      </c>
      <c r="O1047">
        <v>21.489124</v>
      </c>
      <c r="P1047">
        <v>2.8811E-2</v>
      </c>
      <c r="Q1047">
        <v>-0.24734300000000001</v>
      </c>
      <c r="S1047">
        <f>(2*3.142/60)*test_1_datataker_27_aug[[#This Row],[Torque Voltage (N.m)]]*test_1_datataker_27_aug[[#This Row],[RPM]]*-1</f>
        <v>0</v>
      </c>
    </row>
    <row r="1048" spans="1:19" x14ac:dyDescent="0.25">
      <c r="A1048" s="1">
        <v>45530.563425949076</v>
      </c>
      <c r="B1048" t="s">
        <v>17</v>
      </c>
      <c r="C1048">
        <v>14.123706</v>
      </c>
      <c r="D1048">
        <v>13.788316</v>
      </c>
      <c r="E1048">
        <v>13.694568</v>
      </c>
      <c r="F1048">
        <v>13.95861</v>
      </c>
      <c r="G1048">
        <v>14.127371999999999</v>
      </c>
      <c r="H1048">
        <v>1.0072950000000001</v>
      </c>
      <c r="I1048">
        <v>0.935118</v>
      </c>
      <c r="J1048">
        <v>0.94298899999999997</v>
      </c>
      <c r="K1048">
        <v>-6.9270999999999999E-2</v>
      </c>
      <c r="L1048">
        <v>0</v>
      </c>
      <c r="M1048">
        <v>4.4000000000000002E-4</v>
      </c>
      <c r="N1048" t="s">
        <v>18</v>
      </c>
      <c r="O1048">
        <v>21.499089999999999</v>
      </c>
      <c r="P1048">
        <v>2.4209999999999999E-2</v>
      </c>
      <c r="Q1048">
        <v>-0.246193</v>
      </c>
      <c r="S1048">
        <f>(2*3.142/60)*test_1_datataker_27_aug[[#This Row],[Torque Voltage (N.m)]]*test_1_datataker_27_aug[[#This Row],[RPM]]*-1</f>
        <v>0</v>
      </c>
    </row>
    <row r="1049" spans="1:19" x14ac:dyDescent="0.25">
      <c r="A1049" s="1">
        <v>45530.563483819446</v>
      </c>
      <c r="B1049" t="s">
        <v>17</v>
      </c>
      <c r="C1049">
        <v>14.125540000000001</v>
      </c>
      <c r="D1049">
        <v>13.781074</v>
      </c>
      <c r="E1049">
        <v>13.694568</v>
      </c>
      <c r="F1049">
        <v>13.95861</v>
      </c>
      <c r="G1049">
        <v>14.127371999999999</v>
      </c>
      <c r="H1049">
        <v>1.007193</v>
      </c>
      <c r="I1049">
        <v>0.93500499999999998</v>
      </c>
      <c r="J1049">
        <v>0.94275299999999995</v>
      </c>
      <c r="K1049">
        <v>-6.6873000000000002E-2</v>
      </c>
      <c r="L1049">
        <v>0</v>
      </c>
      <c r="M1049">
        <v>5.0900000000000001E-4</v>
      </c>
      <c r="N1049" t="s">
        <v>18</v>
      </c>
      <c r="O1049">
        <v>21.498942</v>
      </c>
      <c r="P1049">
        <v>2.8811E-2</v>
      </c>
      <c r="Q1049">
        <v>-0.24276700000000001</v>
      </c>
      <c r="S1049">
        <f>(2*3.142/60)*test_1_datataker_27_aug[[#This Row],[Torque Voltage (N.m)]]*test_1_datataker_27_aug[[#This Row],[RPM]]*-1</f>
        <v>0</v>
      </c>
    </row>
    <row r="1050" spans="1:19" x14ac:dyDescent="0.25">
      <c r="A1050" s="1">
        <v>45530.563541678239</v>
      </c>
      <c r="B1050" t="s">
        <v>17</v>
      </c>
      <c r="C1050">
        <v>14.122776</v>
      </c>
      <c r="D1050">
        <v>13.803216000000001</v>
      </c>
      <c r="E1050">
        <v>13.701639999999999</v>
      </c>
      <c r="F1050">
        <v>13.973713999999999</v>
      </c>
      <c r="G1050">
        <v>14.129206</v>
      </c>
      <c r="H1050">
        <v>1.007193</v>
      </c>
      <c r="I1050">
        <v>0.93523500000000004</v>
      </c>
      <c r="J1050">
        <v>0.94298899999999997</v>
      </c>
      <c r="K1050">
        <v>-6.5673999999999996E-2</v>
      </c>
      <c r="L1050">
        <v>0</v>
      </c>
      <c r="M1050">
        <v>4.86E-4</v>
      </c>
      <c r="N1050" t="s">
        <v>18</v>
      </c>
      <c r="O1050">
        <v>21.498992000000001</v>
      </c>
      <c r="P1050">
        <v>2.5758E-2</v>
      </c>
      <c r="Q1050">
        <v>-0.24009900000000001</v>
      </c>
      <c r="S1050">
        <f>(2*3.142/60)*test_1_datataker_27_aug[[#This Row],[Torque Voltage (N.m)]]*test_1_datataker_27_aug[[#This Row],[RPM]]*-1</f>
        <v>0</v>
      </c>
    </row>
    <row r="1051" spans="1:19" x14ac:dyDescent="0.25">
      <c r="A1051" s="1">
        <v>45530.563599548608</v>
      </c>
      <c r="B1051" t="s">
        <v>17</v>
      </c>
      <c r="C1051">
        <v>14.126469999999999</v>
      </c>
      <c r="D1051">
        <v>13.795764</v>
      </c>
      <c r="E1051">
        <v>13.716191999999999</v>
      </c>
      <c r="F1051">
        <v>13.98075</v>
      </c>
      <c r="G1051">
        <v>14.130136</v>
      </c>
      <c r="H1051">
        <v>1.0080119999999999</v>
      </c>
      <c r="I1051">
        <v>0.93547000000000002</v>
      </c>
      <c r="J1051">
        <v>0.94298899999999997</v>
      </c>
      <c r="K1051">
        <v>-6.5673999999999996E-2</v>
      </c>
      <c r="L1051">
        <v>0</v>
      </c>
      <c r="M1051">
        <v>5.5599999999999996E-4</v>
      </c>
      <c r="N1051" t="s">
        <v>18</v>
      </c>
      <c r="O1051">
        <v>21.499089999999999</v>
      </c>
      <c r="P1051">
        <v>2.8811E-2</v>
      </c>
      <c r="Q1051">
        <v>-0.24313899999999999</v>
      </c>
      <c r="S1051">
        <f>(2*3.142/60)*test_1_datataker_27_aug[[#This Row],[Torque Voltage (N.m)]]*test_1_datataker_27_aug[[#This Row],[RPM]]*-1</f>
        <v>0</v>
      </c>
    </row>
    <row r="1052" spans="1:19" x14ac:dyDescent="0.25">
      <c r="A1052" s="1">
        <v>45530.563657430554</v>
      </c>
      <c r="B1052" t="s">
        <v>17</v>
      </c>
      <c r="C1052">
        <v>14.131064</v>
      </c>
      <c r="D1052">
        <v>13.781074</v>
      </c>
      <c r="E1052">
        <v>13.672938</v>
      </c>
      <c r="F1052">
        <v>13.966060000000001</v>
      </c>
      <c r="G1052">
        <v>14.129206</v>
      </c>
      <c r="H1052">
        <v>1.007193</v>
      </c>
      <c r="I1052">
        <v>0.93535699999999999</v>
      </c>
      <c r="J1052">
        <v>0.94298899999999997</v>
      </c>
      <c r="K1052">
        <v>-6.5673999999999996E-2</v>
      </c>
      <c r="L1052">
        <v>0</v>
      </c>
      <c r="M1052">
        <v>5.0900000000000001E-4</v>
      </c>
      <c r="N1052" t="s">
        <v>18</v>
      </c>
      <c r="O1052">
        <v>21.499089999999999</v>
      </c>
      <c r="P1052">
        <v>2.8811E-2</v>
      </c>
      <c r="Q1052">
        <v>-0.244673</v>
      </c>
      <c r="S1052">
        <f>(2*3.142/60)*test_1_datataker_27_aug[[#This Row],[Torque Voltage (N.m)]]*test_1_datataker_27_aug[[#This Row],[RPM]]*-1</f>
        <v>0</v>
      </c>
    </row>
    <row r="1053" spans="1:19" x14ac:dyDescent="0.25">
      <c r="A1053" s="1">
        <v>45530.563715300923</v>
      </c>
      <c r="B1053" t="s">
        <v>17</v>
      </c>
      <c r="C1053">
        <v>14.128302</v>
      </c>
      <c r="D1053">
        <v>13.795764</v>
      </c>
      <c r="E1053">
        <v>13.694568</v>
      </c>
      <c r="F1053">
        <v>13.98075</v>
      </c>
      <c r="G1053">
        <v>14.131995999999999</v>
      </c>
      <c r="H1053">
        <v>1.007396</v>
      </c>
      <c r="I1053">
        <v>0.93535699999999999</v>
      </c>
      <c r="J1053">
        <v>0.94275299999999995</v>
      </c>
      <c r="K1053">
        <v>-7.0502999999999996E-2</v>
      </c>
      <c r="L1053">
        <v>0</v>
      </c>
      <c r="M1053">
        <v>5.0900000000000001E-4</v>
      </c>
      <c r="N1053" t="s">
        <v>18</v>
      </c>
      <c r="O1053">
        <v>21.499037999999999</v>
      </c>
      <c r="P1053">
        <v>3.0360000000000002E-2</v>
      </c>
      <c r="Q1053">
        <v>-0.24734300000000001</v>
      </c>
      <c r="S1053">
        <f>(2*3.142/60)*test_1_datataker_27_aug[[#This Row],[Torque Voltage (N.m)]]*test_1_datataker_27_aug[[#This Row],[RPM]]*-1</f>
        <v>0</v>
      </c>
    </row>
    <row r="1054" spans="1:19" x14ac:dyDescent="0.25">
      <c r="A1054" s="1">
        <v>45530.5637731713</v>
      </c>
      <c r="B1054" t="s">
        <v>17</v>
      </c>
      <c r="C1054">
        <v>14.127371999999999</v>
      </c>
      <c r="D1054">
        <v>13.795764</v>
      </c>
      <c r="E1054">
        <v>13.701639999999999</v>
      </c>
      <c r="F1054">
        <v>13.973713999999999</v>
      </c>
      <c r="G1054">
        <v>14.132925999999999</v>
      </c>
      <c r="H1054">
        <v>1.0066809999999999</v>
      </c>
      <c r="I1054">
        <v>0.935118</v>
      </c>
      <c r="J1054">
        <v>0.94286999999999999</v>
      </c>
      <c r="K1054">
        <v>-6.4441999999999999E-2</v>
      </c>
      <c r="L1054">
        <v>0</v>
      </c>
      <c r="M1054">
        <v>5.0900000000000001E-4</v>
      </c>
      <c r="N1054" t="s">
        <v>18</v>
      </c>
      <c r="O1054">
        <v>21.498889999999999</v>
      </c>
      <c r="P1054">
        <v>2.7306E-2</v>
      </c>
      <c r="Q1054">
        <v>-0.24046899999999999</v>
      </c>
      <c r="S1054">
        <f>(2*3.142/60)*test_1_datataker_27_aug[[#This Row],[Torque Voltage (N.m)]]*test_1_datataker_27_aug[[#This Row],[RPM]]*-1</f>
        <v>0</v>
      </c>
    </row>
    <row r="1055" spans="1:19" x14ac:dyDescent="0.25">
      <c r="A1055" s="1">
        <v>45530.563831041669</v>
      </c>
      <c r="B1055" t="s">
        <v>17</v>
      </c>
      <c r="C1055">
        <v>14.126469999999999</v>
      </c>
      <c r="D1055">
        <v>13.788316</v>
      </c>
      <c r="E1055">
        <v>13.687290000000001</v>
      </c>
      <c r="F1055">
        <v>13.973713999999999</v>
      </c>
      <c r="G1055">
        <v>14.131995999999999</v>
      </c>
      <c r="H1055">
        <v>1.0069900000000001</v>
      </c>
      <c r="I1055">
        <v>0.93500499999999998</v>
      </c>
      <c r="J1055">
        <v>0.94310499999999997</v>
      </c>
      <c r="K1055">
        <v>-6.3242999999999994E-2</v>
      </c>
      <c r="L1055">
        <v>0</v>
      </c>
      <c r="M1055">
        <v>4.86E-4</v>
      </c>
      <c r="N1055" t="s">
        <v>18</v>
      </c>
      <c r="O1055">
        <v>21.48902</v>
      </c>
      <c r="P1055">
        <v>3.0360000000000002E-2</v>
      </c>
      <c r="Q1055">
        <v>-0.23893500000000001</v>
      </c>
      <c r="S1055">
        <f>(2*3.142/60)*test_1_datataker_27_aug[[#This Row],[Torque Voltage (N.m)]]*test_1_datataker_27_aug[[#This Row],[RPM]]*-1</f>
        <v>0</v>
      </c>
    </row>
    <row r="1056" spans="1:19" x14ac:dyDescent="0.25">
      <c r="A1056" s="1">
        <v>45530.563888900462</v>
      </c>
      <c r="B1056" t="s">
        <v>17</v>
      </c>
      <c r="C1056">
        <v>14.130136</v>
      </c>
      <c r="D1056">
        <v>13.803216000000001</v>
      </c>
      <c r="E1056">
        <v>13.701639999999999</v>
      </c>
      <c r="F1056">
        <v>13.973713999999999</v>
      </c>
      <c r="G1056">
        <v>14.131064</v>
      </c>
      <c r="H1056">
        <v>1.007091</v>
      </c>
      <c r="I1056">
        <v>0.93535699999999999</v>
      </c>
      <c r="J1056">
        <v>0.94298899999999997</v>
      </c>
      <c r="K1056">
        <v>-6.2077E-2</v>
      </c>
      <c r="L1056">
        <v>0</v>
      </c>
      <c r="M1056">
        <v>5.3200000000000003E-4</v>
      </c>
      <c r="N1056" t="s">
        <v>18</v>
      </c>
      <c r="O1056">
        <v>21.499037999999999</v>
      </c>
      <c r="P1056">
        <v>3.0360000000000002E-2</v>
      </c>
      <c r="Q1056">
        <v>-0.24276700000000001</v>
      </c>
      <c r="S1056">
        <f>(2*3.142/60)*test_1_datataker_27_aug[[#This Row],[Torque Voltage (N.m)]]*test_1_datataker_27_aug[[#This Row],[RPM]]*-1</f>
        <v>0</v>
      </c>
    </row>
    <row r="1057" spans="1:19" x14ac:dyDescent="0.25">
      <c r="A1057" s="1">
        <v>45530.563946770832</v>
      </c>
      <c r="B1057" t="s">
        <v>17</v>
      </c>
      <c r="C1057">
        <v>14.132925999999999</v>
      </c>
      <c r="D1057">
        <v>13.788316</v>
      </c>
      <c r="E1057">
        <v>13.694568</v>
      </c>
      <c r="F1057">
        <v>13.966060000000001</v>
      </c>
      <c r="G1057">
        <v>14.131064</v>
      </c>
      <c r="H1057">
        <v>1.006475</v>
      </c>
      <c r="I1057">
        <v>0.93500499999999998</v>
      </c>
      <c r="J1057">
        <v>0.94286999999999999</v>
      </c>
      <c r="K1057">
        <v>-6.6873000000000002E-2</v>
      </c>
      <c r="L1057">
        <v>0</v>
      </c>
      <c r="M1057">
        <v>5.0900000000000001E-4</v>
      </c>
      <c r="N1057" t="s">
        <v>18</v>
      </c>
      <c r="O1057">
        <v>21.49924</v>
      </c>
      <c r="P1057">
        <v>2.7306E-2</v>
      </c>
      <c r="Q1057">
        <v>-0.24238599999999999</v>
      </c>
      <c r="S1057">
        <f>(2*3.142/60)*test_1_datataker_27_aug[[#This Row],[Torque Voltage (N.m)]]*test_1_datataker_27_aug[[#This Row],[RPM]]*-1</f>
        <v>0</v>
      </c>
    </row>
    <row r="1058" spans="1:19" x14ac:dyDescent="0.25">
      <c r="A1058" s="1">
        <v>45530.564004641201</v>
      </c>
      <c r="B1058" t="s">
        <v>17</v>
      </c>
      <c r="C1058">
        <v>14.130136</v>
      </c>
      <c r="D1058">
        <v>13.810458000000001</v>
      </c>
      <c r="E1058">
        <v>13.701639999999999</v>
      </c>
      <c r="F1058">
        <v>13.98075</v>
      </c>
      <c r="G1058">
        <v>14.131995999999999</v>
      </c>
      <c r="H1058">
        <v>1.006783</v>
      </c>
      <c r="I1058">
        <v>0.935118</v>
      </c>
      <c r="J1058">
        <v>0.94286999999999999</v>
      </c>
      <c r="K1058">
        <v>-6.4441999999999999E-2</v>
      </c>
      <c r="L1058">
        <v>0</v>
      </c>
      <c r="M1058">
        <v>5.0900000000000001E-4</v>
      </c>
      <c r="N1058" t="s">
        <v>18</v>
      </c>
      <c r="O1058">
        <v>21.499136</v>
      </c>
      <c r="P1058">
        <v>2.7306E-2</v>
      </c>
      <c r="Q1058">
        <v>-0.24352299999999999</v>
      </c>
      <c r="S1058">
        <f>(2*3.142/60)*test_1_datataker_27_aug[[#This Row],[Torque Voltage (N.m)]]*test_1_datataker_27_aug[[#This Row],[RPM]]*-1</f>
        <v>0</v>
      </c>
    </row>
    <row r="1059" spans="1:19" x14ac:dyDescent="0.25">
      <c r="A1059" s="1">
        <v>45530.564062534722</v>
      </c>
      <c r="B1059" t="s">
        <v>17</v>
      </c>
      <c r="C1059">
        <v>14.131064</v>
      </c>
      <c r="D1059">
        <v>13.795764</v>
      </c>
      <c r="E1059">
        <v>13.708916</v>
      </c>
      <c r="F1059">
        <v>13.988408</v>
      </c>
      <c r="G1059">
        <v>14.134786</v>
      </c>
      <c r="H1059">
        <v>1.007091</v>
      </c>
      <c r="I1059">
        <v>0.935118</v>
      </c>
      <c r="J1059">
        <v>0.94298899999999997</v>
      </c>
      <c r="K1059">
        <v>-6.0878000000000002E-2</v>
      </c>
      <c r="L1059">
        <v>0</v>
      </c>
      <c r="M1059">
        <v>4.86E-4</v>
      </c>
      <c r="N1059" t="s">
        <v>18</v>
      </c>
      <c r="O1059">
        <v>21.499037999999999</v>
      </c>
      <c r="P1059">
        <v>2.8811E-2</v>
      </c>
      <c r="Q1059">
        <v>-0.24009900000000001</v>
      </c>
      <c r="S1059">
        <f>(2*3.142/60)*test_1_datataker_27_aug[[#This Row],[Torque Voltage (N.m)]]*test_1_datataker_27_aug[[#This Row],[RPM]]*-1</f>
        <v>0</v>
      </c>
    </row>
    <row r="1060" spans="1:19" x14ac:dyDescent="0.25">
      <c r="A1060" s="1">
        <v>45530.564120381947</v>
      </c>
      <c r="B1060" t="s">
        <v>17</v>
      </c>
      <c r="C1060">
        <v>14.132925999999999</v>
      </c>
      <c r="D1060">
        <v>13.795764</v>
      </c>
      <c r="E1060">
        <v>13.701639999999999</v>
      </c>
      <c r="F1060">
        <v>13.966060000000001</v>
      </c>
      <c r="G1060">
        <v>14.124610000000001</v>
      </c>
      <c r="H1060">
        <v>1.006783</v>
      </c>
      <c r="I1060">
        <v>0.93535699999999999</v>
      </c>
      <c r="J1060">
        <v>0.94275299999999995</v>
      </c>
      <c r="K1060">
        <v>-6.4441999999999999E-2</v>
      </c>
      <c r="L1060">
        <v>0</v>
      </c>
      <c r="M1060">
        <v>5.0900000000000001E-4</v>
      </c>
      <c r="N1060" t="s">
        <v>18</v>
      </c>
      <c r="O1060">
        <v>21.499037999999999</v>
      </c>
      <c r="P1060">
        <v>2.7306E-2</v>
      </c>
      <c r="Q1060">
        <v>-0.24009900000000001</v>
      </c>
      <c r="S1060">
        <f>(2*3.142/60)*test_1_datataker_27_aug[[#This Row],[Torque Voltage (N.m)]]*test_1_datataker_27_aug[[#This Row],[RPM]]*-1</f>
        <v>0</v>
      </c>
    </row>
    <row r="1061" spans="1:19" x14ac:dyDescent="0.25">
      <c r="A1061" s="1">
        <v>45530.564178263892</v>
      </c>
      <c r="B1061" t="s">
        <v>17</v>
      </c>
      <c r="C1061">
        <v>14.126469999999999</v>
      </c>
      <c r="D1061">
        <v>13.795764</v>
      </c>
      <c r="E1061">
        <v>13.687290000000001</v>
      </c>
      <c r="F1061">
        <v>13.966060000000001</v>
      </c>
      <c r="G1061">
        <v>14.131064</v>
      </c>
      <c r="H1061">
        <v>1.006475</v>
      </c>
      <c r="I1061">
        <v>0.935118</v>
      </c>
      <c r="J1061">
        <v>0.94286999999999999</v>
      </c>
      <c r="K1061">
        <v>-6.2077E-2</v>
      </c>
      <c r="L1061">
        <v>0</v>
      </c>
      <c r="M1061">
        <v>4.86E-4</v>
      </c>
      <c r="N1061" t="s">
        <v>18</v>
      </c>
      <c r="O1061">
        <v>21.498942</v>
      </c>
      <c r="P1061">
        <v>2.5758E-2</v>
      </c>
      <c r="Q1061">
        <v>-0.24390400000000001</v>
      </c>
      <c r="S1061">
        <f>(2*3.142/60)*test_1_datataker_27_aug[[#This Row],[Torque Voltage (N.m)]]*test_1_datataker_27_aug[[#This Row],[RPM]]*-1</f>
        <v>0</v>
      </c>
    </row>
    <row r="1062" spans="1:19" x14ac:dyDescent="0.25">
      <c r="A1062" s="1">
        <v>45530.564236122686</v>
      </c>
      <c r="B1062" t="s">
        <v>17</v>
      </c>
      <c r="C1062">
        <v>14.131995999999999</v>
      </c>
      <c r="D1062">
        <v>13.795764</v>
      </c>
      <c r="E1062">
        <v>13.694568</v>
      </c>
      <c r="F1062">
        <v>13.966060000000001</v>
      </c>
      <c r="G1062">
        <v>14.135716</v>
      </c>
      <c r="H1062">
        <v>1.006475</v>
      </c>
      <c r="I1062">
        <v>0.93535699999999999</v>
      </c>
      <c r="J1062">
        <v>0.94286999999999999</v>
      </c>
      <c r="K1062">
        <v>-6.3242999999999994E-2</v>
      </c>
      <c r="L1062">
        <v>0</v>
      </c>
      <c r="M1062">
        <v>4.6299999999999998E-4</v>
      </c>
      <c r="N1062" t="s">
        <v>18</v>
      </c>
      <c r="O1062">
        <v>21.498942</v>
      </c>
      <c r="P1062">
        <v>2.7306E-2</v>
      </c>
      <c r="Q1062">
        <v>-0.24200199999999999</v>
      </c>
      <c r="S1062">
        <f>(2*3.142/60)*test_1_datataker_27_aug[[#This Row],[Torque Voltage (N.m)]]*test_1_datataker_27_aug[[#This Row],[RPM]]*-1</f>
        <v>0</v>
      </c>
    </row>
    <row r="1063" spans="1:19" x14ac:dyDescent="0.25">
      <c r="A1063" s="1">
        <v>45530.564293993055</v>
      </c>
      <c r="B1063" t="s">
        <v>17</v>
      </c>
      <c r="C1063">
        <v>14.132925999999999</v>
      </c>
      <c r="D1063">
        <v>13.788316</v>
      </c>
      <c r="E1063">
        <v>13.708916</v>
      </c>
      <c r="F1063">
        <v>13.995856</v>
      </c>
      <c r="G1063">
        <v>14.131995999999999</v>
      </c>
      <c r="H1063">
        <v>1.007091</v>
      </c>
      <c r="I1063">
        <v>0.93547000000000002</v>
      </c>
      <c r="J1063">
        <v>0.94286999999999999</v>
      </c>
      <c r="K1063">
        <v>-6.2077E-2</v>
      </c>
      <c r="L1063">
        <v>0</v>
      </c>
      <c r="M1063">
        <v>5.3200000000000003E-4</v>
      </c>
      <c r="N1063" t="s">
        <v>18</v>
      </c>
      <c r="O1063">
        <v>21.499089999999999</v>
      </c>
      <c r="P1063">
        <v>2.8811E-2</v>
      </c>
      <c r="Q1063">
        <v>-0.241619</v>
      </c>
      <c r="S1063">
        <f>(2*3.142/60)*test_1_datataker_27_aug[[#This Row],[Torque Voltage (N.m)]]*test_1_datataker_27_aug[[#This Row],[RPM]]*-1</f>
        <v>0</v>
      </c>
    </row>
    <row r="1064" spans="1:19" x14ac:dyDescent="0.25">
      <c r="A1064" s="1">
        <v>45530.564351886576</v>
      </c>
      <c r="B1064" t="s">
        <v>17</v>
      </c>
      <c r="C1064">
        <v>14.131995999999999</v>
      </c>
      <c r="D1064">
        <v>13.817906000000001</v>
      </c>
      <c r="E1064">
        <v>13.701639999999999</v>
      </c>
      <c r="F1064">
        <v>13.95861</v>
      </c>
      <c r="G1064">
        <v>14.133856</v>
      </c>
      <c r="H1064">
        <v>1.006583</v>
      </c>
      <c r="I1064">
        <v>0.935118</v>
      </c>
      <c r="J1064">
        <v>0.94275299999999995</v>
      </c>
      <c r="K1064">
        <v>-6.4441999999999999E-2</v>
      </c>
      <c r="L1064">
        <v>0</v>
      </c>
      <c r="M1064">
        <v>4.86E-4</v>
      </c>
      <c r="N1064" t="s">
        <v>18</v>
      </c>
      <c r="O1064">
        <v>21.498992000000001</v>
      </c>
      <c r="P1064">
        <v>2.7306E-2</v>
      </c>
      <c r="Q1064">
        <v>-0.24276700000000001</v>
      </c>
      <c r="S1064">
        <f>(2*3.142/60)*test_1_datataker_27_aug[[#This Row],[Torque Voltage (N.m)]]*test_1_datataker_27_aug[[#This Row],[RPM]]*-1</f>
        <v>0</v>
      </c>
    </row>
    <row r="1065" spans="1:19" x14ac:dyDescent="0.25">
      <c r="A1065" s="1">
        <v>45530.56440974537</v>
      </c>
      <c r="B1065" t="s">
        <v>17</v>
      </c>
      <c r="C1065">
        <v>14.134786</v>
      </c>
      <c r="D1065">
        <v>13.803216000000001</v>
      </c>
      <c r="E1065">
        <v>13.716191999999999</v>
      </c>
      <c r="F1065">
        <v>13.966060000000001</v>
      </c>
      <c r="G1065">
        <v>14.134786</v>
      </c>
      <c r="H1065">
        <v>1.006783</v>
      </c>
      <c r="I1065">
        <v>0.935118</v>
      </c>
      <c r="J1065">
        <v>0.943222</v>
      </c>
      <c r="K1065">
        <v>-6.6873000000000002E-2</v>
      </c>
      <c r="L1065">
        <v>0</v>
      </c>
      <c r="M1065">
        <v>5.3200000000000003E-4</v>
      </c>
      <c r="N1065" t="s">
        <v>18</v>
      </c>
      <c r="O1065">
        <v>21.498889999999999</v>
      </c>
      <c r="P1065">
        <v>3.0360000000000002E-2</v>
      </c>
      <c r="Q1065">
        <v>-0.24276700000000001</v>
      </c>
      <c r="S1065">
        <f>(2*3.142/60)*test_1_datataker_27_aug[[#This Row],[Torque Voltage (N.m)]]*test_1_datataker_27_aug[[#This Row],[RPM]]*-1</f>
        <v>0</v>
      </c>
    </row>
    <row r="1066" spans="1:19" x14ac:dyDescent="0.25">
      <c r="A1066" s="1">
        <v>45530.564467615739</v>
      </c>
      <c r="B1066" t="s">
        <v>17</v>
      </c>
      <c r="C1066">
        <v>14.131064</v>
      </c>
      <c r="D1066">
        <v>13.781074</v>
      </c>
      <c r="E1066">
        <v>13.701639999999999</v>
      </c>
      <c r="F1066">
        <v>13.98075</v>
      </c>
      <c r="G1066">
        <v>14.128302</v>
      </c>
      <c r="H1066">
        <v>1.006885</v>
      </c>
      <c r="I1066">
        <v>0.935118</v>
      </c>
      <c r="J1066">
        <v>0.94286999999999999</v>
      </c>
      <c r="K1066">
        <v>-6.6873000000000002E-2</v>
      </c>
      <c r="L1066">
        <v>0</v>
      </c>
      <c r="M1066">
        <v>4.86E-4</v>
      </c>
      <c r="N1066" t="s">
        <v>18</v>
      </c>
      <c r="O1066">
        <v>21.498942</v>
      </c>
      <c r="P1066">
        <v>2.5758E-2</v>
      </c>
      <c r="Q1066">
        <v>-0.24123800000000001</v>
      </c>
      <c r="S1066">
        <f>(2*3.142/60)*test_1_datataker_27_aug[[#This Row],[Torque Voltage (N.m)]]*test_1_datataker_27_aug[[#This Row],[RPM]]*-1</f>
        <v>0</v>
      </c>
    </row>
    <row r="1067" spans="1:19" x14ac:dyDescent="0.25">
      <c r="A1067" s="1">
        <v>45530.56452547454</v>
      </c>
      <c r="B1067" t="s">
        <v>17</v>
      </c>
      <c r="C1067">
        <v>14.132925999999999</v>
      </c>
      <c r="D1067">
        <v>13.803216000000001</v>
      </c>
      <c r="E1067">
        <v>13.716191999999999</v>
      </c>
      <c r="F1067">
        <v>13.973713999999999</v>
      </c>
      <c r="G1067">
        <v>14.128302</v>
      </c>
      <c r="H1067">
        <v>1.007193</v>
      </c>
      <c r="I1067">
        <v>0.93523500000000004</v>
      </c>
      <c r="J1067">
        <v>0.94298899999999997</v>
      </c>
      <c r="K1067">
        <v>-6.3242999999999994E-2</v>
      </c>
      <c r="L1067">
        <v>0</v>
      </c>
      <c r="M1067">
        <v>5.0900000000000001E-4</v>
      </c>
      <c r="N1067" t="s">
        <v>18</v>
      </c>
      <c r="O1067">
        <v>21.496312</v>
      </c>
      <c r="P1067">
        <v>2.8811E-2</v>
      </c>
      <c r="Q1067">
        <v>-0.245056</v>
      </c>
      <c r="S1067">
        <f>(2*3.142/60)*test_1_datataker_27_aug[[#This Row],[Torque Voltage (N.m)]]*test_1_datataker_27_aug[[#This Row],[RPM]]*-1</f>
        <v>0</v>
      </c>
    </row>
    <row r="1068" spans="1:19" x14ac:dyDescent="0.25">
      <c r="A1068" s="1">
        <v>45530.564583344909</v>
      </c>
      <c r="B1068" t="s">
        <v>17</v>
      </c>
      <c r="C1068">
        <v>14.130136</v>
      </c>
      <c r="D1068">
        <v>13.810458000000001</v>
      </c>
      <c r="E1068">
        <v>13.701639999999999</v>
      </c>
      <c r="F1068">
        <v>13.973713999999999</v>
      </c>
      <c r="G1068">
        <v>14.131064</v>
      </c>
      <c r="H1068">
        <v>1.006583</v>
      </c>
      <c r="I1068">
        <v>0.93488300000000002</v>
      </c>
      <c r="J1068">
        <v>0.94251799999999997</v>
      </c>
      <c r="K1068">
        <v>-6.8071999999999994E-2</v>
      </c>
      <c r="L1068">
        <v>0</v>
      </c>
      <c r="M1068">
        <v>4.86E-4</v>
      </c>
      <c r="N1068" t="s">
        <v>18</v>
      </c>
      <c r="O1068">
        <v>21.499037999999999</v>
      </c>
      <c r="P1068">
        <v>2.7306E-2</v>
      </c>
      <c r="Q1068">
        <v>-0.24390400000000001</v>
      </c>
      <c r="S1068">
        <f>(2*3.142/60)*test_1_datataker_27_aug[[#This Row],[Torque Voltage (N.m)]]*test_1_datataker_27_aug[[#This Row],[RPM]]*-1</f>
        <v>0</v>
      </c>
    </row>
    <row r="1069" spans="1:19" x14ac:dyDescent="0.25">
      <c r="A1069" s="1">
        <v>45530.564641226854</v>
      </c>
      <c r="B1069" t="s">
        <v>17</v>
      </c>
      <c r="C1069">
        <v>14.131064</v>
      </c>
      <c r="D1069">
        <v>13.810458000000001</v>
      </c>
      <c r="E1069">
        <v>13.708916</v>
      </c>
      <c r="F1069">
        <v>13.98075</v>
      </c>
      <c r="G1069">
        <v>14.130136</v>
      </c>
      <c r="H1069">
        <v>1.007091</v>
      </c>
      <c r="I1069">
        <v>0.93488300000000002</v>
      </c>
      <c r="J1069">
        <v>0.94286999999999999</v>
      </c>
      <c r="K1069">
        <v>-6.9270999999999999E-2</v>
      </c>
      <c r="L1069">
        <v>0</v>
      </c>
      <c r="M1069">
        <v>4.6299999999999998E-4</v>
      </c>
      <c r="N1069" t="s">
        <v>18</v>
      </c>
      <c r="O1069">
        <v>21.508962</v>
      </c>
      <c r="P1069">
        <v>2.7306E-2</v>
      </c>
      <c r="Q1069">
        <v>-0.24428900000000001</v>
      </c>
      <c r="S1069">
        <f>(2*3.142/60)*test_1_datataker_27_aug[[#This Row],[Torque Voltage (N.m)]]*test_1_datataker_27_aug[[#This Row],[RPM]]*-1</f>
        <v>0</v>
      </c>
    </row>
    <row r="1070" spans="1:19" x14ac:dyDescent="0.25">
      <c r="A1070" s="1">
        <v>45530.564699085648</v>
      </c>
      <c r="B1070" t="s">
        <v>17</v>
      </c>
      <c r="C1070">
        <v>14.132925999999999</v>
      </c>
      <c r="D1070">
        <v>13.795764</v>
      </c>
      <c r="E1070">
        <v>13.701639999999999</v>
      </c>
      <c r="F1070">
        <v>13.973713999999999</v>
      </c>
      <c r="G1070">
        <v>14.133856</v>
      </c>
      <c r="H1070">
        <v>1.0069900000000001</v>
      </c>
      <c r="I1070">
        <v>0.93523500000000004</v>
      </c>
      <c r="J1070">
        <v>0.94310499999999997</v>
      </c>
      <c r="K1070">
        <v>-6.5673999999999996E-2</v>
      </c>
      <c r="L1070">
        <v>0</v>
      </c>
      <c r="M1070">
        <v>5.5599999999999996E-4</v>
      </c>
      <c r="N1070" t="s">
        <v>18</v>
      </c>
      <c r="O1070">
        <v>21.499089999999999</v>
      </c>
      <c r="P1070">
        <v>2.7306E-2</v>
      </c>
      <c r="Q1070">
        <v>-0.24123800000000001</v>
      </c>
      <c r="S1070">
        <f>(2*3.142/60)*test_1_datataker_27_aug[[#This Row],[Torque Voltage (N.m)]]*test_1_datataker_27_aug[[#This Row],[RPM]]*-1</f>
        <v>0</v>
      </c>
    </row>
    <row r="1071" spans="1:19" x14ac:dyDescent="0.25">
      <c r="A1071" s="1">
        <v>45530.564756967593</v>
      </c>
      <c r="B1071" t="s">
        <v>17</v>
      </c>
      <c r="C1071">
        <v>14.130136</v>
      </c>
      <c r="D1071">
        <v>13.795764</v>
      </c>
      <c r="E1071">
        <v>13.701639999999999</v>
      </c>
      <c r="F1071">
        <v>13.988408</v>
      </c>
      <c r="G1071">
        <v>14.131064</v>
      </c>
      <c r="H1071">
        <v>1.006885</v>
      </c>
      <c r="I1071">
        <v>0.935118</v>
      </c>
      <c r="J1071">
        <v>0.94264099999999995</v>
      </c>
      <c r="K1071">
        <v>-6.6873000000000002E-2</v>
      </c>
      <c r="L1071">
        <v>0</v>
      </c>
      <c r="M1071">
        <v>4.86E-4</v>
      </c>
      <c r="N1071" t="s">
        <v>18</v>
      </c>
      <c r="O1071">
        <v>21.498992000000001</v>
      </c>
      <c r="P1071">
        <v>2.4209999999999999E-2</v>
      </c>
      <c r="Q1071">
        <v>-0.24200199999999999</v>
      </c>
      <c r="S1071">
        <f>(2*3.142/60)*test_1_datataker_27_aug[[#This Row],[Torque Voltage (N.m)]]*test_1_datataker_27_aug[[#This Row],[RPM]]*-1</f>
        <v>0</v>
      </c>
    </row>
    <row r="1072" spans="1:19" x14ac:dyDescent="0.25">
      <c r="A1072" s="1">
        <v>45530.564814826386</v>
      </c>
      <c r="B1072" t="s">
        <v>17</v>
      </c>
      <c r="C1072">
        <v>14.131064</v>
      </c>
      <c r="D1072">
        <v>13.788316</v>
      </c>
      <c r="E1072">
        <v>13.701639999999999</v>
      </c>
      <c r="F1072">
        <v>13.966060000000001</v>
      </c>
      <c r="G1072">
        <v>14.134786</v>
      </c>
      <c r="H1072">
        <v>1.006783</v>
      </c>
      <c r="I1072">
        <v>0.93523500000000004</v>
      </c>
      <c r="J1072">
        <v>0.94298899999999997</v>
      </c>
      <c r="K1072">
        <v>-6.8071999999999994E-2</v>
      </c>
      <c r="L1072">
        <v>0</v>
      </c>
      <c r="M1072">
        <v>4.86E-4</v>
      </c>
      <c r="N1072" t="s">
        <v>18</v>
      </c>
      <c r="O1072">
        <v>21.509015999999999</v>
      </c>
      <c r="P1072">
        <v>2.7306E-2</v>
      </c>
      <c r="Q1072">
        <v>-0.244673</v>
      </c>
      <c r="S1072">
        <f>(2*3.142/60)*test_1_datataker_27_aug[[#This Row],[Torque Voltage (N.m)]]*test_1_datataker_27_aug[[#This Row],[RPM]]*-1</f>
        <v>0</v>
      </c>
    </row>
    <row r="1073" spans="1:19" x14ac:dyDescent="0.25">
      <c r="A1073" s="1">
        <v>45530.564875555552</v>
      </c>
      <c r="B1073" t="s">
        <v>17</v>
      </c>
      <c r="C1073">
        <v>14.133856</v>
      </c>
      <c r="D1073">
        <v>13.788316</v>
      </c>
      <c r="E1073">
        <v>13.708916</v>
      </c>
      <c r="F1073">
        <v>13.98075</v>
      </c>
      <c r="G1073">
        <v>14.131995999999999</v>
      </c>
      <c r="H1073">
        <v>1.006783</v>
      </c>
      <c r="I1073">
        <v>0.93523500000000004</v>
      </c>
      <c r="J1073">
        <v>0.94275299999999995</v>
      </c>
      <c r="K1073">
        <v>-6.6873000000000002E-2</v>
      </c>
      <c r="L1073">
        <v>0</v>
      </c>
      <c r="M1073">
        <v>4.86E-4</v>
      </c>
      <c r="N1073" t="s">
        <v>18</v>
      </c>
      <c r="O1073">
        <v>21.509015999999999</v>
      </c>
      <c r="P1073">
        <v>2.8811E-2</v>
      </c>
      <c r="Q1073">
        <v>-0.24085200000000001</v>
      </c>
      <c r="S1073">
        <f>(2*3.142/60)*test_1_datataker_27_aug[[#This Row],[Torque Voltage (N.m)]]*test_1_datataker_27_aug[[#This Row],[RPM]]*-1</f>
        <v>0</v>
      </c>
    </row>
    <row r="1074" spans="1:19" x14ac:dyDescent="0.25">
      <c r="A1074" s="1">
        <v>45530.564930578701</v>
      </c>
      <c r="B1074" t="s">
        <v>17</v>
      </c>
      <c r="C1074">
        <v>14.136618</v>
      </c>
      <c r="D1074">
        <v>13.788316</v>
      </c>
      <c r="E1074">
        <v>13.708916</v>
      </c>
      <c r="F1074">
        <v>13.966060000000001</v>
      </c>
      <c r="G1074">
        <v>14.132925999999999</v>
      </c>
      <c r="H1074">
        <v>1.007396</v>
      </c>
      <c r="I1074">
        <v>0.93500499999999998</v>
      </c>
      <c r="J1074">
        <v>0.94286999999999999</v>
      </c>
      <c r="K1074">
        <v>-6.9270999999999999E-2</v>
      </c>
      <c r="L1074">
        <v>0</v>
      </c>
      <c r="M1074">
        <v>4.4000000000000002E-4</v>
      </c>
      <c r="N1074" t="s">
        <v>18</v>
      </c>
      <c r="O1074">
        <v>21.509015999999999</v>
      </c>
      <c r="P1074">
        <v>2.5758E-2</v>
      </c>
      <c r="Q1074">
        <v>-0.24352299999999999</v>
      </c>
      <c r="S1074">
        <f>(2*3.142/60)*test_1_datataker_27_aug[[#This Row],[Torque Voltage (N.m)]]*test_1_datataker_27_aug[[#This Row],[RPM]]*-1</f>
        <v>0</v>
      </c>
    </row>
    <row r="1075" spans="1:19" x14ac:dyDescent="0.25">
      <c r="A1075" s="1">
        <v>45530.564988449078</v>
      </c>
      <c r="B1075" t="s">
        <v>17</v>
      </c>
      <c r="C1075">
        <v>14.135716</v>
      </c>
      <c r="D1075">
        <v>13.788316</v>
      </c>
      <c r="E1075">
        <v>13.701639999999999</v>
      </c>
      <c r="F1075">
        <v>13.973713999999999</v>
      </c>
      <c r="G1075">
        <v>14.131064</v>
      </c>
      <c r="H1075">
        <v>1.006783</v>
      </c>
      <c r="I1075">
        <v>0.935118</v>
      </c>
      <c r="J1075">
        <v>0.94286999999999999</v>
      </c>
      <c r="K1075">
        <v>-7.0502999999999996E-2</v>
      </c>
      <c r="L1075">
        <v>0</v>
      </c>
      <c r="M1075">
        <v>4.86E-4</v>
      </c>
      <c r="N1075" t="s">
        <v>18</v>
      </c>
      <c r="O1075">
        <v>21.509209999999999</v>
      </c>
      <c r="P1075">
        <v>2.5758E-2</v>
      </c>
      <c r="Q1075">
        <v>-0.24200199999999999</v>
      </c>
      <c r="S1075">
        <f>(2*3.142/60)*test_1_datataker_27_aug[[#This Row],[Torque Voltage (N.m)]]*test_1_datataker_27_aug[[#This Row],[RPM]]*-1</f>
        <v>0</v>
      </c>
    </row>
    <row r="1076" spans="1:19" x14ac:dyDescent="0.25">
      <c r="A1076" s="1">
        <v>45530.565046319447</v>
      </c>
      <c r="B1076" t="s">
        <v>17</v>
      </c>
      <c r="C1076">
        <v>14.136618</v>
      </c>
      <c r="D1076">
        <v>13.788316</v>
      </c>
      <c r="E1076">
        <v>13.687290000000001</v>
      </c>
      <c r="F1076">
        <v>13.966060000000001</v>
      </c>
      <c r="G1076">
        <v>14.131064</v>
      </c>
      <c r="H1076">
        <v>1.006783</v>
      </c>
      <c r="I1076">
        <v>0.935118</v>
      </c>
      <c r="J1076">
        <v>0.94275299999999995</v>
      </c>
      <c r="K1076">
        <v>-6.9270999999999999E-2</v>
      </c>
      <c r="L1076">
        <v>0</v>
      </c>
      <c r="M1076">
        <v>4.86E-4</v>
      </c>
      <c r="N1076" t="s">
        <v>18</v>
      </c>
      <c r="O1076">
        <v>21.519045999999999</v>
      </c>
      <c r="P1076">
        <v>2.7306E-2</v>
      </c>
      <c r="Q1076">
        <v>-0.24809600000000001</v>
      </c>
      <c r="S1076">
        <f>(2*3.142/60)*test_1_datataker_27_aug[[#This Row],[Torque Voltage (N.m)]]*test_1_datataker_27_aug[[#This Row],[RPM]]*-1</f>
        <v>0</v>
      </c>
    </row>
    <row r="1077" spans="1:19" x14ac:dyDescent="0.25">
      <c r="A1077" s="1">
        <v>45530.565104189816</v>
      </c>
      <c r="B1077" t="s">
        <v>17</v>
      </c>
      <c r="C1077">
        <v>14.135716</v>
      </c>
      <c r="D1077">
        <v>13.810458000000001</v>
      </c>
      <c r="E1077">
        <v>13.701639999999999</v>
      </c>
      <c r="F1077">
        <v>13.973713999999999</v>
      </c>
      <c r="G1077">
        <v>14.131064</v>
      </c>
      <c r="H1077">
        <v>1.006885</v>
      </c>
      <c r="I1077">
        <v>0.93547000000000002</v>
      </c>
      <c r="J1077">
        <v>0.94298899999999997</v>
      </c>
      <c r="K1077">
        <v>-6.8071999999999994E-2</v>
      </c>
      <c r="L1077">
        <v>0</v>
      </c>
      <c r="M1077">
        <v>5.0900000000000001E-4</v>
      </c>
      <c r="N1077" t="s">
        <v>18</v>
      </c>
      <c r="O1077">
        <v>21.508962</v>
      </c>
      <c r="P1077">
        <v>2.8811E-2</v>
      </c>
      <c r="Q1077">
        <v>-0.245056</v>
      </c>
      <c r="S1077">
        <f>(2*3.142/60)*test_1_datataker_27_aug[[#This Row],[Torque Voltage (N.m)]]*test_1_datataker_27_aug[[#This Row],[RPM]]*-1</f>
        <v>0</v>
      </c>
    </row>
    <row r="1078" spans="1:19" x14ac:dyDescent="0.25">
      <c r="A1078" s="1">
        <v>45530.56516204861</v>
      </c>
      <c r="B1078" t="s">
        <v>17</v>
      </c>
      <c r="C1078">
        <v>14.136618</v>
      </c>
      <c r="D1078">
        <v>13.781074</v>
      </c>
      <c r="E1078">
        <v>13.701639999999999</v>
      </c>
      <c r="F1078">
        <v>13.98075</v>
      </c>
      <c r="G1078">
        <v>14.139381999999999</v>
      </c>
      <c r="H1078">
        <v>1.006783</v>
      </c>
      <c r="I1078">
        <v>0.935118</v>
      </c>
      <c r="J1078">
        <v>0.94275299999999995</v>
      </c>
      <c r="K1078">
        <v>-7.5264999999999999E-2</v>
      </c>
      <c r="L1078">
        <v>0</v>
      </c>
      <c r="M1078">
        <v>4.6299999999999998E-4</v>
      </c>
      <c r="N1078" t="s">
        <v>18</v>
      </c>
      <c r="O1078">
        <v>21.509114</v>
      </c>
      <c r="P1078">
        <v>2.7306E-2</v>
      </c>
      <c r="Q1078">
        <v>-0.24696000000000001</v>
      </c>
      <c r="S1078">
        <f>(2*3.142/60)*test_1_datataker_27_aug[[#This Row],[Torque Voltage (N.m)]]*test_1_datataker_27_aug[[#This Row],[RPM]]*-1</f>
        <v>0</v>
      </c>
    </row>
    <row r="1079" spans="1:19" x14ac:dyDescent="0.25">
      <c r="A1079" s="1">
        <v>45530.565219930555</v>
      </c>
      <c r="B1079" t="s">
        <v>17</v>
      </c>
      <c r="C1079">
        <v>14.139381999999999</v>
      </c>
      <c r="D1079">
        <v>13.795764</v>
      </c>
      <c r="E1079">
        <v>13.687290000000001</v>
      </c>
      <c r="F1079">
        <v>13.966060000000001</v>
      </c>
      <c r="G1079">
        <v>14.138451999999999</v>
      </c>
      <c r="H1079">
        <v>1.006475</v>
      </c>
      <c r="I1079">
        <v>0.93488300000000002</v>
      </c>
      <c r="J1079">
        <v>0.94298899999999997</v>
      </c>
      <c r="K1079">
        <v>-6.5673999999999996E-2</v>
      </c>
      <c r="L1079">
        <v>0</v>
      </c>
      <c r="M1079">
        <v>4.6299999999999998E-4</v>
      </c>
      <c r="N1079" t="s">
        <v>18</v>
      </c>
      <c r="O1079">
        <v>21.518996000000001</v>
      </c>
      <c r="P1079">
        <v>2.8811E-2</v>
      </c>
      <c r="Q1079">
        <v>-0.241619</v>
      </c>
      <c r="S1079">
        <f>(2*3.142/60)*test_1_datataker_27_aug[[#This Row],[Torque Voltage (N.m)]]*test_1_datataker_27_aug[[#This Row],[RPM]]*-1</f>
        <v>0</v>
      </c>
    </row>
    <row r="1080" spans="1:19" x14ac:dyDescent="0.25">
      <c r="A1080" s="1">
        <v>45530.565277789348</v>
      </c>
      <c r="B1080" t="s">
        <v>17</v>
      </c>
      <c r="C1080">
        <v>14.137522000000001</v>
      </c>
      <c r="D1080">
        <v>13.788316</v>
      </c>
      <c r="E1080">
        <v>13.708916</v>
      </c>
      <c r="F1080">
        <v>13.966060000000001</v>
      </c>
      <c r="G1080">
        <v>14.132925999999999</v>
      </c>
      <c r="H1080">
        <v>1.006885</v>
      </c>
      <c r="I1080">
        <v>0.93523500000000004</v>
      </c>
      <c r="J1080">
        <v>0.94264099999999995</v>
      </c>
      <c r="K1080">
        <v>-6.9270999999999999E-2</v>
      </c>
      <c r="L1080">
        <v>0</v>
      </c>
      <c r="M1080">
        <v>4.86E-4</v>
      </c>
      <c r="N1080" t="s">
        <v>18</v>
      </c>
      <c r="O1080">
        <v>21.508866000000001</v>
      </c>
      <c r="P1080">
        <v>2.5758E-2</v>
      </c>
      <c r="Q1080">
        <v>-0.245056</v>
      </c>
      <c r="S1080">
        <f>(2*3.142/60)*test_1_datataker_27_aug[[#This Row],[Torque Voltage (N.m)]]*test_1_datataker_27_aug[[#This Row],[RPM]]*-1</f>
        <v>0</v>
      </c>
    </row>
    <row r="1081" spans="1:19" x14ac:dyDescent="0.25">
      <c r="A1081" s="1">
        <v>45530.565335659725</v>
      </c>
      <c r="B1081" t="s">
        <v>17</v>
      </c>
      <c r="C1081">
        <v>14.136618</v>
      </c>
      <c r="D1081">
        <v>13.781074</v>
      </c>
      <c r="E1081">
        <v>13.694568</v>
      </c>
      <c r="F1081">
        <v>13.966060000000001</v>
      </c>
      <c r="G1081">
        <v>14.133856</v>
      </c>
      <c r="H1081">
        <v>1.0069900000000001</v>
      </c>
      <c r="I1081">
        <v>0.93547000000000002</v>
      </c>
      <c r="J1081">
        <v>0.94286999999999999</v>
      </c>
      <c r="K1081">
        <v>-6.9270999999999999E-2</v>
      </c>
      <c r="L1081">
        <v>0</v>
      </c>
      <c r="M1081">
        <v>4.6299999999999998E-4</v>
      </c>
      <c r="N1081" t="s">
        <v>18</v>
      </c>
      <c r="O1081">
        <v>21.518996000000001</v>
      </c>
      <c r="P1081">
        <v>2.7306E-2</v>
      </c>
      <c r="Q1081">
        <v>-0.24543799999999999</v>
      </c>
      <c r="S1081">
        <f>(2*3.142/60)*test_1_datataker_27_aug[[#This Row],[Torque Voltage (N.m)]]*test_1_datataker_27_aug[[#This Row],[RPM]]*-1</f>
        <v>0</v>
      </c>
    </row>
    <row r="1082" spans="1:19" x14ac:dyDescent="0.25">
      <c r="A1082" s="1">
        <v>45530.565393541663</v>
      </c>
      <c r="B1082" t="s">
        <v>17</v>
      </c>
      <c r="C1082">
        <v>14.139381999999999</v>
      </c>
      <c r="D1082">
        <v>13.810458000000001</v>
      </c>
      <c r="E1082">
        <v>13.708916</v>
      </c>
      <c r="F1082">
        <v>13.98075</v>
      </c>
      <c r="G1082">
        <v>14.142144</v>
      </c>
      <c r="H1082">
        <v>1.007193</v>
      </c>
      <c r="I1082">
        <v>0.93523500000000004</v>
      </c>
      <c r="J1082">
        <v>0.94275299999999995</v>
      </c>
      <c r="K1082">
        <v>-6.6873000000000002E-2</v>
      </c>
      <c r="L1082">
        <v>0</v>
      </c>
      <c r="M1082">
        <v>4.6299999999999998E-4</v>
      </c>
      <c r="N1082" t="s">
        <v>18</v>
      </c>
      <c r="O1082">
        <v>21.520934</v>
      </c>
      <c r="P1082">
        <v>2.8811E-2</v>
      </c>
      <c r="Q1082">
        <v>-0.24390400000000001</v>
      </c>
      <c r="S1082">
        <f>(2*3.142/60)*test_1_datataker_27_aug[[#This Row],[Torque Voltage (N.m)]]*test_1_datataker_27_aug[[#This Row],[RPM]]*-1</f>
        <v>0</v>
      </c>
    </row>
    <row r="1083" spans="1:19" x14ac:dyDescent="0.25">
      <c r="A1083" s="1">
        <v>45530.565454004631</v>
      </c>
      <c r="B1083" t="s">
        <v>17</v>
      </c>
      <c r="C1083">
        <v>14.133856</v>
      </c>
      <c r="D1083">
        <v>13.803216000000001</v>
      </c>
      <c r="E1083">
        <v>13.708916</v>
      </c>
      <c r="F1083">
        <v>13.973713999999999</v>
      </c>
      <c r="G1083">
        <v>14.139381999999999</v>
      </c>
      <c r="H1083">
        <v>1.006475</v>
      </c>
      <c r="I1083">
        <v>0.93500499999999998</v>
      </c>
      <c r="J1083">
        <v>0.94298899999999997</v>
      </c>
      <c r="K1083">
        <v>-6.5673999999999996E-2</v>
      </c>
      <c r="L1083">
        <v>0</v>
      </c>
      <c r="M1083">
        <v>5.0900000000000001E-4</v>
      </c>
      <c r="N1083" t="s">
        <v>18</v>
      </c>
      <c r="O1083">
        <v>21.518896000000002</v>
      </c>
      <c r="P1083">
        <v>2.8811E-2</v>
      </c>
      <c r="Q1083">
        <v>-0.24123800000000001</v>
      </c>
      <c r="S1083">
        <f>(2*3.142/60)*test_1_datataker_27_aug[[#This Row],[Torque Voltage (N.m)]]*test_1_datataker_27_aug[[#This Row],[RPM]]*-1</f>
        <v>0</v>
      </c>
    </row>
    <row r="1084" spans="1:19" x14ac:dyDescent="0.25">
      <c r="A1084" s="1">
        <v>45530.565509282409</v>
      </c>
      <c r="B1084" t="s">
        <v>17</v>
      </c>
      <c r="C1084">
        <v>14.140312</v>
      </c>
      <c r="D1084">
        <v>13.795764</v>
      </c>
      <c r="E1084">
        <v>13.694568</v>
      </c>
      <c r="F1084">
        <v>13.995856</v>
      </c>
      <c r="G1084">
        <v>14.140312</v>
      </c>
      <c r="H1084">
        <v>1.006373</v>
      </c>
      <c r="I1084">
        <v>0.93547000000000002</v>
      </c>
      <c r="J1084">
        <v>0.94310499999999997</v>
      </c>
      <c r="K1084">
        <v>-6.4441999999999999E-2</v>
      </c>
      <c r="L1084">
        <v>0</v>
      </c>
      <c r="M1084">
        <v>5.0900000000000001E-4</v>
      </c>
      <c r="N1084" t="s">
        <v>18</v>
      </c>
      <c r="O1084">
        <v>21.518946</v>
      </c>
      <c r="P1084">
        <v>2.8811E-2</v>
      </c>
      <c r="Q1084">
        <v>-0.241619</v>
      </c>
      <c r="S1084">
        <f>(2*3.142/60)*test_1_datataker_27_aug[[#This Row],[Torque Voltage (N.m)]]*test_1_datataker_27_aug[[#This Row],[RPM]]*-1</f>
        <v>0</v>
      </c>
    </row>
    <row r="1085" spans="1:19" x14ac:dyDescent="0.25">
      <c r="A1085" s="1">
        <v>45530.565567152778</v>
      </c>
      <c r="B1085" t="s">
        <v>17</v>
      </c>
      <c r="C1085">
        <v>14.139381999999999</v>
      </c>
      <c r="D1085">
        <v>13.803216000000001</v>
      </c>
      <c r="E1085">
        <v>13.701639999999999</v>
      </c>
      <c r="F1085">
        <v>13.973713999999999</v>
      </c>
      <c r="G1085">
        <v>14.136618</v>
      </c>
      <c r="H1085">
        <v>1.0066809999999999</v>
      </c>
      <c r="I1085">
        <v>0.935118</v>
      </c>
      <c r="J1085">
        <v>0.94298899999999997</v>
      </c>
      <c r="K1085">
        <v>-6.6873000000000002E-2</v>
      </c>
      <c r="L1085">
        <v>0</v>
      </c>
      <c r="M1085">
        <v>4.86E-4</v>
      </c>
      <c r="N1085" t="s">
        <v>18</v>
      </c>
      <c r="O1085">
        <v>21.529032000000001</v>
      </c>
      <c r="P1085">
        <v>2.8811E-2</v>
      </c>
      <c r="Q1085">
        <v>-0.244673</v>
      </c>
      <c r="S1085">
        <f>(2*3.142/60)*test_1_datataker_27_aug[[#This Row],[Torque Voltage (N.m)]]*test_1_datataker_27_aug[[#This Row],[RPM]]*-1</f>
        <v>0</v>
      </c>
    </row>
    <row r="1086" spans="1:19" x14ac:dyDescent="0.25">
      <c r="A1086" s="1">
        <v>45530.5656250463</v>
      </c>
      <c r="B1086" t="s">
        <v>17</v>
      </c>
      <c r="C1086">
        <v>14.135716</v>
      </c>
      <c r="D1086">
        <v>13.810458000000001</v>
      </c>
      <c r="E1086">
        <v>13.723267999999999</v>
      </c>
      <c r="F1086">
        <v>13.973713999999999</v>
      </c>
      <c r="G1086">
        <v>14.138451999999999</v>
      </c>
      <c r="H1086">
        <v>1.006583</v>
      </c>
      <c r="I1086">
        <v>0.935118</v>
      </c>
      <c r="J1086">
        <v>0.94298899999999997</v>
      </c>
      <c r="K1086">
        <v>-6.4441999999999999E-2</v>
      </c>
      <c r="L1086">
        <v>0</v>
      </c>
      <c r="M1086">
        <v>5.0900000000000001E-4</v>
      </c>
      <c r="N1086" t="s">
        <v>18</v>
      </c>
      <c r="O1086">
        <v>21.528834</v>
      </c>
      <c r="P1086">
        <v>2.8811E-2</v>
      </c>
      <c r="Q1086">
        <v>-0.24428900000000001</v>
      </c>
      <c r="S1086">
        <f>(2*3.142/60)*test_1_datataker_27_aug[[#This Row],[Torque Voltage (N.m)]]*test_1_datataker_27_aug[[#This Row],[RPM]]*-1</f>
        <v>0</v>
      </c>
    </row>
    <row r="1087" spans="1:19" x14ac:dyDescent="0.25">
      <c r="A1087" s="1">
        <v>45530.565682881941</v>
      </c>
      <c r="B1087" t="s">
        <v>17</v>
      </c>
      <c r="C1087">
        <v>14.139381999999999</v>
      </c>
      <c r="D1087">
        <v>13.810458000000001</v>
      </c>
      <c r="E1087">
        <v>13.701639999999999</v>
      </c>
      <c r="F1087">
        <v>13.988408</v>
      </c>
      <c r="G1087">
        <v>14.140312</v>
      </c>
      <c r="H1087">
        <v>1.006783</v>
      </c>
      <c r="I1087">
        <v>0.93547000000000002</v>
      </c>
      <c r="J1087">
        <v>0.94310499999999997</v>
      </c>
      <c r="K1087">
        <v>-7.2900999999999994E-2</v>
      </c>
      <c r="L1087">
        <v>0</v>
      </c>
      <c r="M1087">
        <v>5.0900000000000001E-4</v>
      </c>
      <c r="N1087" t="s">
        <v>18</v>
      </c>
      <c r="O1087">
        <v>21.528934</v>
      </c>
      <c r="P1087">
        <v>3.0360000000000002E-2</v>
      </c>
      <c r="Q1087">
        <v>-0.246193</v>
      </c>
      <c r="S1087">
        <f>(2*3.142/60)*test_1_datataker_27_aug[[#This Row],[Torque Voltage (N.m)]]*test_1_datataker_27_aug[[#This Row],[RPM]]*-1</f>
        <v>0</v>
      </c>
    </row>
    <row r="1088" spans="1:19" x14ac:dyDescent="0.25">
      <c r="A1088" s="1">
        <v>45530.565740752318</v>
      </c>
      <c r="B1088" t="s">
        <v>17</v>
      </c>
      <c r="C1088">
        <v>14.141214</v>
      </c>
      <c r="D1088">
        <v>13.810458000000001</v>
      </c>
      <c r="E1088">
        <v>13.708916</v>
      </c>
      <c r="F1088">
        <v>13.973713999999999</v>
      </c>
      <c r="G1088">
        <v>14.141214</v>
      </c>
      <c r="H1088">
        <v>1.007193</v>
      </c>
      <c r="I1088">
        <v>0.93523500000000004</v>
      </c>
      <c r="J1088">
        <v>0.94298899999999997</v>
      </c>
      <c r="K1088">
        <v>-6.8071999999999994E-2</v>
      </c>
      <c r="L1088">
        <v>0</v>
      </c>
      <c r="M1088">
        <v>5.0900000000000001E-4</v>
      </c>
      <c r="N1088" t="s">
        <v>18</v>
      </c>
      <c r="O1088">
        <v>21.528881999999999</v>
      </c>
      <c r="P1088">
        <v>2.8811E-2</v>
      </c>
      <c r="Q1088">
        <v>-0.24428900000000001</v>
      </c>
      <c r="S1088">
        <f>(2*3.142/60)*test_1_datataker_27_aug[[#This Row],[Torque Voltage (N.m)]]*test_1_datataker_27_aug[[#This Row],[RPM]]*-1</f>
        <v>0</v>
      </c>
    </row>
    <row r="1089" spans="1:19" x14ac:dyDescent="0.25">
      <c r="A1089" s="1">
        <v>45530.565798622687</v>
      </c>
      <c r="B1089" t="s">
        <v>17</v>
      </c>
      <c r="C1089">
        <v>14.142144</v>
      </c>
      <c r="D1089">
        <v>13.810458000000001</v>
      </c>
      <c r="E1089">
        <v>13.716191999999999</v>
      </c>
      <c r="F1089">
        <v>13.988408</v>
      </c>
      <c r="G1089">
        <v>14.142144</v>
      </c>
      <c r="H1089">
        <v>1.006275</v>
      </c>
      <c r="I1089">
        <v>0.93547000000000002</v>
      </c>
      <c r="J1089">
        <v>0.94310499999999997</v>
      </c>
      <c r="K1089">
        <v>-6.8071999999999994E-2</v>
      </c>
      <c r="L1089">
        <v>0</v>
      </c>
      <c r="M1089">
        <v>5.3200000000000003E-4</v>
      </c>
      <c r="N1089" t="s">
        <v>18</v>
      </c>
      <c r="O1089">
        <v>21.538976000000002</v>
      </c>
      <c r="P1089">
        <v>3.0360000000000002E-2</v>
      </c>
      <c r="Q1089">
        <v>-0.24390400000000001</v>
      </c>
      <c r="S1089">
        <f>(2*3.142/60)*test_1_datataker_27_aug[[#This Row],[Torque Voltage (N.m)]]*test_1_datataker_27_aug[[#This Row],[RPM]]*-1</f>
        <v>0</v>
      </c>
    </row>
    <row r="1090" spans="1:19" x14ac:dyDescent="0.25">
      <c r="A1090" s="1">
        <v>45530.565856504632</v>
      </c>
      <c r="B1090" t="s">
        <v>17</v>
      </c>
      <c r="C1090">
        <v>14.140312</v>
      </c>
      <c r="D1090">
        <v>13.795764</v>
      </c>
      <c r="E1090">
        <v>13.708916</v>
      </c>
      <c r="F1090">
        <v>13.995856</v>
      </c>
      <c r="G1090">
        <v>14.142144</v>
      </c>
      <c r="H1090">
        <v>1.0066809999999999</v>
      </c>
      <c r="I1090">
        <v>0.93535699999999999</v>
      </c>
      <c r="J1090">
        <v>0.94286999999999999</v>
      </c>
      <c r="K1090">
        <v>-7.0502999999999996E-2</v>
      </c>
      <c r="L1090">
        <v>0</v>
      </c>
      <c r="M1090">
        <v>5.3200000000000003E-4</v>
      </c>
      <c r="N1090" t="s">
        <v>18</v>
      </c>
      <c r="O1090">
        <v>21.538976000000002</v>
      </c>
      <c r="P1090">
        <v>3.0360000000000002E-2</v>
      </c>
      <c r="Q1090">
        <v>-0.245056</v>
      </c>
      <c r="S1090">
        <f>(2*3.142/60)*test_1_datataker_27_aug[[#This Row],[Torque Voltage (N.m)]]*test_1_datataker_27_aug[[#This Row],[RPM]]*-1</f>
        <v>0</v>
      </c>
    </row>
    <row r="1091" spans="1:19" x14ac:dyDescent="0.25">
      <c r="A1091" s="1">
        <v>45530.565914432867</v>
      </c>
      <c r="B1091" t="s">
        <v>17</v>
      </c>
      <c r="C1091">
        <v>14.139381999999999</v>
      </c>
      <c r="D1091">
        <v>13.795764</v>
      </c>
      <c r="E1091">
        <v>13.701639999999999</v>
      </c>
      <c r="F1091">
        <v>13.995856</v>
      </c>
      <c r="G1091">
        <v>14.134786</v>
      </c>
      <c r="H1091">
        <v>1.006885</v>
      </c>
      <c r="I1091">
        <v>0.93500499999999998</v>
      </c>
      <c r="J1091">
        <v>0.94286999999999999</v>
      </c>
      <c r="K1091">
        <v>-6.8071999999999994E-2</v>
      </c>
      <c r="L1091">
        <v>0</v>
      </c>
      <c r="M1091">
        <v>4.6299999999999998E-4</v>
      </c>
      <c r="N1091" t="s">
        <v>18</v>
      </c>
      <c r="O1091">
        <v>21.528834</v>
      </c>
      <c r="P1091">
        <v>2.7306E-2</v>
      </c>
      <c r="Q1091">
        <v>-0.24657399999999999</v>
      </c>
      <c r="S1091">
        <f>(2*3.142/60)*test_1_datataker_27_aug[[#This Row],[Torque Voltage (N.m)]]*test_1_datataker_27_aug[[#This Row],[RPM]]*-1</f>
        <v>0</v>
      </c>
    </row>
    <row r="1092" spans="1:19" x14ac:dyDescent="0.25">
      <c r="A1092" s="1">
        <v>45530.565972233795</v>
      </c>
      <c r="B1092" t="s">
        <v>17</v>
      </c>
      <c r="C1092">
        <v>14.145864</v>
      </c>
      <c r="D1092">
        <v>13.810458000000001</v>
      </c>
      <c r="E1092">
        <v>13.716191999999999</v>
      </c>
      <c r="F1092">
        <v>13.988408</v>
      </c>
      <c r="G1092">
        <v>14.138451999999999</v>
      </c>
      <c r="H1092">
        <v>1.006783</v>
      </c>
      <c r="I1092">
        <v>0.93500499999999998</v>
      </c>
      <c r="J1092">
        <v>0.94310499999999997</v>
      </c>
      <c r="K1092">
        <v>-6.6873000000000002E-2</v>
      </c>
      <c r="L1092">
        <v>0</v>
      </c>
      <c r="M1092">
        <v>4.86E-4</v>
      </c>
      <c r="N1092" t="s">
        <v>18</v>
      </c>
      <c r="O1092">
        <v>21.538926</v>
      </c>
      <c r="P1092">
        <v>2.8811E-2</v>
      </c>
      <c r="Q1092">
        <v>-0.24313899999999999</v>
      </c>
      <c r="S1092">
        <f>(2*3.142/60)*test_1_datataker_27_aug[[#This Row],[Torque Voltage (N.m)]]*test_1_datataker_27_aug[[#This Row],[RPM]]*-1</f>
        <v>0</v>
      </c>
    </row>
    <row r="1093" spans="1:19" x14ac:dyDescent="0.25">
      <c r="A1093" s="1">
        <v>45530.566031203707</v>
      </c>
      <c r="B1093" t="s">
        <v>17</v>
      </c>
      <c r="C1093">
        <v>14.143074</v>
      </c>
      <c r="D1093">
        <v>13.817906000000001</v>
      </c>
      <c r="E1093">
        <v>13.716191999999999</v>
      </c>
      <c r="F1093">
        <v>13.995856</v>
      </c>
      <c r="G1093">
        <v>14.138451999999999</v>
      </c>
      <c r="H1093">
        <v>1.0066809999999999</v>
      </c>
      <c r="I1093">
        <v>0.93535699999999999</v>
      </c>
      <c r="J1093">
        <v>0.94298899999999997</v>
      </c>
      <c r="K1093">
        <v>-6.4441999999999999E-2</v>
      </c>
      <c r="L1093">
        <v>0</v>
      </c>
      <c r="M1093">
        <v>4.86E-4</v>
      </c>
      <c r="N1093" t="s">
        <v>18</v>
      </c>
      <c r="O1093">
        <v>21.538926</v>
      </c>
      <c r="P1093">
        <v>3.1949999999999999E-2</v>
      </c>
      <c r="Q1093">
        <v>-0.244673</v>
      </c>
      <c r="S1093">
        <f>(2*3.142/60)*test_1_datataker_27_aug[[#This Row],[Torque Voltage (N.m)]]*test_1_datataker_27_aug[[#This Row],[RPM]]*-1</f>
        <v>0</v>
      </c>
    </row>
    <row r="1094" spans="1:19" x14ac:dyDescent="0.25">
      <c r="A1094" s="1">
        <v>45530.566087974534</v>
      </c>
      <c r="B1094" t="s">
        <v>17</v>
      </c>
      <c r="C1094">
        <v>14.141214</v>
      </c>
      <c r="D1094">
        <v>13.817906000000001</v>
      </c>
      <c r="E1094">
        <v>13.708916</v>
      </c>
      <c r="F1094">
        <v>13.973713999999999</v>
      </c>
      <c r="G1094">
        <v>14.141214</v>
      </c>
      <c r="H1094">
        <v>1.006475</v>
      </c>
      <c r="I1094">
        <v>0.93535699999999999</v>
      </c>
      <c r="J1094">
        <v>0.94298899999999997</v>
      </c>
      <c r="K1094">
        <v>-6.6873000000000002E-2</v>
      </c>
      <c r="L1094">
        <v>0</v>
      </c>
      <c r="M1094">
        <v>4.86E-4</v>
      </c>
      <c r="N1094" t="s">
        <v>18</v>
      </c>
      <c r="O1094">
        <v>21.539021999999999</v>
      </c>
      <c r="P1094">
        <v>2.8811E-2</v>
      </c>
      <c r="Q1094">
        <v>-0.244673</v>
      </c>
      <c r="S1094">
        <f>(2*3.142/60)*test_1_datataker_27_aug[[#This Row],[Torque Voltage (N.m)]]*test_1_datataker_27_aug[[#This Row],[RPM]]*-1</f>
        <v>0</v>
      </c>
    </row>
    <row r="1095" spans="1:19" x14ac:dyDescent="0.25">
      <c r="A1095" s="1">
        <v>45530.56614584491</v>
      </c>
      <c r="B1095" t="s">
        <v>17</v>
      </c>
      <c r="C1095">
        <v>14.141214</v>
      </c>
      <c r="D1095">
        <v>13.817906000000001</v>
      </c>
      <c r="E1095">
        <v>13.716191999999999</v>
      </c>
      <c r="F1095">
        <v>13.988408</v>
      </c>
      <c r="G1095">
        <v>14.140312</v>
      </c>
      <c r="H1095">
        <v>1.007193</v>
      </c>
      <c r="I1095">
        <v>0.93500499999999998</v>
      </c>
      <c r="J1095">
        <v>0.943222</v>
      </c>
      <c r="K1095">
        <v>-6.6873000000000002E-2</v>
      </c>
      <c r="L1095">
        <v>0</v>
      </c>
      <c r="M1095">
        <v>4.86E-4</v>
      </c>
      <c r="N1095" t="s">
        <v>18</v>
      </c>
      <c r="O1095">
        <v>21.538878</v>
      </c>
      <c r="P1095">
        <v>3.0360000000000002E-2</v>
      </c>
      <c r="Q1095">
        <v>-0.24581</v>
      </c>
      <c r="S1095">
        <f>(2*3.142/60)*test_1_datataker_27_aug[[#This Row],[Torque Voltage (N.m)]]*test_1_datataker_27_aug[[#This Row],[RPM]]*-1</f>
        <v>0</v>
      </c>
    </row>
    <row r="1096" spans="1:19" x14ac:dyDescent="0.25">
      <c r="A1096" s="1">
        <v>45530.566203738425</v>
      </c>
      <c r="B1096" t="s">
        <v>17</v>
      </c>
      <c r="C1096">
        <v>14.138451999999999</v>
      </c>
      <c r="D1096">
        <v>13.803216000000001</v>
      </c>
      <c r="E1096">
        <v>13.723267999999999</v>
      </c>
      <c r="F1096">
        <v>13.988408</v>
      </c>
      <c r="G1096">
        <v>14.140312</v>
      </c>
      <c r="H1096">
        <v>1.006783</v>
      </c>
      <c r="I1096">
        <v>0.93500499999999998</v>
      </c>
      <c r="J1096">
        <v>0.94298899999999997</v>
      </c>
      <c r="K1096">
        <v>-6.8071999999999994E-2</v>
      </c>
      <c r="L1096">
        <v>0</v>
      </c>
      <c r="M1096">
        <v>4.86E-4</v>
      </c>
      <c r="N1096" t="s">
        <v>18</v>
      </c>
      <c r="O1096">
        <v>21.539128000000002</v>
      </c>
      <c r="P1096">
        <v>2.8811E-2</v>
      </c>
      <c r="Q1096">
        <v>-0.244673</v>
      </c>
      <c r="S1096">
        <f>(2*3.142/60)*test_1_datataker_27_aug[[#This Row],[Torque Voltage (N.m)]]*test_1_datataker_27_aug[[#This Row],[RPM]]*-1</f>
        <v>0</v>
      </c>
    </row>
    <row r="1097" spans="1:19" x14ac:dyDescent="0.25">
      <c r="A1097" s="1">
        <v>45530.566261597225</v>
      </c>
      <c r="B1097" t="s">
        <v>17</v>
      </c>
      <c r="C1097">
        <v>14.142144</v>
      </c>
      <c r="D1097">
        <v>13.803216000000001</v>
      </c>
      <c r="E1097">
        <v>13.716191999999999</v>
      </c>
      <c r="F1097">
        <v>13.98075</v>
      </c>
      <c r="G1097">
        <v>14.141214</v>
      </c>
      <c r="H1097">
        <v>1.006475</v>
      </c>
      <c r="I1097">
        <v>0.93547000000000002</v>
      </c>
      <c r="J1097">
        <v>0.94275299999999995</v>
      </c>
      <c r="K1097">
        <v>-6.5673999999999996E-2</v>
      </c>
      <c r="L1097">
        <v>0</v>
      </c>
      <c r="M1097">
        <v>5.3200000000000003E-4</v>
      </c>
      <c r="N1097" t="s">
        <v>18</v>
      </c>
      <c r="O1097">
        <v>21.538827999999999</v>
      </c>
      <c r="P1097">
        <v>3.0360000000000002E-2</v>
      </c>
      <c r="Q1097">
        <v>-0.241619</v>
      </c>
      <c r="S1097">
        <f>(2*3.142/60)*test_1_datataker_27_aug[[#This Row],[Torque Voltage (N.m)]]*test_1_datataker_27_aug[[#This Row],[RPM]]*-1</f>
        <v>0</v>
      </c>
    </row>
    <row r="1098" spans="1:19" x14ac:dyDescent="0.25">
      <c r="A1098" s="1">
        <v>45530.566319456018</v>
      </c>
      <c r="B1098" t="s">
        <v>17</v>
      </c>
      <c r="C1098">
        <v>14.142144</v>
      </c>
      <c r="D1098">
        <v>13.788316</v>
      </c>
      <c r="E1098">
        <v>13.701639999999999</v>
      </c>
      <c r="F1098">
        <v>13.973713999999999</v>
      </c>
      <c r="G1098">
        <v>14.139381999999999</v>
      </c>
      <c r="H1098">
        <v>1.007091</v>
      </c>
      <c r="I1098">
        <v>0.935118</v>
      </c>
      <c r="J1098">
        <v>0.94286999999999999</v>
      </c>
      <c r="K1098">
        <v>-7.1702000000000002E-2</v>
      </c>
      <c r="L1098">
        <v>0</v>
      </c>
      <c r="M1098">
        <v>4.6299999999999998E-4</v>
      </c>
      <c r="N1098" t="s">
        <v>18</v>
      </c>
      <c r="O1098">
        <v>21.538827999999999</v>
      </c>
      <c r="P1098">
        <v>2.8811E-2</v>
      </c>
      <c r="Q1098">
        <v>-0.24390400000000001</v>
      </c>
      <c r="S1098">
        <f>(2*3.142/60)*test_1_datataker_27_aug[[#This Row],[Torque Voltage (N.m)]]*test_1_datataker_27_aug[[#This Row],[RPM]]*-1</f>
        <v>0</v>
      </c>
    </row>
    <row r="1099" spans="1:19" x14ac:dyDescent="0.25">
      <c r="A1099" s="1">
        <v>45530.566377337964</v>
      </c>
      <c r="B1099" t="s">
        <v>17</v>
      </c>
      <c r="C1099">
        <v>14.144936</v>
      </c>
      <c r="D1099">
        <v>13.803216000000001</v>
      </c>
      <c r="E1099">
        <v>13.708916</v>
      </c>
      <c r="F1099">
        <v>13.988408</v>
      </c>
      <c r="G1099">
        <v>14.146742</v>
      </c>
      <c r="H1099">
        <v>1.007091</v>
      </c>
      <c r="I1099">
        <v>0.93523500000000004</v>
      </c>
      <c r="J1099">
        <v>0.94298899999999997</v>
      </c>
      <c r="K1099">
        <v>-6.6873000000000002E-2</v>
      </c>
      <c r="L1099">
        <v>0</v>
      </c>
      <c r="M1099">
        <v>5.0900000000000001E-4</v>
      </c>
      <c r="N1099" t="s">
        <v>18</v>
      </c>
      <c r="O1099">
        <v>21.538926</v>
      </c>
      <c r="P1099">
        <v>2.8811E-2</v>
      </c>
      <c r="Q1099">
        <v>-0.23893500000000001</v>
      </c>
      <c r="S1099">
        <f>(2*3.142/60)*test_1_datataker_27_aug[[#This Row],[Torque Voltage (N.m)]]*test_1_datataker_27_aug[[#This Row],[RPM]]*-1</f>
        <v>0</v>
      </c>
    </row>
    <row r="1100" spans="1:19" x14ac:dyDescent="0.25">
      <c r="A1100" s="1">
        <v>45530.566435196757</v>
      </c>
      <c r="B1100" t="s">
        <v>17</v>
      </c>
      <c r="C1100">
        <v>14.144004000000001</v>
      </c>
      <c r="D1100">
        <v>13.810458000000001</v>
      </c>
      <c r="E1100">
        <v>13.708916</v>
      </c>
      <c r="F1100">
        <v>13.98075</v>
      </c>
      <c r="G1100">
        <v>14.141214</v>
      </c>
      <c r="H1100">
        <v>1.006783</v>
      </c>
      <c r="I1100">
        <v>0.935118</v>
      </c>
      <c r="J1100">
        <v>0.94310499999999997</v>
      </c>
      <c r="K1100">
        <v>-6.6873000000000002E-2</v>
      </c>
      <c r="L1100">
        <v>0</v>
      </c>
      <c r="M1100">
        <v>5.3200000000000003E-4</v>
      </c>
      <c r="N1100" t="s">
        <v>18</v>
      </c>
      <c r="O1100">
        <v>21.538926</v>
      </c>
      <c r="P1100">
        <v>3.0360000000000002E-2</v>
      </c>
      <c r="Q1100">
        <v>-0.24313899999999999</v>
      </c>
      <c r="S1100">
        <f>(2*3.142/60)*test_1_datataker_27_aug[[#This Row],[Torque Voltage (N.m)]]*test_1_datataker_27_aug[[#This Row],[RPM]]*-1</f>
        <v>0</v>
      </c>
    </row>
    <row r="1101" spans="1:19" x14ac:dyDescent="0.25">
      <c r="A1101" s="1">
        <v>45530.566493124999</v>
      </c>
      <c r="B1101" t="s">
        <v>17</v>
      </c>
      <c r="C1101">
        <v>14.144004000000001</v>
      </c>
      <c r="D1101">
        <v>13.817906000000001</v>
      </c>
      <c r="E1101">
        <v>13.708916</v>
      </c>
      <c r="F1101">
        <v>13.98075</v>
      </c>
      <c r="G1101">
        <v>14.147672</v>
      </c>
      <c r="H1101">
        <v>1.0069900000000001</v>
      </c>
      <c r="I1101">
        <v>0.93559300000000001</v>
      </c>
      <c r="J1101">
        <v>0.94286999999999999</v>
      </c>
      <c r="K1101">
        <v>-6.8071999999999994E-2</v>
      </c>
      <c r="L1101">
        <v>0</v>
      </c>
      <c r="M1101">
        <v>4.6299999999999998E-4</v>
      </c>
      <c r="N1101" t="s">
        <v>18</v>
      </c>
      <c r="O1101">
        <v>21.538926</v>
      </c>
      <c r="P1101">
        <v>2.8811E-2</v>
      </c>
      <c r="Q1101">
        <v>-0.24543799999999999</v>
      </c>
      <c r="S1101">
        <f>(2*3.142/60)*test_1_datataker_27_aug[[#This Row],[Torque Voltage (N.m)]]*test_1_datataker_27_aug[[#This Row],[RPM]]*-1</f>
        <v>0</v>
      </c>
    </row>
    <row r="1102" spans="1:19" x14ac:dyDescent="0.25">
      <c r="A1102" s="1">
        <v>45530.566550937503</v>
      </c>
      <c r="B1102" t="s">
        <v>17</v>
      </c>
      <c r="C1102">
        <v>14.146742</v>
      </c>
      <c r="D1102">
        <v>13.803216000000001</v>
      </c>
      <c r="E1102">
        <v>13.708916</v>
      </c>
      <c r="F1102">
        <v>14.003098</v>
      </c>
      <c r="G1102">
        <v>14.142144</v>
      </c>
      <c r="H1102">
        <v>1.006783</v>
      </c>
      <c r="I1102">
        <v>0.935118</v>
      </c>
      <c r="J1102">
        <v>0.94298899999999997</v>
      </c>
      <c r="K1102">
        <v>-6.2077E-2</v>
      </c>
      <c r="L1102">
        <v>0</v>
      </c>
      <c r="M1102">
        <v>5.7899999999999998E-4</v>
      </c>
      <c r="N1102" t="s">
        <v>18</v>
      </c>
      <c r="O1102">
        <v>21.539021999999999</v>
      </c>
      <c r="P1102">
        <v>3.3499000000000001E-2</v>
      </c>
      <c r="Q1102">
        <v>-0.24352299999999999</v>
      </c>
      <c r="S1102">
        <f>(2*3.142/60)*test_1_datataker_27_aug[[#This Row],[Torque Voltage (N.m)]]*test_1_datataker_27_aug[[#This Row],[RPM]]*-1</f>
        <v>0</v>
      </c>
    </row>
    <row r="1103" spans="1:19" x14ac:dyDescent="0.25">
      <c r="A1103" s="1">
        <v>45530.566610138892</v>
      </c>
      <c r="B1103" t="s">
        <v>17</v>
      </c>
      <c r="C1103">
        <v>14.144004000000001</v>
      </c>
      <c r="D1103">
        <v>13.810458000000001</v>
      </c>
      <c r="E1103">
        <v>13.708916</v>
      </c>
      <c r="F1103">
        <v>13.995856</v>
      </c>
      <c r="G1103">
        <v>14.144936</v>
      </c>
      <c r="H1103">
        <v>1.006783</v>
      </c>
      <c r="I1103">
        <v>0.93500499999999998</v>
      </c>
      <c r="J1103">
        <v>0.94264099999999995</v>
      </c>
      <c r="K1103">
        <v>-7.0502999999999996E-2</v>
      </c>
      <c r="L1103">
        <v>0</v>
      </c>
      <c r="M1103">
        <v>5.0900000000000001E-4</v>
      </c>
      <c r="N1103" t="s">
        <v>18</v>
      </c>
      <c r="O1103">
        <v>21.538878</v>
      </c>
      <c r="P1103">
        <v>2.7306E-2</v>
      </c>
      <c r="Q1103">
        <v>-0.24657399999999999</v>
      </c>
      <c r="S1103">
        <f>(2*3.142/60)*test_1_datataker_27_aug[[#This Row],[Torque Voltage (N.m)]]*test_1_datataker_27_aug[[#This Row],[RPM]]*-1</f>
        <v>0</v>
      </c>
    </row>
    <row r="1104" spans="1:19" x14ac:dyDescent="0.25">
      <c r="A1104" s="1">
        <v>45530.566666689818</v>
      </c>
      <c r="B1104" t="s">
        <v>17</v>
      </c>
      <c r="C1104">
        <v>14.144936</v>
      </c>
      <c r="D1104">
        <v>13.803216000000001</v>
      </c>
      <c r="E1104">
        <v>13.708916</v>
      </c>
      <c r="F1104">
        <v>13.973713999999999</v>
      </c>
      <c r="G1104">
        <v>14.1486</v>
      </c>
      <c r="H1104">
        <v>1.0069900000000001</v>
      </c>
      <c r="I1104">
        <v>0.93535699999999999</v>
      </c>
      <c r="J1104">
        <v>0.94275299999999995</v>
      </c>
      <c r="K1104">
        <v>-6.8071999999999994E-2</v>
      </c>
      <c r="L1104">
        <v>0</v>
      </c>
      <c r="M1104">
        <v>4.86E-4</v>
      </c>
      <c r="N1104" t="s">
        <v>18</v>
      </c>
      <c r="O1104">
        <v>21.538926</v>
      </c>
      <c r="P1104">
        <v>2.5758E-2</v>
      </c>
      <c r="Q1104">
        <v>-0.24543799999999999</v>
      </c>
      <c r="S1104">
        <f>(2*3.142/60)*test_1_datataker_27_aug[[#This Row],[Torque Voltage (N.m)]]*test_1_datataker_27_aug[[#This Row],[RPM]]*-1</f>
        <v>0</v>
      </c>
    </row>
    <row r="1105" spans="1:19" x14ac:dyDescent="0.25">
      <c r="A1105" s="1">
        <v>45530.566724548611</v>
      </c>
      <c r="B1105" t="s">
        <v>17</v>
      </c>
      <c r="C1105">
        <v>14.147672</v>
      </c>
      <c r="D1105">
        <v>13.803216000000001</v>
      </c>
      <c r="E1105">
        <v>13.694568</v>
      </c>
      <c r="F1105">
        <v>13.973713999999999</v>
      </c>
      <c r="G1105">
        <v>14.144004000000001</v>
      </c>
      <c r="H1105">
        <v>1.006373</v>
      </c>
      <c r="I1105">
        <v>0.93488300000000002</v>
      </c>
      <c r="J1105">
        <v>0.94286999999999999</v>
      </c>
      <c r="K1105">
        <v>0.11923</v>
      </c>
      <c r="L1105">
        <v>1</v>
      </c>
      <c r="M1105">
        <v>4.86E-4</v>
      </c>
      <c r="N1105" t="s">
        <v>18</v>
      </c>
      <c r="O1105">
        <v>21.548926000000002</v>
      </c>
      <c r="P1105">
        <v>2.7306E-2</v>
      </c>
      <c r="Q1105">
        <v>-5.0868999999999998E-2</v>
      </c>
      <c r="S1105">
        <f>(2*3.142/60)*test_1_datataker_27_aug[[#This Row],[Torque Voltage (N.m)]]*test_1_datataker_27_aug[[#This Row],[RPM]]*-1</f>
        <v>-1.2487355333333333E-2</v>
      </c>
    </row>
    <row r="1106" spans="1:19" x14ac:dyDescent="0.25">
      <c r="A1106" s="1">
        <v>45530.566782430556</v>
      </c>
      <c r="B1106" t="s">
        <v>17</v>
      </c>
      <c r="C1106">
        <v>14.147672</v>
      </c>
      <c r="D1106">
        <v>13.788316</v>
      </c>
      <c r="E1106">
        <v>13.694568</v>
      </c>
      <c r="F1106">
        <v>13.98075</v>
      </c>
      <c r="G1106">
        <v>14.144004000000001</v>
      </c>
      <c r="H1106">
        <v>1.006475</v>
      </c>
      <c r="I1106">
        <v>0.935118</v>
      </c>
      <c r="J1106">
        <v>0.94275299999999995</v>
      </c>
      <c r="K1106">
        <v>0.12042899999999999</v>
      </c>
      <c r="L1106">
        <v>0</v>
      </c>
      <c r="M1106">
        <v>4.6299999999999998E-4</v>
      </c>
      <c r="N1106" t="s">
        <v>18</v>
      </c>
      <c r="O1106">
        <v>21.549075999999999</v>
      </c>
      <c r="P1106">
        <v>2.8811E-2</v>
      </c>
      <c r="Q1106">
        <v>-5.0486000000000003E-2</v>
      </c>
      <c r="S1106">
        <f>(2*3.142/60)*test_1_datataker_27_aug[[#This Row],[Torque Voltage (N.m)]]*test_1_datataker_27_aug[[#This Row],[RPM]]*-1</f>
        <v>0</v>
      </c>
    </row>
    <row r="1107" spans="1:19" x14ac:dyDescent="0.25">
      <c r="A1107" s="1">
        <v>45530.56684028935</v>
      </c>
      <c r="B1107" t="s">
        <v>17</v>
      </c>
      <c r="C1107">
        <v>14.144004000000001</v>
      </c>
      <c r="D1107">
        <v>13.803216000000001</v>
      </c>
      <c r="E1107">
        <v>13.701639999999999</v>
      </c>
      <c r="F1107">
        <v>13.973713999999999</v>
      </c>
      <c r="G1107">
        <v>14.145864</v>
      </c>
      <c r="H1107">
        <v>1.006783</v>
      </c>
      <c r="I1107">
        <v>0.93523500000000004</v>
      </c>
      <c r="J1107">
        <v>0.94275299999999995</v>
      </c>
      <c r="K1107">
        <v>0.123992</v>
      </c>
      <c r="L1107">
        <v>0</v>
      </c>
      <c r="M1107">
        <v>4.6299999999999998E-4</v>
      </c>
      <c r="N1107" t="s">
        <v>18</v>
      </c>
      <c r="O1107">
        <v>21.548877999999998</v>
      </c>
      <c r="P1107">
        <v>2.5758E-2</v>
      </c>
      <c r="Q1107">
        <v>-4.9716999999999997E-2</v>
      </c>
      <c r="S1107">
        <f>(2*3.142/60)*test_1_datataker_27_aug[[#This Row],[Torque Voltage (N.m)]]*test_1_datataker_27_aug[[#This Row],[RPM]]*-1</f>
        <v>0</v>
      </c>
    </row>
    <row r="1108" spans="1:19" x14ac:dyDescent="0.25">
      <c r="A1108" s="1">
        <v>45530.566898159719</v>
      </c>
      <c r="B1108" t="s">
        <v>17</v>
      </c>
      <c r="C1108">
        <v>14.144004000000001</v>
      </c>
      <c r="D1108">
        <v>13.803216000000001</v>
      </c>
      <c r="E1108">
        <v>13.708916</v>
      </c>
      <c r="F1108">
        <v>13.98075</v>
      </c>
      <c r="G1108">
        <v>14.143074</v>
      </c>
      <c r="H1108">
        <v>1.0066809999999999</v>
      </c>
      <c r="I1108">
        <v>0.93523500000000004</v>
      </c>
      <c r="J1108">
        <v>0.94298899999999997</v>
      </c>
      <c r="K1108">
        <v>0.123992</v>
      </c>
      <c r="L1108">
        <v>0</v>
      </c>
      <c r="M1108">
        <v>4.86E-4</v>
      </c>
      <c r="N1108" t="s">
        <v>18</v>
      </c>
      <c r="O1108">
        <v>21.538976000000002</v>
      </c>
      <c r="P1108">
        <v>2.8811E-2</v>
      </c>
      <c r="Q1108">
        <v>-4.743E-2</v>
      </c>
      <c r="S1108">
        <f>(2*3.142/60)*test_1_datataker_27_aug[[#This Row],[Torque Voltage (N.m)]]*test_1_datataker_27_aug[[#This Row],[RPM]]*-1</f>
        <v>0</v>
      </c>
    </row>
    <row r="1109" spans="1:19" x14ac:dyDescent="0.25">
      <c r="A1109" s="1">
        <v>45530.566956030096</v>
      </c>
      <c r="B1109" t="s">
        <v>17</v>
      </c>
      <c r="C1109">
        <v>14.145864</v>
      </c>
      <c r="D1109">
        <v>13.810458000000001</v>
      </c>
      <c r="E1109">
        <v>13.716191999999999</v>
      </c>
      <c r="F1109">
        <v>13.988408</v>
      </c>
      <c r="G1109">
        <v>14.1486</v>
      </c>
      <c r="H1109">
        <v>1.0072950000000001</v>
      </c>
      <c r="I1109">
        <v>0.93535699999999999</v>
      </c>
      <c r="J1109">
        <v>0.94298899999999997</v>
      </c>
      <c r="K1109">
        <v>0.123992</v>
      </c>
      <c r="L1109">
        <v>0</v>
      </c>
      <c r="M1109">
        <v>5.3200000000000003E-4</v>
      </c>
      <c r="N1109" t="s">
        <v>18</v>
      </c>
      <c r="O1109">
        <v>21.548877999999998</v>
      </c>
      <c r="P1109">
        <v>2.8811E-2</v>
      </c>
      <c r="Q1109">
        <v>-4.6664999999999998E-2</v>
      </c>
      <c r="S1109">
        <f>(2*3.142/60)*test_1_datataker_27_aug[[#This Row],[Torque Voltage (N.m)]]*test_1_datataker_27_aug[[#This Row],[RPM]]*-1</f>
        <v>0</v>
      </c>
    </row>
    <row r="1110" spans="1:19" x14ac:dyDescent="0.25">
      <c r="A1110" s="1">
        <v>45530.567013912034</v>
      </c>
      <c r="B1110" t="s">
        <v>17</v>
      </c>
      <c r="C1110">
        <v>14.145864</v>
      </c>
      <c r="D1110">
        <v>13.817906000000001</v>
      </c>
      <c r="E1110">
        <v>13.716191999999999</v>
      </c>
      <c r="F1110">
        <v>13.995856</v>
      </c>
      <c r="G1110">
        <v>14.143074</v>
      </c>
      <c r="H1110">
        <v>1.006783</v>
      </c>
      <c r="I1110">
        <v>0.93535699999999999</v>
      </c>
      <c r="J1110">
        <v>0.94298899999999997</v>
      </c>
      <c r="K1110">
        <v>0.12042899999999999</v>
      </c>
      <c r="L1110">
        <v>0</v>
      </c>
      <c r="M1110">
        <v>5.0900000000000001E-4</v>
      </c>
      <c r="N1110" t="s">
        <v>18</v>
      </c>
      <c r="O1110">
        <v>21.548776</v>
      </c>
      <c r="P1110">
        <v>3.0360000000000002E-2</v>
      </c>
      <c r="Q1110">
        <v>-4.8952000000000002E-2</v>
      </c>
      <c r="S1110">
        <f>(2*3.142/60)*test_1_datataker_27_aug[[#This Row],[Torque Voltage (N.m)]]*test_1_datataker_27_aug[[#This Row],[RPM]]*-1</f>
        <v>0</v>
      </c>
    </row>
    <row r="1111" spans="1:19" x14ac:dyDescent="0.25">
      <c r="A1111" s="1">
        <v>45530.56707178241</v>
      </c>
      <c r="B1111" t="s">
        <v>17</v>
      </c>
      <c r="C1111">
        <v>14.146742</v>
      </c>
      <c r="D1111">
        <v>13.810458000000001</v>
      </c>
      <c r="E1111">
        <v>13.723267999999999</v>
      </c>
      <c r="F1111">
        <v>13.98075</v>
      </c>
      <c r="G1111">
        <v>14.1486</v>
      </c>
      <c r="H1111">
        <v>1.006885</v>
      </c>
      <c r="I1111">
        <v>0.935118</v>
      </c>
      <c r="J1111">
        <v>0.94275299999999995</v>
      </c>
      <c r="K1111">
        <v>0.118031</v>
      </c>
      <c r="L1111">
        <v>0</v>
      </c>
      <c r="M1111">
        <v>5.0900000000000001E-4</v>
      </c>
      <c r="N1111" t="s">
        <v>18</v>
      </c>
      <c r="O1111">
        <v>21.548877999999998</v>
      </c>
      <c r="P1111">
        <v>2.8811E-2</v>
      </c>
      <c r="Q1111">
        <v>-5.2783999999999998E-2</v>
      </c>
      <c r="S1111">
        <f>(2*3.142/60)*test_1_datataker_27_aug[[#This Row],[Torque Voltage (N.m)]]*test_1_datataker_27_aug[[#This Row],[RPM]]*-1</f>
        <v>0</v>
      </c>
    </row>
    <row r="1112" spans="1:19" x14ac:dyDescent="0.25">
      <c r="A1112" s="1">
        <v>45530.567129641204</v>
      </c>
      <c r="B1112" t="s">
        <v>17</v>
      </c>
      <c r="C1112">
        <v>14.143074</v>
      </c>
      <c r="D1112">
        <v>13.803216000000001</v>
      </c>
      <c r="E1112">
        <v>13.708916</v>
      </c>
      <c r="F1112">
        <v>13.973713999999999</v>
      </c>
      <c r="G1112">
        <v>14.14953</v>
      </c>
      <c r="H1112">
        <v>1.006783</v>
      </c>
      <c r="I1112">
        <v>0.935118</v>
      </c>
      <c r="J1112">
        <v>0.94298899999999997</v>
      </c>
      <c r="K1112">
        <v>0.12159399999999999</v>
      </c>
      <c r="L1112">
        <v>0</v>
      </c>
      <c r="M1112">
        <v>5.0900000000000001E-4</v>
      </c>
      <c r="N1112" t="s">
        <v>18</v>
      </c>
      <c r="O1112">
        <v>21.559082</v>
      </c>
      <c r="P1112">
        <v>2.5758E-2</v>
      </c>
      <c r="Q1112">
        <v>-4.7046999999999999E-2</v>
      </c>
      <c r="S1112">
        <f>(2*3.142/60)*test_1_datataker_27_aug[[#This Row],[Torque Voltage (N.m)]]*test_1_datataker_27_aug[[#This Row],[RPM]]*-1</f>
        <v>0</v>
      </c>
    </row>
    <row r="1113" spans="1:19" x14ac:dyDescent="0.25">
      <c r="A1113" s="1">
        <v>45530.567190717593</v>
      </c>
      <c r="B1113" t="s">
        <v>17</v>
      </c>
      <c r="C1113">
        <v>14.142144</v>
      </c>
      <c r="D1113">
        <v>13.817906000000001</v>
      </c>
      <c r="E1113">
        <v>13.708916</v>
      </c>
      <c r="F1113">
        <v>13.98075</v>
      </c>
      <c r="G1113">
        <v>14.150460000000001</v>
      </c>
      <c r="H1113">
        <v>1.006885</v>
      </c>
      <c r="I1113">
        <v>0.93523500000000004</v>
      </c>
      <c r="J1113">
        <v>0.94264099999999995</v>
      </c>
      <c r="K1113">
        <v>0.122793</v>
      </c>
      <c r="L1113">
        <v>0</v>
      </c>
      <c r="M1113">
        <v>5.3200000000000003E-4</v>
      </c>
      <c r="N1113" t="s">
        <v>18</v>
      </c>
      <c r="O1113">
        <v>21.553053999999999</v>
      </c>
      <c r="P1113">
        <v>2.5758E-2</v>
      </c>
      <c r="Q1113">
        <v>-4.7815000000000003E-2</v>
      </c>
      <c r="S1113">
        <f>(2*3.142/60)*test_1_datataker_27_aug[[#This Row],[Torque Voltage (N.m)]]*test_1_datataker_27_aug[[#This Row],[RPM]]*-1</f>
        <v>0</v>
      </c>
    </row>
    <row r="1114" spans="1:19" x14ac:dyDescent="0.25">
      <c r="A1114" s="1">
        <v>45530.567245393519</v>
      </c>
      <c r="B1114" t="s">
        <v>17</v>
      </c>
      <c r="C1114">
        <v>14.1486</v>
      </c>
      <c r="D1114">
        <v>13.803216000000001</v>
      </c>
      <c r="E1114">
        <v>13.701639999999999</v>
      </c>
      <c r="F1114">
        <v>13.988408</v>
      </c>
      <c r="G1114">
        <v>14.143074</v>
      </c>
      <c r="H1114">
        <v>1.006783</v>
      </c>
      <c r="I1114">
        <v>0.93547000000000002</v>
      </c>
      <c r="J1114">
        <v>0.94298899999999997</v>
      </c>
      <c r="K1114">
        <v>0.123992</v>
      </c>
      <c r="L1114">
        <v>0</v>
      </c>
      <c r="M1114">
        <v>4.86E-4</v>
      </c>
      <c r="N1114" t="s">
        <v>18</v>
      </c>
      <c r="O1114">
        <v>21.558934000000001</v>
      </c>
      <c r="P1114">
        <v>2.7306E-2</v>
      </c>
      <c r="Q1114">
        <v>-5.0868999999999998E-2</v>
      </c>
      <c r="S1114">
        <f>(2*3.142/60)*test_1_datataker_27_aug[[#This Row],[Torque Voltage (N.m)]]*test_1_datataker_27_aug[[#This Row],[RPM]]*-1</f>
        <v>0</v>
      </c>
    </row>
    <row r="1115" spans="1:19" x14ac:dyDescent="0.25">
      <c r="A1115" s="1">
        <v>45530.567303252312</v>
      </c>
      <c r="B1115" t="s">
        <v>17</v>
      </c>
      <c r="C1115">
        <v>14.144004000000001</v>
      </c>
      <c r="D1115">
        <v>13.810458000000001</v>
      </c>
      <c r="E1115">
        <v>13.708916</v>
      </c>
      <c r="F1115">
        <v>13.988408</v>
      </c>
      <c r="G1115">
        <v>14.144004000000001</v>
      </c>
      <c r="H1115">
        <v>1.006783</v>
      </c>
      <c r="I1115">
        <v>0.93523500000000004</v>
      </c>
      <c r="J1115">
        <v>0.94286999999999999</v>
      </c>
      <c r="K1115">
        <v>0.11923</v>
      </c>
      <c r="L1115">
        <v>0</v>
      </c>
      <c r="M1115">
        <v>4.86E-4</v>
      </c>
      <c r="N1115" t="s">
        <v>18</v>
      </c>
      <c r="O1115">
        <v>21.550219999999999</v>
      </c>
      <c r="P1115">
        <v>2.8811E-2</v>
      </c>
      <c r="Q1115">
        <v>-4.8569000000000001E-2</v>
      </c>
      <c r="S1115">
        <f>(2*3.142/60)*test_1_datataker_27_aug[[#This Row],[Torque Voltage (N.m)]]*test_1_datataker_27_aug[[#This Row],[RPM]]*-1</f>
        <v>0</v>
      </c>
    </row>
    <row r="1116" spans="1:19" x14ac:dyDescent="0.25">
      <c r="A1116" s="1">
        <v>45530.567361122688</v>
      </c>
      <c r="B1116" t="s">
        <v>17</v>
      </c>
      <c r="C1116">
        <v>14.146742</v>
      </c>
      <c r="D1116">
        <v>13.795764</v>
      </c>
      <c r="E1116">
        <v>13.701639999999999</v>
      </c>
      <c r="F1116">
        <v>13.98075</v>
      </c>
      <c r="G1116">
        <v>14.144936</v>
      </c>
      <c r="H1116">
        <v>1.006475</v>
      </c>
      <c r="I1116">
        <v>0.93523500000000004</v>
      </c>
      <c r="J1116">
        <v>0.94286999999999999</v>
      </c>
      <c r="K1116">
        <v>0.12159399999999999</v>
      </c>
      <c r="L1116">
        <v>0</v>
      </c>
      <c r="M1116">
        <v>4.86E-4</v>
      </c>
      <c r="N1116" t="s">
        <v>18</v>
      </c>
      <c r="O1116">
        <v>21.568898000000001</v>
      </c>
      <c r="P1116">
        <v>2.7306E-2</v>
      </c>
      <c r="Q1116">
        <v>-5.0868999999999998E-2</v>
      </c>
      <c r="S1116">
        <f>(2*3.142/60)*test_1_datataker_27_aug[[#This Row],[Torque Voltage (N.m)]]*test_1_datataker_27_aug[[#This Row],[RPM]]*-1</f>
        <v>0</v>
      </c>
    </row>
    <row r="1117" spans="1:19" x14ac:dyDescent="0.25">
      <c r="A1117" s="1">
        <v>45530.567418993058</v>
      </c>
      <c r="B1117" t="s">
        <v>17</v>
      </c>
      <c r="C1117">
        <v>14.145864</v>
      </c>
      <c r="D1117">
        <v>13.803216000000001</v>
      </c>
      <c r="E1117">
        <v>13.701639999999999</v>
      </c>
      <c r="F1117">
        <v>13.988408</v>
      </c>
      <c r="G1117">
        <v>14.146742</v>
      </c>
      <c r="H1117">
        <v>1.006583</v>
      </c>
      <c r="I1117">
        <v>0.935118</v>
      </c>
      <c r="J1117">
        <v>0.94275299999999995</v>
      </c>
      <c r="K1117">
        <v>0.125225</v>
      </c>
      <c r="L1117">
        <v>0</v>
      </c>
      <c r="M1117">
        <v>4.86E-4</v>
      </c>
      <c r="N1117" t="s">
        <v>18</v>
      </c>
      <c r="O1117">
        <v>21.568994</v>
      </c>
      <c r="P1117">
        <v>2.8811E-2</v>
      </c>
      <c r="Q1117">
        <v>-4.7046999999999999E-2</v>
      </c>
      <c r="S1117">
        <f>(2*3.142/60)*test_1_datataker_27_aug[[#This Row],[Torque Voltage (N.m)]]*test_1_datataker_27_aug[[#This Row],[RPM]]*-1</f>
        <v>0</v>
      </c>
    </row>
    <row r="1118" spans="1:19" x14ac:dyDescent="0.25">
      <c r="A1118" s="1">
        <v>45530.567476921293</v>
      </c>
      <c r="B1118" t="s">
        <v>17</v>
      </c>
      <c r="C1118">
        <v>14.147672</v>
      </c>
      <c r="D1118">
        <v>13.817906000000001</v>
      </c>
      <c r="E1118">
        <v>13.716191999999999</v>
      </c>
      <c r="F1118">
        <v>14.003098</v>
      </c>
      <c r="G1118">
        <v>14.1486</v>
      </c>
      <c r="H1118">
        <v>1.006885</v>
      </c>
      <c r="I1118">
        <v>0.93559300000000001</v>
      </c>
      <c r="J1118">
        <v>0.943222</v>
      </c>
      <c r="K1118">
        <v>0.122793</v>
      </c>
      <c r="L1118">
        <v>0</v>
      </c>
      <c r="M1118">
        <v>5.3200000000000003E-4</v>
      </c>
      <c r="N1118" t="s">
        <v>18</v>
      </c>
      <c r="O1118">
        <v>21.568943999999998</v>
      </c>
      <c r="P1118">
        <v>2.8811E-2</v>
      </c>
      <c r="Q1118">
        <v>-4.5909999999999999E-2</v>
      </c>
      <c r="S1118">
        <f>(2*3.142/60)*test_1_datataker_27_aug[[#This Row],[Torque Voltage (N.m)]]*test_1_datataker_27_aug[[#This Row],[RPM]]*-1</f>
        <v>0</v>
      </c>
    </row>
    <row r="1119" spans="1:19" x14ac:dyDescent="0.25">
      <c r="A1119" s="1">
        <v>45530.567534733796</v>
      </c>
      <c r="B1119" t="s">
        <v>17</v>
      </c>
      <c r="C1119">
        <v>14.143074</v>
      </c>
      <c r="D1119">
        <v>13.810458000000001</v>
      </c>
      <c r="E1119">
        <v>13.701639999999999</v>
      </c>
      <c r="F1119">
        <v>13.995856</v>
      </c>
      <c r="G1119">
        <v>14.146742</v>
      </c>
      <c r="H1119">
        <v>1.007193</v>
      </c>
      <c r="I1119">
        <v>0.93523500000000004</v>
      </c>
      <c r="J1119">
        <v>0.94334099999999999</v>
      </c>
      <c r="K1119">
        <v>0.123992</v>
      </c>
      <c r="L1119">
        <v>0</v>
      </c>
      <c r="M1119">
        <v>4.86E-4</v>
      </c>
      <c r="N1119" t="s">
        <v>18</v>
      </c>
      <c r="O1119">
        <v>21.578766000000002</v>
      </c>
      <c r="P1119">
        <v>2.7306E-2</v>
      </c>
      <c r="Q1119">
        <v>-5.2017000000000001E-2</v>
      </c>
      <c r="S1119">
        <f>(2*3.142/60)*test_1_datataker_27_aug[[#This Row],[Torque Voltage (N.m)]]*test_1_datataker_27_aug[[#This Row],[RPM]]*-1</f>
        <v>0</v>
      </c>
    </row>
    <row r="1120" spans="1:19" x14ac:dyDescent="0.25">
      <c r="A1120" s="1">
        <v>45530.567592604166</v>
      </c>
      <c r="B1120" t="s">
        <v>17</v>
      </c>
      <c r="C1120">
        <v>14.145864</v>
      </c>
      <c r="D1120">
        <v>13.803216000000001</v>
      </c>
      <c r="E1120">
        <v>13.708916</v>
      </c>
      <c r="F1120">
        <v>14.003098</v>
      </c>
      <c r="G1120">
        <v>14.150460000000001</v>
      </c>
      <c r="H1120">
        <v>1.0066809999999999</v>
      </c>
      <c r="I1120">
        <v>0.93523500000000004</v>
      </c>
      <c r="J1120">
        <v>0.94298899999999997</v>
      </c>
      <c r="K1120">
        <v>0.11923</v>
      </c>
      <c r="L1120">
        <v>0</v>
      </c>
      <c r="M1120">
        <v>4.86E-4</v>
      </c>
      <c r="N1120" t="s">
        <v>18</v>
      </c>
      <c r="O1120">
        <v>21.588788000000001</v>
      </c>
      <c r="P1120">
        <v>2.7306E-2</v>
      </c>
      <c r="Q1120">
        <v>-4.8952000000000002E-2</v>
      </c>
      <c r="S1120">
        <f>(2*3.142/60)*test_1_datataker_27_aug[[#This Row],[Torque Voltage (N.m)]]*test_1_datataker_27_aug[[#This Row],[RPM]]*-1</f>
        <v>0</v>
      </c>
    </row>
    <row r="1121" spans="1:19" x14ac:dyDescent="0.25">
      <c r="A1121" s="1">
        <v>45530.567650486111</v>
      </c>
      <c r="B1121" t="s">
        <v>17</v>
      </c>
      <c r="C1121">
        <v>14.147672</v>
      </c>
      <c r="D1121">
        <v>13.810458000000001</v>
      </c>
      <c r="E1121">
        <v>13.708916</v>
      </c>
      <c r="F1121">
        <v>13.988408</v>
      </c>
      <c r="G1121">
        <v>14.146742</v>
      </c>
      <c r="H1121">
        <v>1.006885</v>
      </c>
      <c r="I1121">
        <v>0.93500499999999998</v>
      </c>
      <c r="J1121">
        <v>0.94251799999999997</v>
      </c>
      <c r="K1121">
        <v>0.12642300000000001</v>
      </c>
      <c r="L1121">
        <v>0</v>
      </c>
      <c r="M1121">
        <v>4.86E-4</v>
      </c>
      <c r="N1121" t="s">
        <v>18</v>
      </c>
      <c r="O1121">
        <v>21.588892000000001</v>
      </c>
      <c r="P1121">
        <v>3.0360000000000002E-2</v>
      </c>
      <c r="Q1121">
        <v>-4.8569000000000001E-2</v>
      </c>
      <c r="S1121">
        <f>(2*3.142/60)*test_1_datataker_27_aug[[#This Row],[Torque Voltage (N.m)]]*test_1_datataker_27_aug[[#This Row],[RPM]]*-1</f>
        <v>0</v>
      </c>
    </row>
    <row r="1122" spans="1:19" x14ac:dyDescent="0.25">
      <c r="A1122" s="1">
        <v>45530.567708344905</v>
      </c>
      <c r="B1122" t="s">
        <v>17</v>
      </c>
      <c r="C1122">
        <v>14.15232</v>
      </c>
      <c r="D1122">
        <v>13.817906000000001</v>
      </c>
      <c r="E1122">
        <v>13.716191999999999</v>
      </c>
      <c r="F1122">
        <v>14.003098</v>
      </c>
      <c r="G1122">
        <v>14.1486</v>
      </c>
      <c r="H1122">
        <v>1.006583</v>
      </c>
      <c r="I1122">
        <v>0.935118</v>
      </c>
      <c r="J1122">
        <v>0.943222</v>
      </c>
      <c r="K1122">
        <v>0.12642300000000001</v>
      </c>
      <c r="L1122">
        <v>0</v>
      </c>
      <c r="M1122">
        <v>5.0900000000000001E-4</v>
      </c>
      <c r="N1122" t="s">
        <v>18</v>
      </c>
      <c r="O1122">
        <v>21.588989999999999</v>
      </c>
      <c r="P1122">
        <v>3.0360000000000002E-2</v>
      </c>
      <c r="Q1122">
        <v>-4.7815000000000003E-2</v>
      </c>
      <c r="S1122">
        <f>(2*3.142/60)*test_1_datataker_27_aug[[#This Row],[Torque Voltage (N.m)]]*test_1_datataker_27_aug[[#This Row],[RPM]]*-1</f>
        <v>0</v>
      </c>
    </row>
    <row r="1123" spans="1:19" x14ac:dyDescent="0.25">
      <c r="A1123" s="1">
        <v>45530.567768923611</v>
      </c>
      <c r="B1123" t="s">
        <v>17</v>
      </c>
      <c r="C1123">
        <v>14.1486</v>
      </c>
      <c r="D1123">
        <v>13.810458000000001</v>
      </c>
      <c r="E1123">
        <v>13.716191999999999</v>
      </c>
      <c r="F1123">
        <v>13.995856</v>
      </c>
      <c r="G1123">
        <v>14.14953</v>
      </c>
      <c r="H1123">
        <v>1.006173</v>
      </c>
      <c r="I1123">
        <v>0.93476599999999999</v>
      </c>
      <c r="J1123">
        <v>0.94286999999999999</v>
      </c>
      <c r="K1123">
        <v>0.12042899999999999</v>
      </c>
      <c r="L1123">
        <v>0</v>
      </c>
      <c r="M1123">
        <v>4.86E-4</v>
      </c>
      <c r="N1123" t="s">
        <v>18</v>
      </c>
      <c r="O1123">
        <v>21.588941999999999</v>
      </c>
      <c r="P1123">
        <v>2.7306E-2</v>
      </c>
      <c r="Q1123">
        <v>-4.6664999999999998E-2</v>
      </c>
      <c r="S1123">
        <f>(2*3.142/60)*test_1_datataker_27_aug[[#This Row],[Torque Voltage (N.m)]]*test_1_datataker_27_aug[[#This Row],[RPM]]*-1</f>
        <v>0</v>
      </c>
    </row>
    <row r="1124" spans="1:19" x14ac:dyDescent="0.25">
      <c r="A1124" s="1">
        <v>45530.567824097219</v>
      </c>
      <c r="B1124" t="s">
        <v>17</v>
      </c>
      <c r="C1124">
        <v>14.15232</v>
      </c>
      <c r="D1124">
        <v>13.825354000000001</v>
      </c>
      <c r="E1124">
        <v>13.708916</v>
      </c>
      <c r="F1124">
        <v>13.995856</v>
      </c>
      <c r="G1124">
        <v>14.147672</v>
      </c>
      <c r="H1124">
        <v>1.006583</v>
      </c>
      <c r="I1124">
        <v>0.935118</v>
      </c>
      <c r="J1124">
        <v>0.94310499999999997</v>
      </c>
      <c r="K1124">
        <v>0.125225</v>
      </c>
      <c r="L1124">
        <v>0</v>
      </c>
      <c r="M1124">
        <v>5.0900000000000001E-4</v>
      </c>
      <c r="N1124" t="s">
        <v>18</v>
      </c>
      <c r="O1124">
        <v>21.589037999999999</v>
      </c>
      <c r="P1124">
        <v>2.7306E-2</v>
      </c>
      <c r="Q1124">
        <v>-4.9716999999999997E-2</v>
      </c>
      <c r="S1124">
        <f>(2*3.142/60)*test_1_datataker_27_aug[[#This Row],[Torque Voltage (N.m)]]*test_1_datataker_27_aug[[#This Row],[RPM]]*-1</f>
        <v>0</v>
      </c>
    </row>
    <row r="1125" spans="1:19" x14ac:dyDescent="0.25">
      <c r="A1125" s="1">
        <v>45530.56788195602</v>
      </c>
      <c r="B1125" t="s">
        <v>17</v>
      </c>
      <c r="C1125">
        <v>14.155084</v>
      </c>
      <c r="D1125">
        <v>13.825354000000001</v>
      </c>
      <c r="E1125">
        <v>13.723267999999999</v>
      </c>
      <c r="F1125">
        <v>14.010546</v>
      </c>
      <c r="G1125">
        <v>14.1486</v>
      </c>
      <c r="H1125">
        <v>1.0066809999999999</v>
      </c>
      <c r="I1125">
        <v>0.93547000000000002</v>
      </c>
      <c r="J1125">
        <v>0.943222</v>
      </c>
      <c r="K1125">
        <v>0.123992</v>
      </c>
      <c r="L1125">
        <v>0</v>
      </c>
      <c r="M1125">
        <v>5.0900000000000001E-4</v>
      </c>
      <c r="N1125" t="s">
        <v>18</v>
      </c>
      <c r="O1125">
        <v>21.588892000000001</v>
      </c>
      <c r="P1125">
        <v>3.0360000000000002E-2</v>
      </c>
      <c r="Q1125">
        <v>-5.0099999999999999E-2</v>
      </c>
      <c r="S1125">
        <f>(2*3.142/60)*test_1_datataker_27_aug[[#This Row],[Torque Voltage (N.m)]]*test_1_datataker_27_aug[[#This Row],[RPM]]*-1</f>
        <v>0</v>
      </c>
    </row>
    <row r="1126" spans="1:19" x14ac:dyDescent="0.25">
      <c r="A1126" s="1">
        <v>45530.567939826389</v>
      </c>
      <c r="B1126" t="s">
        <v>17</v>
      </c>
      <c r="C1126">
        <v>14.14953</v>
      </c>
      <c r="D1126">
        <v>13.83301</v>
      </c>
      <c r="E1126">
        <v>13.708916</v>
      </c>
      <c r="F1126">
        <v>14.003098</v>
      </c>
      <c r="G1126">
        <v>14.147672</v>
      </c>
      <c r="H1126">
        <v>1.007091</v>
      </c>
      <c r="I1126">
        <v>0.93547000000000002</v>
      </c>
      <c r="J1126">
        <v>0.94298899999999997</v>
      </c>
      <c r="K1126">
        <v>0.12159399999999999</v>
      </c>
      <c r="L1126">
        <v>0</v>
      </c>
      <c r="M1126">
        <v>4.86E-4</v>
      </c>
      <c r="N1126" t="s">
        <v>18</v>
      </c>
      <c r="O1126">
        <v>21.588892000000001</v>
      </c>
      <c r="P1126">
        <v>2.7306E-2</v>
      </c>
      <c r="Q1126">
        <v>-5.1239E-2</v>
      </c>
      <c r="S1126">
        <f>(2*3.142/60)*test_1_datataker_27_aug[[#This Row],[Torque Voltage (N.m)]]*test_1_datataker_27_aug[[#This Row],[RPM]]*-1</f>
        <v>0</v>
      </c>
    </row>
    <row r="1127" spans="1:19" x14ac:dyDescent="0.25">
      <c r="A1127" s="1">
        <v>45530.567997708335</v>
      </c>
      <c r="B1127" t="s">
        <v>17</v>
      </c>
      <c r="C1127">
        <v>14.14953</v>
      </c>
      <c r="D1127">
        <v>13.817906000000001</v>
      </c>
      <c r="E1127">
        <v>13.716191999999999</v>
      </c>
      <c r="F1127">
        <v>13.988408</v>
      </c>
      <c r="G1127">
        <v>14.15232</v>
      </c>
      <c r="H1127">
        <v>1.006885</v>
      </c>
      <c r="I1127">
        <v>0.93535699999999999</v>
      </c>
      <c r="J1127">
        <v>0.94310499999999997</v>
      </c>
      <c r="K1127">
        <v>0.12042899999999999</v>
      </c>
      <c r="L1127">
        <v>0</v>
      </c>
      <c r="M1127">
        <v>5.0900000000000001E-4</v>
      </c>
      <c r="N1127" t="s">
        <v>18</v>
      </c>
      <c r="O1127">
        <v>21.588941999999999</v>
      </c>
      <c r="P1127">
        <v>3.0360000000000002E-2</v>
      </c>
      <c r="Q1127">
        <v>-5.3166999999999999E-2</v>
      </c>
      <c r="S1127">
        <f>(2*3.142/60)*test_1_datataker_27_aug[[#This Row],[Torque Voltage (N.m)]]*test_1_datataker_27_aug[[#This Row],[RPM]]*-1</f>
        <v>0</v>
      </c>
    </row>
    <row r="1128" spans="1:19" x14ac:dyDescent="0.25">
      <c r="A1128" s="1">
        <v>45530.56805559028</v>
      </c>
      <c r="B1128" t="s">
        <v>17</v>
      </c>
      <c r="C1128">
        <v>14.15232</v>
      </c>
      <c r="D1128">
        <v>13.810458000000001</v>
      </c>
      <c r="E1128">
        <v>13.716191999999999</v>
      </c>
      <c r="F1128">
        <v>13.98075</v>
      </c>
      <c r="G1128">
        <v>14.146742</v>
      </c>
      <c r="H1128">
        <v>1.006783</v>
      </c>
      <c r="I1128">
        <v>0.93535699999999999</v>
      </c>
      <c r="J1128">
        <v>0.94310499999999997</v>
      </c>
      <c r="K1128">
        <v>0.12042899999999999</v>
      </c>
      <c r="L1128">
        <v>0</v>
      </c>
      <c r="M1128">
        <v>5.0900000000000001E-4</v>
      </c>
      <c r="N1128" t="s">
        <v>18</v>
      </c>
      <c r="O1128">
        <v>21.588941999999999</v>
      </c>
      <c r="P1128">
        <v>3.0360000000000002E-2</v>
      </c>
      <c r="Q1128">
        <v>-5.2017000000000001E-2</v>
      </c>
      <c r="S1128">
        <f>(2*3.142/60)*test_1_datataker_27_aug[[#This Row],[Torque Voltage (N.m)]]*test_1_datataker_27_aug[[#This Row],[RPM]]*-1</f>
        <v>0</v>
      </c>
    </row>
    <row r="1129" spans="1:19" x14ac:dyDescent="0.25">
      <c r="A1129" s="1">
        <v>45530.568113437497</v>
      </c>
      <c r="B1129" t="s">
        <v>17</v>
      </c>
      <c r="C1129">
        <v>14.150460000000001</v>
      </c>
      <c r="D1129">
        <v>13.810458000000001</v>
      </c>
      <c r="E1129">
        <v>13.716191999999999</v>
      </c>
      <c r="F1129">
        <v>14.003098</v>
      </c>
      <c r="G1129">
        <v>14.145864</v>
      </c>
      <c r="H1129">
        <v>1.0069900000000001</v>
      </c>
      <c r="I1129">
        <v>0.93523500000000004</v>
      </c>
      <c r="J1129">
        <v>0.94275299999999995</v>
      </c>
      <c r="K1129">
        <v>0.12159399999999999</v>
      </c>
      <c r="L1129">
        <v>0</v>
      </c>
      <c r="M1129">
        <v>5.0900000000000001E-4</v>
      </c>
      <c r="N1129" t="s">
        <v>18</v>
      </c>
      <c r="O1129">
        <v>21.588840000000001</v>
      </c>
      <c r="P1129">
        <v>2.7306E-2</v>
      </c>
      <c r="Q1129">
        <v>-5.2017000000000001E-2</v>
      </c>
      <c r="S1129">
        <f>(2*3.142/60)*test_1_datataker_27_aug[[#This Row],[Torque Voltage (N.m)]]*test_1_datataker_27_aug[[#This Row],[RPM]]*-1</f>
        <v>0</v>
      </c>
    </row>
    <row r="1130" spans="1:19" x14ac:dyDescent="0.25">
      <c r="A1130" s="1">
        <v>45530.568171307874</v>
      </c>
      <c r="B1130" t="s">
        <v>17</v>
      </c>
      <c r="C1130">
        <v>14.14953</v>
      </c>
      <c r="D1130">
        <v>13.795764</v>
      </c>
      <c r="E1130">
        <v>13.701639999999999</v>
      </c>
      <c r="F1130">
        <v>14.003098</v>
      </c>
      <c r="G1130">
        <v>14.150460000000001</v>
      </c>
      <c r="H1130">
        <v>1.007091</v>
      </c>
      <c r="I1130">
        <v>0.93535699999999999</v>
      </c>
      <c r="J1130">
        <v>0.94275299999999995</v>
      </c>
      <c r="K1130">
        <v>0.12159399999999999</v>
      </c>
      <c r="L1130">
        <v>0</v>
      </c>
      <c r="M1130">
        <v>5.0900000000000001E-4</v>
      </c>
      <c r="N1130" t="s">
        <v>18</v>
      </c>
      <c r="O1130">
        <v>21.589037999999999</v>
      </c>
      <c r="P1130">
        <v>2.8811E-2</v>
      </c>
      <c r="Q1130">
        <v>-5.3551000000000001E-2</v>
      </c>
      <c r="S1130">
        <f>(2*3.142/60)*test_1_datataker_27_aug[[#This Row],[Torque Voltage (N.m)]]*test_1_datataker_27_aug[[#This Row],[RPM]]*-1</f>
        <v>0</v>
      </c>
    </row>
    <row r="1131" spans="1:19" x14ac:dyDescent="0.25">
      <c r="A1131" s="1">
        <v>45530.568229178243</v>
      </c>
      <c r="B1131" t="s">
        <v>17</v>
      </c>
      <c r="C1131">
        <v>14.155986</v>
      </c>
      <c r="D1131">
        <v>13.83301</v>
      </c>
      <c r="E1131">
        <v>13.730544</v>
      </c>
      <c r="F1131">
        <v>14.010546</v>
      </c>
      <c r="G1131">
        <v>14.15232</v>
      </c>
      <c r="H1131">
        <v>1.006783</v>
      </c>
      <c r="I1131">
        <v>0.93535699999999999</v>
      </c>
      <c r="J1131">
        <v>0.94298899999999997</v>
      </c>
      <c r="K1131">
        <v>0.12159399999999999</v>
      </c>
      <c r="L1131">
        <v>0</v>
      </c>
      <c r="M1131">
        <v>5.5599999999999996E-4</v>
      </c>
      <c r="N1131" t="s">
        <v>18</v>
      </c>
      <c r="O1131">
        <v>21.588989999999999</v>
      </c>
      <c r="P1131">
        <v>2.8811E-2</v>
      </c>
      <c r="Q1131">
        <v>-4.9334999999999997E-2</v>
      </c>
      <c r="S1131">
        <f>(2*3.142/60)*test_1_datataker_27_aug[[#This Row],[Torque Voltage (N.m)]]*test_1_datataker_27_aug[[#This Row],[RPM]]*-1</f>
        <v>0</v>
      </c>
    </row>
    <row r="1132" spans="1:19" x14ac:dyDescent="0.25">
      <c r="A1132" s="1">
        <v>45530.568287048613</v>
      </c>
      <c r="B1132" t="s">
        <v>17</v>
      </c>
      <c r="C1132">
        <v>14.155986</v>
      </c>
      <c r="D1132">
        <v>13.83301</v>
      </c>
      <c r="E1132">
        <v>13.723267999999999</v>
      </c>
      <c r="F1132">
        <v>13.995856</v>
      </c>
      <c r="G1132">
        <v>14.154154</v>
      </c>
      <c r="H1132">
        <v>1.006885</v>
      </c>
      <c r="I1132">
        <v>0.93500499999999998</v>
      </c>
      <c r="J1132">
        <v>0.94310499999999997</v>
      </c>
      <c r="K1132">
        <v>0.12042899999999999</v>
      </c>
      <c r="L1132">
        <v>0</v>
      </c>
      <c r="M1132">
        <v>4.86E-4</v>
      </c>
      <c r="N1132" t="s">
        <v>18</v>
      </c>
      <c r="O1132">
        <v>21.588941999999999</v>
      </c>
      <c r="P1132">
        <v>3.0360000000000002E-2</v>
      </c>
      <c r="Q1132">
        <v>-5.1239E-2</v>
      </c>
      <c r="S1132">
        <f>(2*3.142/60)*test_1_datataker_27_aug[[#This Row],[Torque Voltage (N.m)]]*test_1_datataker_27_aug[[#This Row],[RPM]]*-1</f>
        <v>0</v>
      </c>
    </row>
    <row r="1133" spans="1:19" x14ac:dyDescent="0.25">
      <c r="A1133" s="1">
        <v>45530.568347430555</v>
      </c>
      <c r="B1133" t="s">
        <v>17</v>
      </c>
      <c r="C1133">
        <v>14.151389999999999</v>
      </c>
      <c r="D1133">
        <v>13.825354000000001</v>
      </c>
      <c r="E1133">
        <v>13.716191999999999</v>
      </c>
      <c r="F1133">
        <v>13.988408</v>
      </c>
      <c r="G1133">
        <v>14.153224</v>
      </c>
      <c r="H1133">
        <v>1.006583</v>
      </c>
      <c r="I1133">
        <v>0.93523500000000004</v>
      </c>
      <c r="J1133">
        <v>0.94275299999999995</v>
      </c>
      <c r="K1133">
        <v>0.12642300000000001</v>
      </c>
      <c r="L1133">
        <v>0</v>
      </c>
      <c r="M1133">
        <v>5.0900000000000001E-4</v>
      </c>
      <c r="N1133" t="s">
        <v>18</v>
      </c>
      <c r="O1133">
        <v>21.588941999999999</v>
      </c>
      <c r="P1133">
        <v>2.8811E-2</v>
      </c>
      <c r="Q1133">
        <v>-4.8569000000000001E-2</v>
      </c>
      <c r="S1133">
        <f>(2*3.142/60)*test_1_datataker_27_aug[[#This Row],[Torque Voltage (N.m)]]*test_1_datataker_27_aug[[#This Row],[RPM]]*-1</f>
        <v>0</v>
      </c>
    </row>
    <row r="1134" spans="1:19" x14ac:dyDescent="0.25">
      <c r="A1134" s="1">
        <v>45530.568402789351</v>
      </c>
      <c r="B1134" t="s">
        <v>17</v>
      </c>
      <c r="C1134">
        <v>14.14953</v>
      </c>
      <c r="D1134">
        <v>13.803216000000001</v>
      </c>
      <c r="E1134">
        <v>13.723267999999999</v>
      </c>
      <c r="F1134">
        <v>14.003098</v>
      </c>
      <c r="G1134">
        <v>14.15232</v>
      </c>
      <c r="H1134">
        <v>1.006583</v>
      </c>
      <c r="I1134">
        <v>0.93523500000000004</v>
      </c>
      <c r="J1134">
        <v>0.94286999999999999</v>
      </c>
      <c r="K1134">
        <v>0.122793</v>
      </c>
      <c r="L1134">
        <v>0</v>
      </c>
      <c r="M1134">
        <v>5.0900000000000001E-4</v>
      </c>
      <c r="N1134" t="s">
        <v>18</v>
      </c>
      <c r="O1134">
        <v>21.588941999999999</v>
      </c>
      <c r="P1134">
        <v>2.7306E-2</v>
      </c>
      <c r="Q1134">
        <v>-4.7815000000000003E-2</v>
      </c>
      <c r="S1134">
        <f>(2*3.142/60)*test_1_datataker_27_aug[[#This Row],[Torque Voltage (N.m)]]*test_1_datataker_27_aug[[#This Row],[RPM]]*-1</f>
        <v>0</v>
      </c>
    </row>
    <row r="1135" spans="1:19" x14ac:dyDescent="0.25">
      <c r="A1135" s="1">
        <v>45530.568460671297</v>
      </c>
      <c r="B1135" t="s">
        <v>17</v>
      </c>
      <c r="C1135">
        <v>14.153224</v>
      </c>
      <c r="D1135">
        <v>13.825354000000001</v>
      </c>
      <c r="E1135">
        <v>13.738020000000001</v>
      </c>
      <c r="F1135">
        <v>14.017998</v>
      </c>
      <c r="G1135">
        <v>14.151389999999999</v>
      </c>
      <c r="H1135">
        <v>1.006783</v>
      </c>
      <c r="I1135">
        <v>0.935118</v>
      </c>
      <c r="J1135">
        <v>0.94310499999999997</v>
      </c>
      <c r="K1135">
        <v>0.125225</v>
      </c>
      <c r="L1135">
        <v>0</v>
      </c>
      <c r="M1135">
        <v>5.3200000000000003E-4</v>
      </c>
      <c r="N1135" t="s">
        <v>18</v>
      </c>
      <c r="O1135">
        <v>21.588941999999999</v>
      </c>
      <c r="P1135">
        <v>2.7306E-2</v>
      </c>
      <c r="Q1135">
        <v>-4.7815000000000003E-2</v>
      </c>
      <c r="S1135">
        <f>(2*3.142/60)*test_1_datataker_27_aug[[#This Row],[Torque Voltage (N.m)]]*test_1_datataker_27_aug[[#This Row],[RPM]]*-1</f>
        <v>0</v>
      </c>
    </row>
    <row r="1136" spans="1:19" x14ac:dyDescent="0.25">
      <c r="A1136" s="1">
        <v>45530.56851853009</v>
      </c>
      <c r="B1136" t="s">
        <v>17</v>
      </c>
      <c r="C1136">
        <v>14.155986</v>
      </c>
      <c r="D1136">
        <v>13.810458000000001</v>
      </c>
      <c r="E1136">
        <v>13.730544</v>
      </c>
      <c r="F1136">
        <v>14.003098</v>
      </c>
      <c r="G1136">
        <v>14.154154</v>
      </c>
      <c r="H1136">
        <v>1.006783</v>
      </c>
      <c r="I1136">
        <v>0.93547000000000002</v>
      </c>
      <c r="J1136">
        <v>0.94286999999999999</v>
      </c>
      <c r="K1136">
        <v>0.122793</v>
      </c>
      <c r="L1136">
        <v>0</v>
      </c>
      <c r="M1136">
        <v>4.86E-4</v>
      </c>
      <c r="N1136" t="s">
        <v>18</v>
      </c>
      <c r="O1136">
        <v>21.588840000000001</v>
      </c>
      <c r="P1136">
        <v>2.8811E-2</v>
      </c>
      <c r="Q1136">
        <v>-5.2399000000000001E-2</v>
      </c>
      <c r="S1136">
        <f>(2*3.142/60)*test_1_datataker_27_aug[[#This Row],[Torque Voltage (N.m)]]*test_1_datataker_27_aug[[#This Row],[RPM]]*-1</f>
        <v>0</v>
      </c>
    </row>
    <row r="1137" spans="1:19" x14ac:dyDescent="0.25">
      <c r="A1137" s="1">
        <v>45530.568576400467</v>
      </c>
      <c r="B1137" t="s">
        <v>17</v>
      </c>
      <c r="C1137">
        <v>14.15232</v>
      </c>
      <c r="D1137">
        <v>13.83301</v>
      </c>
      <c r="E1137">
        <v>13.738020000000001</v>
      </c>
      <c r="F1137">
        <v>13.988408</v>
      </c>
      <c r="G1137">
        <v>14.154154</v>
      </c>
      <c r="H1137">
        <v>1.0066809999999999</v>
      </c>
      <c r="I1137">
        <v>0.93535699999999999</v>
      </c>
      <c r="J1137">
        <v>0.94286999999999999</v>
      </c>
      <c r="K1137">
        <v>0.123992</v>
      </c>
      <c r="L1137">
        <v>0</v>
      </c>
      <c r="M1137">
        <v>5.0900000000000001E-4</v>
      </c>
      <c r="N1137" t="s">
        <v>18</v>
      </c>
      <c r="O1137">
        <v>21.598972</v>
      </c>
      <c r="P1137">
        <v>2.7306E-2</v>
      </c>
      <c r="Q1137">
        <v>-4.8198999999999999E-2</v>
      </c>
      <c r="S1137">
        <f>(2*3.142/60)*test_1_datataker_27_aug[[#This Row],[Torque Voltage (N.m)]]*test_1_datataker_27_aug[[#This Row],[RPM]]*-1</f>
        <v>0</v>
      </c>
    </row>
    <row r="1138" spans="1:19" x14ac:dyDescent="0.25">
      <c r="A1138" s="1">
        <v>45530.568634282405</v>
      </c>
      <c r="B1138" t="s">
        <v>17</v>
      </c>
      <c r="C1138">
        <v>14.155084</v>
      </c>
      <c r="D1138">
        <v>13.83301</v>
      </c>
      <c r="E1138">
        <v>13.744892</v>
      </c>
      <c r="F1138">
        <v>14.010546</v>
      </c>
      <c r="G1138">
        <v>14.155084</v>
      </c>
      <c r="H1138">
        <v>1.0069900000000001</v>
      </c>
      <c r="I1138">
        <v>0.93547000000000002</v>
      </c>
      <c r="J1138">
        <v>0.94334099999999999</v>
      </c>
      <c r="K1138">
        <v>0.12642300000000001</v>
      </c>
      <c r="L1138">
        <v>0</v>
      </c>
      <c r="M1138">
        <v>5.5599999999999996E-4</v>
      </c>
      <c r="N1138" t="s">
        <v>18</v>
      </c>
      <c r="O1138">
        <v>21.598876000000001</v>
      </c>
      <c r="P1138">
        <v>3.0360000000000002E-2</v>
      </c>
      <c r="Q1138">
        <v>-4.7815000000000003E-2</v>
      </c>
      <c r="S1138">
        <f>(2*3.142/60)*test_1_datataker_27_aug[[#This Row],[Torque Voltage (N.m)]]*test_1_datataker_27_aug[[#This Row],[RPM]]*-1</f>
        <v>0</v>
      </c>
    </row>
    <row r="1139" spans="1:19" x14ac:dyDescent="0.25">
      <c r="A1139" s="1">
        <v>45530.568692152781</v>
      </c>
      <c r="B1139" t="s">
        <v>17</v>
      </c>
      <c r="C1139">
        <v>14.154154</v>
      </c>
      <c r="D1139">
        <v>13.83301</v>
      </c>
      <c r="E1139">
        <v>13.723267999999999</v>
      </c>
      <c r="F1139">
        <v>14.010546</v>
      </c>
      <c r="G1139">
        <v>14.155084</v>
      </c>
      <c r="H1139">
        <v>1.006783</v>
      </c>
      <c r="I1139">
        <v>0.93535699999999999</v>
      </c>
      <c r="J1139">
        <v>0.943222</v>
      </c>
      <c r="K1139">
        <v>0.12642300000000001</v>
      </c>
      <c r="L1139">
        <v>0</v>
      </c>
      <c r="M1139">
        <v>5.0900000000000001E-4</v>
      </c>
      <c r="N1139" t="s">
        <v>18</v>
      </c>
      <c r="O1139">
        <v>21.589037999999999</v>
      </c>
      <c r="P1139">
        <v>3.0360000000000002E-2</v>
      </c>
      <c r="Q1139">
        <v>-5.2783999999999998E-2</v>
      </c>
      <c r="S1139">
        <f>(2*3.142/60)*test_1_datataker_27_aug[[#This Row],[Torque Voltage (N.m)]]*test_1_datataker_27_aug[[#This Row],[RPM]]*-1</f>
        <v>0</v>
      </c>
    </row>
    <row r="1140" spans="1:19" x14ac:dyDescent="0.25">
      <c r="A1140" s="1">
        <v>45530.568750057872</v>
      </c>
      <c r="B1140" t="s">
        <v>17</v>
      </c>
      <c r="C1140">
        <v>14.153224</v>
      </c>
      <c r="D1140">
        <v>13.817906000000001</v>
      </c>
      <c r="E1140">
        <v>13.730544</v>
      </c>
      <c r="F1140">
        <v>13.988408</v>
      </c>
      <c r="G1140">
        <v>14.153224</v>
      </c>
      <c r="H1140">
        <v>1.006583</v>
      </c>
      <c r="I1140">
        <v>0.935118</v>
      </c>
      <c r="J1140">
        <v>0.94298899999999997</v>
      </c>
      <c r="K1140">
        <v>0.12159399999999999</v>
      </c>
      <c r="L1140">
        <v>0</v>
      </c>
      <c r="M1140">
        <v>5.0900000000000001E-4</v>
      </c>
      <c r="N1140" t="s">
        <v>18</v>
      </c>
      <c r="O1140">
        <v>21.598876000000001</v>
      </c>
      <c r="P1140">
        <v>2.2662000000000002E-2</v>
      </c>
      <c r="Q1140">
        <v>-5.1239E-2</v>
      </c>
      <c r="S1140">
        <f>(2*3.142/60)*test_1_datataker_27_aug[[#This Row],[Torque Voltage (N.m)]]*test_1_datataker_27_aug[[#This Row],[RPM]]*-1</f>
        <v>0</v>
      </c>
    </row>
    <row r="1141" spans="1:19" x14ac:dyDescent="0.25">
      <c r="A1141" s="1">
        <v>45530.568807881944</v>
      </c>
      <c r="B1141" t="s">
        <v>17</v>
      </c>
      <c r="C1141">
        <v>14.156916000000001</v>
      </c>
      <c r="D1141">
        <v>13.83301</v>
      </c>
      <c r="E1141">
        <v>13.730544</v>
      </c>
      <c r="F1141">
        <v>14.003098</v>
      </c>
      <c r="G1141">
        <v>14.155084</v>
      </c>
      <c r="H1141">
        <v>1.0066809999999999</v>
      </c>
      <c r="I1141">
        <v>0.93523500000000004</v>
      </c>
      <c r="J1141">
        <v>0.943222</v>
      </c>
      <c r="K1141">
        <v>0.123992</v>
      </c>
      <c r="L1141">
        <v>0</v>
      </c>
      <c r="M1141">
        <v>5.3200000000000003E-4</v>
      </c>
      <c r="N1141" t="s">
        <v>18</v>
      </c>
      <c r="O1141">
        <v>21.58869</v>
      </c>
      <c r="P1141">
        <v>2.8811E-2</v>
      </c>
      <c r="Q1141">
        <v>-4.8198999999999999E-2</v>
      </c>
      <c r="S1141">
        <f>(2*3.142/60)*test_1_datataker_27_aug[[#This Row],[Torque Voltage (N.m)]]*test_1_datataker_27_aug[[#This Row],[RPM]]*-1</f>
        <v>0</v>
      </c>
    </row>
    <row r="1142" spans="1:19" x14ac:dyDescent="0.25">
      <c r="A1142" s="1">
        <v>45530.568865763889</v>
      </c>
      <c r="B1142" t="s">
        <v>17</v>
      </c>
      <c r="C1142">
        <v>14.155084</v>
      </c>
      <c r="D1142">
        <v>13.817906000000001</v>
      </c>
      <c r="E1142">
        <v>13.723267999999999</v>
      </c>
      <c r="F1142">
        <v>13.995856</v>
      </c>
      <c r="G1142">
        <v>14.1486</v>
      </c>
      <c r="H1142">
        <v>1.006373</v>
      </c>
      <c r="I1142">
        <v>0.93523500000000004</v>
      </c>
      <c r="J1142">
        <v>0.94298899999999997</v>
      </c>
      <c r="K1142">
        <v>0.122793</v>
      </c>
      <c r="L1142">
        <v>0</v>
      </c>
      <c r="M1142">
        <v>5.0900000000000001E-4</v>
      </c>
      <c r="N1142" t="s">
        <v>18</v>
      </c>
      <c r="O1142">
        <v>21.599019999999999</v>
      </c>
      <c r="P1142">
        <v>2.8811E-2</v>
      </c>
      <c r="Q1142">
        <v>-5.0868999999999998E-2</v>
      </c>
      <c r="S1142">
        <f>(2*3.142/60)*test_1_datataker_27_aug[[#This Row],[Torque Voltage (N.m)]]*test_1_datataker_27_aug[[#This Row],[RPM]]*-1</f>
        <v>0</v>
      </c>
    </row>
    <row r="1143" spans="1:19" x14ac:dyDescent="0.25">
      <c r="A1143" s="1">
        <v>45530.568925462961</v>
      </c>
      <c r="B1143" t="s">
        <v>17</v>
      </c>
      <c r="C1143">
        <v>14.157819999999999</v>
      </c>
      <c r="D1143">
        <v>13.810458000000001</v>
      </c>
      <c r="E1143">
        <v>13.730544</v>
      </c>
      <c r="F1143">
        <v>14.003098</v>
      </c>
      <c r="G1143">
        <v>14.155986</v>
      </c>
      <c r="H1143">
        <v>1.007091</v>
      </c>
      <c r="I1143">
        <v>0.93523500000000004</v>
      </c>
      <c r="J1143">
        <v>0.94286999999999999</v>
      </c>
      <c r="K1143">
        <v>0.122793</v>
      </c>
      <c r="L1143">
        <v>0</v>
      </c>
      <c r="M1143">
        <v>5.0900000000000001E-4</v>
      </c>
      <c r="N1143" t="s">
        <v>18</v>
      </c>
      <c r="O1143">
        <v>21.59892</v>
      </c>
      <c r="P1143">
        <v>2.7306E-2</v>
      </c>
      <c r="Q1143">
        <v>-5.0868999999999998E-2</v>
      </c>
      <c r="S1143">
        <f>(2*3.142/60)*test_1_datataker_27_aug[[#This Row],[Torque Voltage (N.m)]]*test_1_datataker_27_aug[[#This Row],[RPM]]*-1</f>
        <v>0</v>
      </c>
    </row>
    <row r="1144" spans="1:19" x14ac:dyDescent="0.25">
      <c r="A1144" s="1">
        <v>45530.568981504628</v>
      </c>
      <c r="B1144" t="s">
        <v>17</v>
      </c>
      <c r="C1144">
        <v>14.155084</v>
      </c>
      <c r="D1144">
        <v>13.810458000000001</v>
      </c>
      <c r="E1144">
        <v>13.744892</v>
      </c>
      <c r="F1144">
        <v>14.003098</v>
      </c>
      <c r="G1144">
        <v>14.15232</v>
      </c>
      <c r="H1144">
        <v>1.006783</v>
      </c>
      <c r="I1144">
        <v>0.93582200000000004</v>
      </c>
      <c r="J1144">
        <v>0.94298899999999997</v>
      </c>
      <c r="K1144">
        <v>0.12159399999999999</v>
      </c>
      <c r="L1144">
        <v>0</v>
      </c>
      <c r="M1144">
        <v>4.86E-4</v>
      </c>
      <c r="N1144" t="s">
        <v>18</v>
      </c>
      <c r="O1144">
        <v>21.599019999999999</v>
      </c>
      <c r="P1144">
        <v>3.0360000000000002E-2</v>
      </c>
      <c r="Q1144">
        <v>-5.0868999999999998E-2</v>
      </c>
      <c r="S1144">
        <f>(2*3.142/60)*test_1_datataker_27_aug[[#This Row],[Torque Voltage (N.m)]]*test_1_datataker_27_aug[[#This Row],[RPM]]*-1</f>
        <v>0</v>
      </c>
    </row>
    <row r="1145" spans="1:19" x14ac:dyDescent="0.25">
      <c r="A1145" s="1">
        <v>45530.569039409726</v>
      </c>
      <c r="B1145" t="s">
        <v>17</v>
      </c>
      <c r="C1145">
        <v>14.155986</v>
      </c>
      <c r="D1145">
        <v>13.83301</v>
      </c>
      <c r="E1145">
        <v>13.738020000000001</v>
      </c>
      <c r="F1145">
        <v>14.003098</v>
      </c>
      <c r="G1145">
        <v>14.150460000000001</v>
      </c>
      <c r="H1145">
        <v>1.006583</v>
      </c>
      <c r="I1145">
        <v>0.93594500000000003</v>
      </c>
      <c r="J1145">
        <v>0.94310499999999997</v>
      </c>
      <c r="K1145">
        <v>0.123992</v>
      </c>
      <c r="L1145">
        <v>0</v>
      </c>
      <c r="M1145">
        <v>5.3200000000000003E-4</v>
      </c>
      <c r="N1145" t="s">
        <v>18</v>
      </c>
      <c r="O1145">
        <v>21.598326</v>
      </c>
      <c r="P1145">
        <v>2.7306E-2</v>
      </c>
      <c r="Q1145">
        <v>-4.9716999999999997E-2</v>
      </c>
      <c r="S1145">
        <f>(2*3.142/60)*test_1_datataker_27_aug[[#This Row],[Torque Voltage (N.m)]]*test_1_datataker_27_aug[[#This Row],[RPM]]*-1</f>
        <v>0</v>
      </c>
    </row>
    <row r="1146" spans="1:19" x14ac:dyDescent="0.25">
      <c r="A1146" s="1">
        <v>45530.569097233798</v>
      </c>
      <c r="B1146" t="s">
        <v>17</v>
      </c>
      <c r="C1146">
        <v>14.155084</v>
      </c>
      <c r="D1146">
        <v>13.840044000000001</v>
      </c>
      <c r="E1146">
        <v>13.738020000000001</v>
      </c>
      <c r="F1146">
        <v>14.017998</v>
      </c>
      <c r="G1146">
        <v>14.153224</v>
      </c>
      <c r="H1146">
        <v>1.007091</v>
      </c>
      <c r="I1146">
        <v>0.93605799999999995</v>
      </c>
      <c r="J1146">
        <v>0.943222</v>
      </c>
      <c r="K1146">
        <v>0.12762200000000001</v>
      </c>
      <c r="L1146">
        <v>0</v>
      </c>
      <c r="M1146">
        <v>5.5599999999999996E-4</v>
      </c>
      <c r="N1146" t="s">
        <v>18</v>
      </c>
      <c r="O1146">
        <v>21.608961999999998</v>
      </c>
      <c r="P1146">
        <v>3.0360000000000002E-2</v>
      </c>
      <c r="Q1146">
        <v>-4.9334999999999997E-2</v>
      </c>
      <c r="S1146">
        <f>(2*3.142/60)*test_1_datataker_27_aug[[#This Row],[Torque Voltage (N.m)]]*test_1_datataker_27_aug[[#This Row],[RPM]]*-1</f>
        <v>0</v>
      </c>
    </row>
    <row r="1147" spans="1:19" x14ac:dyDescent="0.25">
      <c r="A1147" s="1">
        <v>45530.569155104167</v>
      </c>
      <c r="B1147" t="s">
        <v>17</v>
      </c>
      <c r="C1147">
        <v>14.16061</v>
      </c>
      <c r="D1147">
        <v>13.83301</v>
      </c>
      <c r="E1147">
        <v>13.730544</v>
      </c>
      <c r="F1147">
        <v>14.003098</v>
      </c>
      <c r="G1147">
        <v>14.154154</v>
      </c>
      <c r="H1147">
        <v>1.0069900000000001</v>
      </c>
      <c r="I1147">
        <v>0.93535699999999999</v>
      </c>
      <c r="J1147">
        <v>0.94310499999999997</v>
      </c>
      <c r="K1147">
        <v>0.125225</v>
      </c>
      <c r="L1147">
        <v>0</v>
      </c>
      <c r="M1147">
        <v>5.3200000000000003E-4</v>
      </c>
      <c r="N1147" t="s">
        <v>18</v>
      </c>
      <c r="O1147">
        <v>21.608961999999998</v>
      </c>
      <c r="P1147">
        <v>2.8811E-2</v>
      </c>
      <c r="Q1147">
        <v>-5.0486000000000003E-2</v>
      </c>
      <c r="S1147">
        <f>(2*3.142/60)*test_1_datataker_27_aug[[#This Row],[Torque Voltage (N.m)]]*test_1_datataker_27_aug[[#This Row],[RPM]]*-1</f>
        <v>0</v>
      </c>
    </row>
    <row r="1148" spans="1:19" x14ac:dyDescent="0.25">
      <c r="A1148" s="1">
        <v>45530.569212986113</v>
      </c>
      <c r="B1148" t="s">
        <v>17</v>
      </c>
      <c r="C1148">
        <v>14.155084</v>
      </c>
      <c r="D1148">
        <v>13.840044000000001</v>
      </c>
      <c r="E1148">
        <v>13.723267999999999</v>
      </c>
      <c r="F1148">
        <v>14.017998</v>
      </c>
      <c r="G1148">
        <v>14.156916000000001</v>
      </c>
      <c r="H1148">
        <v>1.0066809999999999</v>
      </c>
      <c r="I1148">
        <v>0.93535699999999999</v>
      </c>
      <c r="J1148">
        <v>0.94298899999999997</v>
      </c>
      <c r="K1148">
        <v>0.12642300000000001</v>
      </c>
      <c r="L1148">
        <v>0</v>
      </c>
      <c r="M1148">
        <v>5.0900000000000001E-4</v>
      </c>
      <c r="N1148" t="s">
        <v>18</v>
      </c>
      <c r="O1148">
        <v>21.609110000000001</v>
      </c>
      <c r="P1148">
        <v>2.8811E-2</v>
      </c>
      <c r="Q1148">
        <v>-4.9334999999999997E-2</v>
      </c>
      <c r="S1148">
        <f>(2*3.142/60)*test_1_datataker_27_aug[[#This Row],[Torque Voltage (N.m)]]*test_1_datataker_27_aug[[#This Row],[RPM]]*-1</f>
        <v>0</v>
      </c>
    </row>
    <row r="1149" spans="1:19" x14ac:dyDescent="0.25">
      <c r="A1149" s="1">
        <v>45530.569270844906</v>
      </c>
      <c r="B1149" t="s">
        <v>17</v>
      </c>
      <c r="C1149">
        <v>14.155986</v>
      </c>
      <c r="D1149">
        <v>13.817906000000001</v>
      </c>
      <c r="E1149">
        <v>13.716191999999999</v>
      </c>
      <c r="F1149">
        <v>14.003098</v>
      </c>
      <c r="G1149">
        <v>14.155986</v>
      </c>
      <c r="H1149">
        <v>1.006885</v>
      </c>
      <c r="I1149">
        <v>0.93559300000000001</v>
      </c>
      <c r="J1149">
        <v>0.94286999999999999</v>
      </c>
      <c r="K1149">
        <v>0.12762200000000001</v>
      </c>
      <c r="L1149">
        <v>0</v>
      </c>
      <c r="M1149">
        <v>4.6299999999999998E-4</v>
      </c>
      <c r="N1149" t="s">
        <v>18</v>
      </c>
      <c r="O1149">
        <v>21.619008000000001</v>
      </c>
      <c r="P1149">
        <v>2.5758E-2</v>
      </c>
      <c r="Q1149">
        <v>-4.743E-2</v>
      </c>
      <c r="S1149">
        <f>(2*3.142/60)*test_1_datataker_27_aug[[#This Row],[Torque Voltage (N.m)]]*test_1_datataker_27_aug[[#This Row],[RPM]]*-1</f>
        <v>0</v>
      </c>
    </row>
    <row r="1150" spans="1:19" x14ac:dyDescent="0.25">
      <c r="A1150" s="1">
        <v>45530.569328750003</v>
      </c>
      <c r="B1150" t="s">
        <v>17</v>
      </c>
      <c r="C1150">
        <v>14.155986</v>
      </c>
      <c r="D1150">
        <v>13.817906000000001</v>
      </c>
      <c r="E1150">
        <v>13.723267999999999</v>
      </c>
      <c r="F1150">
        <v>14.003098</v>
      </c>
      <c r="G1150">
        <v>14.153224</v>
      </c>
      <c r="H1150">
        <v>1.0066809999999999</v>
      </c>
      <c r="I1150">
        <v>0.935118</v>
      </c>
      <c r="J1150">
        <v>0.94298899999999997</v>
      </c>
      <c r="K1150">
        <v>0.125225</v>
      </c>
      <c r="L1150">
        <v>0</v>
      </c>
      <c r="M1150">
        <v>4.86E-4</v>
      </c>
      <c r="N1150" t="s">
        <v>18</v>
      </c>
      <c r="O1150">
        <v>21.621306000000001</v>
      </c>
      <c r="P1150">
        <v>2.8811E-2</v>
      </c>
      <c r="Q1150">
        <v>-4.743E-2</v>
      </c>
      <c r="S1150">
        <f>(2*3.142/60)*test_1_datataker_27_aug[[#This Row],[Torque Voltage (N.m)]]*test_1_datataker_27_aug[[#This Row],[RPM]]*-1</f>
        <v>0</v>
      </c>
    </row>
    <row r="1151" spans="1:19" x14ac:dyDescent="0.25">
      <c r="A1151" s="1">
        <v>45530.569386597221</v>
      </c>
      <c r="B1151" t="s">
        <v>17</v>
      </c>
      <c r="C1151">
        <v>14.155084</v>
      </c>
      <c r="D1151">
        <v>13.825354000000001</v>
      </c>
      <c r="E1151">
        <v>13.716191999999999</v>
      </c>
      <c r="F1151">
        <v>14.010546</v>
      </c>
      <c r="G1151">
        <v>14.155986</v>
      </c>
      <c r="H1151">
        <v>1.006885</v>
      </c>
      <c r="I1151">
        <v>0.93523500000000004</v>
      </c>
      <c r="J1151">
        <v>0.94286999999999999</v>
      </c>
      <c r="K1151">
        <v>0.122793</v>
      </c>
      <c r="L1151">
        <v>0</v>
      </c>
      <c r="M1151">
        <v>4.86E-4</v>
      </c>
      <c r="N1151" t="s">
        <v>18</v>
      </c>
      <c r="O1151">
        <v>21.619156</v>
      </c>
      <c r="P1151">
        <v>2.8811E-2</v>
      </c>
      <c r="Q1151">
        <v>-4.6664999999999998E-2</v>
      </c>
      <c r="S1151">
        <f>(2*3.142/60)*test_1_datataker_27_aug[[#This Row],[Torque Voltage (N.m)]]*test_1_datataker_27_aug[[#This Row],[RPM]]*-1</f>
        <v>0</v>
      </c>
    </row>
    <row r="1152" spans="1:19" x14ac:dyDescent="0.25">
      <c r="A1152" s="1">
        <v>45530.56944446759</v>
      </c>
      <c r="B1152" t="s">
        <v>17</v>
      </c>
      <c r="C1152">
        <v>14.151389999999999</v>
      </c>
      <c r="D1152">
        <v>13.810458000000001</v>
      </c>
      <c r="E1152">
        <v>13.723267999999999</v>
      </c>
      <c r="F1152">
        <v>13.995856</v>
      </c>
      <c r="G1152">
        <v>14.157819999999999</v>
      </c>
      <c r="H1152">
        <v>1.006885</v>
      </c>
      <c r="I1152">
        <v>0.93547000000000002</v>
      </c>
      <c r="J1152">
        <v>0.943222</v>
      </c>
      <c r="K1152">
        <v>0.12882099999999999</v>
      </c>
      <c r="L1152">
        <v>0</v>
      </c>
      <c r="M1152">
        <v>5.0900000000000001E-4</v>
      </c>
      <c r="N1152" t="s">
        <v>18</v>
      </c>
      <c r="O1152">
        <v>21.618956000000001</v>
      </c>
      <c r="P1152">
        <v>3.0360000000000002E-2</v>
      </c>
      <c r="Q1152">
        <v>-4.5144999999999998E-2</v>
      </c>
      <c r="S1152">
        <f>(2*3.142/60)*test_1_datataker_27_aug[[#This Row],[Torque Voltage (N.m)]]*test_1_datataker_27_aug[[#This Row],[RPM]]*-1</f>
        <v>0</v>
      </c>
    </row>
    <row r="1153" spans="1:19" x14ac:dyDescent="0.25">
      <c r="A1153" s="1">
        <v>45530.569504143517</v>
      </c>
      <c r="B1153" t="s">
        <v>17</v>
      </c>
      <c r="C1153">
        <v>14.156916000000001</v>
      </c>
      <c r="D1153">
        <v>13.840044000000001</v>
      </c>
      <c r="E1153">
        <v>13.723267999999999</v>
      </c>
      <c r="F1153">
        <v>14.017998</v>
      </c>
      <c r="G1153">
        <v>14.156916000000001</v>
      </c>
      <c r="H1153">
        <v>1.006583</v>
      </c>
      <c r="I1153">
        <v>0.93547000000000002</v>
      </c>
      <c r="J1153">
        <v>0.94298899999999997</v>
      </c>
      <c r="K1153">
        <v>0.12762200000000001</v>
      </c>
      <c r="L1153">
        <v>0</v>
      </c>
      <c r="M1153">
        <v>5.0900000000000001E-4</v>
      </c>
      <c r="N1153" t="s">
        <v>18</v>
      </c>
      <c r="O1153">
        <v>21.619008000000001</v>
      </c>
      <c r="P1153">
        <v>2.8811E-2</v>
      </c>
      <c r="Q1153">
        <v>-4.4748000000000003E-2</v>
      </c>
      <c r="S1153">
        <f>(2*3.142/60)*test_1_datataker_27_aug[[#This Row],[Torque Voltage (N.m)]]*test_1_datataker_27_aug[[#This Row],[RPM]]*-1</f>
        <v>0</v>
      </c>
    </row>
    <row r="1154" spans="1:19" x14ac:dyDescent="0.25">
      <c r="A1154" s="1">
        <v>45530.56956019676</v>
      </c>
      <c r="B1154" t="s">
        <v>17</v>
      </c>
      <c r="C1154">
        <v>14.16154</v>
      </c>
      <c r="D1154">
        <v>13.83301</v>
      </c>
      <c r="E1154">
        <v>13.744892</v>
      </c>
      <c r="F1154">
        <v>14.010546</v>
      </c>
      <c r="G1154">
        <v>14.155084</v>
      </c>
      <c r="H1154">
        <v>1.0072950000000001</v>
      </c>
      <c r="I1154">
        <v>0.93523500000000004</v>
      </c>
      <c r="J1154">
        <v>0.943222</v>
      </c>
      <c r="K1154">
        <v>0.12998699999999999</v>
      </c>
      <c r="L1154">
        <v>0</v>
      </c>
      <c r="M1154">
        <v>5.3200000000000003E-4</v>
      </c>
      <c r="N1154" t="s">
        <v>18</v>
      </c>
      <c r="O1154">
        <v>21.628955999999999</v>
      </c>
      <c r="P1154">
        <v>3.1949999999999999E-2</v>
      </c>
      <c r="Q1154">
        <v>-4.2833000000000003E-2</v>
      </c>
      <c r="S1154">
        <f>(2*3.142/60)*test_1_datataker_27_aug[[#This Row],[Torque Voltage (N.m)]]*test_1_datataker_27_aug[[#This Row],[RPM]]*-1</f>
        <v>0</v>
      </c>
    </row>
    <row r="1155" spans="1:19" x14ac:dyDescent="0.25">
      <c r="A1155" s="1">
        <v>45530.56961810185</v>
      </c>
      <c r="B1155" t="s">
        <v>17</v>
      </c>
      <c r="C1155">
        <v>14.155986</v>
      </c>
      <c r="D1155">
        <v>13.840044000000001</v>
      </c>
      <c r="E1155">
        <v>13.730544</v>
      </c>
      <c r="F1155">
        <v>14.032688</v>
      </c>
      <c r="G1155">
        <v>14.153224</v>
      </c>
      <c r="H1155">
        <v>1.0069900000000001</v>
      </c>
      <c r="I1155">
        <v>0.93547000000000002</v>
      </c>
      <c r="J1155">
        <v>0.94298899999999997</v>
      </c>
      <c r="K1155">
        <v>0.12762200000000001</v>
      </c>
      <c r="L1155">
        <v>0</v>
      </c>
      <c r="M1155">
        <v>5.5599999999999996E-4</v>
      </c>
      <c r="N1155" t="s">
        <v>18</v>
      </c>
      <c r="O1155">
        <v>21.629007999999999</v>
      </c>
      <c r="P1155">
        <v>3.0360000000000002E-2</v>
      </c>
      <c r="Q1155">
        <v>-4.6664999999999998E-2</v>
      </c>
      <c r="S1155">
        <f>(2*3.142/60)*test_1_datataker_27_aug[[#This Row],[Torque Voltage (N.m)]]*test_1_datataker_27_aug[[#This Row],[RPM]]*-1</f>
        <v>0</v>
      </c>
    </row>
    <row r="1156" spans="1:19" x14ac:dyDescent="0.25">
      <c r="A1156" s="1">
        <v>45530.569675937499</v>
      </c>
      <c r="B1156" t="s">
        <v>17</v>
      </c>
      <c r="C1156">
        <v>14.15875</v>
      </c>
      <c r="D1156">
        <v>13.840044000000001</v>
      </c>
      <c r="E1156">
        <v>13.744892</v>
      </c>
      <c r="F1156">
        <v>14.003098</v>
      </c>
      <c r="G1156">
        <v>14.157819999999999</v>
      </c>
      <c r="H1156">
        <v>1.006475</v>
      </c>
      <c r="I1156">
        <v>0.935118</v>
      </c>
      <c r="J1156">
        <v>0.94334099999999999</v>
      </c>
      <c r="K1156">
        <v>0.12642300000000001</v>
      </c>
      <c r="L1156">
        <v>0</v>
      </c>
      <c r="M1156">
        <v>5.7899999999999998E-4</v>
      </c>
      <c r="N1156" t="s">
        <v>18</v>
      </c>
      <c r="O1156">
        <v>21.629206</v>
      </c>
      <c r="P1156">
        <v>2.7306E-2</v>
      </c>
      <c r="Q1156">
        <v>-4.5909999999999999E-2</v>
      </c>
      <c r="S1156">
        <f>(2*3.142/60)*test_1_datataker_27_aug[[#This Row],[Torque Voltage (N.m)]]*test_1_datataker_27_aug[[#This Row],[RPM]]*-1</f>
        <v>0</v>
      </c>
    </row>
    <row r="1157" spans="1:19" x14ac:dyDescent="0.25">
      <c r="A1157" s="1">
        <v>45530.569733807868</v>
      </c>
      <c r="B1157" t="s">
        <v>17</v>
      </c>
      <c r="C1157">
        <v>14.15875</v>
      </c>
      <c r="D1157">
        <v>13.840044000000001</v>
      </c>
      <c r="E1157">
        <v>13.744892</v>
      </c>
      <c r="F1157">
        <v>14.017998</v>
      </c>
      <c r="G1157">
        <v>14.15875</v>
      </c>
      <c r="H1157">
        <v>1.006783</v>
      </c>
      <c r="I1157">
        <v>0.935118</v>
      </c>
      <c r="J1157">
        <v>0.94298899999999997</v>
      </c>
      <c r="K1157">
        <v>0.125225</v>
      </c>
      <c r="L1157">
        <v>0</v>
      </c>
      <c r="M1157">
        <v>5.0900000000000001E-4</v>
      </c>
      <c r="N1157" t="s">
        <v>18</v>
      </c>
      <c r="O1157">
        <v>21.614356000000001</v>
      </c>
      <c r="P1157">
        <v>3.0360000000000002E-2</v>
      </c>
      <c r="Q1157">
        <v>-4.5527999999999999E-2</v>
      </c>
      <c r="S1157">
        <f>(2*3.142/60)*test_1_datataker_27_aug[[#This Row],[Torque Voltage (N.m)]]*test_1_datataker_27_aug[[#This Row],[RPM]]*-1</f>
        <v>0</v>
      </c>
    </row>
    <row r="1158" spans="1:19" x14ac:dyDescent="0.25">
      <c r="A1158" s="1">
        <v>45530.569791678237</v>
      </c>
      <c r="B1158" t="s">
        <v>17</v>
      </c>
      <c r="C1158">
        <v>14.157819999999999</v>
      </c>
      <c r="D1158">
        <v>13.83301</v>
      </c>
      <c r="E1158">
        <v>13.730544</v>
      </c>
      <c r="F1158">
        <v>14.003098</v>
      </c>
      <c r="G1158">
        <v>14.155986</v>
      </c>
      <c r="H1158">
        <v>1.006583</v>
      </c>
      <c r="I1158">
        <v>0.93523500000000004</v>
      </c>
      <c r="J1158">
        <v>0.94275299999999995</v>
      </c>
      <c r="K1158">
        <v>0.12642300000000001</v>
      </c>
      <c r="L1158">
        <v>0</v>
      </c>
      <c r="M1158">
        <v>4.6299999999999998E-4</v>
      </c>
      <c r="N1158" t="s">
        <v>18</v>
      </c>
      <c r="O1158">
        <v>21.628955999999999</v>
      </c>
      <c r="P1158">
        <v>2.8811E-2</v>
      </c>
      <c r="Q1158">
        <v>-5.0099999999999999E-2</v>
      </c>
      <c r="S1158">
        <f>(2*3.142/60)*test_1_datataker_27_aug[[#This Row],[Torque Voltage (N.m)]]*test_1_datataker_27_aug[[#This Row],[RPM]]*-1</f>
        <v>0</v>
      </c>
    </row>
    <row r="1159" spans="1:19" x14ac:dyDescent="0.25">
      <c r="A1159" s="1">
        <v>45530.569849560183</v>
      </c>
      <c r="B1159" t="s">
        <v>17</v>
      </c>
      <c r="C1159">
        <v>14.157819999999999</v>
      </c>
      <c r="D1159">
        <v>13.83301</v>
      </c>
      <c r="E1159">
        <v>13.738020000000001</v>
      </c>
      <c r="F1159">
        <v>14.010546</v>
      </c>
      <c r="G1159">
        <v>14.15875</v>
      </c>
      <c r="H1159">
        <v>1.0069900000000001</v>
      </c>
      <c r="I1159">
        <v>0.93570600000000004</v>
      </c>
      <c r="J1159">
        <v>0.94275299999999995</v>
      </c>
      <c r="K1159">
        <v>0.123992</v>
      </c>
      <c r="L1159">
        <v>0</v>
      </c>
      <c r="M1159">
        <v>5.3200000000000003E-4</v>
      </c>
      <c r="N1159" t="s">
        <v>18</v>
      </c>
      <c r="O1159">
        <v>21.629054</v>
      </c>
      <c r="P1159">
        <v>2.8811E-2</v>
      </c>
      <c r="Q1159">
        <v>-4.8198999999999999E-2</v>
      </c>
      <c r="S1159">
        <f>(2*3.142/60)*test_1_datataker_27_aug[[#This Row],[Torque Voltage (N.m)]]*test_1_datataker_27_aug[[#This Row],[RPM]]*-1</f>
        <v>0</v>
      </c>
    </row>
    <row r="1160" spans="1:19" x14ac:dyDescent="0.25">
      <c r="A1160" s="1">
        <v>45530.569907442128</v>
      </c>
      <c r="B1160" t="s">
        <v>17</v>
      </c>
      <c r="C1160">
        <v>14.156916000000001</v>
      </c>
      <c r="D1160">
        <v>13.817906000000001</v>
      </c>
      <c r="E1160">
        <v>13.738020000000001</v>
      </c>
      <c r="F1160">
        <v>13.995856</v>
      </c>
      <c r="G1160">
        <v>14.157819999999999</v>
      </c>
      <c r="H1160">
        <v>1.006885</v>
      </c>
      <c r="I1160">
        <v>0.93535699999999999</v>
      </c>
      <c r="J1160">
        <v>0.94310499999999997</v>
      </c>
      <c r="K1160">
        <v>0.12642300000000001</v>
      </c>
      <c r="L1160">
        <v>0</v>
      </c>
      <c r="M1160">
        <v>5.0900000000000001E-4</v>
      </c>
      <c r="N1160" t="s">
        <v>18</v>
      </c>
      <c r="O1160">
        <v>21.629155999999998</v>
      </c>
      <c r="P1160">
        <v>2.7306E-2</v>
      </c>
      <c r="Q1160">
        <v>-4.743E-2</v>
      </c>
      <c r="S1160">
        <f>(2*3.142/60)*test_1_datataker_27_aug[[#This Row],[Torque Voltage (N.m)]]*test_1_datataker_27_aug[[#This Row],[RPM]]*-1</f>
        <v>0</v>
      </c>
    </row>
    <row r="1161" spans="1:19" x14ac:dyDescent="0.25">
      <c r="A1161" s="1">
        <v>45530.569965300929</v>
      </c>
      <c r="B1161" t="s">
        <v>17</v>
      </c>
      <c r="C1161">
        <v>14.15875</v>
      </c>
      <c r="D1161">
        <v>13.83301</v>
      </c>
      <c r="E1161">
        <v>13.730544</v>
      </c>
      <c r="F1161">
        <v>14.010546</v>
      </c>
      <c r="G1161">
        <v>14.157819999999999</v>
      </c>
      <c r="H1161">
        <v>1.006583</v>
      </c>
      <c r="I1161">
        <v>0.93523500000000004</v>
      </c>
      <c r="J1161">
        <v>0.94298899999999997</v>
      </c>
      <c r="K1161">
        <v>0.12159399999999999</v>
      </c>
      <c r="L1161">
        <v>0</v>
      </c>
      <c r="M1161">
        <v>5.0900000000000001E-4</v>
      </c>
      <c r="N1161" t="s">
        <v>18</v>
      </c>
      <c r="O1161">
        <v>21.629155999999998</v>
      </c>
      <c r="P1161">
        <v>2.8811E-2</v>
      </c>
      <c r="Q1161">
        <v>-4.9716999999999997E-2</v>
      </c>
      <c r="S1161">
        <f>(2*3.142/60)*test_1_datataker_27_aug[[#This Row],[Torque Voltage (N.m)]]*test_1_datataker_27_aug[[#This Row],[RPM]]*-1</f>
        <v>0</v>
      </c>
    </row>
    <row r="1162" spans="1:19" x14ac:dyDescent="0.25">
      <c r="A1162" s="1">
        <v>45530.570023159722</v>
      </c>
      <c r="B1162" t="s">
        <v>17</v>
      </c>
      <c r="C1162">
        <v>14.15875</v>
      </c>
      <c r="D1162">
        <v>13.83301</v>
      </c>
      <c r="E1162">
        <v>13.738020000000001</v>
      </c>
      <c r="F1162">
        <v>14.017998</v>
      </c>
      <c r="G1162">
        <v>14.156916000000001</v>
      </c>
      <c r="H1162">
        <v>1.0072950000000001</v>
      </c>
      <c r="I1162">
        <v>0.93547000000000002</v>
      </c>
      <c r="J1162">
        <v>0.94334099999999999</v>
      </c>
      <c r="K1162">
        <v>0.12642300000000001</v>
      </c>
      <c r="L1162">
        <v>0</v>
      </c>
      <c r="M1162">
        <v>5.3200000000000003E-4</v>
      </c>
      <c r="N1162" t="s">
        <v>18</v>
      </c>
      <c r="O1162">
        <v>21.628955999999999</v>
      </c>
      <c r="P1162">
        <v>2.8811E-2</v>
      </c>
      <c r="Q1162">
        <v>-4.7815000000000003E-2</v>
      </c>
      <c r="S1162">
        <f>(2*3.142/60)*test_1_datataker_27_aug[[#This Row],[Torque Voltage (N.m)]]*test_1_datataker_27_aug[[#This Row],[RPM]]*-1</f>
        <v>0</v>
      </c>
    </row>
    <row r="1163" spans="1:19" x14ac:dyDescent="0.25">
      <c r="A1163" s="1">
        <v>45530.57008135417</v>
      </c>
      <c r="B1163" t="s">
        <v>17</v>
      </c>
      <c r="C1163">
        <v>14.15968</v>
      </c>
      <c r="D1163">
        <v>13.825354000000001</v>
      </c>
      <c r="E1163">
        <v>13.738020000000001</v>
      </c>
      <c r="F1163">
        <v>14.003098</v>
      </c>
      <c r="G1163">
        <v>14.15968</v>
      </c>
      <c r="H1163">
        <v>1.0069900000000001</v>
      </c>
      <c r="I1163">
        <v>0.93535699999999999</v>
      </c>
      <c r="J1163">
        <v>0.94275299999999995</v>
      </c>
      <c r="K1163">
        <v>0.12762200000000001</v>
      </c>
      <c r="L1163">
        <v>0</v>
      </c>
      <c r="M1163">
        <v>5.0900000000000001E-4</v>
      </c>
      <c r="N1163" t="s">
        <v>18</v>
      </c>
      <c r="O1163">
        <v>21.629104000000002</v>
      </c>
      <c r="P1163">
        <v>2.8811E-2</v>
      </c>
      <c r="Q1163">
        <v>-4.743E-2</v>
      </c>
      <c r="S1163">
        <f>(2*3.142/60)*test_1_datataker_27_aug[[#This Row],[Torque Voltage (N.m)]]*test_1_datataker_27_aug[[#This Row],[RPM]]*-1</f>
        <v>0</v>
      </c>
    </row>
    <row r="1164" spans="1:19" x14ac:dyDescent="0.25">
      <c r="A1164" s="1">
        <v>45530.570138912037</v>
      </c>
      <c r="B1164" t="s">
        <v>17</v>
      </c>
      <c r="C1164">
        <v>14.15968</v>
      </c>
      <c r="D1164">
        <v>13.817906000000001</v>
      </c>
      <c r="E1164">
        <v>13.723267999999999</v>
      </c>
      <c r="F1164">
        <v>13.995856</v>
      </c>
      <c r="G1164">
        <v>14.15232</v>
      </c>
      <c r="H1164">
        <v>1.006885</v>
      </c>
      <c r="I1164">
        <v>0.93547000000000002</v>
      </c>
      <c r="J1164">
        <v>0.94286999999999999</v>
      </c>
      <c r="K1164">
        <v>0.12642300000000001</v>
      </c>
      <c r="L1164">
        <v>0</v>
      </c>
      <c r="M1164">
        <v>5.3200000000000003E-4</v>
      </c>
      <c r="N1164" t="s">
        <v>18</v>
      </c>
      <c r="O1164">
        <v>21.629155999999998</v>
      </c>
      <c r="P1164">
        <v>2.7306E-2</v>
      </c>
      <c r="Q1164">
        <v>-4.8569000000000001E-2</v>
      </c>
      <c r="S1164">
        <f>(2*3.142/60)*test_1_datataker_27_aug[[#This Row],[Torque Voltage (N.m)]]*test_1_datataker_27_aug[[#This Row],[RPM]]*-1</f>
        <v>0</v>
      </c>
    </row>
    <row r="1165" spans="1:19" x14ac:dyDescent="0.25">
      <c r="A1165" s="1">
        <v>45530.570196782406</v>
      </c>
      <c r="B1165" t="s">
        <v>17</v>
      </c>
      <c r="C1165">
        <v>14.16154</v>
      </c>
      <c r="D1165">
        <v>13.825354000000001</v>
      </c>
      <c r="E1165">
        <v>13.716191999999999</v>
      </c>
      <c r="F1165">
        <v>13.995856</v>
      </c>
      <c r="G1165">
        <v>14.157819999999999</v>
      </c>
      <c r="H1165">
        <v>1.007091</v>
      </c>
      <c r="I1165">
        <v>0.93547000000000002</v>
      </c>
      <c r="J1165">
        <v>0.94286999999999999</v>
      </c>
      <c r="K1165">
        <v>0.125225</v>
      </c>
      <c r="L1165">
        <v>0</v>
      </c>
      <c r="M1165">
        <v>5.3200000000000003E-4</v>
      </c>
      <c r="N1165" t="s">
        <v>18</v>
      </c>
      <c r="O1165">
        <v>21.629206</v>
      </c>
      <c r="P1165">
        <v>2.7306E-2</v>
      </c>
      <c r="Q1165">
        <v>-4.743E-2</v>
      </c>
      <c r="S1165">
        <f>(2*3.142/60)*test_1_datataker_27_aug[[#This Row],[Torque Voltage (N.m)]]*test_1_datataker_27_aug[[#This Row],[RPM]]*-1</f>
        <v>0</v>
      </c>
    </row>
    <row r="1166" spans="1:19" x14ac:dyDescent="0.25">
      <c r="A1166" s="1">
        <v>45530.570254641207</v>
      </c>
      <c r="B1166" t="s">
        <v>17</v>
      </c>
      <c r="C1166">
        <v>14.16154</v>
      </c>
      <c r="D1166">
        <v>13.825354000000001</v>
      </c>
      <c r="E1166">
        <v>13.730544</v>
      </c>
      <c r="F1166">
        <v>14.003098</v>
      </c>
      <c r="G1166">
        <v>14.15968</v>
      </c>
      <c r="H1166">
        <v>1.006783</v>
      </c>
      <c r="I1166">
        <v>0.93570600000000004</v>
      </c>
      <c r="J1166">
        <v>0.94286999999999999</v>
      </c>
      <c r="K1166">
        <v>0.125225</v>
      </c>
      <c r="L1166">
        <v>0</v>
      </c>
      <c r="M1166">
        <v>5.0900000000000001E-4</v>
      </c>
      <c r="N1166" t="s">
        <v>18</v>
      </c>
      <c r="O1166">
        <v>21.629054</v>
      </c>
      <c r="P1166">
        <v>3.0360000000000002E-2</v>
      </c>
      <c r="Q1166">
        <v>-4.7815000000000003E-2</v>
      </c>
      <c r="S1166">
        <f>(2*3.142/60)*test_1_datataker_27_aug[[#This Row],[Torque Voltage (N.m)]]*test_1_datataker_27_aug[[#This Row],[RPM]]*-1</f>
        <v>0</v>
      </c>
    </row>
    <row r="1167" spans="1:19" x14ac:dyDescent="0.25">
      <c r="A1167" s="1">
        <v>45530.570312569442</v>
      </c>
      <c r="B1167" t="s">
        <v>17</v>
      </c>
      <c r="C1167">
        <v>14.157819999999999</v>
      </c>
      <c r="D1167">
        <v>13.83301</v>
      </c>
      <c r="E1167">
        <v>13.730544</v>
      </c>
      <c r="F1167">
        <v>13.995856</v>
      </c>
      <c r="G1167">
        <v>14.15875</v>
      </c>
      <c r="H1167">
        <v>1.006885</v>
      </c>
      <c r="I1167">
        <v>0.93547000000000002</v>
      </c>
      <c r="J1167">
        <v>0.94286999999999999</v>
      </c>
      <c r="K1167">
        <v>0.125225</v>
      </c>
      <c r="L1167">
        <v>0</v>
      </c>
      <c r="M1167">
        <v>4.86E-4</v>
      </c>
      <c r="N1167" t="s">
        <v>18</v>
      </c>
      <c r="O1167">
        <v>21.629155999999998</v>
      </c>
      <c r="P1167">
        <v>2.7306E-2</v>
      </c>
      <c r="Q1167">
        <v>-4.6281999999999997E-2</v>
      </c>
      <c r="S1167">
        <f>(2*3.142/60)*test_1_datataker_27_aug[[#This Row],[Torque Voltage (N.m)]]*test_1_datataker_27_aug[[#This Row],[RPM]]*-1</f>
        <v>0</v>
      </c>
    </row>
    <row r="1168" spans="1:19" x14ac:dyDescent="0.25">
      <c r="A1168" s="1">
        <v>45530.570370381945</v>
      </c>
      <c r="B1168" t="s">
        <v>17</v>
      </c>
      <c r="C1168">
        <v>14.16061</v>
      </c>
      <c r="D1168">
        <v>13.803216000000001</v>
      </c>
      <c r="E1168">
        <v>13.738020000000001</v>
      </c>
      <c r="F1168">
        <v>14.003098</v>
      </c>
      <c r="G1168">
        <v>14.163399999999999</v>
      </c>
      <c r="H1168">
        <v>1.007193</v>
      </c>
      <c r="I1168">
        <v>0.93523500000000004</v>
      </c>
      <c r="J1168">
        <v>0.94298899999999997</v>
      </c>
      <c r="K1168">
        <v>0.125225</v>
      </c>
      <c r="L1168">
        <v>0</v>
      </c>
      <c r="M1168">
        <v>5.0900000000000001E-4</v>
      </c>
      <c r="N1168" t="s">
        <v>18</v>
      </c>
      <c r="O1168">
        <v>21.629104000000002</v>
      </c>
      <c r="P1168">
        <v>2.5758E-2</v>
      </c>
      <c r="Q1168">
        <v>-4.8198999999999999E-2</v>
      </c>
      <c r="S1168">
        <f>(2*3.142/60)*test_1_datataker_27_aug[[#This Row],[Torque Voltage (N.m)]]*test_1_datataker_27_aug[[#This Row],[RPM]]*-1</f>
        <v>0</v>
      </c>
    </row>
    <row r="1169" spans="1:19" x14ac:dyDescent="0.25">
      <c r="A1169" s="1">
        <v>45530.570428263891</v>
      </c>
      <c r="B1169" t="s">
        <v>17</v>
      </c>
      <c r="C1169">
        <v>14.15875</v>
      </c>
      <c r="D1169">
        <v>13.810458000000001</v>
      </c>
      <c r="E1169">
        <v>13.716191999999999</v>
      </c>
      <c r="F1169">
        <v>13.98075</v>
      </c>
      <c r="G1169">
        <v>14.156916000000001</v>
      </c>
      <c r="H1169">
        <v>1.006373</v>
      </c>
      <c r="I1169">
        <v>0.93535699999999999</v>
      </c>
      <c r="J1169">
        <v>0.94286999999999999</v>
      </c>
      <c r="K1169">
        <v>0.12159399999999999</v>
      </c>
      <c r="L1169">
        <v>0</v>
      </c>
      <c r="M1169">
        <v>5.0900000000000001E-4</v>
      </c>
      <c r="N1169" t="s">
        <v>18</v>
      </c>
      <c r="O1169">
        <v>21.639212000000001</v>
      </c>
      <c r="P1169">
        <v>2.5758E-2</v>
      </c>
      <c r="Q1169">
        <v>-5.0099999999999999E-2</v>
      </c>
      <c r="S1169">
        <f>(2*3.142/60)*test_1_datataker_27_aug[[#This Row],[Torque Voltage (N.m)]]*test_1_datataker_27_aug[[#This Row],[RPM]]*-1</f>
        <v>0</v>
      </c>
    </row>
    <row r="1170" spans="1:19" x14ac:dyDescent="0.25">
      <c r="A1170" s="1">
        <v>45530.57048613426</v>
      </c>
      <c r="B1170" t="s">
        <v>17</v>
      </c>
      <c r="C1170">
        <v>14.162470000000001</v>
      </c>
      <c r="D1170">
        <v>13.825354000000001</v>
      </c>
      <c r="E1170">
        <v>13.738020000000001</v>
      </c>
      <c r="F1170">
        <v>14.003098</v>
      </c>
      <c r="G1170">
        <v>14.15968</v>
      </c>
      <c r="H1170">
        <v>1.006583</v>
      </c>
      <c r="I1170">
        <v>0.93559300000000001</v>
      </c>
      <c r="J1170">
        <v>0.94310499999999997</v>
      </c>
      <c r="K1170">
        <v>0.125225</v>
      </c>
      <c r="L1170">
        <v>0</v>
      </c>
      <c r="M1170">
        <v>5.0900000000000001E-4</v>
      </c>
      <c r="N1170" t="s">
        <v>18</v>
      </c>
      <c r="O1170">
        <v>21.639112000000001</v>
      </c>
      <c r="P1170">
        <v>3.0360000000000002E-2</v>
      </c>
      <c r="Q1170">
        <v>-4.9334999999999997E-2</v>
      </c>
      <c r="S1170">
        <f>(2*3.142/60)*test_1_datataker_27_aug[[#This Row],[Torque Voltage (N.m)]]*test_1_datataker_27_aug[[#This Row],[RPM]]*-1</f>
        <v>0</v>
      </c>
    </row>
    <row r="1171" spans="1:19" x14ac:dyDescent="0.25">
      <c r="A1171" s="1">
        <v>45530.570543993053</v>
      </c>
      <c r="B1171" t="s">
        <v>17</v>
      </c>
      <c r="C1171">
        <v>14.16433</v>
      </c>
      <c r="D1171">
        <v>13.825354000000001</v>
      </c>
      <c r="E1171">
        <v>13.716191999999999</v>
      </c>
      <c r="F1171">
        <v>14.017998</v>
      </c>
      <c r="G1171">
        <v>14.165206</v>
      </c>
      <c r="H1171">
        <v>1.007193</v>
      </c>
      <c r="I1171">
        <v>0.93535699999999999</v>
      </c>
      <c r="J1171">
        <v>0.94286999999999999</v>
      </c>
      <c r="K1171">
        <v>0.125225</v>
      </c>
      <c r="L1171">
        <v>0</v>
      </c>
      <c r="M1171">
        <v>5.3200000000000003E-4</v>
      </c>
      <c r="N1171" t="s">
        <v>18</v>
      </c>
      <c r="O1171">
        <v>21.628955999999999</v>
      </c>
      <c r="P1171">
        <v>2.7306E-2</v>
      </c>
      <c r="Q1171">
        <v>-4.8198999999999999E-2</v>
      </c>
      <c r="S1171">
        <f>(2*3.142/60)*test_1_datataker_27_aug[[#This Row],[Torque Voltage (N.m)]]*test_1_datataker_27_aug[[#This Row],[RPM]]*-1</f>
        <v>0</v>
      </c>
    </row>
    <row r="1172" spans="1:19" x14ac:dyDescent="0.25">
      <c r="A1172" s="1">
        <v>45530.57060190972</v>
      </c>
      <c r="B1172" t="s">
        <v>17</v>
      </c>
      <c r="C1172">
        <v>14.163399999999999</v>
      </c>
      <c r="D1172">
        <v>13.817906000000001</v>
      </c>
      <c r="E1172">
        <v>13.730544</v>
      </c>
      <c r="F1172">
        <v>13.995856</v>
      </c>
      <c r="G1172">
        <v>14.168926000000001</v>
      </c>
      <c r="H1172">
        <v>1.006783</v>
      </c>
      <c r="I1172">
        <v>0.93500499999999998</v>
      </c>
      <c r="J1172">
        <v>0.94251799999999997</v>
      </c>
      <c r="K1172">
        <v>0.12159399999999999</v>
      </c>
      <c r="L1172">
        <v>0</v>
      </c>
      <c r="M1172">
        <v>5.0900000000000001E-4</v>
      </c>
      <c r="N1172" t="s">
        <v>18</v>
      </c>
      <c r="O1172">
        <v>21.629054</v>
      </c>
      <c r="P1172">
        <v>2.5758E-2</v>
      </c>
      <c r="Q1172">
        <v>-5.0868999999999998E-2</v>
      </c>
      <c r="S1172">
        <f>(2*3.142/60)*test_1_datataker_27_aug[[#This Row],[Torque Voltage (N.m)]]*test_1_datataker_27_aug[[#This Row],[RPM]]*-1</f>
        <v>0</v>
      </c>
    </row>
    <row r="1173" spans="1:19" x14ac:dyDescent="0.25">
      <c r="A1173" s="1">
        <v>45530.570659745368</v>
      </c>
      <c r="B1173" t="s">
        <v>17</v>
      </c>
      <c r="C1173">
        <v>14.156916000000001</v>
      </c>
      <c r="D1173">
        <v>13.825354000000001</v>
      </c>
      <c r="E1173">
        <v>13.744892</v>
      </c>
      <c r="F1173">
        <v>14.010546</v>
      </c>
      <c r="G1173">
        <v>14.165206</v>
      </c>
      <c r="H1173">
        <v>1.007193</v>
      </c>
      <c r="I1173">
        <v>0.93500499999999998</v>
      </c>
      <c r="J1173">
        <v>0.94334099999999999</v>
      </c>
      <c r="K1173">
        <v>0.125225</v>
      </c>
      <c r="L1173">
        <v>0</v>
      </c>
      <c r="M1173">
        <v>5.3200000000000003E-4</v>
      </c>
      <c r="N1173" t="s">
        <v>18</v>
      </c>
      <c r="O1173">
        <v>21.639061999999999</v>
      </c>
      <c r="P1173">
        <v>3.1949999999999999E-2</v>
      </c>
      <c r="Q1173">
        <v>-4.7046999999999999E-2</v>
      </c>
      <c r="S1173">
        <f>(2*3.142/60)*test_1_datataker_27_aug[[#This Row],[Torque Voltage (N.m)]]*test_1_datataker_27_aug[[#This Row],[RPM]]*-1</f>
        <v>0</v>
      </c>
    </row>
    <row r="1174" spans="1:19" x14ac:dyDescent="0.25">
      <c r="A1174" s="1">
        <v>45530.570717615738</v>
      </c>
      <c r="B1174" t="s">
        <v>17</v>
      </c>
      <c r="C1174">
        <v>14.167066</v>
      </c>
      <c r="D1174">
        <v>13.825354000000001</v>
      </c>
      <c r="E1174">
        <v>13.730544</v>
      </c>
      <c r="F1174">
        <v>13.995856</v>
      </c>
      <c r="G1174">
        <v>14.163399999999999</v>
      </c>
      <c r="H1174">
        <v>1.0066809999999999</v>
      </c>
      <c r="I1174">
        <v>0.935118</v>
      </c>
      <c r="J1174">
        <v>0.94310499999999997</v>
      </c>
      <c r="K1174">
        <v>0.12159399999999999</v>
      </c>
      <c r="L1174">
        <v>0</v>
      </c>
      <c r="M1174">
        <v>5.0900000000000001E-4</v>
      </c>
      <c r="N1174" t="s">
        <v>18</v>
      </c>
      <c r="O1174">
        <v>21.649225999999999</v>
      </c>
      <c r="P1174">
        <v>2.7306E-2</v>
      </c>
      <c r="Q1174">
        <v>-4.743E-2</v>
      </c>
      <c r="S1174">
        <f>(2*3.142/60)*test_1_datataker_27_aug[[#This Row],[Torque Voltage (N.m)]]*test_1_datataker_27_aug[[#This Row],[RPM]]*-1</f>
        <v>0</v>
      </c>
    </row>
    <row r="1175" spans="1:19" x14ac:dyDescent="0.25">
      <c r="A1175" s="1">
        <v>45530.570775474538</v>
      </c>
      <c r="B1175" t="s">
        <v>17</v>
      </c>
      <c r="C1175">
        <v>14.167066</v>
      </c>
      <c r="D1175">
        <v>13.817906000000001</v>
      </c>
      <c r="E1175">
        <v>13.730544</v>
      </c>
      <c r="F1175">
        <v>13.995856</v>
      </c>
      <c r="G1175">
        <v>14.15968</v>
      </c>
      <c r="H1175">
        <v>1.006783</v>
      </c>
      <c r="I1175">
        <v>0.93535699999999999</v>
      </c>
      <c r="J1175">
        <v>0.94275299999999995</v>
      </c>
      <c r="K1175">
        <v>0.12762200000000001</v>
      </c>
      <c r="L1175">
        <v>0</v>
      </c>
      <c r="M1175">
        <v>5.5599999999999996E-4</v>
      </c>
      <c r="N1175" t="s">
        <v>18</v>
      </c>
      <c r="O1175">
        <v>21.649225999999999</v>
      </c>
      <c r="P1175">
        <v>3.0360000000000002E-2</v>
      </c>
      <c r="Q1175">
        <v>-4.8198999999999999E-2</v>
      </c>
      <c r="S1175">
        <f>(2*3.142/60)*test_1_datataker_27_aug[[#This Row],[Torque Voltage (N.m)]]*test_1_datataker_27_aug[[#This Row],[RPM]]*-1</f>
        <v>0</v>
      </c>
    </row>
    <row r="1176" spans="1:19" x14ac:dyDescent="0.25">
      <c r="A1176" s="1">
        <v>45530.570833356483</v>
      </c>
      <c r="B1176" t="s">
        <v>17</v>
      </c>
      <c r="C1176">
        <v>14.165206</v>
      </c>
      <c r="D1176">
        <v>13.83301</v>
      </c>
      <c r="E1176">
        <v>13.730544</v>
      </c>
      <c r="F1176">
        <v>14.010546</v>
      </c>
      <c r="G1176">
        <v>14.16154</v>
      </c>
      <c r="H1176">
        <v>1.006583</v>
      </c>
      <c r="I1176">
        <v>0.93500499999999998</v>
      </c>
      <c r="J1176">
        <v>0.94264099999999995</v>
      </c>
      <c r="K1176">
        <v>0.12762200000000001</v>
      </c>
      <c r="L1176">
        <v>0</v>
      </c>
      <c r="M1176">
        <v>4.6299999999999998E-4</v>
      </c>
      <c r="N1176" t="s">
        <v>18</v>
      </c>
      <c r="O1176">
        <v>21.649176000000001</v>
      </c>
      <c r="P1176">
        <v>2.8811E-2</v>
      </c>
      <c r="Q1176">
        <v>-4.8952000000000002E-2</v>
      </c>
      <c r="S1176">
        <f>(2*3.142/60)*test_1_datataker_27_aug[[#This Row],[Torque Voltage (N.m)]]*test_1_datataker_27_aug[[#This Row],[RPM]]*-1</f>
        <v>0</v>
      </c>
    </row>
    <row r="1177" spans="1:19" x14ac:dyDescent="0.25">
      <c r="A1177" s="1">
        <v>45530.570891261574</v>
      </c>
      <c r="B1177" t="s">
        <v>17</v>
      </c>
      <c r="C1177">
        <v>14.165206</v>
      </c>
      <c r="D1177">
        <v>13.840044000000001</v>
      </c>
      <c r="E1177">
        <v>13.730544</v>
      </c>
      <c r="F1177">
        <v>14.003098</v>
      </c>
      <c r="G1177">
        <v>14.163399999999999</v>
      </c>
      <c r="H1177">
        <v>1.0066809999999999</v>
      </c>
      <c r="I1177">
        <v>0.93570600000000004</v>
      </c>
      <c r="J1177">
        <v>0.94310499999999997</v>
      </c>
      <c r="K1177">
        <v>0.122793</v>
      </c>
      <c r="L1177">
        <v>0</v>
      </c>
      <c r="M1177">
        <v>4.86E-4</v>
      </c>
      <c r="N1177" t="s">
        <v>18</v>
      </c>
      <c r="O1177">
        <v>21.659193999999999</v>
      </c>
      <c r="P1177">
        <v>3.0360000000000002E-2</v>
      </c>
      <c r="Q1177">
        <v>-4.743E-2</v>
      </c>
      <c r="S1177">
        <f>(2*3.142/60)*test_1_datataker_27_aug[[#This Row],[Torque Voltage (N.m)]]*test_1_datataker_27_aug[[#This Row],[RPM]]*-1</f>
        <v>0</v>
      </c>
    </row>
    <row r="1178" spans="1:19" x14ac:dyDescent="0.25">
      <c r="A1178" s="1">
        <v>45530.570949097222</v>
      </c>
      <c r="B1178" t="s">
        <v>17</v>
      </c>
      <c r="C1178">
        <v>14.167996</v>
      </c>
      <c r="D1178">
        <v>13.83301</v>
      </c>
      <c r="E1178">
        <v>13.738020000000001</v>
      </c>
      <c r="F1178">
        <v>14.010546</v>
      </c>
      <c r="G1178">
        <v>14.16154</v>
      </c>
      <c r="H1178">
        <v>1.006583</v>
      </c>
      <c r="I1178">
        <v>0.93523500000000004</v>
      </c>
      <c r="J1178">
        <v>0.94334099999999999</v>
      </c>
      <c r="K1178">
        <v>0.123992</v>
      </c>
      <c r="L1178">
        <v>0</v>
      </c>
      <c r="M1178">
        <v>5.3200000000000003E-4</v>
      </c>
      <c r="N1178" t="s">
        <v>18</v>
      </c>
      <c r="O1178">
        <v>21.654485999999999</v>
      </c>
      <c r="P1178">
        <v>2.8811E-2</v>
      </c>
      <c r="Q1178">
        <v>-4.8198999999999999E-2</v>
      </c>
      <c r="S1178">
        <f>(2*3.142/60)*test_1_datataker_27_aug[[#This Row],[Torque Voltage (N.m)]]*test_1_datataker_27_aug[[#This Row],[RPM]]*-1</f>
        <v>0</v>
      </c>
    </row>
    <row r="1179" spans="1:19" x14ac:dyDescent="0.25">
      <c r="A1179" s="1">
        <v>45530.571006956015</v>
      </c>
      <c r="B1179" t="s">
        <v>17</v>
      </c>
      <c r="C1179">
        <v>14.16433</v>
      </c>
      <c r="D1179">
        <v>13.825354000000001</v>
      </c>
      <c r="E1179">
        <v>13.744892</v>
      </c>
      <c r="F1179">
        <v>14.010546</v>
      </c>
      <c r="G1179">
        <v>14.16433</v>
      </c>
      <c r="H1179">
        <v>1.006373</v>
      </c>
      <c r="I1179">
        <v>0.93570600000000004</v>
      </c>
      <c r="J1179">
        <v>0.94286999999999999</v>
      </c>
      <c r="K1179">
        <v>0.125225</v>
      </c>
      <c r="L1179">
        <v>0</v>
      </c>
      <c r="M1179">
        <v>4.6299999999999998E-4</v>
      </c>
      <c r="N1179" t="s">
        <v>18</v>
      </c>
      <c r="O1179">
        <v>21.659296000000001</v>
      </c>
      <c r="P1179">
        <v>3.0360000000000002E-2</v>
      </c>
      <c r="Q1179">
        <v>-4.6664999999999998E-2</v>
      </c>
      <c r="S1179">
        <f>(2*3.142/60)*test_1_datataker_27_aug[[#This Row],[Torque Voltage (N.m)]]*test_1_datataker_27_aug[[#This Row],[RPM]]*-1</f>
        <v>0</v>
      </c>
    </row>
    <row r="1180" spans="1:19" x14ac:dyDescent="0.25">
      <c r="A1180" s="1">
        <v>45530.571064837961</v>
      </c>
      <c r="B1180" t="s">
        <v>17</v>
      </c>
      <c r="C1180">
        <v>14.162470000000001</v>
      </c>
      <c r="D1180">
        <v>13.83301</v>
      </c>
      <c r="E1180">
        <v>13.738020000000001</v>
      </c>
      <c r="F1180">
        <v>14.003098</v>
      </c>
      <c r="G1180">
        <v>14.165206</v>
      </c>
      <c r="H1180">
        <v>1.006275</v>
      </c>
      <c r="I1180">
        <v>0.935118</v>
      </c>
      <c r="J1180">
        <v>0.94275299999999995</v>
      </c>
      <c r="K1180">
        <v>0.123992</v>
      </c>
      <c r="L1180">
        <v>0</v>
      </c>
      <c r="M1180">
        <v>4.6299999999999998E-4</v>
      </c>
      <c r="N1180" t="s">
        <v>18</v>
      </c>
      <c r="O1180">
        <v>21.658344</v>
      </c>
      <c r="P1180">
        <v>2.8811E-2</v>
      </c>
      <c r="Q1180">
        <v>-4.743E-2</v>
      </c>
      <c r="S1180">
        <f>(2*3.142/60)*test_1_datataker_27_aug[[#This Row],[Torque Voltage (N.m)]]*test_1_datataker_27_aug[[#This Row],[RPM]]*-1</f>
        <v>0</v>
      </c>
    </row>
    <row r="1181" spans="1:19" x14ac:dyDescent="0.25">
      <c r="A1181" s="1">
        <v>45530.571122696761</v>
      </c>
      <c r="B1181" t="s">
        <v>17</v>
      </c>
      <c r="C1181">
        <v>14.163399999999999</v>
      </c>
      <c r="D1181">
        <v>13.825354000000001</v>
      </c>
      <c r="E1181">
        <v>13.730544</v>
      </c>
      <c r="F1181">
        <v>14.003098</v>
      </c>
      <c r="G1181">
        <v>14.162470000000001</v>
      </c>
      <c r="H1181">
        <v>1.006583</v>
      </c>
      <c r="I1181">
        <v>0.93476599999999999</v>
      </c>
      <c r="J1181">
        <v>0.94264099999999995</v>
      </c>
      <c r="K1181">
        <v>0.122793</v>
      </c>
      <c r="L1181">
        <v>0</v>
      </c>
      <c r="M1181">
        <v>4.6299999999999998E-4</v>
      </c>
      <c r="N1181" t="s">
        <v>18</v>
      </c>
      <c r="O1181">
        <v>21.669167999999999</v>
      </c>
      <c r="P1181">
        <v>2.5758E-2</v>
      </c>
      <c r="Q1181">
        <v>-5.0099999999999999E-2</v>
      </c>
      <c r="S1181">
        <f>(2*3.142/60)*test_1_datataker_27_aug[[#This Row],[Torque Voltage (N.m)]]*test_1_datataker_27_aug[[#This Row],[RPM]]*-1</f>
        <v>0</v>
      </c>
    </row>
    <row r="1182" spans="1:19" x14ac:dyDescent="0.25">
      <c r="A1182" s="1">
        <v>45530.571180601852</v>
      </c>
      <c r="B1182" t="s">
        <v>17</v>
      </c>
      <c r="C1182">
        <v>14.166136</v>
      </c>
      <c r="D1182">
        <v>13.825354000000001</v>
      </c>
      <c r="E1182">
        <v>13.730544</v>
      </c>
      <c r="F1182">
        <v>13.995856</v>
      </c>
      <c r="G1182">
        <v>14.167996</v>
      </c>
      <c r="H1182">
        <v>1.006373</v>
      </c>
      <c r="I1182">
        <v>0.93523500000000004</v>
      </c>
      <c r="J1182">
        <v>0.94298899999999997</v>
      </c>
      <c r="K1182">
        <v>0.125225</v>
      </c>
      <c r="L1182">
        <v>0</v>
      </c>
      <c r="M1182">
        <v>4.86E-4</v>
      </c>
      <c r="N1182" t="s">
        <v>18</v>
      </c>
      <c r="O1182">
        <v>21.669219999999999</v>
      </c>
      <c r="P1182">
        <v>2.7306E-2</v>
      </c>
      <c r="Q1182">
        <v>-4.8952000000000002E-2</v>
      </c>
      <c r="S1182">
        <f>(2*3.142/60)*test_1_datataker_27_aug[[#This Row],[Torque Voltage (N.m)]]*test_1_datataker_27_aug[[#This Row],[RPM]]*-1</f>
        <v>0</v>
      </c>
    </row>
    <row r="1183" spans="1:19" x14ac:dyDescent="0.25">
      <c r="A1183" s="1">
        <v>45530.571241064812</v>
      </c>
      <c r="B1183" t="s">
        <v>17</v>
      </c>
      <c r="C1183">
        <v>14.167066</v>
      </c>
      <c r="D1183">
        <v>13.825354000000001</v>
      </c>
      <c r="E1183">
        <v>13.723267999999999</v>
      </c>
      <c r="F1183">
        <v>14.003098</v>
      </c>
      <c r="G1183">
        <v>14.16433</v>
      </c>
      <c r="H1183">
        <v>1.006068</v>
      </c>
      <c r="I1183">
        <v>0.935118</v>
      </c>
      <c r="J1183">
        <v>0.94275299999999995</v>
      </c>
      <c r="K1183">
        <v>0.123992</v>
      </c>
      <c r="L1183">
        <v>0</v>
      </c>
      <c r="M1183">
        <v>5.5599999999999996E-4</v>
      </c>
      <c r="N1183" t="s">
        <v>18</v>
      </c>
      <c r="O1183">
        <v>21.659193999999999</v>
      </c>
      <c r="P1183">
        <v>2.8811E-2</v>
      </c>
      <c r="Q1183">
        <v>-4.743E-2</v>
      </c>
      <c r="S1183">
        <f>(2*3.142/60)*test_1_datataker_27_aug[[#This Row],[Torque Voltage (N.m)]]*test_1_datataker_27_aug[[#This Row],[RPM]]*-1</f>
        <v>0</v>
      </c>
    </row>
    <row r="1184" spans="1:19" x14ac:dyDescent="0.25">
      <c r="A1184" s="1">
        <v>45530.571296319446</v>
      </c>
      <c r="B1184" t="s">
        <v>17</v>
      </c>
      <c r="C1184">
        <v>14.167066</v>
      </c>
      <c r="D1184">
        <v>13.83301</v>
      </c>
      <c r="E1184">
        <v>13.730544</v>
      </c>
      <c r="F1184">
        <v>14.003098</v>
      </c>
      <c r="G1184">
        <v>14.163399999999999</v>
      </c>
      <c r="H1184">
        <v>1.006373</v>
      </c>
      <c r="I1184">
        <v>0.93547000000000002</v>
      </c>
      <c r="J1184">
        <v>0.94264099999999995</v>
      </c>
      <c r="K1184">
        <v>0.12762200000000001</v>
      </c>
      <c r="L1184">
        <v>0</v>
      </c>
      <c r="M1184">
        <v>5.0900000000000001E-4</v>
      </c>
      <c r="N1184" t="s">
        <v>18</v>
      </c>
      <c r="O1184">
        <v>21.669219999999999</v>
      </c>
      <c r="P1184">
        <v>2.7306E-2</v>
      </c>
      <c r="Q1184">
        <v>-4.5909999999999999E-2</v>
      </c>
      <c r="S1184">
        <f>(2*3.142/60)*test_1_datataker_27_aug[[#This Row],[Torque Voltage (N.m)]]*test_1_datataker_27_aug[[#This Row],[RPM]]*-1</f>
        <v>0</v>
      </c>
    </row>
    <row r="1185" spans="1:19" x14ac:dyDescent="0.25">
      <c r="A1185" s="1">
        <v>45530.571354178239</v>
      </c>
      <c r="B1185" t="s">
        <v>17</v>
      </c>
      <c r="C1185">
        <v>14.166136</v>
      </c>
      <c r="D1185">
        <v>13.840044000000001</v>
      </c>
      <c r="E1185">
        <v>13.744892</v>
      </c>
      <c r="F1185">
        <v>14.010546</v>
      </c>
      <c r="G1185">
        <v>14.16154</v>
      </c>
      <c r="H1185">
        <v>1.006783</v>
      </c>
      <c r="I1185">
        <v>0.93488300000000002</v>
      </c>
      <c r="J1185">
        <v>0.94298899999999997</v>
      </c>
      <c r="K1185">
        <v>0.12642300000000001</v>
      </c>
      <c r="L1185">
        <v>0</v>
      </c>
      <c r="M1185">
        <v>5.0900000000000001E-4</v>
      </c>
      <c r="N1185" t="s">
        <v>18</v>
      </c>
      <c r="O1185">
        <v>21.669167999999999</v>
      </c>
      <c r="P1185">
        <v>2.7306E-2</v>
      </c>
      <c r="Q1185">
        <v>-4.6281999999999997E-2</v>
      </c>
      <c r="S1185">
        <f>(2*3.142/60)*test_1_datataker_27_aug[[#This Row],[Torque Voltage (N.m)]]*test_1_datataker_27_aug[[#This Row],[RPM]]*-1</f>
        <v>0</v>
      </c>
    </row>
    <row r="1186" spans="1:19" x14ac:dyDescent="0.25">
      <c r="A1186" s="1">
        <v>45530.571412048608</v>
      </c>
      <c r="B1186" t="s">
        <v>17</v>
      </c>
      <c r="C1186">
        <v>14.170757999999999</v>
      </c>
      <c r="D1186">
        <v>13.83301</v>
      </c>
      <c r="E1186">
        <v>13.738020000000001</v>
      </c>
      <c r="F1186">
        <v>14.017998</v>
      </c>
      <c r="G1186">
        <v>14.165206</v>
      </c>
      <c r="H1186">
        <v>1.006783</v>
      </c>
      <c r="I1186">
        <v>0.93547000000000002</v>
      </c>
      <c r="J1186">
        <v>0.94298899999999997</v>
      </c>
      <c r="K1186">
        <v>0.123992</v>
      </c>
      <c r="L1186">
        <v>0</v>
      </c>
      <c r="M1186">
        <v>5.0900000000000001E-4</v>
      </c>
      <c r="N1186" t="s">
        <v>18</v>
      </c>
      <c r="O1186">
        <v>21.669422000000001</v>
      </c>
      <c r="P1186">
        <v>2.7306E-2</v>
      </c>
      <c r="Q1186">
        <v>-4.8198999999999999E-2</v>
      </c>
      <c r="S1186">
        <f>(2*3.142/60)*test_1_datataker_27_aug[[#This Row],[Torque Voltage (N.m)]]*test_1_datataker_27_aug[[#This Row],[RPM]]*-1</f>
        <v>0</v>
      </c>
    </row>
    <row r="1187" spans="1:19" x14ac:dyDescent="0.25">
      <c r="A1187" s="1">
        <v>45530.57146997685</v>
      </c>
      <c r="B1187" t="s">
        <v>17</v>
      </c>
      <c r="C1187">
        <v>14.168926000000001</v>
      </c>
      <c r="D1187">
        <v>13.825354000000001</v>
      </c>
      <c r="E1187">
        <v>13.738020000000001</v>
      </c>
      <c r="F1187">
        <v>13.988408</v>
      </c>
      <c r="G1187">
        <v>14.163399999999999</v>
      </c>
      <c r="H1187">
        <v>1.006475</v>
      </c>
      <c r="I1187">
        <v>0.93523500000000004</v>
      </c>
      <c r="J1187">
        <v>0.94286999999999999</v>
      </c>
      <c r="K1187">
        <v>0.12642300000000001</v>
      </c>
      <c r="L1187">
        <v>0</v>
      </c>
      <c r="M1187">
        <v>4.6299999999999998E-4</v>
      </c>
      <c r="N1187" t="s">
        <v>18</v>
      </c>
      <c r="O1187">
        <v>21.669322000000001</v>
      </c>
      <c r="P1187">
        <v>2.7306E-2</v>
      </c>
      <c r="Q1187">
        <v>-4.8952000000000002E-2</v>
      </c>
      <c r="S1187">
        <f>(2*3.142/60)*test_1_datataker_27_aug[[#This Row],[Torque Voltage (N.m)]]*test_1_datataker_27_aug[[#This Row],[RPM]]*-1</f>
        <v>0</v>
      </c>
    </row>
    <row r="1188" spans="1:19" x14ac:dyDescent="0.25">
      <c r="A1188" s="1">
        <v>45530.571527789354</v>
      </c>
      <c r="B1188" t="s">
        <v>17</v>
      </c>
      <c r="C1188">
        <v>14.166136</v>
      </c>
      <c r="D1188">
        <v>13.817906000000001</v>
      </c>
      <c r="E1188">
        <v>13.730544</v>
      </c>
      <c r="F1188">
        <v>14.003098</v>
      </c>
      <c r="G1188">
        <v>14.166136</v>
      </c>
      <c r="H1188">
        <v>1.006885</v>
      </c>
      <c r="I1188">
        <v>0.93559300000000001</v>
      </c>
      <c r="J1188">
        <v>0.94298899999999997</v>
      </c>
      <c r="K1188">
        <v>0.125225</v>
      </c>
      <c r="L1188">
        <v>0</v>
      </c>
      <c r="M1188">
        <v>5.3200000000000003E-4</v>
      </c>
      <c r="N1188" t="s">
        <v>18</v>
      </c>
      <c r="O1188">
        <v>21.669167999999999</v>
      </c>
      <c r="P1188">
        <v>2.4209999999999999E-2</v>
      </c>
      <c r="Q1188">
        <v>-4.6664999999999998E-2</v>
      </c>
      <c r="S1188">
        <f>(2*3.142/60)*test_1_datataker_27_aug[[#This Row],[Torque Voltage (N.m)]]*test_1_datataker_27_aug[[#This Row],[RPM]]*-1</f>
        <v>0</v>
      </c>
    </row>
    <row r="1189" spans="1:19" x14ac:dyDescent="0.25">
      <c r="A1189" s="1">
        <v>45530.571585659723</v>
      </c>
      <c r="B1189" t="s">
        <v>17</v>
      </c>
      <c r="C1189">
        <v>14.170757999999999</v>
      </c>
      <c r="D1189">
        <v>13.817906000000001</v>
      </c>
      <c r="E1189">
        <v>13.730544</v>
      </c>
      <c r="F1189">
        <v>13.995856</v>
      </c>
      <c r="G1189">
        <v>14.166136</v>
      </c>
      <c r="H1189">
        <v>1.006475</v>
      </c>
      <c r="I1189">
        <v>0.935118</v>
      </c>
      <c r="J1189">
        <v>0.94264099999999995</v>
      </c>
      <c r="K1189">
        <v>0.125225</v>
      </c>
      <c r="L1189">
        <v>0</v>
      </c>
      <c r="M1189">
        <v>5.0900000000000001E-4</v>
      </c>
      <c r="N1189" t="s">
        <v>18</v>
      </c>
      <c r="O1189">
        <v>21.669167999999999</v>
      </c>
      <c r="P1189">
        <v>2.5758E-2</v>
      </c>
      <c r="Q1189">
        <v>-5.0868999999999998E-2</v>
      </c>
      <c r="S1189">
        <f>(2*3.142/60)*test_1_datataker_27_aug[[#This Row],[Torque Voltage (N.m)]]*test_1_datataker_27_aug[[#This Row],[RPM]]*-1</f>
        <v>0</v>
      </c>
    </row>
    <row r="1190" spans="1:19" x14ac:dyDescent="0.25">
      <c r="A1190" s="1">
        <v>45530.571643541669</v>
      </c>
      <c r="B1190" t="s">
        <v>17</v>
      </c>
      <c r="C1190">
        <v>14.167066</v>
      </c>
      <c r="D1190">
        <v>13.825354000000001</v>
      </c>
      <c r="E1190">
        <v>13.730544</v>
      </c>
      <c r="F1190">
        <v>14.010546</v>
      </c>
      <c r="G1190">
        <v>14.168926000000001</v>
      </c>
      <c r="H1190">
        <v>1.006885</v>
      </c>
      <c r="I1190">
        <v>0.93547000000000002</v>
      </c>
      <c r="J1190">
        <v>0.94286999999999999</v>
      </c>
      <c r="K1190">
        <v>0.125225</v>
      </c>
      <c r="L1190">
        <v>0</v>
      </c>
      <c r="M1190">
        <v>5.0900000000000001E-4</v>
      </c>
      <c r="N1190" t="s">
        <v>18</v>
      </c>
      <c r="O1190">
        <v>21.669219999999999</v>
      </c>
      <c r="P1190">
        <v>2.7306E-2</v>
      </c>
      <c r="Q1190">
        <v>-4.6664999999999998E-2</v>
      </c>
      <c r="S1190">
        <f>(2*3.142/60)*test_1_datataker_27_aug[[#This Row],[Torque Voltage (N.m)]]*test_1_datataker_27_aug[[#This Row],[RPM]]*-1</f>
        <v>0</v>
      </c>
    </row>
    <row r="1191" spans="1:19" x14ac:dyDescent="0.25">
      <c r="A1191" s="1">
        <v>45530.571701412038</v>
      </c>
      <c r="B1191" t="s">
        <v>17</v>
      </c>
      <c r="C1191">
        <v>14.167996</v>
      </c>
      <c r="D1191">
        <v>13.817906000000001</v>
      </c>
      <c r="E1191">
        <v>13.730544</v>
      </c>
      <c r="F1191">
        <v>14.003098</v>
      </c>
      <c r="G1191">
        <v>14.165206</v>
      </c>
      <c r="H1191">
        <v>1.006275</v>
      </c>
      <c r="I1191">
        <v>0.93452999999999997</v>
      </c>
      <c r="J1191">
        <v>0.94228800000000001</v>
      </c>
      <c r="K1191">
        <v>0.125225</v>
      </c>
      <c r="L1191">
        <v>0</v>
      </c>
      <c r="M1191">
        <v>4.6299999999999998E-4</v>
      </c>
      <c r="N1191" t="s">
        <v>18</v>
      </c>
      <c r="O1191">
        <v>21.669271999999999</v>
      </c>
      <c r="P1191">
        <v>2.8811E-2</v>
      </c>
      <c r="Q1191">
        <v>-4.5144999999999998E-2</v>
      </c>
      <c r="S1191">
        <f>(2*3.142/60)*test_1_datataker_27_aug[[#This Row],[Torque Voltage (N.m)]]*test_1_datataker_27_aug[[#This Row],[RPM]]*-1</f>
        <v>0</v>
      </c>
    </row>
    <row r="1192" spans="1:19" x14ac:dyDescent="0.25">
      <c r="A1192" s="1">
        <v>45530.571759293984</v>
      </c>
      <c r="B1192" t="s">
        <v>17</v>
      </c>
      <c r="C1192">
        <v>14.167066</v>
      </c>
      <c r="D1192">
        <v>13.825354000000001</v>
      </c>
      <c r="E1192">
        <v>13.738020000000001</v>
      </c>
      <c r="F1192">
        <v>14.010546</v>
      </c>
      <c r="G1192">
        <v>14.167066</v>
      </c>
      <c r="H1192">
        <v>1.0066809999999999</v>
      </c>
      <c r="I1192">
        <v>0.93559300000000001</v>
      </c>
      <c r="J1192">
        <v>0.94240199999999996</v>
      </c>
      <c r="K1192">
        <v>0.12882099999999999</v>
      </c>
      <c r="L1192">
        <v>0</v>
      </c>
      <c r="M1192">
        <v>5.3200000000000003E-4</v>
      </c>
      <c r="N1192" t="s">
        <v>18</v>
      </c>
      <c r="O1192">
        <v>21.669371999999999</v>
      </c>
      <c r="P1192">
        <v>2.5758E-2</v>
      </c>
      <c r="Q1192">
        <v>-4.7046999999999999E-2</v>
      </c>
      <c r="S1192">
        <f>(2*3.142/60)*test_1_datataker_27_aug[[#This Row],[Torque Voltage (N.m)]]*test_1_datataker_27_aug[[#This Row],[RPM]]*-1</f>
        <v>0</v>
      </c>
    </row>
    <row r="1193" spans="1:19" x14ac:dyDescent="0.25">
      <c r="A1193" s="1">
        <v>45530.571819386576</v>
      </c>
      <c r="B1193" t="s">
        <v>17</v>
      </c>
      <c r="C1193">
        <v>14.168926000000001</v>
      </c>
      <c r="D1193">
        <v>13.817906000000001</v>
      </c>
      <c r="E1193">
        <v>13.738020000000001</v>
      </c>
      <c r="F1193">
        <v>14.003098</v>
      </c>
      <c r="G1193">
        <v>14.165206</v>
      </c>
      <c r="H1193">
        <v>1.006583</v>
      </c>
      <c r="I1193">
        <v>0.935118</v>
      </c>
      <c r="J1193">
        <v>0.94251799999999997</v>
      </c>
      <c r="K1193">
        <v>0.123992</v>
      </c>
      <c r="L1193">
        <v>0</v>
      </c>
      <c r="M1193">
        <v>4.86E-4</v>
      </c>
      <c r="N1193" t="s">
        <v>18</v>
      </c>
      <c r="O1193">
        <v>21.669167999999999</v>
      </c>
      <c r="P1193">
        <v>2.7306E-2</v>
      </c>
      <c r="Q1193">
        <v>-4.8198999999999999E-2</v>
      </c>
      <c r="S1193">
        <f>(2*3.142/60)*test_1_datataker_27_aug[[#This Row],[Torque Voltage (N.m)]]*test_1_datataker_27_aug[[#This Row],[RPM]]*-1</f>
        <v>0</v>
      </c>
    </row>
    <row r="1194" spans="1:19" x14ac:dyDescent="0.25">
      <c r="A1194" s="1">
        <v>45530.571875069443</v>
      </c>
      <c r="B1194" t="s">
        <v>17</v>
      </c>
      <c r="C1194">
        <v>14.170757999999999</v>
      </c>
      <c r="D1194">
        <v>13.83301</v>
      </c>
      <c r="E1194">
        <v>13.744892</v>
      </c>
      <c r="F1194">
        <v>14.003098</v>
      </c>
      <c r="G1194">
        <v>14.171688</v>
      </c>
      <c r="H1194">
        <v>1.006583</v>
      </c>
      <c r="I1194">
        <v>0.93523500000000004</v>
      </c>
      <c r="J1194">
        <v>0.94298899999999997</v>
      </c>
      <c r="K1194">
        <v>0.123992</v>
      </c>
      <c r="L1194">
        <v>0</v>
      </c>
      <c r="M1194">
        <v>5.3200000000000003E-4</v>
      </c>
      <c r="N1194" t="s">
        <v>18</v>
      </c>
      <c r="O1194">
        <v>21.669167999999999</v>
      </c>
      <c r="P1194">
        <v>2.7306E-2</v>
      </c>
      <c r="Q1194">
        <v>-4.8198999999999999E-2</v>
      </c>
      <c r="S1194">
        <f>(2*3.142/60)*test_1_datataker_27_aug[[#This Row],[Torque Voltage (N.m)]]*test_1_datataker_27_aug[[#This Row],[RPM]]*-1</f>
        <v>0</v>
      </c>
    </row>
    <row r="1195" spans="1:19" x14ac:dyDescent="0.25">
      <c r="A1195" s="1">
        <v>45530.571932893516</v>
      </c>
      <c r="B1195" t="s">
        <v>17</v>
      </c>
      <c r="C1195">
        <v>14.170757999999999</v>
      </c>
      <c r="D1195">
        <v>13.83301</v>
      </c>
      <c r="E1195">
        <v>13.738020000000001</v>
      </c>
      <c r="F1195">
        <v>14.02524</v>
      </c>
      <c r="G1195">
        <v>14.167066</v>
      </c>
      <c r="H1195">
        <v>1.006475</v>
      </c>
      <c r="I1195">
        <v>0.935118</v>
      </c>
      <c r="J1195">
        <v>0.94264099999999995</v>
      </c>
      <c r="K1195">
        <v>0.12159399999999999</v>
      </c>
      <c r="L1195">
        <v>0</v>
      </c>
      <c r="M1195">
        <v>5.0900000000000001E-4</v>
      </c>
      <c r="N1195" t="s">
        <v>18</v>
      </c>
      <c r="O1195">
        <v>21.669219999999999</v>
      </c>
      <c r="P1195">
        <v>3.0360000000000002E-2</v>
      </c>
      <c r="Q1195">
        <v>-4.3983000000000001E-2</v>
      </c>
      <c r="S1195">
        <f>(2*3.142/60)*test_1_datataker_27_aug[[#This Row],[Torque Voltage (N.m)]]*test_1_datataker_27_aug[[#This Row],[RPM]]*-1</f>
        <v>0</v>
      </c>
    </row>
    <row r="1196" spans="1:19" x14ac:dyDescent="0.25">
      <c r="A1196" s="1">
        <v>45530.571990752316</v>
      </c>
      <c r="B1196" t="s">
        <v>17</v>
      </c>
      <c r="C1196">
        <v>14.171688</v>
      </c>
      <c r="D1196">
        <v>13.8477</v>
      </c>
      <c r="E1196">
        <v>13.744892</v>
      </c>
      <c r="F1196">
        <v>14.02524</v>
      </c>
      <c r="G1196">
        <v>14.167066</v>
      </c>
      <c r="H1196">
        <v>1.006373</v>
      </c>
      <c r="I1196">
        <v>0.93559300000000001</v>
      </c>
      <c r="J1196">
        <v>0.94310499999999997</v>
      </c>
      <c r="K1196">
        <v>0.123992</v>
      </c>
      <c r="L1196">
        <v>0</v>
      </c>
      <c r="M1196">
        <v>5.3200000000000003E-4</v>
      </c>
      <c r="N1196" t="s">
        <v>18</v>
      </c>
      <c r="O1196">
        <v>21.669271999999999</v>
      </c>
      <c r="P1196">
        <v>3.0360000000000002E-2</v>
      </c>
      <c r="Q1196">
        <v>-4.743E-2</v>
      </c>
      <c r="S1196">
        <f>(2*3.142/60)*test_1_datataker_27_aug[[#This Row],[Torque Voltage (N.m)]]*test_1_datataker_27_aug[[#This Row],[RPM]]*-1</f>
        <v>0</v>
      </c>
    </row>
    <row r="1197" spans="1:19" x14ac:dyDescent="0.25">
      <c r="A1197" s="1">
        <v>45530.57204864583</v>
      </c>
      <c r="B1197" t="s">
        <v>17</v>
      </c>
      <c r="C1197">
        <v>14.169828000000001</v>
      </c>
      <c r="D1197">
        <v>13.8477</v>
      </c>
      <c r="E1197">
        <v>13.738020000000001</v>
      </c>
      <c r="F1197">
        <v>14.010546</v>
      </c>
      <c r="G1197">
        <v>14.169828000000001</v>
      </c>
      <c r="H1197">
        <v>1.006783</v>
      </c>
      <c r="I1197">
        <v>0.93523500000000004</v>
      </c>
      <c r="J1197">
        <v>0.94275299999999995</v>
      </c>
      <c r="K1197">
        <v>0.12998699999999999</v>
      </c>
      <c r="L1197">
        <v>0</v>
      </c>
      <c r="M1197">
        <v>5.0900000000000001E-4</v>
      </c>
      <c r="N1197" t="s">
        <v>18</v>
      </c>
      <c r="O1197">
        <v>21.669271999999999</v>
      </c>
      <c r="P1197">
        <v>2.8811E-2</v>
      </c>
      <c r="Q1197">
        <v>-4.4365000000000002E-2</v>
      </c>
      <c r="S1197">
        <f>(2*3.142/60)*test_1_datataker_27_aug[[#This Row],[Torque Voltage (N.m)]]*test_1_datataker_27_aug[[#This Row],[RPM]]*-1</f>
        <v>0</v>
      </c>
    </row>
    <row r="1198" spans="1:19" x14ac:dyDescent="0.25">
      <c r="A1198" s="1">
        <v>45530.572106493055</v>
      </c>
      <c r="B1198" t="s">
        <v>17</v>
      </c>
      <c r="C1198">
        <v>14.17262</v>
      </c>
      <c r="D1198">
        <v>13.825354000000001</v>
      </c>
      <c r="E1198">
        <v>13.730544</v>
      </c>
      <c r="F1198">
        <v>14.02524</v>
      </c>
      <c r="G1198">
        <v>14.167996</v>
      </c>
      <c r="H1198">
        <v>1.006783</v>
      </c>
      <c r="I1198">
        <v>0.93547000000000002</v>
      </c>
      <c r="J1198">
        <v>0.94286999999999999</v>
      </c>
      <c r="K1198">
        <v>0.12642300000000001</v>
      </c>
      <c r="L1198">
        <v>0</v>
      </c>
      <c r="M1198">
        <v>4.86E-4</v>
      </c>
      <c r="N1198" t="s">
        <v>18</v>
      </c>
      <c r="O1198">
        <v>21.669271999999999</v>
      </c>
      <c r="P1198">
        <v>2.8811E-2</v>
      </c>
      <c r="Q1198">
        <v>-4.6664999999999998E-2</v>
      </c>
      <c r="S1198">
        <f>(2*3.142/60)*test_1_datataker_27_aug[[#This Row],[Torque Voltage (N.m)]]*test_1_datataker_27_aug[[#This Row],[RPM]]*-1</f>
        <v>0</v>
      </c>
    </row>
    <row r="1199" spans="1:19" x14ac:dyDescent="0.25">
      <c r="A1199" s="1">
        <v>45530.572164421297</v>
      </c>
      <c r="B1199" t="s">
        <v>17</v>
      </c>
      <c r="C1199">
        <v>14.174452</v>
      </c>
      <c r="D1199">
        <v>13.825354000000001</v>
      </c>
      <c r="E1199">
        <v>13.744892</v>
      </c>
      <c r="F1199">
        <v>14.017998</v>
      </c>
      <c r="G1199">
        <v>14.166136</v>
      </c>
      <c r="H1199">
        <v>1.006373</v>
      </c>
      <c r="I1199">
        <v>0.93547000000000002</v>
      </c>
      <c r="J1199">
        <v>0.94275299999999995</v>
      </c>
      <c r="K1199">
        <v>0.12642300000000001</v>
      </c>
      <c r="L1199">
        <v>0</v>
      </c>
      <c r="M1199">
        <v>5.5599999999999996E-4</v>
      </c>
      <c r="N1199" t="s">
        <v>18</v>
      </c>
      <c r="O1199">
        <v>21.669122000000002</v>
      </c>
      <c r="P1199">
        <v>2.7306E-2</v>
      </c>
      <c r="Q1199">
        <v>-4.7046999999999999E-2</v>
      </c>
      <c r="S1199">
        <f>(2*3.142/60)*test_1_datataker_27_aug[[#This Row],[Torque Voltage (N.m)]]*test_1_datataker_27_aug[[#This Row],[RPM]]*-1</f>
        <v>0</v>
      </c>
    </row>
    <row r="1200" spans="1:19" x14ac:dyDescent="0.25">
      <c r="A1200" s="1">
        <v>45530.572222233794</v>
      </c>
      <c r="B1200" t="s">
        <v>17</v>
      </c>
      <c r="C1200">
        <v>14.177213999999999</v>
      </c>
      <c r="D1200">
        <v>13.83301</v>
      </c>
      <c r="E1200">
        <v>13.738020000000001</v>
      </c>
      <c r="F1200">
        <v>14.017998</v>
      </c>
      <c r="G1200">
        <v>14.17262</v>
      </c>
      <c r="H1200">
        <v>1.006583</v>
      </c>
      <c r="I1200">
        <v>0.93535699999999999</v>
      </c>
      <c r="J1200">
        <v>0.94275299999999995</v>
      </c>
      <c r="K1200">
        <v>0.12642300000000001</v>
      </c>
      <c r="L1200">
        <v>0</v>
      </c>
      <c r="M1200">
        <v>5.5599999999999996E-4</v>
      </c>
      <c r="N1200" t="s">
        <v>18</v>
      </c>
      <c r="O1200">
        <v>21.669271999999999</v>
      </c>
      <c r="P1200">
        <v>2.5758E-2</v>
      </c>
      <c r="Q1200">
        <v>-4.8198999999999999E-2</v>
      </c>
      <c r="S1200">
        <f>(2*3.142/60)*test_1_datataker_27_aug[[#This Row],[Torque Voltage (N.m)]]*test_1_datataker_27_aug[[#This Row],[RPM]]*-1</f>
        <v>0</v>
      </c>
    </row>
    <row r="1201" spans="1:19" x14ac:dyDescent="0.25">
      <c r="A1201" s="1">
        <v>45530.57228010417</v>
      </c>
      <c r="B1201" t="s">
        <v>17</v>
      </c>
      <c r="C1201">
        <v>14.175356000000001</v>
      </c>
      <c r="D1201">
        <v>13.83301</v>
      </c>
      <c r="E1201">
        <v>13.752374</v>
      </c>
      <c r="F1201">
        <v>14.003098</v>
      </c>
      <c r="G1201">
        <v>14.167066</v>
      </c>
      <c r="H1201">
        <v>1.0066809999999999</v>
      </c>
      <c r="I1201">
        <v>0.93547000000000002</v>
      </c>
      <c r="J1201">
        <v>0.94286999999999999</v>
      </c>
      <c r="K1201">
        <v>0.125225</v>
      </c>
      <c r="L1201">
        <v>0</v>
      </c>
      <c r="M1201">
        <v>4.86E-4</v>
      </c>
      <c r="N1201" t="s">
        <v>18</v>
      </c>
      <c r="O1201">
        <v>21.669271999999999</v>
      </c>
      <c r="P1201">
        <v>2.8811E-2</v>
      </c>
      <c r="Q1201">
        <v>-4.7046999999999999E-2</v>
      </c>
      <c r="S1201">
        <f>(2*3.142/60)*test_1_datataker_27_aug[[#This Row],[Torque Voltage (N.m)]]*test_1_datataker_27_aug[[#This Row],[RPM]]*-1</f>
        <v>0</v>
      </c>
    </row>
    <row r="1202" spans="1:19" x14ac:dyDescent="0.25">
      <c r="A1202" s="1">
        <v>45530.572337986108</v>
      </c>
      <c r="B1202" t="s">
        <v>17</v>
      </c>
      <c r="C1202">
        <v>14.176285999999999</v>
      </c>
      <c r="D1202">
        <v>13.862394</v>
      </c>
      <c r="E1202">
        <v>13.744892</v>
      </c>
      <c r="F1202">
        <v>14.017998</v>
      </c>
      <c r="G1202">
        <v>14.171688</v>
      </c>
      <c r="H1202">
        <v>1.006583</v>
      </c>
      <c r="I1202">
        <v>0.93547000000000002</v>
      </c>
      <c r="J1202">
        <v>0.94286999999999999</v>
      </c>
      <c r="K1202">
        <v>0.123992</v>
      </c>
      <c r="L1202">
        <v>0</v>
      </c>
      <c r="M1202">
        <v>4.6299999999999998E-4</v>
      </c>
      <c r="N1202" t="s">
        <v>18</v>
      </c>
      <c r="O1202">
        <v>21.669271999999999</v>
      </c>
      <c r="P1202">
        <v>2.8811E-2</v>
      </c>
      <c r="Q1202">
        <v>-5.1239E-2</v>
      </c>
      <c r="S1202">
        <f>(2*3.142/60)*test_1_datataker_27_aug[[#This Row],[Torque Voltage (N.m)]]*test_1_datataker_27_aug[[#This Row],[RPM]]*-1</f>
        <v>0</v>
      </c>
    </row>
    <row r="1203" spans="1:19" x14ac:dyDescent="0.25">
      <c r="A1203" s="1">
        <v>45530.572398067132</v>
      </c>
      <c r="B1203" t="s">
        <v>17</v>
      </c>
      <c r="C1203">
        <v>14.179076</v>
      </c>
      <c r="D1203">
        <v>13.840044000000001</v>
      </c>
      <c r="E1203">
        <v>13.723267999999999</v>
      </c>
      <c r="F1203">
        <v>14.02524</v>
      </c>
      <c r="G1203">
        <v>14.168926000000001</v>
      </c>
      <c r="H1203">
        <v>1.0066809999999999</v>
      </c>
      <c r="I1203">
        <v>0.93488300000000002</v>
      </c>
      <c r="J1203">
        <v>0.94286999999999999</v>
      </c>
      <c r="K1203">
        <v>0.131186</v>
      </c>
      <c r="L1203">
        <v>0</v>
      </c>
      <c r="M1203">
        <v>4.6299999999999998E-4</v>
      </c>
      <c r="N1203" t="s">
        <v>18</v>
      </c>
      <c r="O1203">
        <v>21.669219999999999</v>
      </c>
      <c r="P1203">
        <v>3.0360000000000002E-2</v>
      </c>
      <c r="Q1203">
        <v>-4.6281999999999997E-2</v>
      </c>
      <c r="S1203">
        <f>(2*3.142/60)*test_1_datataker_27_aug[[#This Row],[Torque Voltage (N.m)]]*test_1_datataker_27_aug[[#This Row],[RPM]]*-1</f>
        <v>0</v>
      </c>
    </row>
    <row r="1204" spans="1:19" x14ac:dyDescent="0.25">
      <c r="A1204" s="1">
        <v>45530.572453761575</v>
      </c>
      <c r="B1204" t="s">
        <v>17</v>
      </c>
      <c r="C1204">
        <v>14.181838000000001</v>
      </c>
      <c r="D1204">
        <v>13.855148</v>
      </c>
      <c r="E1204">
        <v>13.738020000000001</v>
      </c>
      <c r="F1204">
        <v>14.017998</v>
      </c>
      <c r="G1204">
        <v>14.174452</v>
      </c>
      <c r="H1204">
        <v>1.006885</v>
      </c>
      <c r="I1204">
        <v>0.93547000000000002</v>
      </c>
      <c r="J1204">
        <v>0.94251799999999997</v>
      </c>
      <c r="K1204">
        <v>0.12762200000000001</v>
      </c>
      <c r="L1204">
        <v>0</v>
      </c>
      <c r="M1204">
        <v>5.5599999999999996E-4</v>
      </c>
      <c r="N1204" t="s">
        <v>18</v>
      </c>
      <c r="O1204">
        <v>21.679306</v>
      </c>
      <c r="P1204">
        <v>3.0360000000000002E-2</v>
      </c>
      <c r="Q1204">
        <v>-4.8198999999999999E-2</v>
      </c>
      <c r="S1204">
        <f>(2*3.142/60)*test_1_datataker_27_aug[[#This Row],[Torque Voltage (N.m)]]*test_1_datataker_27_aug[[#This Row],[RPM]]*-1</f>
        <v>0</v>
      </c>
    </row>
    <row r="1205" spans="1:19" x14ac:dyDescent="0.25">
      <c r="A1205" s="1">
        <v>45530.572511585648</v>
      </c>
      <c r="B1205" t="s">
        <v>17</v>
      </c>
      <c r="C1205">
        <v>14.183669999999999</v>
      </c>
      <c r="D1205">
        <v>13.855148</v>
      </c>
      <c r="E1205">
        <v>13.744892</v>
      </c>
      <c r="F1205">
        <v>14.032688</v>
      </c>
      <c r="G1205">
        <v>14.17262</v>
      </c>
      <c r="H1205">
        <v>1.006583</v>
      </c>
      <c r="I1205">
        <v>0.93500499999999998</v>
      </c>
      <c r="J1205">
        <v>0.94275299999999995</v>
      </c>
      <c r="K1205">
        <v>0.125225</v>
      </c>
      <c r="L1205">
        <v>0</v>
      </c>
      <c r="M1205">
        <v>5.5599999999999996E-4</v>
      </c>
      <c r="N1205" t="s">
        <v>18</v>
      </c>
      <c r="O1205">
        <v>21.679452000000001</v>
      </c>
      <c r="P1205">
        <v>3.0360000000000002E-2</v>
      </c>
      <c r="Q1205">
        <v>-4.9716999999999997E-2</v>
      </c>
      <c r="S1205">
        <f>(2*3.142/60)*test_1_datataker_27_aug[[#This Row],[Torque Voltage (N.m)]]*test_1_datataker_27_aug[[#This Row],[RPM]]*-1</f>
        <v>0</v>
      </c>
    </row>
    <row r="1206" spans="1:19" x14ac:dyDescent="0.25">
      <c r="A1206" s="1">
        <v>45530.572569467593</v>
      </c>
      <c r="B1206" t="s">
        <v>17</v>
      </c>
      <c r="C1206">
        <v>14.1846</v>
      </c>
      <c r="D1206">
        <v>13.855148</v>
      </c>
      <c r="E1206">
        <v>13.752374</v>
      </c>
      <c r="F1206">
        <v>14.032688</v>
      </c>
      <c r="G1206">
        <v>14.171688</v>
      </c>
      <c r="H1206">
        <v>1.006583</v>
      </c>
      <c r="I1206">
        <v>0.93570600000000004</v>
      </c>
      <c r="J1206">
        <v>0.94310499999999997</v>
      </c>
      <c r="K1206">
        <v>0.12762200000000001</v>
      </c>
      <c r="L1206">
        <v>0</v>
      </c>
      <c r="M1206">
        <v>5.3200000000000003E-4</v>
      </c>
      <c r="N1206" t="s">
        <v>18</v>
      </c>
      <c r="O1206">
        <v>21.669322000000001</v>
      </c>
      <c r="P1206">
        <v>3.0360000000000002E-2</v>
      </c>
      <c r="Q1206">
        <v>-4.6281999999999997E-2</v>
      </c>
      <c r="S1206">
        <f>(2*3.142/60)*test_1_datataker_27_aug[[#This Row],[Torque Voltage (N.m)]]*test_1_datataker_27_aug[[#This Row],[RPM]]*-1</f>
        <v>0</v>
      </c>
    </row>
    <row r="1207" spans="1:19" x14ac:dyDescent="0.25">
      <c r="A1207" s="1">
        <v>45530.572627337962</v>
      </c>
      <c r="B1207" t="s">
        <v>17</v>
      </c>
      <c r="C1207">
        <v>14.180006000000001</v>
      </c>
      <c r="D1207">
        <v>13.840044000000001</v>
      </c>
      <c r="E1207">
        <v>13.752374</v>
      </c>
      <c r="F1207">
        <v>14.032688</v>
      </c>
      <c r="G1207">
        <v>14.170757999999999</v>
      </c>
      <c r="H1207">
        <v>1.006885</v>
      </c>
      <c r="I1207">
        <v>0.93559300000000001</v>
      </c>
      <c r="J1207">
        <v>0.94286999999999999</v>
      </c>
      <c r="K1207">
        <v>0.131186</v>
      </c>
      <c r="L1207">
        <v>0</v>
      </c>
      <c r="M1207">
        <v>5.3200000000000003E-4</v>
      </c>
      <c r="N1207" t="s">
        <v>18</v>
      </c>
      <c r="O1207">
        <v>21.669371999999999</v>
      </c>
      <c r="P1207">
        <v>3.0360000000000002E-2</v>
      </c>
      <c r="Q1207">
        <v>-4.4365000000000002E-2</v>
      </c>
      <c r="S1207">
        <f>(2*3.142/60)*test_1_datataker_27_aug[[#This Row],[Torque Voltage (N.m)]]*test_1_datataker_27_aug[[#This Row],[RPM]]*-1</f>
        <v>0</v>
      </c>
    </row>
    <row r="1208" spans="1:19" x14ac:dyDescent="0.25">
      <c r="A1208" s="1">
        <v>45530.572685208332</v>
      </c>
      <c r="B1208" t="s">
        <v>17</v>
      </c>
      <c r="C1208">
        <v>14.18553</v>
      </c>
      <c r="D1208">
        <v>13.8477</v>
      </c>
      <c r="E1208">
        <v>13.744892</v>
      </c>
      <c r="F1208">
        <v>14.040136</v>
      </c>
      <c r="G1208">
        <v>14.171688</v>
      </c>
      <c r="H1208">
        <v>1.006475</v>
      </c>
      <c r="I1208">
        <v>0.93559300000000001</v>
      </c>
      <c r="J1208">
        <v>0.94310499999999997</v>
      </c>
      <c r="K1208">
        <v>0.12882099999999999</v>
      </c>
      <c r="L1208">
        <v>0</v>
      </c>
      <c r="M1208">
        <v>4.86E-4</v>
      </c>
      <c r="N1208" t="s">
        <v>18</v>
      </c>
      <c r="O1208">
        <v>21.679306</v>
      </c>
      <c r="P1208">
        <v>2.7306E-2</v>
      </c>
      <c r="Q1208">
        <v>-4.36E-2</v>
      </c>
      <c r="S1208">
        <f>(2*3.142/60)*test_1_datataker_27_aug[[#This Row],[Torque Voltage (N.m)]]*test_1_datataker_27_aug[[#This Row],[RPM]]*-1</f>
        <v>0</v>
      </c>
    </row>
    <row r="1209" spans="1:19" x14ac:dyDescent="0.25">
      <c r="A1209" s="1">
        <v>45530.572743113429</v>
      </c>
      <c r="B1209" t="s">
        <v>17</v>
      </c>
      <c r="C1209">
        <v>14.180934000000001</v>
      </c>
      <c r="D1209">
        <v>13.840044000000001</v>
      </c>
      <c r="E1209">
        <v>13.738020000000001</v>
      </c>
      <c r="F1209">
        <v>14.02524</v>
      </c>
      <c r="G1209">
        <v>14.173550000000001</v>
      </c>
      <c r="H1209">
        <v>1.006885</v>
      </c>
      <c r="I1209">
        <v>0.93559300000000001</v>
      </c>
      <c r="J1209">
        <v>0.94286999999999999</v>
      </c>
      <c r="K1209">
        <v>0.12642300000000001</v>
      </c>
      <c r="L1209">
        <v>0</v>
      </c>
      <c r="M1209">
        <v>5.5599999999999996E-4</v>
      </c>
      <c r="N1209" t="s">
        <v>18</v>
      </c>
      <c r="O1209">
        <v>21.679203999999999</v>
      </c>
      <c r="P1209">
        <v>3.1949999999999999E-2</v>
      </c>
      <c r="Q1209">
        <v>-4.9716999999999997E-2</v>
      </c>
      <c r="S1209">
        <f>(2*3.142/60)*test_1_datataker_27_aug[[#This Row],[Torque Voltage (N.m)]]*test_1_datataker_27_aug[[#This Row],[RPM]]*-1</f>
        <v>0</v>
      </c>
    </row>
    <row r="1210" spans="1:19" x14ac:dyDescent="0.25">
      <c r="A1210" s="1">
        <v>45530.572800949078</v>
      </c>
      <c r="B1210" t="s">
        <v>17</v>
      </c>
      <c r="C1210">
        <v>14.180934000000001</v>
      </c>
      <c r="D1210">
        <v>13.855148</v>
      </c>
      <c r="E1210">
        <v>13.744892</v>
      </c>
      <c r="F1210">
        <v>14.02524</v>
      </c>
      <c r="G1210">
        <v>14.171688</v>
      </c>
      <c r="H1210">
        <v>1.006783</v>
      </c>
      <c r="I1210">
        <v>0.93559300000000001</v>
      </c>
      <c r="J1210">
        <v>0.94286999999999999</v>
      </c>
      <c r="K1210">
        <v>0.12762200000000001</v>
      </c>
      <c r="L1210">
        <v>0</v>
      </c>
      <c r="M1210">
        <v>5.3200000000000003E-4</v>
      </c>
      <c r="N1210" t="s">
        <v>18</v>
      </c>
      <c r="O1210">
        <v>21.679203999999999</v>
      </c>
      <c r="P1210">
        <v>2.8811E-2</v>
      </c>
      <c r="Q1210">
        <v>-4.5527999999999999E-2</v>
      </c>
      <c r="S1210">
        <f>(2*3.142/60)*test_1_datataker_27_aug[[#This Row],[Torque Voltage (N.m)]]*test_1_datataker_27_aug[[#This Row],[RPM]]*-1</f>
        <v>0</v>
      </c>
    </row>
    <row r="1211" spans="1:19" x14ac:dyDescent="0.25">
      <c r="A1211" s="1">
        <v>45530.572858807871</v>
      </c>
      <c r="B1211" t="s">
        <v>17</v>
      </c>
      <c r="C1211">
        <v>14.182767999999999</v>
      </c>
      <c r="D1211">
        <v>13.8477</v>
      </c>
      <c r="E1211">
        <v>13.744892</v>
      </c>
      <c r="F1211">
        <v>14.010546</v>
      </c>
      <c r="G1211">
        <v>14.17262</v>
      </c>
      <c r="H1211">
        <v>1.0066809999999999</v>
      </c>
      <c r="I1211">
        <v>0.93582200000000004</v>
      </c>
      <c r="J1211">
        <v>0.94286999999999999</v>
      </c>
      <c r="K1211">
        <v>0.12882099999999999</v>
      </c>
      <c r="L1211">
        <v>0</v>
      </c>
      <c r="M1211">
        <v>5.3200000000000003E-4</v>
      </c>
      <c r="N1211" t="s">
        <v>18</v>
      </c>
      <c r="O1211">
        <v>21.689392000000002</v>
      </c>
      <c r="P1211">
        <v>2.8811E-2</v>
      </c>
      <c r="Q1211">
        <v>-4.8198999999999999E-2</v>
      </c>
      <c r="S1211">
        <f>(2*3.142/60)*test_1_datataker_27_aug[[#This Row],[Torque Voltage (N.m)]]*test_1_datataker_27_aug[[#This Row],[RPM]]*-1</f>
        <v>0</v>
      </c>
    </row>
    <row r="1212" spans="1:19" x14ac:dyDescent="0.25">
      <c r="A1212" s="1">
        <v>45530.57291667824</v>
      </c>
      <c r="B1212" t="s">
        <v>17</v>
      </c>
      <c r="C1212">
        <v>14.175356000000001</v>
      </c>
      <c r="D1212">
        <v>13.83301</v>
      </c>
      <c r="E1212">
        <v>13.730544</v>
      </c>
      <c r="F1212">
        <v>14.003098</v>
      </c>
      <c r="G1212">
        <v>14.169828000000001</v>
      </c>
      <c r="H1212">
        <v>1.0066809999999999</v>
      </c>
      <c r="I1212">
        <v>0.93547000000000002</v>
      </c>
      <c r="J1212">
        <v>0.94286999999999999</v>
      </c>
      <c r="K1212">
        <v>0.12642300000000001</v>
      </c>
      <c r="L1212">
        <v>0</v>
      </c>
      <c r="M1212">
        <v>5.5599999999999996E-4</v>
      </c>
      <c r="N1212" t="s">
        <v>18</v>
      </c>
      <c r="O1212">
        <v>21.699390000000001</v>
      </c>
      <c r="P1212">
        <v>2.7306E-2</v>
      </c>
      <c r="Q1212">
        <v>-4.4365000000000002E-2</v>
      </c>
      <c r="S1212">
        <f>(2*3.142/60)*test_1_datataker_27_aug[[#This Row],[Torque Voltage (N.m)]]*test_1_datataker_27_aug[[#This Row],[RPM]]*-1</f>
        <v>0</v>
      </c>
    </row>
    <row r="1213" spans="1:19" x14ac:dyDescent="0.25">
      <c r="A1213" s="1">
        <v>45530.572975289353</v>
      </c>
      <c r="B1213" t="s">
        <v>17</v>
      </c>
      <c r="C1213">
        <v>14.181838000000001</v>
      </c>
      <c r="D1213">
        <v>13.855148</v>
      </c>
      <c r="E1213">
        <v>13.759650000000001</v>
      </c>
      <c r="F1213">
        <v>14.02524</v>
      </c>
      <c r="G1213">
        <v>14.178144</v>
      </c>
      <c r="H1213">
        <v>1.0066809999999999</v>
      </c>
      <c r="I1213">
        <v>0.93547000000000002</v>
      </c>
      <c r="J1213">
        <v>0.94264099999999995</v>
      </c>
      <c r="K1213">
        <v>0.12762200000000001</v>
      </c>
      <c r="L1213">
        <v>0</v>
      </c>
      <c r="M1213">
        <v>5.5599999999999996E-4</v>
      </c>
      <c r="N1213" t="s">
        <v>18</v>
      </c>
      <c r="O1213">
        <v>21.699639999999999</v>
      </c>
      <c r="P1213">
        <v>3.0360000000000002E-2</v>
      </c>
      <c r="Q1213">
        <v>-5.0868999999999998E-2</v>
      </c>
      <c r="S1213">
        <f>(2*3.142/60)*test_1_datataker_27_aug[[#This Row],[Torque Voltage (N.m)]]*test_1_datataker_27_aug[[#This Row],[RPM]]*-1</f>
        <v>0</v>
      </c>
    </row>
    <row r="1214" spans="1:19" x14ac:dyDescent="0.25">
      <c r="A1214" s="1">
        <v>45530.573032476852</v>
      </c>
      <c r="B1214" t="s">
        <v>17</v>
      </c>
      <c r="C1214">
        <v>14.1846</v>
      </c>
      <c r="D1214">
        <v>13.855148</v>
      </c>
      <c r="E1214">
        <v>13.766724</v>
      </c>
      <c r="F1214">
        <v>14.040136</v>
      </c>
      <c r="G1214">
        <v>14.174452</v>
      </c>
      <c r="H1214">
        <v>1.006885</v>
      </c>
      <c r="I1214">
        <v>0.93559300000000001</v>
      </c>
      <c r="J1214">
        <v>0.94298899999999997</v>
      </c>
      <c r="K1214">
        <v>0.12642300000000001</v>
      </c>
      <c r="L1214">
        <v>0</v>
      </c>
      <c r="M1214">
        <v>5.3200000000000003E-4</v>
      </c>
      <c r="N1214" t="s">
        <v>18</v>
      </c>
      <c r="O1214">
        <v>21.689392000000002</v>
      </c>
      <c r="P1214">
        <v>3.3499000000000001E-2</v>
      </c>
      <c r="Q1214">
        <v>-4.7815000000000003E-2</v>
      </c>
      <c r="S1214">
        <f>(2*3.142/60)*test_1_datataker_27_aug[[#This Row],[Torque Voltage (N.m)]]*test_1_datataker_27_aug[[#This Row],[RPM]]*-1</f>
        <v>0</v>
      </c>
    </row>
    <row r="1215" spans="1:19" x14ac:dyDescent="0.25">
      <c r="A1215" s="1">
        <v>45530.573090289348</v>
      </c>
      <c r="B1215" t="s">
        <v>17</v>
      </c>
      <c r="C1215">
        <v>14.179076</v>
      </c>
      <c r="D1215">
        <v>13.8477</v>
      </c>
      <c r="E1215">
        <v>13.744892</v>
      </c>
      <c r="F1215">
        <v>14.017998</v>
      </c>
      <c r="G1215">
        <v>14.168926000000001</v>
      </c>
      <c r="H1215">
        <v>1.007091</v>
      </c>
      <c r="I1215">
        <v>0.93535699999999999</v>
      </c>
      <c r="J1215">
        <v>0.94275299999999995</v>
      </c>
      <c r="K1215">
        <v>0.12642300000000001</v>
      </c>
      <c r="L1215">
        <v>0</v>
      </c>
      <c r="M1215">
        <v>5.7899999999999998E-4</v>
      </c>
      <c r="N1215" t="s">
        <v>18</v>
      </c>
      <c r="O1215">
        <v>21.699390000000001</v>
      </c>
      <c r="P1215">
        <v>3.0360000000000002E-2</v>
      </c>
      <c r="Q1215">
        <v>-4.7046999999999999E-2</v>
      </c>
      <c r="S1215">
        <f>(2*3.142/60)*test_1_datataker_27_aug[[#This Row],[Torque Voltage (N.m)]]*test_1_datataker_27_aug[[#This Row],[RPM]]*-1</f>
        <v>0</v>
      </c>
    </row>
    <row r="1216" spans="1:19" x14ac:dyDescent="0.25">
      <c r="A1216" s="1">
        <v>45530.573148159725</v>
      </c>
      <c r="B1216" t="s">
        <v>17</v>
      </c>
      <c r="C1216">
        <v>14.180934000000001</v>
      </c>
      <c r="D1216">
        <v>13.855148</v>
      </c>
      <c r="E1216">
        <v>13.744892</v>
      </c>
      <c r="F1216">
        <v>14.017998</v>
      </c>
      <c r="G1216">
        <v>14.176285999999999</v>
      </c>
      <c r="H1216">
        <v>1.006885</v>
      </c>
      <c r="I1216">
        <v>0.93523500000000004</v>
      </c>
      <c r="J1216">
        <v>0.94286999999999999</v>
      </c>
      <c r="K1216">
        <v>0.12998699999999999</v>
      </c>
      <c r="L1216">
        <v>0</v>
      </c>
      <c r="M1216">
        <v>5.5599999999999996E-4</v>
      </c>
      <c r="N1216" t="s">
        <v>18</v>
      </c>
      <c r="O1216">
        <v>21.699539999999999</v>
      </c>
      <c r="P1216">
        <v>2.8811E-2</v>
      </c>
      <c r="Q1216">
        <v>-4.5144999999999998E-2</v>
      </c>
      <c r="S1216">
        <f>(2*3.142/60)*test_1_datataker_27_aug[[#This Row],[Torque Voltage (N.m)]]*test_1_datataker_27_aug[[#This Row],[RPM]]*-1</f>
        <v>0</v>
      </c>
    </row>
    <row r="1217" spans="1:19" x14ac:dyDescent="0.25">
      <c r="A1217" s="1">
        <v>45530.573206030094</v>
      </c>
      <c r="B1217" t="s">
        <v>17</v>
      </c>
      <c r="C1217">
        <v>14.18553</v>
      </c>
      <c r="D1217">
        <v>13.840044000000001</v>
      </c>
      <c r="E1217">
        <v>13.752374</v>
      </c>
      <c r="F1217">
        <v>14.017998</v>
      </c>
      <c r="G1217">
        <v>14.171688</v>
      </c>
      <c r="H1217">
        <v>1.006783</v>
      </c>
      <c r="I1217">
        <v>0.93547000000000002</v>
      </c>
      <c r="J1217">
        <v>0.943222</v>
      </c>
      <c r="K1217">
        <v>0.12762200000000001</v>
      </c>
      <c r="L1217">
        <v>0</v>
      </c>
      <c r="M1217">
        <v>5.3200000000000003E-4</v>
      </c>
      <c r="N1217" t="s">
        <v>18</v>
      </c>
      <c r="O1217">
        <v>21.699590000000001</v>
      </c>
      <c r="P1217">
        <v>3.0360000000000002E-2</v>
      </c>
      <c r="Q1217">
        <v>-4.6664999999999998E-2</v>
      </c>
      <c r="S1217">
        <f>(2*3.142/60)*test_1_datataker_27_aug[[#This Row],[Torque Voltage (N.m)]]*test_1_datataker_27_aug[[#This Row],[RPM]]*-1</f>
        <v>0</v>
      </c>
    </row>
    <row r="1218" spans="1:19" x14ac:dyDescent="0.25">
      <c r="A1218" s="1">
        <v>45530.573263900464</v>
      </c>
      <c r="B1218" t="s">
        <v>17</v>
      </c>
      <c r="C1218">
        <v>14.183669999999999</v>
      </c>
      <c r="D1218">
        <v>13.840044000000001</v>
      </c>
      <c r="E1218">
        <v>13.752374</v>
      </c>
      <c r="F1218">
        <v>14.017998</v>
      </c>
      <c r="G1218">
        <v>14.175356000000001</v>
      </c>
      <c r="H1218">
        <v>1.006783</v>
      </c>
      <c r="I1218">
        <v>0.935118</v>
      </c>
      <c r="J1218">
        <v>0.94286999999999999</v>
      </c>
      <c r="K1218">
        <v>0.12762200000000001</v>
      </c>
      <c r="L1218">
        <v>0</v>
      </c>
      <c r="M1218">
        <v>5.3200000000000003E-4</v>
      </c>
      <c r="N1218" t="s">
        <v>18</v>
      </c>
      <c r="O1218">
        <v>21.709692</v>
      </c>
      <c r="P1218">
        <v>2.7306E-2</v>
      </c>
      <c r="Q1218">
        <v>-4.5527999999999999E-2</v>
      </c>
      <c r="S1218">
        <f>(2*3.142/60)*test_1_datataker_27_aug[[#This Row],[Torque Voltage (N.m)]]*test_1_datataker_27_aug[[#This Row],[RPM]]*-1</f>
        <v>0</v>
      </c>
    </row>
    <row r="1219" spans="1:19" x14ac:dyDescent="0.25">
      <c r="A1219" s="1">
        <v>45530.573321805554</v>
      </c>
      <c r="B1219" t="s">
        <v>17</v>
      </c>
      <c r="C1219">
        <v>14.180934000000001</v>
      </c>
      <c r="D1219">
        <v>13.855148</v>
      </c>
      <c r="E1219">
        <v>13.738020000000001</v>
      </c>
      <c r="F1219">
        <v>14.010546</v>
      </c>
      <c r="G1219">
        <v>14.175356000000001</v>
      </c>
      <c r="H1219">
        <v>1.006475</v>
      </c>
      <c r="I1219">
        <v>0.93488300000000002</v>
      </c>
      <c r="J1219">
        <v>0.94286999999999999</v>
      </c>
      <c r="K1219">
        <v>0.12998699999999999</v>
      </c>
      <c r="L1219">
        <v>0</v>
      </c>
      <c r="M1219">
        <v>4.86E-4</v>
      </c>
      <c r="N1219" t="s">
        <v>18</v>
      </c>
      <c r="O1219">
        <v>21.699639999999999</v>
      </c>
      <c r="P1219">
        <v>3.0360000000000002E-2</v>
      </c>
      <c r="Q1219">
        <v>-4.4748000000000003E-2</v>
      </c>
      <c r="S1219">
        <f>(2*3.142/60)*test_1_datataker_27_aug[[#This Row],[Torque Voltage (N.m)]]*test_1_datataker_27_aug[[#This Row],[RPM]]*-1</f>
        <v>0</v>
      </c>
    </row>
    <row r="1220" spans="1:19" x14ac:dyDescent="0.25">
      <c r="A1220" s="1">
        <v>45530.573379652778</v>
      </c>
      <c r="B1220" t="s">
        <v>17</v>
      </c>
      <c r="C1220">
        <v>14.183669999999999</v>
      </c>
      <c r="D1220">
        <v>13.840044000000001</v>
      </c>
      <c r="E1220">
        <v>13.759650000000001</v>
      </c>
      <c r="F1220">
        <v>14.032688</v>
      </c>
      <c r="G1220">
        <v>14.177213999999999</v>
      </c>
      <c r="H1220">
        <v>1.006583</v>
      </c>
      <c r="I1220">
        <v>0.93559300000000001</v>
      </c>
      <c r="J1220">
        <v>0.94310499999999997</v>
      </c>
      <c r="K1220">
        <v>0.131186</v>
      </c>
      <c r="L1220">
        <v>0</v>
      </c>
      <c r="M1220">
        <v>5.7899999999999998E-4</v>
      </c>
      <c r="N1220" t="s">
        <v>18</v>
      </c>
      <c r="O1220">
        <v>21.709540000000001</v>
      </c>
      <c r="P1220">
        <v>3.1949999999999999E-2</v>
      </c>
      <c r="Q1220">
        <v>-4.5144999999999998E-2</v>
      </c>
      <c r="S1220">
        <f>(2*3.142/60)*test_1_datataker_27_aug[[#This Row],[Torque Voltage (N.m)]]*test_1_datataker_27_aug[[#This Row],[RPM]]*-1</f>
        <v>0</v>
      </c>
    </row>
    <row r="1221" spans="1:19" x14ac:dyDescent="0.25">
      <c r="A1221" s="1">
        <v>45530.573437581021</v>
      </c>
      <c r="B1221" t="s">
        <v>17</v>
      </c>
      <c r="C1221">
        <v>14.188294000000001</v>
      </c>
      <c r="D1221">
        <v>13.877292000000001</v>
      </c>
      <c r="E1221">
        <v>13.766724</v>
      </c>
      <c r="F1221">
        <v>14.02524</v>
      </c>
      <c r="G1221">
        <v>14.179076</v>
      </c>
      <c r="H1221">
        <v>1.006475</v>
      </c>
      <c r="I1221">
        <v>0.93594500000000003</v>
      </c>
      <c r="J1221">
        <v>0.94298899999999997</v>
      </c>
      <c r="K1221">
        <v>0.12882099999999999</v>
      </c>
      <c r="L1221">
        <v>0</v>
      </c>
      <c r="M1221">
        <v>5.3200000000000003E-4</v>
      </c>
      <c r="N1221" t="s">
        <v>18</v>
      </c>
      <c r="O1221">
        <v>21.699390000000001</v>
      </c>
      <c r="P1221">
        <v>3.0360000000000002E-2</v>
      </c>
      <c r="Q1221">
        <v>-4.6281999999999997E-2</v>
      </c>
      <c r="S1221">
        <f>(2*3.142/60)*test_1_datataker_27_aug[[#This Row],[Torque Voltage (N.m)]]*test_1_datataker_27_aug[[#This Row],[RPM]]*-1</f>
        <v>0</v>
      </c>
    </row>
    <row r="1222" spans="1:19" x14ac:dyDescent="0.25">
      <c r="A1222" s="1">
        <v>45530.573495381941</v>
      </c>
      <c r="B1222" t="s">
        <v>17</v>
      </c>
      <c r="C1222">
        <v>14.181838000000001</v>
      </c>
      <c r="D1222">
        <v>13.8477</v>
      </c>
      <c r="E1222">
        <v>13.744892</v>
      </c>
      <c r="F1222">
        <v>14.010546</v>
      </c>
      <c r="G1222">
        <v>14.176285999999999</v>
      </c>
      <c r="H1222">
        <v>1.006885</v>
      </c>
      <c r="I1222">
        <v>0.935118</v>
      </c>
      <c r="J1222">
        <v>0.94264099999999995</v>
      </c>
      <c r="K1222">
        <v>0.123992</v>
      </c>
      <c r="L1222">
        <v>0</v>
      </c>
      <c r="M1222">
        <v>5.0900000000000001E-4</v>
      </c>
      <c r="N1222" t="s">
        <v>18</v>
      </c>
      <c r="O1222">
        <v>21.709592000000001</v>
      </c>
      <c r="P1222">
        <v>3.0360000000000002E-2</v>
      </c>
      <c r="Q1222">
        <v>-4.7815000000000003E-2</v>
      </c>
      <c r="S1222">
        <f>(2*3.142/60)*test_1_datataker_27_aug[[#This Row],[Torque Voltage (N.m)]]*test_1_datataker_27_aug[[#This Row],[RPM]]*-1</f>
        <v>0</v>
      </c>
    </row>
    <row r="1223" spans="1:19" x14ac:dyDescent="0.25">
      <c r="A1223" s="1">
        <v>45530.573553587965</v>
      </c>
      <c r="B1223" t="s">
        <v>17</v>
      </c>
      <c r="C1223">
        <v>14.187364000000001</v>
      </c>
      <c r="D1223">
        <v>13.869844000000001</v>
      </c>
      <c r="E1223">
        <v>13.752374</v>
      </c>
      <c r="F1223">
        <v>14.047791999999999</v>
      </c>
      <c r="G1223">
        <v>14.182767999999999</v>
      </c>
      <c r="H1223">
        <v>1.006783</v>
      </c>
      <c r="I1223">
        <v>0.93570600000000004</v>
      </c>
      <c r="J1223">
        <v>0.94334099999999999</v>
      </c>
      <c r="K1223">
        <v>0.125225</v>
      </c>
      <c r="L1223">
        <v>0</v>
      </c>
      <c r="M1223">
        <v>5.7899999999999998E-4</v>
      </c>
      <c r="N1223" t="s">
        <v>18</v>
      </c>
      <c r="O1223">
        <v>21.709441999999999</v>
      </c>
      <c r="P1223">
        <v>3.1949999999999999E-2</v>
      </c>
      <c r="Q1223">
        <v>-4.8198999999999999E-2</v>
      </c>
      <c r="S1223">
        <f>(2*3.142/60)*test_1_datataker_27_aug[[#This Row],[Torque Voltage (N.m)]]*test_1_datataker_27_aug[[#This Row],[RPM]]*-1</f>
        <v>0</v>
      </c>
    </row>
    <row r="1224" spans="1:19" x14ac:dyDescent="0.25">
      <c r="A1224" s="1">
        <v>45530.573611145832</v>
      </c>
      <c r="B1224" t="s">
        <v>17</v>
      </c>
      <c r="C1224">
        <v>14.18553</v>
      </c>
      <c r="D1224">
        <v>13.855148</v>
      </c>
      <c r="E1224">
        <v>13.766724</v>
      </c>
      <c r="F1224">
        <v>14.032688</v>
      </c>
      <c r="G1224">
        <v>14.174452</v>
      </c>
      <c r="H1224">
        <v>1.0069900000000001</v>
      </c>
      <c r="I1224">
        <v>0.93570600000000004</v>
      </c>
      <c r="J1224">
        <v>0.943222</v>
      </c>
      <c r="K1224">
        <v>0.12762200000000001</v>
      </c>
      <c r="L1224">
        <v>0</v>
      </c>
      <c r="M1224">
        <v>6.02E-4</v>
      </c>
      <c r="N1224" t="s">
        <v>18</v>
      </c>
      <c r="O1224">
        <v>21.709592000000001</v>
      </c>
      <c r="P1224">
        <v>3.1949999999999999E-2</v>
      </c>
      <c r="Q1224">
        <v>-4.9716999999999997E-2</v>
      </c>
      <c r="S1224">
        <f>(2*3.142/60)*test_1_datataker_27_aug[[#This Row],[Torque Voltage (N.m)]]*test_1_datataker_27_aug[[#This Row],[RPM]]*-1</f>
        <v>0</v>
      </c>
    </row>
    <row r="1225" spans="1:19" x14ac:dyDescent="0.25">
      <c r="A1225" s="1">
        <v>45530.573669004632</v>
      </c>
      <c r="B1225" t="s">
        <v>17</v>
      </c>
      <c r="C1225">
        <v>14.18553</v>
      </c>
      <c r="D1225">
        <v>13.869844000000001</v>
      </c>
      <c r="E1225">
        <v>13.759650000000001</v>
      </c>
      <c r="F1225">
        <v>14.032688</v>
      </c>
      <c r="G1225">
        <v>14.178144</v>
      </c>
      <c r="H1225">
        <v>1.006783</v>
      </c>
      <c r="I1225">
        <v>0.93559300000000001</v>
      </c>
      <c r="J1225">
        <v>0.943222</v>
      </c>
      <c r="K1225">
        <v>0.12642300000000001</v>
      </c>
      <c r="L1225">
        <v>0</v>
      </c>
      <c r="M1225">
        <v>5.5599999999999996E-4</v>
      </c>
      <c r="N1225" t="s">
        <v>18</v>
      </c>
      <c r="O1225">
        <v>21.709441999999999</v>
      </c>
      <c r="P1225">
        <v>3.0360000000000002E-2</v>
      </c>
      <c r="Q1225">
        <v>-4.743E-2</v>
      </c>
      <c r="S1225">
        <f>(2*3.142/60)*test_1_datataker_27_aug[[#This Row],[Torque Voltage (N.m)]]*test_1_datataker_27_aug[[#This Row],[RPM]]*-1</f>
        <v>0</v>
      </c>
    </row>
    <row r="1226" spans="1:19" x14ac:dyDescent="0.25">
      <c r="A1226" s="1">
        <v>45530.573726921299</v>
      </c>
      <c r="B1226" t="s">
        <v>17</v>
      </c>
      <c r="C1226">
        <v>14.1846</v>
      </c>
      <c r="D1226">
        <v>13.869844000000001</v>
      </c>
      <c r="E1226">
        <v>13.759650000000001</v>
      </c>
      <c r="F1226">
        <v>14.017998</v>
      </c>
      <c r="G1226">
        <v>14.180934000000001</v>
      </c>
      <c r="H1226">
        <v>1.006583</v>
      </c>
      <c r="I1226">
        <v>0.93582200000000004</v>
      </c>
      <c r="J1226">
        <v>0.94275299999999995</v>
      </c>
      <c r="K1226">
        <v>0.131186</v>
      </c>
      <c r="L1226">
        <v>0</v>
      </c>
      <c r="M1226">
        <v>5.7899999999999998E-4</v>
      </c>
      <c r="N1226" t="s">
        <v>18</v>
      </c>
      <c r="O1226">
        <v>21.709441999999999</v>
      </c>
      <c r="P1226">
        <v>3.0360000000000002E-2</v>
      </c>
      <c r="Q1226">
        <v>-4.5144999999999998E-2</v>
      </c>
      <c r="S1226">
        <f>(2*3.142/60)*test_1_datataker_27_aug[[#This Row],[Torque Voltage (N.m)]]*test_1_datataker_27_aug[[#This Row],[RPM]]*-1</f>
        <v>0</v>
      </c>
    </row>
    <row r="1227" spans="1:19" x14ac:dyDescent="0.25">
      <c r="A1227" s="1">
        <v>45530.573784745371</v>
      </c>
      <c r="B1227" t="s">
        <v>17</v>
      </c>
      <c r="C1227">
        <v>14.18553</v>
      </c>
      <c r="D1227">
        <v>13.869844000000001</v>
      </c>
      <c r="E1227">
        <v>13.759650000000001</v>
      </c>
      <c r="F1227">
        <v>14.040136</v>
      </c>
      <c r="G1227">
        <v>14.176285999999999</v>
      </c>
      <c r="H1227">
        <v>1.007193</v>
      </c>
      <c r="I1227">
        <v>0.93547000000000002</v>
      </c>
      <c r="J1227">
        <v>0.94298899999999997</v>
      </c>
      <c r="K1227">
        <v>0.125225</v>
      </c>
      <c r="L1227">
        <v>0</v>
      </c>
      <c r="M1227">
        <v>5.7899999999999998E-4</v>
      </c>
      <c r="N1227" t="s">
        <v>18</v>
      </c>
      <c r="O1227">
        <v>21.709488</v>
      </c>
      <c r="P1227">
        <v>3.0360000000000002E-2</v>
      </c>
      <c r="Q1227">
        <v>-5.1622000000000001E-2</v>
      </c>
      <c r="S1227">
        <f>(2*3.142/60)*test_1_datataker_27_aug[[#This Row],[Torque Voltage (N.m)]]*test_1_datataker_27_aug[[#This Row],[RPM]]*-1</f>
        <v>0</v>
      </c>
    </row>
    <row r="1228" spans="1:19" x14ac:dyDescent="0.25">
      <c r="A1228" s="1">
        <v>45530.57384261574</v>
      </c>
      <c r="B1228" t="s">
        <v>17</v>
      </c>
      <c r="C1228">
        <v>14.187364000000001</v>
      </c>
      <c r="D1228">
        <v>13.862394</v>
      </c>
      <c r="E1228">
        <v>13.759650000000001</v>
      </c>
      <c r="F1228">
        <v>14.040136</v>
      </c>
      <c r="G1228">
        <v>14.173550000000001</v>
      </c>
      <c r="H1228">
        <v>1.0069900000000001</v>
      </c>
      <c r="I1228">
        <v>0.93535699999999999</v>
      </c>
      <c r="J1228">
        <v>0.94298899999999997</v>
      </c>
      <c r="K1228">
        <v>0.12762200000000001</v>
      </c>
      <c r="L1228">
        <v>0</v>
      </c>
      <c r="M1228">
        <v>4.6299999999999998E-4</v>
      </c>
      <c r="N1228" t="s">
        <v>18</v>
      </c>
      <c r="O1228">
        <v>21.709389999999999</v>
      </c>
      <c r="P1228">
        <v>3.0360000000000002E-2</v>
      </c>
      <c r="Q1228">
        <v>-4.5144999999999998E-2</v>
      </c>
      <c r="S1228">
        <f>(2*3.142/60)*test_1_datataker_27_aug[[#This Row],[Torque Voltage (N.m)]]*test_1_datataker_27_aug[[#This Row],[RPM]]*-1</f>
        <v>0</v>
      </c>
    </row>
    <row r="1229" spans="1:19" x14ac:dyDescent="0.25">
      <c r="A1229" s="1">
        <v>45530.573900497686</v>
      </c>
      <c r="B1229" t="s">
        <v>17</v>
      </c>
      <c r="C1229">
        <v>14.187364000000001</v>
      </c>
      <c r="D1229">
        <v>13.855148</v>
      </c>
      <c r="E1229">
        <v>13.766724</v>
      </c>
      <c r="F1229">
        <v>14.040136</v>
      </c>
      <c r="G1229">
        <v>14.177213999999999</v>
      </c>
      <c r="H1229">
        <v>1.0066809999999999</v>
      </c>
      <c r="I1229">
        <v>0.93570600000000004</v>
      </c>
      <c r="J1229">
        <v>0.94310499999999997</v>
      </c>
      <c r="K1229">
        <v>0.12642300000000001</v>
      </c>
      <c r="L1229">
        <v>0</v>
      </c>
      <c r="M1229">
        <v>5.5599999999999996E-4</v>
      </c>
      <c r="N1229" t="s">
        <v>18</v>
      </c>
      <c r="O1229">
        <v>21.709592000000001</v>
      </c>
      <c r="P1229">
        <v>3.1949999999999999E-2</v>
      </c>
      <c r="Q1229">
        <v>-4.7046999999999999E-2</v>
      </c>
      <c r="S1229">
        <f>(2*3.142/60)*test_1_datataker_27_aug[[#This Row],[Torque Voltage (N.m)]]*test_1_datataker_27_aug[[#This Row],[RPM]]*-1</f>
        <v>0</v>
      </c>
    </row>
    <row r="1230" spans="1:19" x14ac:dyDescent="0.25">
      <c r="A1230" s="1">
        <v>45530.573958356479</v>
      </c>
      <c r="B1230" t="s">
        <v>17</v>
      </c>
      <c r="C1230">
        <v>14.1846</v>
      </c>
      <c r="D1230">
        <v>13.855148</v>
      </c>
      <c r="E1230">
        <v>13.752374</v>
      </c>
      <c r="F1230">
        <v>14.032688</v>
      </c>
      <c r="G1230">
        <v>14.179076</v>
      </c>
      <c r="H1230">
        <v>1.0069900000000001</v>
      </c>
      <c r="I1230">
        <v>0.93570600000000004</v>
      </c>
      <c r="J1230">
        <v>0.943222</v>
      </c>
      <c r="K1230">
        <v>0.13361700000000001</v>
      </c>
      <c r="L1230">
        <v>0</v>
      </c>
      <c r="M1230">
        <v>6.02E-4</v>
      </c>
      <c r="N1230" t="s">
        <v>18</v>
      </c>
      <c r="O1230">
        <v>21.709741999999999</v>
      </c>
      <c r="P1230">
        <v>3.0360000000000002E-2</v>
      </c>
      <c r="Q1230">
        <v>-4.6664999999999998E-2</v>
      </c>
      <c r="S1230">
        <f>(2*3.142/60)*test_1_datataker_27_aug[[#This Row],[Torque Voltage (N.m)]]*test_1_datataker_27_aug[[#This Row],[RPM]]*-1</f>
        <v>0</v>
      </c>
    </row>
    <row r="1231" spans="1:19" x14ac:dyDescent="0.25">
      <c r="A1231" s="1">
        <v>45530.574016307874</v>
      </c>
      <c r="B1231" t="s">
        <v>17</v>
      </c>
      <c r="C1231">
        <v>14.183669999999999</v>
      </c>
      <c r="D1231">
        <v>13.862394</v>
      </c>
      <c r="E1231">
        <v>13.759650000000001</v>
      </c>
      <c r="F1231">
        <v>14.032688</v>
      </c>
      <c r="G1231">
        <v>14.180934000000001</v>
      </c>
      <c r="H1231">
        <v>1.006583</v>
      </c>
      <c r="I1231">
        <v>0.93594500000000003</v>
      </c>
      <c r="J1231">
        <v>0.943222</v>
      </c>
      <c r="K1231">
        <v>0.12642300000000001</v>
      </c>
      <c r="L1231">
        <v>0</v>
      </c>
      <c r="M1231">
        <v>5.5599999999999996E-4</v>
      </c>
      <c r="N1231" t="s">
        <v>18</v>
      </c>
      <c r="O1231">
        <v>21.709441999999999</v>
      </c>
      <c r="P1231">
        <v>2.8811E-2</v>
      </c>
      <c r="Q1231">
        <v>-4.6664999999999998E-2</v>
      </c>
      <c r="S1231">
        <f>(2*3.142/60)*test_1_datataker_27_aug[[#This Row],[Torque Voltage (N.m)]]*test_1_datataker_27_aug[[#This Row],[RPM]]*-1</f>
        <v>0</v>
      </c>
    </row>
    <row r="1232" spans="1:19" x14ac:dyDescent="0.25">
      <c r="A1232" s="1">
        <v>45530.574074085649</v>
      </c>
      <c r="B1232" t="s">
        <v>17</v>
      </c>
      <c r="C1232">
        <v>14.189223999999999</v>
      </c>
      <c r="D1232">
        <v>13.862394</v>
      </c>
      <c r="E1232">
        <v>13.766724</v>
      </c>
      <c r="F1232">
        <v>14.032688</v>
      </c>
      <c r="G1232">
        <v>14.176285999999999</v>
      </c>
      <c r="H1232">
        <v>1.006783</v>
      </c>
      <c r="I1232">
        <v>0.93559300000000001</v>
      </c>
      <c r="J1232">
        <v>0.94286999999999999</v>
      </c>
      <c r="K1232">
        <v>0.12882099999999999</v>
      </c>
      <c r="L1232">
        <v>0</v>
      </c>
      <c r="M1232">
        <v>5.7899999999999998E-4</v>
      </c>
      <c r="N1232" t="s">
        <v>18</v>
      </c>
      <c r="O1232">
        <v>21.709592000000001</v>
      </c>
      <c r="P1232">
        <v>2.8811E-2</v>
      </c>
      <c r="Q1232">
        <v>-4.7815000000000003E-2</v>
      </c>
      <c r="S1232">
        <f>(2*3.142/60)*test_1_datataker_27_aug[[#This Row],[Torque Voltage (N.m)]]*test_1_datataker_27_aug[[#This Row],[RPM]]*-1</f>
        <v>0</v>
      </c>
    </row>
    <row r="1233" spans="1:19" x14ac:dyDescent="0.25">
      <c r="A1233" s="1">
        <v>45530.574131956018</v>
      </c>
      <c r="B1233" t="s">
        <v>17</v>
      </c>
      <c r="C1233">
        <v>14.190154</v>
      </c>
      <c r="D1233">
        <v>13.8477</v>
      </c>
      <c r="E1233">
        <v>13.759650000000001</v>
      </c>
      <c r="F1233">
        <v>14.02524</v>
      </c>
      <c r="G1233">
        <v>14.174452</v>
      </c>
      <c r="H1233">
        <v>1.0066809999999999</v>
      </c>
      <c r="I1233">
        <v>0.93547000000000002</v>
      </c>
      <c r="J1233">
        <v>0.94310499999999997</v>
      </c>
      <c r="K1233">
        <v>0.131186</v>
      </c>
      <c r="L1233">
        <v>0</v>
      </c>
      <c r="M1233">
        <v>5.3200000000000003E-4</v>
      </c>
      <c r="N1233" t="s">
        <v>18</v>
      </c>
      <c r="O1233">
        <v>21.719598000000001</v>
      </c>
      <c r="P1233">
        <v>3.3499000000000001E-2</v>
      </c>
      <c r="Q1233">
        <v>-4.5527999999999999E-2</v>
      </c>
      <c r="S1233">
        <f>(2*3.142/60)*test_1_datataker_27_aug[[#This Row],[Torque Voltage (N.m)]]*test_1_datataker_27_aug[[#This Row],[RPM]]*-1</f>
        <v>0</v>
      </c>
    </row>
    <row r="1234" spans="1:19" x14ac:dyDescent="0.25">
      <c r="A1234" s="1">
        <v>45530.57418984954</v>
      </c>
      <c r="B1234" t="s">
        <v>17</v>
      </c>
      <c r="C1234">
        <v>14.190154</v>
      </c>
      <c r="D1234">
        <v>13.855148</v>
      </c>
      <c r="E1234">
        <v>13.773999999999999</v>
      </c>
      <c r="F1234">
        <v>14.040136</v>
      </c>
      <c r="G1234">
        <v>14.177213999999999</v>
      </c>
      <c r="H1234">
        <v>1.0069900000000001</v>
      </c>
      <c r="I1234">
        <v>0.93547000000000002</v>
      </c>
      <c r="J1234">
        <v>0.94298899999999997</v>
      </c>
      <c r="K1234">
        <v>0.13241800000000001</v>
      </c>
      <c r="L1234">
        <v>0</v>
      </c>
      <c r="M1234">
        <v>5.5599999999999996E-4</v>
      </c>
      <c r="N1234" t="s">
        <v>18</v>
      </c>
      <c r="O1234">
        <v>21.709540000000001</v>
      </c>
      <c r="P1234">
        <v>3.1949999999999999E-2</v>
      </c>
      <c r="Q1234">
        <v>-4.6664999999999998E-2</v>
      </c>
      <c r="S1234">
        <f>(2*3.142/60)*test_1_datataker_27_aug[[#This Row],[Torque Voltage (N.m)]]*test_1_datataker_27_aug[[#This Row],[RPM]]*-1</f>
        <v>0</v>
      </c>
    </row>
    <row r="1235" spans="1:19" x14ac:dyDescent="0.25">
      <c r="A1235" s="1">
        <v>45530.574250925929</v>
      </c>
      <c r="B1235" t="s">
        <v>17</v>
      </c>
      <c r="C1235">
        <v>14.187364000000001</v>
      </c>
      <c r="D1235">
        <v>13.855148</v>
      </c>
      <c r="E1235">
        <v>13.773999999999999</v>
      </c>
      <c r="F1235">
        <v>14.032688</v>
      </c>
      <c r="G1235">
        <v>14.179076</v>
      </c>
      <c r="H1235">
        <v>1.007396</v>
      </c>
      <c r="I1235">
        <v>0.93582200000000004</v>
      </c>
      <c r="J1235">
        <v>0.94298899999999997</v>
      </c>
      <c r="K1235">
        <v>0.12642300000000001</v>
      </c>
      <c r="L1235">
        <v>0</v>
      </c>
      <c r="M1235">
        <v>5.7899999999999998E-4</v>
      </c>
      <c r="N1235" t="s">
        <v>18</v>
      </c>
      <c r="O1235">
        <v>21.719747999999999</v>
      </c>
      <c r="P1235">
        <v>3.1949999999999999E-2</v>
      </c>
      <c r="Q1235">
        <v>-4.7046999999999999E-2</v>
      </c>
      <c r="S1235">
        <f>(2*3.142/60)*test_1_datataker_27_aug[[#This Row],[Torque Voltage (N.m)]]*test_1_datataker_27_aug[[#This Row],[RPM]]*-1</f>
        <v>0</v>
      </c>
    </row>
    <row r="1236" spans="1:19" x14ac:dyDescent="0.25">
      <c r="A1236" s="1">
        <v>45530.574305613423</v>
      </c>
      <c r="B1236" t="s">
        <v>17</v>
      </c>
      <c r="C1236">
        <v>14.194750000000001</v>
      </c>
      <c r="D1236">
        <v>13.855148</v>
      </c>
      <c r="E1236">
        <v>13.766724</v>
      </c>
      <c r="F1236">
        <v>14.040136</v>
      </c>
      <c r="G1236">
        <v>14.181838000000001</v>
      </c>
      <c r="H1236">
        <v>1.006783</v>
      </c>
      <c r="I1236">
        <v>0.93605799999999995</v>
      </c>
      <c r="J1236">
        <v>0.94298899999999997</v>
      </c>
      <c r="K1236">
        <v>0.131186</v>
      </c>
      <c r="L1236">
        <v>0</v>
      </c>
      <c r="M1236">
        <v>5.5599999999999996E-4</v>
      </c>
      <c r="N1236" t="s">
        <v>18</v>
      </c>
      <c r="O1236">
        <v>21.709540000000001</v>
      </c>
      <c r="P1236">
        <v>3.3499000000000001E-2</v>
      </c>
      <c r="Q1236">
        <v>-4.7046999999999999E-2</v>
      </c>
      <c r="S1236">
        <f>(2*3.142/60)*test_1_datataker_27_aug[[#This Row],[Torque Voltage (N.m)]]*test_1_datataker_27_aug[[#This Row],[RPM]]*-1</f>
        <v>0</v>
      </c>
    </row>
    <row r="1237" spans="1:19" x14ac:dyDescent="0.25">
      <c r="A1237" s="1">
        <v>45530.574363437503</v>
      </c>
      <c r="B1237" t="s">
        <v>17</v>
      </c>
      <c r="C1237">
        <v>14.193820000000001</v>
      </c>
      <c r="D1237">
        <v>13.862394</v>
      </c>
      <c r="E1237">
        <v>13.766724</v>
      </c>
      <c r="F1237">
        <v>14.040136</v>
      </c>
      <c r="G1237">
        <v>14.176285999999999</v>
      </c>
      <c r="H1237">
        <v>1.007193</v>
      </c>
      <c r="I1237">
        <v>0.93523500000000004</v>
      </c>
      <c r="J1237">
        <v>0.94310499999999997</v>
      </c>
      <c r="K1237">
        <v>0.12762200000000001</v>
      </c>
      <c r="L1237">
        <v>0</v>
      </c>
      <c r="M1237">
        <v>6.02E-4</v>
      </c>
      <c r="N1237" t="s">
        <v>18</v>
      </c>
      <c r="O1237">
        <v>21.729711999999999</v>
      </c>
      <c r="P1237">
        <v>3.3499000000000001E-2</v>
      </c>
      <c r="Q1237">
        <v>-4.7046999999999999E-2</v>
      </c>
      <c r="S1237">
        <f>(2*3.142/60)*test_1_datataker_27_aug[[#This Row],[Torque Voltage (N.m)]]*test_1_datataker_27_aug[[#This Row],[RPM]]*-1</f>
        <v>0</v>
      </c>
    </row>
    <row r="1238" spans="1:19" x14ac:dyDescent="0.25">
      <c r="A1238" s="1">
        <v>45530.574421319441</v>
      </c>
      <c r="B1238" t="s">
        <v>17</v>
      </c>
      <c r="C1238">
        <v>14.191084</v>
      </c>
      <c r="D1238">
        <v>13.855148</v>
      </c>
      <c r="E1238">
        <v>13.766724</v>
      </c>
      <c r="F1238">
        <v>14.040136</v>
      </c>
      <c r="G1238">
        <v>14.178144</v>
      </c>
      <c r="H1238">
        <v>1.0066809999999999</v>
      </c>
      <c r="I1238">
        <v>0.93547000000000002</v>
      </c>
      <c r="J1238">
        <v>0.94334099999999999</v>
      </c>
      <c r="K1238">
        <v>0.131186</v>
      </c>
      <c r="L1238">
        <v>0</v>
      </c>
      <c r="M1238">
        <v>5.5599999999999996E-4</v>
      </c>
      <c r="N1238" t="s">
        <v>18</v>
      </c>
      <c r="O1238">
        <v>21.719550000000002</v>
      </c>
      <c r="P1238">
        <v>3.1949999999999999E-2</v>
      </c>
      <c r="Q1238">
        <v>-4.6664999999999998E-2</v>
      </c>
      <c r="S1238">
        <f>(2*3.142/60)*test_1_datataker_27_aug[[#This Row],[Torque Voltage (N.m)]]*test_1_datataker_27_aug[[#This Row],[RPM]]*-1</f>
        <v>0</v>
      </c>
    </row>
    <row r="1239" spans="1:19" x14ac:dyDescent="0.25">
      <c r="A1239" s="1">
        <v>45530.574479189818</v>
      </c>
      <c r="B1239" t="s">
        <v>17</v>
      </c>
      <c r="C1239">
        <v>14.189223999999999</v>
      </c>
      <c r="D1239">
        <v>13.862394</v>
      </c>
      <c r="E1239">
        <v>13.773999999999999</v>
      </c>
      <c r="F1239">
        <v>14.040136</v>
      </c>
      <c r="G1239">
        <v>14.175356000000001</v>
      </c>
      <c r="H1239">
        <v>1.007193</v>
      </c>
      <c r="I1239">
        <v>0.93559300000000001</v>
      </c>
      <c r="J1239">
        <v>0.943222</v>
      </c>
      <c r="K1239">
        <v>0.12642300000000001</v>
      </c>
      <c r="L1239">
        <v>0</v>
      </c>
      <c r="M1239">
        <v>5.7899999999999998E-4</v>
      </c>
      <c r="N1239" t="s">
        <v>18</v>
      </c>
      <c r="O1239">
        <v>21.729711999999999</v>
      </c>
      <c r="P1239">
        <v>3.5047000000000002E-2</v>
      </c>
      <c r="Q1239">
        <v>-4.7815000000000003E-2</v>
      </c>
      <c r="S1239">
        <f>(2*3.142/60)*test_1_datataker_27_aug[[#This Row],[Torque Voltage (N.m)]]*test_1_datataker_27_aug[[#This Row],[RPM]]*-1</f>
        <v>0</v>
      </c>
    </row>
    <row r="1240" spans="1:19" x14ac:dyDescent="0.25">
      <c r="A1240" s="1">
        <v>45530.574537048611</v>
      </c>
      <c r="B1240" t="s">
        <v>17</v>
      </c>
      <c r="C1240">
        <v>14.193820000000001</v>
      </c>
      <c r="D1240">
        <v>13.855148</v>
      </c>
      <c r="E1240">
        <v>13.766724</v>
      </c>
      <c r="F1240">
        <v>14.02524</v>
      </c>
      <c r="G1240">
        <v>14.180934000000001</v>
      </c>
      <c r="H1240">
        <v>1.006885</v>
      </c>
      <c r="I1240">
        <v>0.93570600000000004</v>
      </c>
      <c r="J1240">
        <v>0.94298899999999997</v>
      </c>
      <c r="K1240">
        <v>0.12998699999999999</v>
      </c>
      <c r="L1240">
        <v>0</v>
      </c>
      <c r="M1240">
        <v>5.7899999999999998E-4</v>
      </c>
      <c r="N1240" t="s">
        <v>18</v>
      </c>
      <c r="O1240">
        <v>21.729763999999999</v>
      </c>
      <c r="P1240">
        <v>3.1949999999999999E-2</v>
      </c>
      <c r="Q1240">
        <v>-4.5144999999999998E-2</v>
      </c>
      <c r="S1240">
        <f>(2*3.142/60)*test_1_datataker_27_aug[[#This Row],[Torque Voltage (N.m)]]*test_1_datataker_27_aug[[#This Row],[RPM]]*-1</f>
        <v>0</v>
      </c>
    </row>
    <row r="1241" spans="1:19" x14ac:dyDescent="0.25">
      <c r="A1241" s="1">
        <v>45530.574594965277</v>
      </c>
      <c r="B1241" t="s">
        <v>17</v>
      </c>
      <c r="C1241">
        <v>14.19289</v>
      </c>
      <c r="D1241">
        <v>13.8477</v>
      </c>
      <c r="E1241">
        <v>13.759650000000001</v>
      </c>
      <c r="F1241">
        <v>14.032688</v>
      </c>
      <c r="G1241">
        <v>14.175356000000001</v>
      </c>
      <c r="H1241">
        <v>1.007193</v>
      </c>
      <c r="I1241">
        <v>0.93570600000000004</v>
      </c>
      <c r="J1241">
        <v>0.94275299999999995</v>
      </c>
      <c r="K1241">
        <v>0.12642300000000001</v>
      </c>
      <c r="L1241">
        <v>0</v>
      </c>
      <c r="M1241">
        <v>5.7899999999999998E-4</v>
      </c>
      <c r="N1241" t="s">
        <v>18</v>
      </c>
      <c r="O1241">
        <v>21.739934000000002</v>
      </c>
      <c r="P1241">
        <v>3.1949999999999999E-2</v>
      </c>
      <c r="Q1241">
        <v>-4.8198999999999999E-2</v>
      </c>
      <c r="S1241">
        <f>(2*3.142/60)*test_1_datataker_27_aug[[#This Row],[Torque Voltage (N.m)]]*test_1_datataker_27_aug[[#This Row],[RPM]]*-1</f>
        <v>0</v>
      </c>
    </row>
    <row r="1242" spans="1:19" x14ac:dyDescent="0.25">
      <c r="A1242" s="1">
        <v>45530.574652800926</v>
      </c>
      <c r="B1242" t="s">
        <v>17</v>
      </c>
      <c r="C1242">
        <v>14.19196</v>
      </c>
      <c r="D1242">
        <v>13.862394</v>
      </c>
      <c r="E1242">
        <v>13.766724</v>
      </c>
      <c r="F1242">
        <v>14.040136</v>
      </c>
      <c r="G1242">
        <v>14.177213999999999</v>
      </c>
      <c r="H1242">
        <v>1.0069900000000001</v>
      </c>
      <c r="I1242">
        <v>0.93570600000000004</v>
      </c>
      <c r="J1242">
        <v>0.943222</v>
      </c>
      <c r="K1242">
        <v>0.12762200000000001</v>
      </c>
      <c r="L1242">
        <v>0</v>
      </c>
      <c r="M1242">
        <v>5.7899999999999998E-4</v>
      </c>
      <c r="N1242" t="s">
        <v>18</v>
      </c>
      <c r="O1242">
        <v>21.749911999999998</v>
      </c>
      <c r="P1242">
        <v>3.3499000000000001E-2</v>
      </c>
      <c r="Q1242">
        <v>-4.6664999999999998E-2</v>
      </c>
      <c r="S1242">
        <f>(2*3.142/60)*test_1_datataker_27_aug[[#This Row],[Torque Voltage (N.m)]]*test_1_datataker_27_aug[[#This Row],[RPM]]*-1</f>
        <v>0</v>
      </c>
    </row>
    <row r="1243" spans="1:19" x14ac:dyDescent="0.25">
      <c r="A1243" s="1">
        <v>45530.574710671295</v>
      </c>
      <c r="B1243" t="s">
        <v>17</v>
      </c>
      <c r="C1243">
        <v>14.189223999999999</v>
      </c>
      <c r="D1243">
        <v>13.862394</v>
      </c>
      <c r="E1243">
        <v>13.773999999999999</v>
      </c>
      <c r="F1243">
        <v>14.047791999999999</v>
      </c>
      <c r="G1243">
        <v>14.180006000000001</v>
      </c>
      <c r="H1243">
        <v>1.007091</v>
      </c>
      <c r="I1243">
        <v>0.93594500000000003</v>
      </c>
      <c r="J1243">
        <v>0.94334099999999999</v>
      </c>
      <c r="K1243">
        <v>0.12882099999999999</v>
      </c>
      <c r="L1243">
        <v>0</v>
      </c>
      <c r="M1243">
        <v>6.02E-4</v>
      </c>
      <c r="N1243" t="s">
        <v>18</v>
      </c>
      <c r="O1243">
        <v>21.749960000000002</v>
      </c>
      <c r="P1243">
        <v>3.5047000000000002E-2</v>
      </c>
      <c r="Q1243">
        <v>-4.5909999999999999E-2</v>
      </c>
      <c r="S1243">
        <f>(2*3.142/60)*test_1_datataker_27_aug[[#This Row],[Torque Voltage (N.m)]]*test_1_datataker_27_aug[[#This Row],[RPM]]*-1</f>
        <v>0</v>
      </c>
    </row>
    <row r="1244" spans="1:19" x14ac:dyDescent="0.25">
      <c r="A1244" s="1">
        <v>45530.574768530096</v>
      </c>
      <c r="B1244" t="s">
        <v>17</v>
      </c>
      <c r="C1244">
        <v>14.190154</v>
      </c>
      <c r="D1244">
        <v>13.862394</v>
      </c>
      <c r="E1244">
        <v>13.766724</v>
      </c>
      <c r="F1244">
        <v>14.040136</v>
      </c>
      <c r="G1244">
        <v>14.180006000000001</v>
      </c>
      <c r="H1244">
        <v>1.007091</v>
      </c>
      <c r="I1244">
        <v>0.93535699999999999</v>
      </c>
      <c r="J1244">
        <v>0.94298899999999997</v>
      </c>
      <c r="K1244">
        <v>0.12642300000000001</v>
      </c>
      <c r="L1244">
        <v>0</v>
      </c>
      <c r="M1244">
        <v>6.02E-4</v>
      </c>
      <c r="N1244" t="s">
        <v>18</v>
      </c>
      <c r="O1244">
        <v>21.749862</v>
      </c>
      <c r="P1244">
        <v>3.1949999999999999E-2</v>
      </c>
      <c r="Q1244">
        <v>-4.9716999999999997E-2</v>
      </c>
      <c r="S1244">
        <f>(2*3.142/60)*test_1_datataker_27_aug[[#This Row],[Torque Voltage (N.m)]]*test_1_datataker_27_aug[[#This Row],[RPM]]*-1</f>
        <v>0</v>
      </c>
    </row>
    <row r="1245" spans="1:19" x14ac:dyDescent="0.25">
      <c r="A1245" s="1">
        <v>45530.574826412034</v>
      </c>
      <c r="B1245" t="s">
        <v>17</v>
      </c>
      <c r="C1245">
        <v>14.191084</v>
      </c>
      <c r="D1245">
        <v>13.862394</v>
      </c>
      <c r="E1245">
        <v>13.766724</v>
      </c>
      <c r="F1245">
        <v>14.040136</v>
      </c>
      <c r="G1245">
        <v>14.180934000000001</v>
      </c>
      <c r="H1245">
        <v>1.006885</v>
      </c>
      <c r="I1245">
        <v>0.93559300000000001</v>
      </c>
      <c r="J1245">
        <v>0.94310499999999997</v>
      </c>
      <c r="K1245">
        <v>0.12762200000000001</v>
      </c>
      <c r="L1245">
        <v>0</v>
      </c>
      <c r="M1245">
        <v>5.5599999999999996E-4</v>
      </c>
      <c r="N1245" t="s">
        <v>18</v>
      </c>
      <c r="O1245">
        <v>21.760148000000001</v>
      </c>
      <c r="P1245">
        <v>3.3499000000000001E-2</v>
      </c>
      <c r="Q1245">
        <v>-4.6664999999999998E-2</v>
      </c>
      <c r="S1245">
        <f>(2*3.142/60)*test_1_datataker_27_aug[[#This Row],[Torque Voltage (N.m)]]*test_1_datataker_27_aug[[#This Row],[RPM]]*-1</f>
        <v>0</v>
      </c>
    </row>
    <row r="1246" spans="1:19" x14ac:dyDescent="0.25">
      <c r="A1246" s="1">
        <v>45530.574884305555</v>
      </c>
      <c r="B1246" t="s">
        <v>17</v>
      </c>
      <c r="C1246">
        <v>14.193820000000001</v>
      </c>
      <c r="D1246">
        <v>13.862394</v>
      </c>
      <c r="E1246">
        <v>13.752374</v>
      </c>
      <c r="F1246">
        <v>14.02524</v>
      </c>
      <c r="G1246">
        <v>14.173550000000001</v>
      </c>
      <c r="H1246">
        <v>1.006583</v>
      </c>
      <c r="I1246">
        <v>0.93523500000000004</v>
      </c>
      <c r="J1246">
        <v>0.94264099999999995</v>
      </c>
      <c r="K1246">
        <v>0.12882099999999999</v>
      </c>
      <c r="L1246">
        <v>0</v>
      </c>
      <c r="M1246">
        <v>5.0900000000000001E-4</v>
      </c>
      <c r="N1246" t="s">
        <v>18</v>
      </c>
      <c r="O1246">
        <v>21.760148000000001</v>
      </c>
      <c r="P1246">
        <v>3.0360000000000002E-2</v>
      </c>
      <c r="Q1246">
        <v>-4.7815000000000003E-2</v>
      </c>
      <c r="S1246">
        <f>(2*3.142/60)*test_1_datataker_27_aug[[#This Row],[Torque Voltage (N.m)]]*test_1_datataker_27_aug[[#This Row],[RPM]]*-1</f>
        <v>0</v>
      </c>
    </row>
    <row r="1247" spans="1:19" x14ac:dyDescent="0.25">
      <c r="A1247" s="1">
        <v>45530.574942141204</v>
      </c>
      <c r="B1247" t="s">
        <v>17</v>
      </c>
      <c r="C1247">
        <v>14.19289</v>
      </c>
      <c r="D1247">
        <v>13.855148</v>
      </c>
      <c r="E1247">
        <v>13.759650000000001</v>
      </c>
      <c r="F1247">
        <v>14.02524</v>
      </c>
      <c r="G1247">
        <v>14.180006000000001</v>
      </c>
      <c r="H1247">
        <v>1.007091</v>
      </c>
      <c r="I1247">
        <v>0.93582200000000004</v>
      </c>
      <c r="J1247">
        <v>0.94310499999999997</v>
      </c>
      <c r="K1247">
        <v>0.125225</v>
      </c>
      <c r="L1247">
        <v>0</v>
      </c>
      <c r="M1247">
        <v>5.5599999999999996E-4</v>
      </c>
      <c r="N1247" t="s">
        <v>18</v>
      </c>
      <c r="O1247">
        <v>21.760197999999999</v>
      </c>
      <c r="P1247">
        <v>3.0360000000000002E-2</v>
      </c>
      <c r="Q1247">
        <v>-4.6281999999999997E-2</v>
      </c>
      <c r="S1247">
        <f>(2*3.142/60)*test_1_datataker_27_aug[[#This Row],[Torque Voltage (N.m)]]*test_1_datataker_27_aug[[#This Row],[RPM]]*-1</f>
        <v>0</v>
      </c>
    </row>
    <row r="1248" spans="1:19" x14ac:dyDescent="0.25">
      <c r="A1248" s="1">
        <v>45530.575000081022</v>
      </c>
      <c r="B1248" t="s">
        <v>17</v>
      </c>
      <c r="C1248">
        <v>14.193820000000001</v>
      </c>
      <c r="D1248">
        <v>13.855148</v>
      </c>
      <c r="E1248">
        <v>13.759650000000001</v>
      </c>
      <c r="F1248">
        <v>14.010546</v>
      </c>
      <c r="G1248">
        <v>14.176285999999999</v>
      </c>
      <c r="H1248">
        <v>1.0069900000000001</v>
      </c>
      <c r="I1248">
        <v>0.93559300000000001</v>
      </c>
      <c r="J1248">
        <v>0.94286999999999999</v>
      </c>
      <c r="K1248">
        <v>0.12642300000000001</v>
      </c>
      <c r="L1248">
        <v>0</v>
      </c>
      <c r="M1248">
        <v>5.3200000000000003E-4</v>
      </c>
      <c r="N1248" t="s">
        <v>18</v>
      </c>
      <c r="O1248">
        <v>21.760045999999999</v>
      </c>
      <c r="P1248">
        <v>3.3499000000000001E-2</v>
      </c>
      <c r="Q1248">
        <v>-5.0486000000000003E-2</v>
      </c>
      <c r="S1248">
        <f>(2*3.142/60)*test_1_datataker_27_aug[[#This Row],[Torque Voltage (N.m)]]*test_1_datataker_27_aug[[#This Row],[RPM]]*-1</f>
        <v>0</v>
      </c>
    </row>
    <row r="1249" spans="1:19" x14ac:dyDescent="0.25">
      <c r="A1249" s="1">
        <v>45530.575057893519</v>
      </c>
      <c r="B1249" t="s">
        <v>17</v>
      </c>
      <c r="C1249">
        <v>14.19196</v>
      </c>
      <c r="D1249">
        <v>13.862394</v>
      </c>
      <c r="E1249">
        <v>13.759650000000001</v>
      </c>
      <c r="F1249">
        <v>14.040136</v>
      </c>
      <c r="G1249">
        <v>14.180934000000001</v>
      </c>
      <c r="H1249">
        <v>1.007091</v>
      </c>
      <c r="I1249">
        <v>0.93570600000000004</v>
      </c>
      <c r="J1249">
        <v>0.94310499999999997</v>
      </c>
      <c r="K1249">
        <v>0.12642300000000001</v>
      </c>
      <c r="L1249">
        <v>0</v>
      </c>
      <c r="M1249">
        <v>6.02E-4</v>
      </c>
      <c r="N1249" t="s">
        <v>18</v>
      </c>
      <c r="O1249">
        <v>21.759945999999999</v>
      </c>
      <c r="P1249">
        <v>3.1949999999999999E-2</v>
      </c>
      <c r="Q1249">
        <v>-4.7815000000000003E-2</v>
      </c>
      <c r="S1249">
        <f>(2*3.142/60)*test_1_datataker_27_aug[[#This Row],[Torque Voltage (N.m)]]*test_1_datataker_27_aug[[#This Row],[RPM]]*-1</f>
        <v>0</v>
      </c>
    </row>
    <row r="1250" spans="1:19" x14ac:dyDescent="0.25">
      <c r="A1250" s="1">
        <v>45530.575115763888</v>
      </c>
      <c r="B1250" t="s">
        <v>17</v>
      </c>
      <c r="C1250">
        <v>14.195679999999999</v>
      </c>
      <c r="D1250">
        <v>13.877292000000001</v>
      </c>
      <c r="E1250">
        <v>13.773999999999999</v>
      </c>
      <c r="F1250">
        <v>14.032688</v>
      </c>
      <c r="G1250">
        <v>14.182767999999999</v>
      </c>
      <c r="H1250">
        <v>1.0069900000000001</v>
      </c>
      <c r="I1250">
        <v>0.93559300000000001</v>
      </c>
      <c r="J1250">
        <v>0.94298899999999997</v>
      </c>
      <c r="K1250">
        <v>0.12642300000000001</v>
      </c>
      <c r="L1250">
        <v>0</v>
      </c>
      <c r="M1250">
        <v>5.7899999999999998E-4</v>
      </c>
      <c r="N1250" t="s">
        <v>18</v>
      </c>
      <c r="O1250">
        <v>21.759993999999999</v>
      </c>
      <c r="P1250">
        <v>3.3499000000000001E-2</v>
      </c>
      <c r="Q1250">
        <v>-4.3983000000000001E-2</v>
      </c>
      <c r="S1250">
        <f>(2*3.142/60)*test_1_datataker_27_aug[[#This Row],[Torque Voltage (N.m)]]*test_1_datataker_27_aug[[#This Row],[RPM]]*-1</f>
        <v>0</v>
      </c>
    </row>
    <row r="1251" spans="1:19" x14ac:dyDescent="0.25">
      <c r="A1251" s="1">
        <v>45530.575173657409</v>
      </c>
      <c r="B1251" t="s">
        <v>17</v>
      </c>
      <c r="C1251">
        <v>14.19196</v>
      </c>
      <c r="D1251">
        <v>13.869844000000001</v>
      </c>
      <c r="E1251">
        <v>13.773999999999999</v>
      </c>
      <c r="F1251">
        <v>14.047791999999999</v>
      </c>
      <c r="G1251">
        <v>14.178144</v>
      </c>
      <c r="H1251">
        <v>1.007091</v>
      </c>
      <c r="I1251">
        <v>0.93582200000000004</v>
      </c>
      <c r="J1251">
        <v>0.94310499999999997</v>
      </c>
      <c r="K1251">
        <v>0.12762200000000001</v>
      </c>
      <c r="L1251">
        <v>0</v>
      </c>
      <c r="M1251">
        <v>5.5599999999999996E-4</v>
      </c>
      <c r="N1251" t="s">
        <v>18</v>
      </c>
      <c r="O1251">
        <v>21.760100000000001</v>
      </c>
      <c r="P1251">
        <v>3.3499000000000001E-2</v>
      </c>
      <c r="Q1251">
        <v>-4.4748000000000003E-2</v>
      </c>
      <c r="S1251">
        <f>(2*3.142/60)*test_1_datataker_27_aug[[#This Row],[Torque Voltage (N.m)]]*test_1_datataker_27_aug[[#This Row],[RPM]]*-1</f>
        <v>0</v>
      </c>
    </row>
    <row r="1252" spans="1:19" x14ac:dyDescent="0.25">
      <c r="A1252" s="1">
        <v>45530.575231493058</v>
      </c>
      <c r="B1252" t="s">
        <v>17</v>
      </c>
      <c r="C1252">
        <v>14.190154</v>
      </c>
      <c r="D1252">
        <v>13.869844000000001</v>
      </c>
      <c r="E1252">
        <v>13.773999999999999</v>
      </c>
      <c r="F1252">
        <v>14.047791999999999</v>
      </c>
      <c r="G1252">
        <v>14.180006000000001</v>
      </c>
      <c r="H1252">
        <v>1.006885</v>
      </c>
      <c r="I1252">
        <v>0.93570600000000004</v>
      </c>
      <c r="J1252">
        <v>0.943222</v>
      </c>
      <c r="K1252">
        <v>0.131186</v>
      </c>
      <c r="L1252">
        <v>0</v>
      </c>
      <c r="M1252">
        <v>5.7899999999999998E-4</v>
      </c>
      <c r="N1252" t="s">
        <v>18</v>
      </c>
      <c r="O1252">
        <v>21.760148000000001</v>
      </c>
      <c r="P1252">
        <v>3.1949999999999999E-2</v>
      </c>
      <c r="Q1252">
        <v>-4.5144999999999998E-2</v>
      </c>
      <c r="S1252">
        <f>(2*3.142/60)*test_1_datataker_27_aug[[#This Row],[Torque Voltage (N.m)]]*test_1_datataker_27_aug[[#This Row],[RPM]]*-1</f>
        <v>0</v>
      </c>
    </row>
    <row r="1253" spans="1:19" x14ac:dyDescent="0.25">
      <c r="A1253" s="1">
        <v>45530.575289432869</v>
      </c>
      <c r="B1253" t="s">
        <v>17</v>
      </c>
      <c r="C1253">
        <v>14.19289</v>
      </c>
      <c r="D1253">
        <v>13.877292000000001</v>
      </c>
      <c r="E1253">
        <v>13.788551999999999</v>
      </c>
      <c r="F1253">
        <v>14.040136</v>
      </c>
      <c r="G1253">
        <v>14.181838000000001</v>
      </c>
      <c r="H1253">
        <v>1.007193</v>
      </c>
      <c r="I1253">
        <v>0.93605799999999995</v>
      </c>
      <c r="J1253">
        <v>0.94310499999999997</v>
      </c>
      <c r="K1253">
        <v>0.12882099999999999</v>
      </c>
      <c r="L1253">
        <v>0</v>
      </c>
      <c r="M1253">
        <v>5.5599999999999996E-4</v>
      </c>
      <c r="N1253" t="s">
        <v>18</v>
      </c>
      <c r="O1253">
        <v>21.759945999999999</v>
      </c>
      <c r="P1253">
        <v>3.3499000000000001E-2</v>
      </c>
      <c r="Q1253">
        <v>-4.4748000000000003E-2</v>
      </c>
      <c r="S1253">
        <f>(2*3.142/60)*test_1_datataker_27_aug[[#This Row],[Torque Voltage (N.m)]]*test_1_datataker_27_aug[[#This Row],[RPM]]*-1</f>
        <v>0</v>
      </c>
    </row>
    <row r="1254" spans="1:19" x14ac:dyDescent="0.25">
      <c r="A1254" s="1">
        <v>45530.575347233796</v>
      </c>
      <c r="B1254" t="s">
        <v>17</v>
      </c>
      <c r="C1254">
        <v>14.19754</v>
      </c>
      <c r="D1254">
        <v>13.869844000000001</v>
      </c>
      <c r="E1254">
        <v>13.773999999999999</v>
      </c>
      <c r="F1254">
        <v>14.055038</v>
      </c>
      <c r="G1254">
        <v>14.18553</v>
      </c>
      <c r="H1254">
        <v>1.006885</v>
      </c>
      <c r="I1254">
        <v>0.93594500000000003</v>
      </c>
      <c r="J1254">
        <v>0.943222</v>
      </c>
      <c r="K1254">
        <v>0.12882099999999999</v>
      </c>
      <c r="L1254">
        <v>0</v>
      </c>
      <c r="M1254">
        <v>6.2500000000000001E-4</v>
      </c>
      <c r="N1254" t="s">
        <v>18</v>
      </c>
      <c r="O1254">
        <v>21.759993999999999</v>
      </c>
      <c r="P1254">
        <v>3.1949999999999999E-2</v>
      </c>
      <c r="Q1254">
        <v>-4.7046999999999999E-2</v>
      </c>
      <c r="S1254">
        <f>(2*3.142/60)*test_1_datataker_27_aug[[#This Row],[Torque Voltage (N.m)]]*test_1_datataker_27_aug[[#This Row],[RPM]]*-1</f>
        <v>0</v>
      </c>
    </row>
    <row r="1255" spans="1:19" x14ac:dyDescent="0.25">
      <c r="A1255" s="1">
        <v>45530.575405104166</v>
      </c>
      <c r="B1255" t="s">
        <v>17</v>
      </c>
      <c r="C1255">
        <v>14.199372</v>
      </c>
      <c r="D1255">
        <v>13.869844000000001</v>
      </c>
      <c r="E1255">
        <v>13.788551999999999</v>
      </c>
      <c r="F1255">
        <v>14.055038</v>
      </c>
      <c r="G1255">
        <v>14.18553</v>
      </c>
      <c r="H1255">
        <v>1.007091</v>
      </c>
      <c r="I1255">
        <v>0.93582200000000004</v>
      </c>
      <c r="J1255">
        <v>0.943222</v>
      </c>
      <c r="K1255">
        <v>0.12998699999999999</v>
      </c>
      <c r="L1255">
        <v>0</v>
      </c>
      <c r="M1255">
        <v>6.2500000000000001E-4</v>
      </c>
      <c r="N1255" t="s">
        <v>18</v>
      </c>
      <c r="O1255">
        <v>21.760100000000001</v>
      </c>
      <c r="P1255">
        <v>3.3499000000000001E-2</v>
      </c>
      <c r="Q1255">
        <v>-4.5909999999999999E-2</v>
      </c>
      <c r="S1255">
        <f>(2*3.142/60)*test_1_datataker_27_aug[[#This Row],[Torque Voltage (N.m)]]*test_1_datataker_27_aug[[#This Row],[RPM]]*-1</f>
        <v>0</v>
      </c>
    </row>
    <row r="1256" spans="1:19" x14ac:dyDescent="0.25">
      <c r="A1256" s="1">
        <v>45530.575462997687</v>
      </c>
      <c r="B1256" t="s">
        <v>17</v>
      </c>
      <c r="C1256">
        <v>14.19661</v>
      </c>
      <c r="D1256">
        <v>13.862394</v>
      </c>
      <c r="E1256">
        <v>13.781278</v>
      </c>
      <c r="F1256">
        <v>14.055038</v>
      </c>
      <c r="G1256">
        <v>14.180006000000001</v>
      </c>
      <c r="H1256">
        <v>1.0069900000000001</v>
      </c>
      <c r="I1256">
        <v>0.93594500000000003</v>
      </c>
      <c r="J1256">
        <v>0.943222</v>
      </c>
      <c r="K1256">
        <v>0.12642300000000001</v>
      </c>
      <c r="L1256">
        <v>0</v>
      </c>
      <c r="M1256">
        <v>5.5599999999999996E-4</v>
      </c>
      <c r="N1256" t="s">
        <v>18</v>
      </c>
      <c r="O1256">
        <v>21.760197999999999</v>
      </c>
      <c r="P1256">
        <v>3.5047000000000002E-2</v>
      </c>
      <c r="Q1256">
        <v>-4.5527999999999999E-2</v>
      </c>
      <c r="S1256">
        <f>(2*3.142/60)*test_1_datataker_27_aug[[#This Row],[Torque Voltage (N.m)]]*test_1_datataker_27_aug[[#This Row],[RPM]]*-1</f>
        <v>0</v>
      </c>
    </row>
    <row r="1257" spans="1:19" x14ac:dyDescent="0.25">
      <c r="A1257" s="1">
        <v>45530.575520856481</v>
      </c>
      <c r="B1257" t="s">
        <v>17</v>
      </c>
      <c r="C1257">
        <v>14.19754</v>
      </c>
      <c r="D1257">
        <v>13.877292000000001</v>
      </c>
      <c r="E1257">
        <v>13.781278</v>
      </c>
      <c r="F1257">
        <v>14.055038</v>
      </c>
      <c r="G1257">
        <v>14.182767999999999</v>
      </c>
      <c r="H1257">
        <v>1.0069900000000001</v>
      </c>
      <c r="I1257">
        <v>0.93594500000000003</v>
      </c>
      <c r="J1257">
        <v>0.94334099999999999</v>
      </c>
      <c r="K1257">
        <v>0.12762200000000001</v>
      </c>
      <c r="L1257">
        <v>0</v>
      </c>
      <c r="M1257">
        <v>5.7899999999999998E-4</v>
      </c>
      <c r="N1257" t="s">
        <v>18</v>
      </c>
      <c r="O1257">
        <v>21.760100000000001</v>
      </c>
      <c r="P1257">
        <v>3.5047000000000002E-2</v>
      </c>
      <c r="Q1257">
        <v>-4.8569000000000001E-2</v>
      </c>
      <c r="S1257">
        <f>(2*3.142/60)*test_1_datataker_27_aug[[#This Row],[Torque Voltage (N.m)]]*test_1_datataker_27_aug[[#This Row],[RPM]]*-1</f>
        <v>0</v>
      </c>
    </row>
    <row r="1258" spans="1:19" x14ac:dyDescent="0.25">
      <c r="A1258" s="1">
        <v>45530.575578784723</v>
      </c>
      <c r="B1258" t="s">
        <v>17</v>
      </c>
      <c r="C1258">
        <v>14.195679999999999</v>
      </c>
      <c r="D1258">
        <v>13.884534</v>
      </c>
      <c r="E1258">
        <v>13.781278</v>
      </c>
      <c r="F1258">
        <v>14.055038</v>
      </c>
      <c r="G1258">
        <v>14.188294000000001</v>
      </c>
      <c r="H1258">
        <v>1.007091</v>
      </c>
      <c r="I1258">
        <v>0.93605799999999995</v>
      </c>
      <c r="J1258">
        <v>0.94345800000000002</v>
      </c>
      <c r="K1258">
        <v>0.12642300000000001</v>
      </c>
      <c r="L1258">
        <v>0</v>
      </c>
      <c r="M1258">
        <v>5.5599999999999996E-4</v>
      </c>
      <c r="N1258" t="s">
        <v>18</v>
      </c>
      <c r="O1258">
        <v>21.760100000000001</v>
      </c>
      <c r="P1258">
        <v>3.1949999999999999E-2</v>
      </c>
      <c r="Q1258">
        <v>-4.8198999999999999E-2</v>
      </c>
      <c r="S1258">
        <f>(2*3.142/60)*test_1_datataker_27_aug[[#This Row],[Torque Voltage (N.m)]]*test_1_datataker_27_aug[[#This Row],[RPM]]*-1</f>
        <v>0</v>
      </c>
    </row>
    <row r="1259" spans="1:19" x14ac:dyDescent="0.25">
      <c r="A1259" s="1">
        <v>45530.57563658565</v>
      </c>
      <c r="B1259" t="s">
        <v>17</v>
      </c>
      <c r="C1259">
        <v>14.193820000000001</v>
      </c>
      <c r="D1259">
        <v>13.869844000000001</v>
      </c>
      <c r="E1259">
        <v>13.781278</v>
      </c>
      <c r="F1259">
        <v>14.062486</v>
      </c>
      <c r="G1259">
        <v>14.18646</v>
      </c>
      <c r="H1259">
        <v>1.0069900000000001</v>
      </c>
      <c r="I1259">
        <v>0.93582200000000004</v>
      </c>
      <c r="J1259">
        <v>0.943222</v>
      </c>
      <c r="K1259">
        <v>0.12882099999999999</v>
      </c>
      <c r="L1259">
        <v>0</v>
      </c>
      <c r="M1259">
        <v>6.4800000000000003E-4</v>
      </c>
      <c r="N1259" t="s">
        <v>18</v>
      </c>
      <c r="O1259">
        <v>21.759945999999999</v>
      </c>
      <c r="P1259">
        <v>3.0360000000000002E-2</v>
      </c>
      <c r="Q1259">
        <v>-4.7815000000000003E-2</v>
      </c>
      <c r="S1259">
        <f>(2*3.142/60)*test_1_datataker_27_aug[[#This Row],[Torque Voltage (N.m)]]*test_1_datataker_27_aug[[#This Row],[RPM]]*-1</f>
        <v>0</v>
      </c>
    </row>
    <row r="1260" spans="1:19" x14ac:dyDescent="0.25">
      <c r="A1260" s="1">
        <v>45530.57569445602</v>
      </c>
      <c r="B1260" t="s">
        <v>17</v>
      </c>
      <c r="C1260">
        <v>14.19754</v>
      </c>
      <c r="D1260">
        <v>13.877292000000001</v>
      </c>
      <c r="E1260">
        <v>13.773999999999999</v>
      </c>
      <c r="F1260">
        <v>14.047791999999999</v>
      </c>
      <c r="G1260">
        <v>14.18646</v>
      </c>
      <c r="H1260">
        <v>1.007091</v>
      </c>
      <c r="I1260">
        <v>0.93582200000000004</v>
      </c>
      <c r="J1260">
        <v>0.94298899999999997</v>
      </c>
      <c r="K1260">
        <v>0.12998699999999999</v>
      </c>
      <c r="L1260">
        <v>0</v>
      </c>
      <c r="M1260">
        <v>5.7899999999999998E-4</v>
      </c>
      <c r="N1260" t="s">
        <v>18</v>
      </c>
      <c r="O1260">
        <v>21.770236000000001</v>
      </c>
      <c r="P1260">
        <v>3.3499000000000001E-2</v>
      </c>
      <c r="Q1260">
        <v>-4.5909999999999999E-2</v>
      </c>
      <c r="S1260">
        <f>(2*3.142/60)*test_1_datataker_27_aug[[#This Row],[Torque Voltage (N.m)]]*test_1_datataker_27_aug[[#This Row],[RPM]]*-1</f>
        <v>0</v>
      </c>
    </row>
    <row r="1261" spans="1:19" x14ac:dyDescent="0.25">
      <c r="A1261" s="1">
        <v>45530.575752349534</v>
      </c>
      <c r="B1261" t="s">
        <v>17</v>
      </c>
      <c r="C1261">
        <v>14.19661</v>
      </c>
      <c r="D1261">
        <v>13.869844000000001</v>
      </c>
      <c r="E1261">
        <v>13.773999999999999</v>
      </c>
      <c r="F1261">
        <v>14.047791999999999</v>
      </c>
      <c r="G1261">
        <v>14.18646</v>
      </c>
      <c r="H1261">
        <v>1.006783</v>
      </c>
      <c r="I1261">
        <v>0.93570600000000004</v>
      </c>
      <c r="J1261">
        <v>0.94357999999999997</v>
      </c>
      <c r="K1261">
        <v>0.12762200000000001</v>
      </c>
      <c r="L1261">
        <v>0</v>
      </c>
      <c r="M1261">
        <v>5.7899999999999998E-4</v>
      </c>
      <c r="N1261" t="s">
        <v>18</v>
      </c>
      <c r="O1261">
        <v>21.759993999999999</v>
      </c>
      <c r="P1261">
        <v>3.1949999999999999E-2</v>
      </c>
      <c r="Q1261">
        <v>-4.7815000000000003E-2</v>
      </c>
      <c r="S1261">
        <f>(2*3.142/60)*test_1_datataker_27_aug[[#This Row],[Torque Voltage (N.m)]]*test_1_datataker_27_aug[[#This Row],[RPM]]*-1</f>
        <v>0</v>
      </c>
    </row>
    <row r="1262" spans="1:19" x14ac:dyDescent="0.25">
      <c r="A1262" s="1">
        <v>45530.575810196759</v>
      </c>
      <c r="B1262" t="s">
        <v>17</v>
      </c>
      <c r="C1262">
        <v>14.195679999999999</v>
      </c>
      <c r="D1262">
        <v>13.862394</v>
      </c>
      <c r="E1262">
        <v>13.773999999999999</v>
      </c>
      <c r="F1262">
        <v>14.040136</v>
      </c>
      <c r="G1262">
        <v>14.182767999999999</v>
      </c>
      <c r="H1262">
        <v>1.007091</v>
      </c>
      <c r="I1262">
        <v>0.93559300000000001</v>
      </c>
      <c r="J1262">
        <v>0.94298899999999997</v>
      </c>
      <c r="K1262">
        <v>0.12642300000000001</v>
      </c>
      <c r="L1262">
        <v>0</v>
      </c>
      <c r="M1262">
        <v>5.5599999999999996E-4</v>
      </c>
      <c r="N1262" t="s">
        <v>18</v>
      </c>
      <c r="O1262">
        <v>21.770236000000001</v>
      </c>
      <c r="P1262">
        <v>3.1949999999999999E-2</v>
      </c>
      <c r="Q1262">
        <v>-5.0868999999999998E-2</v>
      </c>
      <c r="S1262">
        <f>(2*3.142/60)*test_1_datataker_27_aug[[#This Row],[Torque Voltage (N.m)]]*test_1_datataker_27_aug[[#This Row],[RPM]]*-1</f>
        <v>0</v>
      </c>
    </row>
    <row r="1263" spans="1:19" x14ac:dyDescent="0.25">
      <c r="A1263" s="1">
        <v>45530.575870219909</v>
      </c>
      <c r="B1263" t="s">
        <v>17</v>
      </c>
      <c r="C1263">
        <v>14.195679999999999</v>
      </c>
      <c r="D1263">
        <v>13.877292000000001</v>
      </c>
      <c r="E1263">
        <v>13.773999999999999</v>
      </c>
      <c r="F1263">
        <v>14.040136</v>
      </c>
      <c r="G1263">
        <v>14.182767999999999</v>
      </c>
      <c r="H1263">
        <v>1.006885</v>
      </c>
      <c r="I1263">
        <v>0.93535699999999999</v>
      </c>
      <c r="J1263">
        <v>0.94310499999999997</v>
      </c>
      <c r="K1263">
        <v>0.12998699999999999</v>
      </c>
      <c r="L1263">
        <v>0</v>
      </c>
      <c r="M1263">
        <v>5.5599999999999996E-4</v>
      </c>
      <c r="N1263" t="s">
        <v>18</v>
      </c>
      <c r="O1263">
        <v>21.770236000000001</v>
      </c>
      <c r="P1263">
        <v>3.0360000000000002E-2</v>
      </c>
      <c r="Q1263">
        <v>-4.4748000000000003E-2</v>
      </c>
      <c r="S1263">
        <f>(2*3.142/60)*test_1_datataker_27_aug[[#This Row],[Torque Voltage (N.m)]]*test_1_datataker_27_aug[[#This Row],[RPM]]*-1</f>
        <v>0</v>
      </c>
    </row>
    <row r="1264" spans="1:19" x14ac:dyDescent="0.25">
      <c r="A1264" s="1">
        <v>45530.575925949073</v>
      </c>
      <c r="B1264" t="s">
        <v>17</v>
      </c>
      <c r="C1264">
        <v>14.195679999999999</v>
      </c>
      <c r="D1264">
        <v>13.869844000000001</v>
      </c>
      <c r="E1264">
        <v>13.781278</v>
      </c>
      <c r="F1264">
        <v>14.047791999999999</v>
      </c>
      <c r="G1264">
        <v>14.180006000000001</v>
      </c>
      <c r="H1264">
        <v>1.006885</v>
      </c>
      <c r="I1264">
        <v>0.93582200000000004</v>
      </c>
      <c r="J1264">
        <v>0.94345800000000002</v>
      </c>
      <c r="K1264">
        <v>0.131186</v>
      </c>
      <c r="L1264">
        <v>0</v>
      </c>
      <c r="M1264">
        <v>5.7899999999999998E-4</v>
      </c>
      <c r="N1264" t="s">
        <v>18</v>
      </c>
      <c r="O1264">
        <v>21.760197999999999</v>
      </c>
      <c r="P1264">
        <v>3.6595000000000003E-2</v>
      </c>
      <c r="Q1264">
        <v>-4.4365000000000002E-2</v>
      </c>
      <c r="S1264">
        <f>(2*3.142/60)*test_1_datataker_27_aug[[#This Row],[Torque Voltage (N.m)]]*test_1_datataker_27_aug[[#This Row],[RPM]]*-1</f>
        <v>0</v>
      </c>
    </row>
    <row r="1265" spans="1:19" x14ac:dyDescent="0.25">
      <c r="A1265" s="1">
        <v>45530.575983819443</v>
      </c>
      <c r="B1265" t="s">
        <v>17</v>
      </c>
      <c r="C1265">
        <v>14.19754</v>
      </c>
      <c r="D1265">
        <v>13.869844000000001</v>
      </c>
      <c r="E1265">
        <v>13.781278</v>
      </c>
      <c r="F1265">
        <v>14.055038</v>
      </c>
      <c r="G1265">
        <v>14.183669999999999</v>
      </c>
      <c r="H1265">
        <v>1.0066809999999999</v>
      </c>
      <c r="I1265">
        <v>0.93547000000000002</v>
      </c>
      <c r="J1265">
        <v>0.943222</v>
      </c>
      <c r="K1265">
        <v>0.13361700000000001</v>
      </c>
      <c r="L1265">
        <v>0</v>
      </c>
      <c r="M1265">
        <v>5.7899999999999998E-4</v>
      </c>
      <c r="N1265" t="s">
        <v>18</v>
      </c>
      <c r="O1265">
        <v>21.760148000000001</v>
      </c>
      <c r="P1265">
        <v>3.3499000000000001E-2</v>
      </c>
      <c r="Q1265">
        <v>-4.6664999999999998E-2</v>
      </c>
      <c r="S1265">
        <f>(2*3.142/60)*test_1_datataker_27_aug[[#This Row],[Torque Voltage (N.m)]]*test_1_datataker_27_aug[[#This Row],[RPM]]*-1</f>
        <v>0</v>
      </c>
    </row>
    <row r="1266" spans="1:19" x14ac:dyDescent="0.25">
      <c r="A1266" s="1">
        <v>45530.576041689812</v>
      </c>
      <c r="B1266" t="s">
        <v>17</v>
      </c>
      <c r="C1266">
        <v>14.19754</v>
      </c>
      <c r="D1266">
        <v>13.869844000000001</v>
      </c>
      <c r="E1266">
        <v>13.788551999999999</v>
      </c>
      <c r="F1266">
        <v>14.055038</v>
      </c>
      <c r="G1266">
        <v>14.1846</v>
      </c>
      <c r="H1266">
        <v>1.0069900000000001</v>
      </c>
      <c r="I1266">
        <v>0.93582200000000004</v>
      </c>
      <c r="J1266">
        <v>0.94298899999999997</v>
      </c>
      <c r="K1266">
        <v>0.131186</v>
      </c>
      <c r="L1266">
        <v>0</v>
      </c>
      <c r="M1266">
        <v>5.7899999999999998E-4</v>
      </c>
      <c r="N1266" t="s">
        <v>18</v>
      </c>
      <c r="O1266">
        <v>21.766452000000001</v>
      </c>
      <c r="P1266">
        <v>3.5047000000000002E-2</v>
      </c>
      <c r="Q1266">
        <v>-4.743E-2</v>
      </c>
      <c r="S1266">
        <f>(2*3.142/60)*test_1_datataker_27_aug[[#This Row],[Torque Voltage (N.m)]]*test_1_datataker_27_aug[[#This Row],[RPM]]*-1</f>
        <v>0</v>
      </c>
    </row>
    <row r="1267" spans="1:19" x14ac:dyDescent="0.25">
      <c r="A1267" s="1">
        <v>45530.576099548613</v>
      </c>
      <c r="B1267" t="s">
        <v>17</v>
      </c>
      <c r="C1267">
        <v>14.19754</v>
      </c>
      <c r="D1267">
        <v>13.862394</v>
      </c>
      <c r="E1267">
        <v>13.766724</v>
      </c>
      <c r="F1267">
        <v>14.047791999999999</v>
      </c>
      <c r="G1267">
        <v>14.187364000000001</v>
      </c>
      <c r="H1267">
        <v>1.0066809999999999</v>
      </c>
      <c r="I1267">
        <v>0.93559300000000001</v>
      </c>
      <c r="J1267">
        <v>0.94310499999999997</v>
      </c>
      <c r="K1267">
        <v>0.12882099999999999</v>
      </c>
      <c r="L1267">
        <v>0</v>
      </c>
      <c r="M1267">
        <v>5.7899999999999998E-4</v>
      </c>
      <c r="N1267" t="s">
        <v>18</v>
      </c>
      <c r="O1267">
        <v>21.770188000000001</v>
      </c>
      <c r="P1267">
        <v>3.1949999999999999E-2</v>
      </c>
      <c r="Q1267">
        <v>-4.6664999999999998E-2</v>
      </c>
      <c r="S1267">
        <f>(2*3.142/60)*test_1_datataker_27_aug[[#This Row],[Torque Voltage (N.m)]]*test_1_datataker_27_aug[[#This Row],[RPM]]*-1</f>
        <v>0</v>
      </c>
    </row>
    <row r="1268" spans="1:19" x14ac:dyDescent="0.25">
      <c r="A1268" s="1">
        <v>45530.576157476855</v>
      </c>
      <c r="B1268" t="s">
        <v>17</v>
      </c>
      <c r="C1268">
        <v>14.19661</v>
      </c>
      <c r="D1268">
        <v>13.862394</v>
      </c>
      <c r="E1268">
        <v>13.781278</v>
      </c>
      <c r="F1268">
        <v>14.047791999999999</v>
      </c>
      <c r="G1268">
        <v>14.187364000000001</v>
      </c>
      <c r="H1268">
        <v>1.006885</v>
      </c>
      <c r="I1268">
        <v>0.93547000000000002</v>
      </c>
      <c r="J1268">
        <v>0.943222</v>
      </c>
      <c r="K1268">
        <v>0.12882099999999999</v>
      </c>
      <c r="L1268">
        <v>0</v>
      </c>
      <c r="M1268">
        <v>5.7899999999999998E-4</v>
      </c>
      <c r="N1268" t="s">
        <v>18</v>
      </c>
      <c r="O1268">
        <v>21.780334</v>
      </c>
      <c r="P1268">
        <v>3.3499000000000001E-2</v>
      </c>
      <c r="Q1268">
        <v>-4.5144999999999998E-2</v>
      </c>
      <c r="S1268">
        <f>(2*3.142/60)*test_1_datataker_27_aug[[#This Row],[Torque Voltage (N.m)]]*test_1_datataker_27_aug[[#This Row],[RPM]]*-1</f>
        <v>0</v>
      </c>
    </row>
    <row r="1269" spans="1:19" x14ac:dyDescent="0.25">
      <c r="A1269" s="1">
        <v>45530.576215289351</v>
      </c>
      <c r="B1269" t="s">
        <v>17</v>
      </c>
      <c r="C1269">
        <v>14.19847</v>
      </c>
      <c r="D1269">
        <v>13.877292000000001</v>
      </c>
      <c r="E1269">
        <v>13.773999999999999</v>
      </c>
      <c r="F1269">
        <v>14.055038</v>
      </c>
      <c r="G1269">
        <v>14.18646</v>
      </c>
      <c r="H1269">
        <v>1.006885</v>
      </c>
      <c r="I1269">
        <v>0.93594500000000003</v>
      </c>
      <c r="J1269">
        <v>0.943222</v>
      </c>
      <c r="K1269">
        <v>0.13241800000000001</v>
      </c>
      <c r="L1269">
        <v>0</v>
      </c>
      <c r="M1269">
        <v>5.7899999999999998E-4</v>
      </c>
      <c r="N1269" t="s">
        <v>18</v>
      </c>
      <c r="O1269">
        <v>21.780286</v>
      </c>
      <c r="P1269">
        <v>3.1949999999999999E-2</v>
      </c>
      <c r="Q1269">
        <v>-4.2077999999999997E-2</v>
      </c>
      <c r="S1269">
        <f>(2*3.142/60)*test_1_datataker_27_aug[[#This Row],[Torque Voltage (N.m)]]*test_1_datataker_27_aug[[#This Row],[RPM]]*-1</f>
        <v>0</v>
      </c>
    </row>
    <row r="1270" spans="1:19" x14ac:dyDescent="0.25">
      <c r="A1270" s="1">
        <v>45530.576273171297</v>
      </c>
      <c r="B1270" t="s">
        <v>17</v>
      </c>
      <c r="C1270">
        <v>14.19661</v>
      </c>
      <c r="D1270">
        <v>13.877292000000001</v>
      </c>
      <c r="E1270">
        <v>13.781278</v>
      </c>
      <c r="F1270">
        <v>14.047791999999999</v>
      </c>
      <c r="G1270">
        <v>14.18553</v>
      </c>
      <c r="H1270">
        <v>1.006783</v>
      </c>
      <c r="I1270">
        <v>0.93570600000000004</v>
      </c>
      <c r="J1270">
        <v>0.94345800000000002</v>
      </c>
      <c r="K1270">
        <v>0.12762200000000001</v>
      </c>
      <c r="L1270">
        <v>0</v>
      </c>
      <c r="M1270">
        <v>6.02E-4</v>
      </c>
      <c r="N1270" t="s">
        <v>18</v>
      </c>
      <c r="O1270">
        <v>21.780286</v>
      </c>
      <c r="P1270">
        <v>3.3499000000000001E-2</v>
      </c>
      <c r="Q1270">
        <v>-4.5527999999999999E-2</v>
      </c>
      <c r="S1270">
        <f>(2*3.142/60)*test_1_datataker_27_aug[[#This Row],[Torque Voltage (N.m)]]*test_1_datataker_27_aug[[#This Row],[RPM]]*-1</f>
        <v>0</v>
      </c>
    </row>
    <row r="1271" spans="1:19" x14ac:dyDescent="0.25">
      <c r="A1271" s="1">
        <v>45530.576331076387</v>
      </c>
      <c r="B1271" t="s">
        <v>17</v>
      </c>
      <c r="C1271">
        <v>14.19847</v>
      </c>
      <c r="D1271">
        <v>13.877292000000001</v>
      </c>
      <c r="E1271">
        <v>13.773999999999999</v>
      </c>
      <c r="F1271">
        <v>14.047791999999999</v>
      </c>
      <c r="G1271">
        <v>14.1846</v>
      </c>
      <c r="H1271">
        <v>1.006583</v>
      </c>
      <c r="I1271">
        <v>0.93570600000000004</v>
      </c>
      <c r="J1271">
        <v>0.94310499999999997</v>
      </c>
      <c r="K1271">
        <v>0.12762200000000001</v>
      </c>
      <c r="L1271">
        <v>0</v>
      </c>
      <c r="M1271">
        <v>6.02E-4</v>
      </c>
      <c r="N1271" t="s">
        <v>18</v>
      </c>
      <c r="O1271">
        <v>21.790334000000001</v>
      </c>
      <c r="P1271">
        <v>2.8811E-2</v>
      </c>
      <c r="Q1271">
        <v>-4.5527999999999999E-2</v>
      </c>
      <c r="S1271">
        <f>(2*3.142/60)*test_1_datataker_27_aug[[#This Row],[Torque Voltage (N.m)]]*test_1_datataker_27_aug[[#This Row],[RPM]]*-1</f>
        <v>0</v>
      </c>
    </row>
    <row r="1272" spans="1:19" x14ac:dyDescent="0.25">
      <c r="A1272" s="1">
        <v>45530.576388900467</v>
      </c>
      <c r="B1272" t="s">
        <v>17</v>
      </c>
      <c r="C1272">
        <v>14.195679999999999</v>
      </c>
      <c r="D1272">
        <v>13.877292000000001</v>
      </c>
      <c r="E1272">
        <v>13.781278</v>
      </c>
      <c r="F1272">
        <v>14.047791999999999</v>
      </c>
      <c r="G1272">
        <v>14.18553</v>
      </c>
      <c r="H1272">
        <v>1.0066809999999999</v>
      </c>
      <c r="I1272">
        <v>0.93559300000000001</v>
      </c>
      <c r="J1272">
        <v>0.94298899999999997</v>
      </c>
      <c r="K1272">
        <v>0.13361700000000001</v>
      </c>
      <c r="L1272">
        <v>0</v>
      </c>
      <c r="M1272">
        <v>6.2500000000000001E-4</v>
      </c>
      <c r="N1272" t="s">
        <v>18</v>
      </c>
      <c r="O1272">
        <v>21.79044</v>
      </c>
      <c r="P1272">
        <v>3.5047000000000002E-2</v>
      </c>
      <c r="Q1272">
        <v>-4.6281999999999997E-2</v>
      </c>
      <c r="S1272">
        <f>(2*3.142/60)*test_1_datataker_27_aug[[#This Row],[Torque Voltage (N.m)]]*test_1_datataker_27_aug[[#This Row],[RPM]]*-1</f>
        <v>0</v>
      </c>
    </row>
    <row r="1273" spans="1:19" x14ac:dyDescent="0.25">
      <c r="A1273" s="1">
        <v>45530.57644853009</v>
      </c>
      <c r="B1273" t="s">
        <v>17</v>
      </c>
      <c r="C1273">
        <v>14.200303999999999</v>
      </c>
      <c r="D1273">
        <v>13.869844000000001</v>
      </c>
      <c r="E1273">
        <v>13.773999999999999</v>
      </c>
      <c r="F1273">
        <v>14.040136</v>
      </c>
      <c r="G1273">
        <v>14.188294000000001</v>
      </c>
      <c r="H1273">
        <v>1.006885</v>
      </c>
      <c r="I1273">
        <v>0.93582200000000004</v>
      </c>
      <c r="J1273">
        <v>0.94334099999999999</v>
      </c>
      <c r="K1273">
        <v>0.12642300000000001</v>
      </c>
      <c r="L1273">
        <v>0</v>
      </c>
      <c r="M1273">
        <v>5.7899999999999998E-4</v>
      </c>
      <c r="N1273" t="s">
        <v>18</v>
      </c>
      <c r="O1273">
        <v>21.79054</v>
      </c>
      <c r="P1273">
        <v>3.3499000000000001E-2</v>
      </c>
      <c r="Q1273">
        <v>-4.4748000000000003E-2</v>
      </c>
      <c r="S1273">
        <f>(2*3.142/60)*test_1_datataker_27_aug[[#This Row],[Torque Voltage (N.m)]]*test_1_datataker_27_aug[[#This Row],[RPM]]*-1</f>
        <v>0</v>
      </c>
    </row>
    <row r="1274" spans="1:19" x14ac:dyDescent="0.25">
      <c r="A1274" s="1">
        <v>45530.576504652781</v>
      </c>
      <c r="B1274" t="s">
        <v>17</v>
      </c>
      <c r="C1274">
        <v>14.19754</v>
      </c>
      <c r="D1274">
        <v>13.869844000000001</v>
      </c>
      <c r="E1274">
        <v>13.766724</v>
      </c>
      <c r="F1274">
        <v>14.047791999999999</v>
      </c>
      <c r="G1274">
        <v>14.183669999999999</v>
      </c>
      <c r="H1274">
        <v>1.006173</v>
      </c>
      <c r="I1274">
        <v>0.93559300000000001</v>
      </c>
      <c r="J1274">
        <v>0.94310499999999997</v>
      </c>
      <c r="K1274">
        <v>0.12998699999999999</v>
      </c>
      <c r="L1274">
        <v>0</v>
      </c>
      <c r="M1274">
        <v>5.7899999999999998E-4</v>
      </c>
      <c r="N1274" t="s">
        <v>18</v>
      </c>
      <c r="O1274">
        <v>21.79054</v>
      </c>
      <c r="P1274">
        <v>3.1949999999999999E-2</v>
      </c>
      <c r="Q1274">
        <v>-4.4365000000000002E-2</v>
      </c>
      <c r="S1274">
        <f>(2*3.142/60)*test_1_datataker_27_aug[[#This Row],[Torque Voltage (N.m)]]*test_1_datataker_27_aug[[#This Row],[RPM]]*-1</f>
        <v>0</v>
      </c>
    </row>
    <row r="1275" spans="1:19" x14ac:dyDescent="0.25">
      <c r="A1275" s="1">
        <v>45530.576562604168</v>
      </c>
      <c r="B1275" t="s">
        <v>17</v>
      </c>
      <c r="C1275">
        <v>14.19847</v>
      </c>
      <c r="D1275">
        <v>13.869844000000001</v>
      </c>
      <c r="E1275">
        <v>13.752374</v>
      </c>
      <c r="F1275">
        <v>14.032688</v>
      </c>
      <c r="G1275">
        <v>14.180934000000001</v>
      </c>
      <c r="H1275">
        <v>1.006783</v>
      </c>
      <c r="I1275">
        <v>0.93535699999999999</v>
      </c>
      <c r="J1275">
        <v>0.94286999999999999</v>
      </c>
      <c r="K1275">
        <v>0.131186</v>
      </c>
      <c r="L1275">
        <v>0</v>
      </c>
      <c r="M1275">
        <v>5.7899999999999998E-4</v>
      </c>
      <c r="N1275" t="s">
        <v>18</v>
      </c>
      <c r="O1275">
        <v>21.800695999999999</v>
      </c>
      <c r="P1275">
        <v>3.1949999999999999E-2</v>
      </c>
      <c r="Q1275">
        <v>-4.5527999999999999E-2</v>
      </c>
      <c r="S1275">
        <f>(2*3.142/60)*test_1_datataker_27_aug[[#This Row],[Torque Voltage (N.m)]]*test_1_datataker_27_aug[[#This Row],[RPM]]*-1</f>
        <v>0</v>
      </c>
    </row>
    <row r="1276" spans="1:19" x14ac:dyDescent="0.25">
      <c r="A1276" s="1">
        <v>45530.57662039352</v>
      </c>
      <c r="B1276" t="s">
        <v>17</v>
      </c>
      <c r="C1276">
        <v>14.2049</v>
      </c>
      <c r="D1276">
        <v>13.862394</v>
      </c>
      <c r="E1276">
        <v>13.759650000000001</v>
      </c>
      <c r="F1276">
        <v>14.040136</v>
      </c>
      <c r="G1276">
        <v>14.18553</v>
      </c>
      <c r="H1276">
        <v>1.006885</v>
      </c>
      <c r="I1276">
        <v>0.93559300000000001</v>
      </c>
      <c r="J1276">
        <v>0.943222</v>
      </c>
      <c r="K1276">
        <v>0.12882099999999999</v>
      </c>
      <c r="L1276">
        <v>0</v>
      </c>
      <c r="M1276">
        <v>6.02E-4</v>
      </c>
      <c r="N1276" t="s">
        <v>18</v>
      </c>
      <c r="O1276">
        <v>21.800650000000001</v>
      </c>
      <c r="P1276">
        <v>3.5047000000000002E-2</v>
      </c>
      <c r="Q1276">
        <v>-4.2460999999999999E-2</v>
      </c>
      <c r="S1276">
        <f>(2*3.142/60)*test_1_datataker_27_aug[[#This Row],[Torque Voltage (N.m)]]*test_1_datataker_27_aug[[#This Row],[RPM]]*-1</f>
        <v>0</v>
      </c>
    </row>
    <row r="1277" spans="1:19" x14ac:dyDescent="0.25">
      <c r="A1277" s="1">
        <v>45530.576678263889</v>
      </c>
      <c r="B1277" t="s">
        <v>17</v>
      </c>
      <c r="C1277">
        <v>14.19754</v>
      </c>
      <c r="D1277">
        <v>13.862394</v>
      </c>
      <c r="E1277">
        <v>13.766724</v>
      </c>
      <c r="F1277">
        <v>14.047791999999999</v>
      </c>
      <c r="G1277">
        <v>14.18646</v>
      </c>
      <c r="H1277">
        <v>1.0066809999999999</v>
      </c>
      <c r="I1277">
        <v>0.93547000000000002</v>
      </c>
      <c r="J1277">
        <v>0.94298899999999997</v>
      </c>
      <c r="K1277">
        <v>0.12998699999999999</v>
      </c>
      <c r="L1277">
        <v>0</v>
      </c>
      <c r="M1277">
        <v>5.7899999999999998E-4</v>
      </c>
      <c r="N1277" t="s">
        <v>18</v>
      </c>
      <c r="O1277">
        <v>21.800650000000001</v>
      </c>
      <c r="P1277">
        <v>2.8811E-2</v>
      </c>
      <c r="Q1277">
        <v>-4.5527999999999999E-2</v>
      </c>
      <c r="S1277">
        <f>(2*3.142/60)*test_1_datataker_27_aug[[#This Row],[Torque Voltage (N.m)]]*test_1_datataker_27_aug[[#This Row],[RPM]]*-1</f>
        <v>0</v>
      </c>
    </row>
    <row r="1278" spans="1:19" x14ac:dyDescent="0.25">
      <c r="A1278" s="1">
        <v>45530.57673616898</v>
      </c>
      <c r="B1278" t="s">
        <v>17</v>
      </c>
      <c r="C1278">
        <v>14.200303999999999</v>
      </c>
      <c r="D1278">
        <v>13.877292000000001</v>
      </c>
      <c r="E1278">
        <v>13.773999999999999</v>
      </c>
      <c r="F1278">
        <v>14.047791999999999</v>
      </c>
      <c r="G1278">
        <v>14.191084</v>
      </c>
      <c r="H1278">
        <v>1.006583</v>
      </c>
      <c r="I1278">
        <v>0.93547000000000002</v>
      </c>
      <c r="J1278">
        <v>0.943222</v>
      </c>
      <c r="K1278">
        <v>0.12998699999999999</v>
      </c>
      <c r="L1278">
        <v>0</v>
      </c>
      <c r="M1278">
        <v>5.7899999999999998E-4</v>
      </c>
      <c r="N1278" t="s">
        <v>18</v>
      </c>
      <c r="O1278">
        <v>21.790334000000001</v>
      </c>
      <c r="P1278">
        <v>3.3499000000000001E-2</v>
      </c>
      <c r="Q1278">
        <v>-4.6281999999999997E-2</v>
      </c>
      <c r="S1278">
        <f>(2*3.142/60)*test_1_datataker_27_aug[[#This Row],[Torque Voltage (N.m)]]*test_1_datataker_27_aug[[#This Row],[RPM]]*-1</f>
        <v>0</v>
      </c>
    </row>
    <row r="1279" spans="1:19" x14ac:dyDescent="0.25">
      <c r="A1279" s="1">
        <v>45530.576793993052</v>
      </c>
      <c r="B1279" t="s">
        <v>17</v>
      </c>
      <c r="C1279">
        <v>14.199372</v>
      </c>
      <c r="D1279">
        <v>13.869844000000001</v>
      </c>
      <c r="E1279">
        <v>13.773999999999999</v>
      </c>
      <c r="F1279">
        <v>14.062486</v>
      </c>
      <c r="G1279">
        <v>14.181838000000001</v>
      </c>
      <c r="H1279">
        <v>1.0066809999999999</v>
      </c>
      <c r="I1279">
        <v>0.93570600000000004</v>
      </c>
      <c r="J1279">
        <v>0.94334099999999999</v>
      </c>
      <c r="K1279">
        <v>0.12882099999999999</v>
      </c>
      <c r="L1279">
        <v>0</v>
      </c>
      <c r="M1279">
        <v>6.2500000000000001E-4</v>
      </c>
      <c r="N1279" t="s">
        <v>18</v>
      </c>
      <c r="O1279">
        <v>21.785637999999999</v>
      </c>
      <c r="P1279">
        <v>3.5047000000000002E-2</v>
      </c>
      <c r="Q1279">
        <v>-4.2460999999999999E-2</v>
      </c>
      <c r="S1279">
        <f>(2*3.142/60)*test_1_datataker_27_aug[[#This Row],[Torque Voltage (N.m)]]*test_1_datataker_27_aug[[#This Row],[RPM]]*-1</f>
        <v>0</v>
      </c>
    </row>
    <row r="1280" spans="1:19" x14ac:dyDescent="0.25">
      <c r="A1280" s="1">
        <v>45530.576851944446</v>
      </c>
      <c r="B1280" t="s">
        <v>17</v>
      </c>
      <c r="C1280">
        <v>14.201206000000001</v>
      </c>
      <c r="D1280">
        <v>13.869844000000001</v>
      </c>
      <c r="E1280">
        <v>13.766724</v>
      </c>
      <c r="F1280">
        <v>14.062486</v>
      </c>
      <c r="G1280">
        <v>14.187364000000001</v>
      </c>
      <c r="H1280">
        <v>1.0069900000000001</v>
      </c>
      <c r="I1280">
        <v>0.93559300000000001</v>
      </c>
      <c r="J1280">
        <v>0.943222</v>
      </c>
      <c r="K1280">
        <v>0.13361700000000001</v>
      </c>
      <c r="L1280">
        <v>0</v>
      </c>
      <c r="M1280">
        <v>5.5599999999999996E-4</v>
      </c>
      <c r="N1280" t="s">
        <v>18</v>
      </c>
      <c r="O1280">
        <v>21.800695999999999</v>
      </c>
      <c r="P1280">
        <v>3.3499000000000001E-2</v>
      </c>
      <c r="Q1280">
        <v>-4.6281999999999997E-2</v>
      </c>
      <c r="S1280">
        <f>(2*3.142/60)*test_1_datataker_27_aug[[#This Row],[Torque Voltage (N.m)]]*test_1_datataker_27_aug[[#This Row],[RPM]]*-1</f>
        <v>0</v>
      </c>
    </row>
    <row r="1281" spans="1:19" x14ac:dyDescent="0.25">
      <c r="A1281" s="1">
        <v>45530.576909733798</v>
      </c>
      <c r="B1281" t="s">
        <v>17</v>
      </c>
      <c r="C1281">
        <v>14.202135999999999</v>
      </c>
      <c r="D1281">
        <v>13.862394</v>
      </c>
      <c r="E1281">
        <v>13.781278</v>
      </c>
      <c r="F1281">
        <v>14.047791999999999</v>
      </c>
      <c r="G1281">
        <v>14.18646</v>
      </c>
      <c r="H1281">
        <v>1.006783</v>
      </c>
      <c r="I1281">
        <v>0.93570600000000004</v>
      </c>
      <c r="J1281">
        <v>0.94298899999999997</v>
      </c>
      <c r="K1281">
        <v>0.12762200000000001</v>
      </c>
      <c r="L1281">
        <v>0</v>
      </c>
      <c r="M1281">
        <v>5.7899999999999998E-4</v>
      </c>
      <c r="N1281" t="s">
        <v>18</v>
      </c>
      <c r="O1281">
        <v>21.800650000000001</v>
      </c>
      <c r="P1281">
        <v>3.5047000000000002E-2</v>
      </c>
      <c r="Q1281">
        <v>-4.4365000000000002E-2</v>
      </c>
      <c r="S1281">
        <f>(2*3.142/60)*test_1_datataker_27_aug[[#This Row],[Torque Voltage (N.m)]]*test_1_datataker_27_aug[[#This Row],[RPM]]*-1</f>
        <v>0</v>
      </c>
    </row>
    <row r="1282" spans="1:19" x14ac:dyDescent="0.25">
      <c r="A1282" s="1">
        <v>45530.576967604167</v>
      </c>
      <c r="B1282" t="s">
        <v>17</v>
      </c>
      <c r="C1282">
        <v>14.19847</v>
      </c>
      <c r="D1282">
        <v>13.877292000000001</v>
      </c>
      <c r="E1282">
        <v>13.781278</v>
      </c>
      <c r="F1282">
        <v>14.032688</v>
      </c>
      <c r="G1282">
        <v>14.191084</v>
      </c>
      <c r="H1282">
        <v>1.006173</v>
      </c>
      <c r="I1282">
        <v>0.93559300000000001</v>
      </c>
      <c r="J1282">
        <v>0.94310499999999997</v>
      </c>
      <c r="K1282">
        <v>0.12882099999999999</v>
      </c>
      <c r="L1282">
        <v>0</v>
      </c>
      <c r="M1282">
        <v>6.02E-4</v>
      </c>
      <c r="N1282" t="s">
        <v>18</v>
      </c>
      <c r="O1282">
        <v>21.800650000000001</v>
      </c>
      <c r="P1282">
        <v>3.1949999999999999E-2</v>
      </c>
      <c r="Q1282">
        <v>-4.6664999999999998E-2</v>
      </c>
      <c r="S1282">
        <f>(2*3.142/60)*test_1_datataker_27_aug[[#This Row],[Torque Voltage (N.m)]]*test_1_datataker_27_aug[[#This Row],[RPM]]*-1</f>
        <v>0</v>
      </c>
    </row>
    <row r="1283" spans="1:19" x14ac:dyDescent="0.25">
      <c r="A1283" s="1">
        <v>45530.577025763887</v>
      </c>
      <c r="B1283" t="s">
        <v>17</v>
      </c>
      <c r="C1283">
        <v>14.199372</v>
      </c>
      <c r="D1283">
        <v>13.869844000000001</v>
      </c>
      <c r="E1283">
        <v>13.759650000000001</v>
      </c>
      <c r="F1283">
        <v>14.032688</v>
      </c>
      <c r="G1283">
        <v>14.19289</v>
      </c>
      <c r="H1283">
        <v>1.006275</v>
      </c>
      <c r="I1283">
        <v>0.93547000000000002</v>
      </c>
      <c r="J1283">
        <v>0.943222</v>
      </c>
      <c r="K1283">
        <v>0.12998699999999999</v>
      </c>
      <c r="L1283">
        <v>0</v>
      </c>
      <c r="M1283">
        <v>5.5599999999999996E-4</v>
      </c>
      <c r="N1283" t="s">
        <v>18</v>
      </c>
      <c r="O1283">
        <v>21.800695999999999</v>
      </c>
      <c r="P1283">
        <v>3.0360000000000002E-2</v>
      </c>
      <c r="Q1283">
        <v>-4.743E-2</v>
      </c>
      <c r="S1283">
        <f>(2*3.142/60)*test_1_datataker_27_aug[[#This Row],[Torque Voltage (N.m)]]*test_1_datataker_27_aug[[#This Row],[RPM]]*-1</f>
        <v>0</v>
      </c>
    </row>
    <row r="1284" spans="1:19" x14ac:dyDescent="0.25">
      <c r="A1284" s="1">
        <v>45530.577083344906</v>
      </c>
      <c r="B1284" t="s">
        <v>17</v>
      </c>
      <c r="C1284">
        <v>14.19847</v>
      </c>
      <c r="D1284">
        <v>13.862394</v>
      </c>
      <c r="E1284">
        <v>13.766724</v>
      </c>
      <c r="F1284">
        <v>14.040136</v>
      </c>
      <c r="G1284">
        <v>14.188294000000001</v>
      </c>
      <c r="H1284">
        <v>1.006373</v>
      </c>
      <c r="I1284">
        <v>0.93535699999999999</v>
      </c>
      <c r="J1284">
        <v>0.94251799999999997</v>
      </c>
      <c r="K1284">
        <v>0.12642300000000001</v>
      </c>
      <c r="L1284">
        <v>0</v>
      </c>
      <c r="M1284">
        <v>5.7899999999999998E-4</v>
      </c>
      <c r="N1284" t="s">
        <v>18</v>
      </c>
      <c r="O1284">
        <v>21.800546000000001</v>
      </c>
      <c r="P1284">
        <v>3.1949999999999999E-2</v>
      </c>
      <c r="Q1284">
        <v>-4.5527999999999999E-2</v>
      </c>
      <c r="S1284">
        <f>(2*3.142/60)*test_1_datataker_27_aug[[#This Row],[Torque Voltage (N.m)]]*test_1_datataker_27_aug[[#This Row],[RPM]]*-1</f>
        <v>0</v>
      </c>
    </row>
    <row r="1285" spans="1:19" x14ac:dyDescent="0.25">
      <c r="A1285" s="1">
        <v>45530.577141296293</v>
      </c>
      <c r="B1285" t="s">
        <v>17</v>
      </c>
      <c r="C1285">
        <v>14.201206000000001</v>
      </c>
      <c r="D1285">
        <v>13.862394</v>
      </c>
      <c r="E1285">
        <v>13.773999999999999</v>
      </c>
      <c r="F1285">
        <v>14.040136</v>
      </c>
      <c r="G1285">
        <v>14.189223999999999</v>
      </c>
      <c r="H1285">
        <v>1.006475</v>
      </c>
      <c r="I1285">
        <v>0.93582200000000004</v>
      </c>
      <c r="J1285">
        <v>0.94310499999999997</v>
      </c>
      <c r="K1285">
        <v>0.12882099999999999</v>
      </c>
      <c r="L1285">
        <v>0</v>
      </c>
      <c r="M1285">
        <v>6.02E-4</v>
      </c>
      <c r="N1285" t="s">
        <v>18</v>
      </c>
      <c r="O1285">
        <v>21.800598000000001</v>
      </c>
      <c r="P1285">
        <v>3.1949999999999999E-2</v>
      </c>
      <c r="Q1285">
        <v>-4.36E-2</v>
      </c>
      <c r="S1285">
        <f>(2*3.142/60)*test_1_datataker_27_aug[[#This Row],[Torque Voltage (N.m)]]*test_1_datataker_27_aug[[#This Row],[RPM]]*-1</f>
        <v>0</v>
      </c>
    </row>
    <row r="1286" spans="1:19" x14ac:dyDescent="0.25">
      <c r="A1286" s="1">
        <v>45530.577199085645</v>
      </c>
      <c r="B1286" t="s">
        <v>17</v>
      </c>
      <c r="C1286">
        <v>14.2049</v>
      </c>
      <c r="D1286">
        <v>13.891982</v>
      </c>
      <c r="E1286">
        <v>13.766724</v>
      </c>
      <c r="F1286">
        <v>14.047791999999999</v>
      </c>
      <c r="G1286">
        <v>14.18646</v>
      </c>
      <c r="H1286">
        <v>1.006885</v>
      </c>
      <c r="I1286">
        <v>0.93535699999999999</v>
      </c>
      <c r="J1286">
        <v>0.94286999999999999</v>
      </c>
      <c r="K1286">
        <v>0.12998699999999999</v>
      </c>
      <c r="L1286">
        <v>0</v>
      </c>
      <c r="M1286">
        <v>5.7899999999999998E-4</v>
      </c>
      <c r="N1286" t="s">
        <v>18</v>
      </c>
      <c r="O1286">
        <v>21.800650000000001</v>
      </c>
      <c r="P1286">
        <v>3.3499000000000001E-2</v>
      </c>
      <c r="Q1286">
        <v>-4.7046999999999999E-2</v>
      </c>
      <c r="S1286">
        <f>(2*3.142/60)*test_1_datataker_27_aug[[#This Row],[Torque Voltage (N.m)]]*test_1_datataker_27_aug[[#This Row],[RPM]]*-1</f>
        <v>0</v>
      </c>
    </row>
    <row r="1287" spans="1:19" x14ac:dyDescent="0.25">
      <c r="A1287" s="1">
        <v>45530.57725696759</v>
      </c>
      <c r="B1287" t="s">
        <v>17</v>
      </c>
      <c r="C1287">
        <v>14.203066</v>
      </c>
      <c r="D1287">
        <v>13.877292000000001</v>
      </c>
      <c r="E1287">
        <v>13.773999999999999</v>
      </c>
      <c r="F1287">
        <v>14.047791999999999</v>
      </c>
      <c r="G1287">
        <v>14.187364000000001</v>
      </c>
      <c r="H1287">
        <v>1.0066809999999999</v>
      </c>
      <c r="I1287">
        <v>0.93547000000000002</v>
      </c>
      <c r="J1287">
        <v>0.94286999999999999</v>
      </c>
      <c r="K1287">
        <v>0.131186</v>
      </c>
      <c r="L1287">
        <v>0</v>
      </c>
      <c r="M1287">
        <v>5.5599999999999996E-4</v>
      </c>
      <c r="N1287" t="s">
        <v>18</v>
      </c>
      <c r="O1287">
        <v>21.800695999999999</v>
      </c>
      <c r="P1287">
        <v>3.1949999999999999E-2</v>
      </c>
      <c r="Q1287">
        <v>-4.4748000000000003E-2</v>
      </c>
      <c r="S1287">
        <f>(2*3.142/60)*test_1_datataker_27_aug[[#This Row],[Torque Voltage (N.m)]]*test_1_datataker_27_aug[[#This Row],[RPM]]*-1</f>
        <v>0</v>
      </c>
    </row>
    <row r="1288" spans="1:19" x14ac:dyDescent="0.25">
      <c r="A1288" s="1">
        <v>45530.577314872688</v>
      </c>
      <c r="B1288" t="s">
        <v>17</v>
      </c>
      <c r="C1288">
        <v>14.20397</v>
      </c>
      <c r="D1288">
        <v>13.877292000000001</v>
      </c>
      <c r="E1288">
        <v>13.781278</v>
      </c>
      <c r="F1288">
        <v>14.062486</v>
      </c>
      <c r="G1288">
        <v>14.182767999999999</v>
      </c>
      <c r="H1288">
        <v>1.006475</v>
      </c>
      <c r="I1288">
        <v>0.93547000000000002</v>
      </c>
      <c r="J1288">
        <v>0.94251799999999997</v>
      </c>
      <c r="K1288">
        <v>0.12762200000000001</v>
      </c>
      <c r="L1288">
        <v>0</v>
      </c>
      <c r="M1288">
        <v>6.02E-4</v>
      </c>
      <c r="N1288" t="s">
        <v>18</v>
      </c>
      <c r="O1288">
        <v>21.800598000000001</v>
      </c>
      <c r="P1288">
        <v>3.0360000000000002E-2</v>
      </c>
      <c r="Q1288">
        <v>-4.5909999999999999E-2</v>
      </c>
      <c r="S1288">
        <f>(2*3.142/60)*test_1_datataker_27_aug[[#This Row],[Torque Voltage (N.m)]]*test_1_datataker_27_aug[[#This Row],[RPM]]*-1</f>
        <v>0</v>
      </c>
    </row>
    <row r="1289" spans="1:19" x14ac:dyDescent="0.25">
      <c r="A1289" s="1">
        <v>45530.577372708336</v>
      </c>
      <c r="B1289" t="s">
        <v>17</v>
      </c>
      <c r="C1289">
        <v>14.200303999999999</v>
      </c>
      <c r="D1289">
        <v>13.877292000000001</v>
      </c>
      <c r="E1289">
        <v>13.781278</v>
      </c>
      <c r="F1289">
        <v>14.040136</v>
      </c>
      <c r="G1289">
        <v>14.187364000000001</v>
      </c>
      <c r="H1289">
        <v>1.006275</v>
      </c>
      <c r="I1289">
        <v>0.93570600000000004</v>
      </c>
      <c r="J1289">
        <v>0.94310499999999997</v>
      </c>
      <c r="K1289">
        <v>0.12998699999999999</v>
      </c>
      <c r="L1289">
        <v>0</v>
      </c>
      <c r="M1289">
        <v>5.5599999999999996E-4</v>
      </c>
      <c r="N1289" t="s">
        <v>18</v>
      </c>
      <c r="O1289">
        <v>21.800598000000001</v>
      </c>
      <c r="P1289">
        <v>3.3499000000000001E-2</v>
      </c>
      <c r="Q1289">
        <v>-4.5527999999999999E-2</v>
      </c>
      <c r="S1289">
        <f>(2*3.142/60)*test_1_datataker_27_aug[[#This Row],[Torque Voltage (N.m)]]*test_1_datataker_27_aug[[#This Row],[RPM]]*-1</f>
        <v>0</v>
      </c>
    </row>
    <row r="1290" spans="1:19" x14ac:dyDescent="0.25">
      <c r="A1290" s="1">
        <v>45530.577430648147</v>
      </c>
      <c r="B1290" t="s">
        <v>17</v>
      </c>
      <c r="C1290">
        <v>14.199372</v>
      </c>
      <c r="D1290">
        <v>13.891982</v>
      </c>
      <c r="E1290">
        <v>13.795626</v>
      </c>
      <c r="F1290">
        <v>14.040136</v>
      </c>
      <c r="G1290">
        <v>14.188294000000001</v>
      </c>
      <c r="H1290">
        <v>1.006275</v>
      </c>
      <c r="I1290">
        <v>0.93570600000000004</v>
      </c>
      <c r="J1290">
        <v>0.94310499999999997</v>
      </c>
      <c r="K1290">
        <v>0.13241800000000001</v>
      </c>
      <c r="L1290">
        <v>0</v>
      </c>
      <c r="M1290">
        <v>5.7899999999999998E-4</v>
      </c>
      <c r="N1290" t="s">
        <v>18</v>
      </c>
      <c r="O1290">
        <v>21.800650000000001</v>
      </c>
      <c r="P1290">
        <v>3.3499000000000001E-2</v>
      </c>
      <c r="Q1290">
        <v>-4.2833000000000003E-2</v>
      </c>
      <c r="S1290">
        <f>(2*3.142/60)*test_1_datataker_27_aug[[#This Row],[Torque Voltage (N.m)]]*test_1_datataker_27_aug[[#This Row],[RPM]]*-1</f>
        <v>0</v>
      </c>
    </row>
    <row r="1291" spans="1:19" x14ac:dyDescent="0.25">
      <c r="A1291" s="1">
        <v>45530.577488460651</v>
      </c>
      <c r="B1291" t="s">
        <v>17</v>
      </c>
      <c r="C1291">
        <v>14.203066</v>
      </c>
      <c r="D1291">
        <v>13.869844000000001</v>
      </c>
      <c r="E1291">
        <v>13.759650000000001</v>
      </c>
      <c r="F1291">
        <v>14.02524</v>
      </c>
      <c r="G1291">
        <v>14.189223999999999</v>
      </c>
      <c r="H1291">
        <v>1.006475</v>
      </c>
      <c r="I1291">
        <v>0.93523500000000004</v>
      </c>
      <c r="J1291">
        <v>0.943222</v>
      </c>
      <c r="K1291">
        <v>0.131186</v>
      </c>
      <c r="L1291">
        <v>0</v>
      </c>
      <c r="M1291">
        <v>5.3200000000000003E-4</v>
      </c>
      <c r="N1291" t="s">
        <v>18</v>
      </c>
      <c r="O1291">
        <v>21.800598000000001</v>
      </c>
      <c r="P1291">
        <v>2.8811E-2</v>
      </c>
      <c r="Q1291">
        <v>-4.6664999999999998E-2</v>
      </c>
      <c r="S1291">
        <f>(2*3.142/60)*test_1_datataker_27_aug[[#This Row],[Torque Voltage (N.m)]]*test_1_datataker_27_aug[[#This Row],[RPM]]*-1</f>
        <v>0</v>
      </c>
    </row>
    <row r="1292" spans="1:19" x14ac:dyDescent="0.25">
      <c r="A1292" s="1">
        <v>45530.577546319444</v>
      </c>
      <c r="B1292" t="s">
        <v>17</v>
      </c>
      <c r="C1292">
        <v>14.201206000000001</v>
      </c>
      <c r="D1292">
        <v>13.869844000000001</v>
      </c>
      <c r="E1292">
        <v>13.766724</v>
      </c>
      <c r="F1292">
        <v>14.047791999999999</v>
      </c>
      <c r="G1292">
        <v>14.19289</v>
      </c>
      <c r="H1292">
        <v>1.006275</v>
      </c>
      <c r="I1292">
        <v>0.93570600000000004</v>
      </c>
      <c r="J1292">
        <v>0.94345800000000002</v>
      </c>
      <c r="K1292">
        <v>0.12998699999999999</v>
      </c>
      <c r="L1292">
        <v>0</v>
      </c>
      <c r="M1292">
        <v>5.3200000000000003E-4</v>
      </c>
      <c r="N1292" t="s">
        <v>18</v>
      </c>
      <c r="O1292">
        <v>21.802674</v>
      </c>
      <c r="P1292">
        <v>3.1949999999999999E-2</v>
      </c>
      <c r="Q1292">
        <v>-4.3983000000000001E-2</v>
      </c>
      <c r="S1292">
        <f>(2*3.142/60)*test_1_datataker_27_aug[[#This Row],[Torque Voltage (N.m)]]*test_1_datataker_27_aug[[#This Row],[RPM]]*-1</f>
        <v>0</v>
      </c>
    </row>
    <row r="1293" spans="1:19" x14ac:dyDescent="0.25">
      <c r="A1293" s="1">
        <v>45530.577604212966</v>
      </c>
      <c r="B1293" t="s">
        <v>17</v>
      </c>
      <c r="C1293">
        <v>14.206759999999999</v>
      </c>
      <c r="D1293">
        <v>13.899431999999999</v>
      </c>
      <c r="E1293">
        <v>13.773999999999999</v>
      </c>
      <c r="F1293">
        <v>14.047791999999999</v>
      </c>
      <c r="G1293">
        <v>14.189223999999999</v>
      </c>
      <c r="H1293">
        <v>1.006373</v>
      </c>
      <c r="I1293">
        <v>0.93582200000000004</v>
      </c>
      <c r="J1293">
        <v>0.94310499999999997</v>
      </c>
      <c r="K1293">
        <v>0.131186</v>
      </c>
      <c r="L1293">
        <v>0</v>
      </c>
      <c r="M1293">
        <v>5.5599999999999996E-4</v>
      </c>
      <c r="N1293" t="s">
        <v>18</v>
      </c>
      <c r="O1293">
        <v>21.810763999999999</v>
      </c>
      <c r="P1293">
        <v>3.3499000000000001E-2</v>
      </c>
      <c r="Q1293">
        <v>-4.5527999999999999E-2</v>
      </c>
      <c r="S1293">
        <f>(2*3.142/60)*test_1_datataker_27_aug[[#This Row],[Torque Voltage (N.m)]]*test_1_datataker_27_aug[[#This Row],[RPM]]*-1</f>
        <v>0</v>
      </c>
    </row>
    <row r="1294" spans="1:19" x14ac:dyDescent="0.25">
      <c r="A1294" s="1">
        <v>45530.577662060183</v>
      </c>
      <c r="B1294" t="s">
        <v>17</v>
      </c>
      <c r="C1294">
        <v>14.203066</v>
      </c>
      <c r="D1294">
        <v>13.884534</v>
      </c>
      <c r="E1294">
        <v>13.773999999999999</v>
      </c>
      <c r="F1294">
        <v>14.055038</v>
      </c>
      <c r="G1294">
        <v>14.19196</v>
      </c>
      <c r="H1294">
        <v>1.006475</v>
      </c>
      <c r="I1294">
        <v>0.93523500000000004</v>
      </c>
      <c r="J1294">
        <v>0.94286999999999999</v>
      </c>
      <c r="K1294">
        <v>0.13241800000000001</v>
      </c>
      <c r="L1294">
        <v>0</v>
      </c>
      <c r="M1294">
        <v>5.3200000000000003E-4</v>
      </c>
      <c r="N1294" t="s">
        <v>18</v>
      </c>
      <c r="O1294">
        <v>21.800546000000001</v>
      </c>
      <c r="P1294">
        <v>3.1949999999999999E-2</v>
      </c>
      <c r="Q1294">
        <v>-4.5527999999999999E-2</v>
      </c>
      <c r="S1294">
        <f>(2*3.142/60)*test_1_datataker_27_aug[[#This Row],[Torque Voltage (N.m)]]*test_1_datataker_27_aug[[#This Row],[RPM]]*-1</f>
        <v>0</v>
      </c>
    </row>
    <row r="1295" spans="1:19" x14ac:dyDescent="0.25">
      <c r="A1295" s="1">
        <v>45530.577719988425</v>
      </c>
      <c r="B1295" t="s">
        <v>17</v>
      </c>
      <c r="C1295">
        <v>14.202135999999999</v>
      </c>
      <c r="D1295">
        <v>13.869844000000001</v>
      </c>
      <c r="E1295">
        <v>13.773999999999999</v>
      </c>
      <c r="F1295">
        <v>14.047791999999999</v>
      </c>
      <c r="G1295">
        <v>14.194750000000001</v>
      </c>
      <c r="H1295">
        <v>1.006373</v>
      </c>
      <c r="I1295">
        <v>0.93535699999999999</v>
      </c>
      <c r="J1295">
        <v>0.94334099999999999</v>
      </c>
      <c r="K1295">
        <v>0.131186</v>
      </c>
      <c r="L1295">
        <v>0</v>
      </c>
      <c r="M1295">
        <v>5.7899999999999998E-4</v>
      </c>
      <c r="N1295" t="s">
        <v>18</v>
      </c>
      <c r="O1295">
        <v>21.810711999999999</v>
      </c>
      <c r="P1295">
        <v>3.1949999999999999E-2</v>
      </c>
      <c r="Q1295">
        <v>-4.5527999999999999E-2</v>
      </c>
      <c r="S1295">
        <f>(2*3.142/60)*test_1_datataker_27_aug[[#This Row],[Torque Voltage (N.m)]]*test_1_datataker_27_aug[[#This Row],[RPM]]*-1</f>
        <v>0</v>
      </c>
    </row>
    <row r="1296" spans="1:19" x14ac:dyDescent="0.25">
      <c r="A1296" s="1">
        <v>45530.577777789353</v>
      </c>
      <c r="B1296" t="s">
        <v>17</v>
      </c>
      <c r="C1296">
        <v>14.20862</v>
      </c>
      <c r="D1296">
        <v>13.877292000000001</v>
      </c>
      <c r="E1296">
        <v>13.788551999999999</v>
      </c>
      <c r="F1296">
        <v>14.062486</v>
      </c>
      <c r="G1296">
        <v>14.19196</v>
      </c>
      <c r="H1296">
        <v>1.006275</v>
      </c>
      <c r="I1296">
        <v>0.93582200000000004</v>
      </c>
      <c r="J1296">
        <v>0.94298899999999997</v>
      </c>
      <c r="K1296">
        <v>0.13481599999999999</v>
      </c>
      <c r="L1296">
        <v>0</v>
      </c>
      <c r="M1296">
        <v>5.7899999999999998E-4</v>
      </c>
      <c r="N1296" t="s">
        <v>18</v>
      </c>
      <c r="O1296">
        <v>21.820785999999998</v>
      </c>
      <c r="P1296">
        <v>3.6595000000000003E-2</v>
      </c>
      <c r="Q1296">
        <v>-4.4748000000000003E-2</v>
      </c>
      <c r="S1296">
        <f>(2*3.142/60)*test_1_datataker_27_aug[[#This Row],[Torque Voltage (N.m)]]*test_1_datataker_27_aug[[#This Row],[RPM]]*-1</f>
        <v>0</v>
      </c>
    </row>
    <row r="1297" spans="1:19" x14ac:dyDescent="0.25">
      <c r="A1297" s="1">
        <v>45530.577835659722</v>
      </c>
      <c r="B1297" t="s">
        <v>17</v>
      </c>
      <c r="C1297">
        <v>14.209496</v>
      </c>
      <c r="D1297">
        <v>13.884534</v>
      </c>
      <c r="E1297">
        <v>13.788551999999999</v>
      </c>
      <c r="F1297">
        <v>14.055038</v>
      </c>
      <c r="G1297">
        <v>14.191084</v>
      </c>
      <c r="H1297">
        <v>1.006583</v>
      </c>
      <c r="I1297">
        <v>0.93559300000000001</v>
      </c>
      <c r="J1297">
        <v>0.94310499999999997</v>
      </c>
      <c r="K1297">
        <v>0.13241800000000001</v>
      </c>
      <c r="L1297">
        <v>0</v>
      </c>
      <c r="M1297">
        <v>5.7899999999999998E-4</v>
      </c>
      <c r="N1297" t="s">
        <v>18</v>
      </c>
      <c r="O1297">
        <v>21.821088</v>
      </c>
      <c r="P1297">
        <v>3.5047000000000002E-2</v>
      </c>
      <c r="Q1297">
        <v>-4.3983000000000001E-2</v>
      </c>
      <c r="S1297">
        <f>(2*3.142/60)*test_1_datataker_27_aug[[#This Row],[Torque Voltage (N.m)]]*test_1_datataker_27_aug[[#This Row],[RPM]]*-1</f>
        <v>0</v>
      </c>
    </row>
    <row r="1298" spans="1:19" x14ac:dyDescent="0.25">
      <c r="A1298" s="1">
        <v>45530.577893553243</v>
      </c>
      <c r="B1298" t="s">
        <v>17</v>
      </c>
      <c r="C1298">
        <v>14.206759999999999</v>
      </c>
      <c r="D1298">
        <v>13.877292000000001</v>
      </c>
      <c r="E1298">
        <v>13.773999999999999</v>
      </c>
      <c r="F1298">
        <v>14.047791999999999</v>
      </c>
      <c r="G1298">
        <v>14.190154</v>
      </c>
      <c r="H1298">
        <v>1.006583</v>
      </c>
      <c r="I1298">
        <v>0.93582200000000004</v>
      </c>
      <c r="J1298">
        <v>0.94334099999999999</v>
      </c>
      <c r="K1298">
        <v>0.131186</v>
      </c>
      <c r="L1298">
        <v>0</v>
      </c>
      <c r="M1298">
        <v>5.7899999999999998E-4</v>
      </c>
      <c r="N1298" t="s">
        <v>18</v>
      </c>
      <c r="O1298">
        <v>21.831168000000002</v>
      </c>
      <c r="P1298">
        <v>3.3499000000000001E-2</v>
      </c>
      <c r="Q1298">
        <v>-4.3983000000000001E-2</v>
      </c>
      <c r="S1298">
        <f>(2*3.142/60)*test_1_datataker_27_aug[[#This Row],[Torque Voltage (N.m)]]*test_1_datataker_27_aug[[#This Row],[RPM]]*-1</f>
        <v>0</v>
      </c>
    </row>
    <row r="1299" spans="1:19" x14ac:dyDescent="0.25">
      <c r="A1299" s="1">
        <v>45530.577951412037</v>
      </c>
      <c r="B1299" t="s">
        <v>17</v>
      </c>
      <c r="C1299">
        <v>14.206759999999999</v>
      </c>
      <c r="D1299">
        <v>13.877292000000001</v>
      </c>
      <c r="E1299">
        <v>13.773999999999999</v>
      </c>
      <c r="F1299">
        <v>14.047791999999999</v>
      </c>
      <c r="G1299">
        <v>14.19289</v>
      </c>
      <c r="H1299">
        <v>1.006373</v>
      </c>
      <c r="I1299">
        <v>0.93570600000000004</v>
      </c>
      <c r="J1299">
        <v>0.94310499999999997</v>
      </c>
      <c r="K1299">
        <v>0.131186</v>
      </c>
      <c r="L1299">
        <v>0</v>
      </c>
      <c r="M1299">
        <v>6.02E-4</v>
      </c>
      <c r="N1299" t="s">
        <v>18</v>
      </c>
      <c r="O1299">
        <v>21.820886000000002</v>
      </c>
      <c r="P1299">
        <v>3.3499000000000001E-2</v>
      </c>
      <c r="Q1299">
        <v>-4.8198999999999999E-2</v>
      </c>
      <c r="S1299">
        <f>(2*3.142/60)*test_1_datataker_27_aug[[#This Row],[Torque Voltage (N.m)]]*test_1_datataker_27_aug[[#This Row],[RPM]]*-1</f>
        <v>0</v>
      </c>
    </row>
    <row r="1300" spans="1:19" x14ac:dyDescent="0.25">
      <c r="A1300" s="1">
        <v>45530.578009340279</v>
      </c>
      <c r="B1300" t="s">
        <v>17</v>
      </c>
      <c r="C1300">
        <v>14.205828</v>
      </c>
      <c r="D1300">
        <v>13.906674000000001</v>
      </c>
      <c r="E1300">
        <v>13.795626</v>
      </c>
      <c r="F1300">
        <v>14.062486</v>
      </c>
      <c r="G1300">
        <v>14.19196</v>
      </c>
      <c r="H1300">
        <v>1.006885</v>
      </c>
      <c r="I1300">
        <v>0.93559300000000001</v>
      </c>
      <c r="J1300">
        <v>0.94298899999999997</v>
      </c>
      <c r="K1300">
        <v>0.13241800000000001</v>
      </c>
      <c r="L1300">
        <v>0</v>
      </c>
      <c r="M1300">
        <v>6.02E-4</v>
      </c>
      <c r="N1300" t="s">
        <v>18</v>
      </c>
      <c r="O1300">
        <v>21.831067999999998</v>
      </c>
      <c r="P1300">
        <v>3.1949999999999999E-2</v>
      </c>
      <c r="Q1300">
        <v>-4.6281999999999997E-2</v>
      </c>
      <c r="S1300">
        <f>(2*3.142/60)*test_1_datataker_27_aug[[#This Row],[Torque Voltage (N.m)]]*test_1_datataker_27_aug[[#This Row],[RPM]]*-1</f>
        <v>0</v>
      </c>
    </row>
    <row r="1301" spans="1:19" x14ac:dyDescent="0.25">
      <c r="A1301" s="1">
        <v>45530.578067152775</v>
      </c>
      <c r="B1301" t="s">
        <v>17</v>
      </c>
      <c r="C1301">
        <v>14.210426</v>
      </c>
      <c r="D1301">
        <v>13.884534</v>
      </c>
      <c r="E1301">
        <v>13.773999999999999</v>
      </c>
      <c r="F1301">
        <v>14.055038</v>
      </c>
      <c r="G1301">
        <v>14.19196</v>
      </c>
      <c r="H1301">
        <v>1.006475</v>
      </c>
      <c r="I1301">
        <v>0.93559300000000001</v>
      </c>
      <c r="J1301">
        <v>0.943222</v>
      </c>
      <c r="K1301">
        <v>0.13361700000000001</v>
      </c>
      <c r="L1301">
        <v>0</v>
      </c>
      <c r="M1301">
        <v>6.02E-4</v>
      </c>
      <c r="N1301" t="s">
        <v>18</v>
      </c>
      <c r="O1301">
        <v>21.830966</v>
      </c>
      <c r="P1301">
        <v>3.3499000000000001E-2</v>
      </c>
      <c r="Q1301">
        <v>-4.3215000000000003E-2</v>
      </c>
      <c r="S1301">
        <f>(2*3.142/60)*test_1_datataker_27_aug[[#This Row],[Torque Voltage (N.m)]]*test_1_datataker_27_aug[[#This Row],[RPM]]*-1</f>
        <v>0</v>
      </c>
    </row>
    <row r="1302" spans="1:19" x14ac:dyDescent="0.25">
      <c r="A1302" s="1">
        <v>45530.578125115739</v>
      </c>
      <c r="B1302" t="s">
        <v>17</v>
      </c>
      <c r="C1302">
        <v>14.205828</v>
      </c>
      <c r="D1302">
        <v>13.891982</v>
      </c>
      <c r="E1302">
        <v>13.788551999999999</v>
      </c>
      <c r="F1302">
        <v>14.062486</v>
      </c>
      <c r="G1302">
        <v>14.194750000000001</v>
      </c>
      <c r="H1302">
        <v>1.006173</v>
      </c>
      <c r="I1302">
        <v>0.93547000000000002</v>
      </c>
      <c r="J1302">
        <v>0.94310499999999997</v>
      </c>
      <c r="K1302">
        <v>0.12998699999999999</v>
      </c>
      <c r="L1302">
        <v>0</v>
      </c>
      <c r="M1302">
        <v>5.3200000000000003E-4</v>
      </c>
      <c r="N1302" t="s">
        <v>18</v>
      </c>
      <c r="O1302">
        <v>21.831119999999999</v>
      </c>
      <c r="P1302">
        <v>3.1949999999999999E-2</v>
      </c>
      <c r="Q1302">
        <v>-4.743E-2</v>
      </c>
      <c r="S1302">
        <f>(2*3.142/60)*test_1_datataker_27_aug[[#This Row],[Torque Voltage (N.m)]]*test_1_datataker_27_aug[[#This Row],[RPM]]*-1</f>
        <v>0</v>
      </c>
    </row>
    <row r="1303" spans="1:19" x14ac:dyDescent="0.25">
      <c r="A1303" s="1">
        <v>45530.578183923608</v>
      </c>
      <c r="B1303" t="s">
        <v>17</v>
      </c>
      <c r="C1303">
        <v>14.211354</v>
      </c>
      <c r="D1303">
        <v>13.899431999999999</v>
      </c>
      <c r="E1303">
        <v>13.802902</v>
      </c>
      <c r="F1303">
        <v>14.069936</v>
      </c>
      <c r="G1303">
        <v>14.190154</v>
      </c>
      <c r="H1303">
        <v>1.006475</v>
      </c>
      <c r="I1303">
        <v>0.93582200000000004</v>
      </c>
      <c r="J1303">
        <v>0.943222</v>
      </c>
      <c r="K1303">
        <v>0.13481599999999999</v>
      </c>
      <c r="L1303">
        <v>0</v>
      </c>
      <c r="M1303">
        <v>6.02E-4</v>
      </c>
      <c r="N1303" t="s">
        <v>18</v>
      </c>
      <c r="O1303">
        <v>21.831119999999999</v>
      </c>
      <c r="P1303">
        <v>3.5047000000000002E-2</v>
      </c>
      <c r="Q1303">
        <v>-4.5527999999999999E-2</v>
      </c>
      <c r="S1303">
        <f>(2*3.142/60)*test_1_datataker_27_aug[[#This Row],[Torque Voltage (N.m)]]*test_1_datataker_27_aug[[#This Row],[RPM]]*-1</f>
        <v>0</v>
      </c>
    </row>
    <row r="1304" spans="1:19" x14ac:dyDescent="0.25">
      <c r="A1304" s="1">
        <v>45530.578240763891</v>
      </c>
      <c r="B1304" t="s">
        <v>17</v>
      </c>
      <c r="C1304">
        <v>14.207689999999999</v>
      </c>
      <c r="D1304">
        <v>13.884534</v>
      </c>
      <c r="E1304">
        <v>13.795626</v>
      </c>
      <c r="F1304">
        <v>14.077178</v>
      </c>
      <c r="G1304">
        <v>14.190154</v>
      </c>
      <c r="H1304">
        <v>1.006783</v>
      </c>
      <c r="I1304">
        <v>0.93559300000000001</v>
      </c>
      <c r="J1304">
        <v>0.943222</v>
      </c>
      <c r="K1304">
        <v>0.12882099999999999</v>
      </c>
      <c r="L1304">
        <v>0</v>
      </c>
      <c r="M1304">
        <v>5.7899999999999998E-4</v>
      </c>
      <c r="N1304" t="s">
        <v>18</v>
      </c>
      <c r="O1304">
        <v>21.841100000000001</v>
      </c>
      <c r="P1304">
        <v>3.5047000000000002E-2</v>
      </c>
      <c r="Q1304">
        <v>-4.4748000000000003E-2</v>
      </c>
      <c r="S1304">
        <f>(2*3.142/60)*test_1_datataker_27_aug[[#This Row],[Torque Voltage (N.m)]]*test_1_datataker_27_aug[[#This Row],[RPM]]*-1</f>
        <v>0</v>
      </c>
    </row>
    <row r="1305" spans="1:19" x14ac:dyDescent="0.25">
      <c r="A1305" s="1">
        <v>45530.578298680557</v>
      </c>
      <c r="B1305" t="s">
        <v>17</v>
      </c>
      <c r="C1305">
        <v>14.20862</v>
      </c>
      <c r="D1305">
        <v>13.884534</v>
      </c>
      <c r="E1305">
        <v>13.781278</v>
      </c>
      <c r="F1305">
        <v>14.062486</v>
      </c>
      <c r="G1305">
        <v>14.188294000000001</v>
      </c>
      <c r="H1305">
        <v>1.006068</v>
      </c>
      <c r="I1305">
        <v>0.93559300000000001</v>
      </c>
      <c r="J1305">
        <v>0.94298899999999997</v>
      </c>
      <c r="K1305">
        <v>0.12882099999999999</v>
      </c>
      <c r="L1305">
        <v>0</v>
      </c>
      <c r="M1305">
        <v>5.3200000000000003E-4</v>
      </c>
      <c r="N1305" t="s">
        <v>18</v>
      </c>
      <c r="O1305">
        <v>21.831014</v>
      </c>
      <c r="P1305">
        <v>3.1949999999999999E-2</v>
      </c>
      <c r="Q1305">
        <v>-4.5144999999999998E-2</v>
      </c>
      <c r="S1305">
        <f>(2*3.142/60)*test_1_datataker_27_aug[[#This Row],[Torque Voltage (N.m)]]*test_1_datataker_27_aug[[#This Row],[RPM]]*-1</f>
        <v>0</v>
      </c>
    </row>
    <row r="1306" spans="1:19" x14ac:dyDescent="0.25">
      <c r="A1306" s="1">
        <v>45530.578356493053</v>
      </c>
      <c r="B1306" t="s">
        <v>17</v>
      </c>
      <c r="C1306">
        <v>14.210426</v>
      </c>
      <c r="D1306">
        <v>13.840044000000001</v>
      </c>
      <c r="E1306">
        <v>13.795626</v>
      </c>
      <c r="F1306">
        <v>14.069936</v>
      </c>
      <c r="G1306">
        <v>14.195679999999999</v>
      </c>
      <c r="H1306">
        <v>1.006275</v>
      </c>
      <c r="I1306">
        <v>0.93594500000000003</v>
      </c>
      <c r="J1306">
        <v>0.94334099999999999</v>
      </c>
      <c r="K1306">
        <v>0.12998699999999999</v>
      </c>
      <c r="L1306">
        <v>0</v>
      </c>
      <c r="M1306">
        <v>6.2500000000000001E-4</v>
      </c>
      <c r="N1306" t="s">
        <v>18</v>
      </c>
      <c r="O1306">
        <v>21.831014</v>
      </c>
      <c r="P1306">
        <v>3.8100000000000002E-2</v>
      </c>
      <c r="Q1306">
        <v>-4.3983000000000001E-2</v>
      </c>
      <c r="S1306">
        <f>(2*3.142/60)*test_1_datataker_27_aug[[#This Row],[Torque Voltage (N.m)]]*test_1_datataker_27_aug[[#This Row],[RPM]]*-1</f>
        <v>0</v>
      </c>
    </row>
    <row r="1307" spans="1:19" x14ac:dyDescent="0.25">
      <c r="A1307" s="1">
        <v>45530.578414456017</v>
      </c>
      <c r="B1307" t="s">
        <v>17</v>
      </c>
      <c r="C1307">
        <v>14.207689999999999</v>
      </c>
      <c r="D1307">
        <v>13.877292000000001</v>
      </c>
      <c r="E1307">
        <v>13.773999999999999</v>
      </c>
      <c r="F1307">
        <v>14.055038</v>
      </c>
      <c r="G1307">
        <v>14.190154</v>
      </c>
      <c r="H1307">
        <v>1.006068</v>
      </c>
      <c r="I1307">
        <v>0.93547000000000002</v>
      </c>
      <c r="J1307">
        <v>0.94298899999999997</v>
      </c>
      <c r="K1307">
        <v>0.12642300000000001</v>
      </c>
      <c r="L1307">
        <v>0</v>
      </c>
      <c r="M1307">
        <v>5.3200000000000003E-4</v>
      </c>
      <c r="N1307" t="s">
        <v>18</v>
      </c>
      <c r="O1307">
        <v>21.841253999999999</v>
      </c>
      <c r="P1307">
        <v>3.5047000000000002E-2</v>
      </c>
      <c r="Q1307">
        <v>-4.3215000000000003E-2</v>
      </c>
      <c r="S1307">
        <f>(2*3.142/60)*test_1_datataker_27_aug[[#This Row],[Torque Voltage (N.m)]]*test_1_datataker_27_aug[[#This Row],[RPM]]*-1</f>
        <v>0</v>
      </c>
    </row>
    <row r="1308" spans="1:19" x14ac:dyDescent="0.25">
      <c r="A1308" s="1">
        <v>45530.578472245368</v>
      </c>
      <c r="B1308" t="s">
        <v>17</v>
      </c>
      <c r="C1308">
        <v>14.207689999999999</v>
      </c>
      <c r="D1308">
        <v>13.899431999999999</v>
      </c>
      <c r="E1308">
        <v>13.781278</v>
      </c>
      <c r="F1308">
        <v>14.077178</v>
      </c>
      <c r="G1308">
        <v>14.19289</v>
      </c>
      <c r="H1308">
        <v>1.006373</v>
      </c>
      <c r="I1308">
        <v>0.93559300000000001</v>
      </c>
      <c r="J1308">
        <v>0.943222</v>
      </c>
      <c r="K1308">
        <v>0.13361700000000001</v>
      </c>
      <c r="L1308">
        <v>0</v>
      </c>
      <c r="M1308">
        <v>5.7899999999999998E-4</v>
      </c>
      <c r="N1308" t="s">
        <v>18</v>
      </c>
      <c r="O1308">
        <v>21.841253999999999</v>
      </c>
      <c r="P1308">
        <v>3.1949999999999999E-2</v>
      </c>
      <c r="Q1308">
        <v>-4.6281999999999997E-2</v>
      </c>
      <c r="S1308">
        <f>(2*3.142/60)*test_1_datataker_27_aug[[#This Row],[Torque Voltage (N.m)]]*test_1_datataker_27_aug[[#This Row],[RPM]]*-1</f>
        <v>0</v>
      </c>
    </row>
    <row r="1309" spans="1:19" x14ac:dyDescent="0.25">
      <c r="A1309" s="1">
        <v>45530.578530115738</v>
      </c>
      <c r="B1309" t="s">
        <v>17</v>
      </c>
      <c r="C1309">
        <v>14.205828</v>
      </c>
      <c r="D1309">
        <v>13.884534</v>
      </c>
      <c r="E1309">
        <v>13.781278</v>
      </c>
      <c r="F1309">
        <v>14.055038</v>
      </c>
      <c r="G1309">
        <v>14.19661</v>
      </c>
      <c r="H1309">
        <v>1.006373</v>
      </c>
      <c r="I1309">
        <v>0.93582200000000004</v>
      </c>
      <c r="J1309">
        <v>0.943222</v>
      </c>
      <c r="K1309">
        <v>0.12998699999999999</v>
      </c>
      <c r="L1309">
        <v>0</v>
      </c>
      <c r="M1309">
        <v>5.7899999999999998E-4</v>
      </c>
      <c r="N1309" t="s">
        <v>18</v>
      </c>
      <c r="O1309">
        <v>21.841253999999999</v>
      </c>
      <c r="P1309">
        <v>3.3499000000000001E-2</v>
      </c>
      <c r="Q1309">
        <v>-4.4365000000000002E-2</v>
      </c>
      <c r="S1309">
        <f>(2*3.142/60)*test_1_datataker_27_aug[[#This Row],[Torque Voltage (N.m)]]*test_1_datataker_27_aug[[#This Row],[RPM]]*-1</f>
        <v>0</v>
      </c>
    </row>
    <row r="1310" spans="1:19" x14ac:dyDescent="0.25">
      <c r="A1310" s="1">
        <v>32509.000115752315</v>
      </c>
      <c r="B1310" t="s">
        <v>17</v>
      </c>
      <c r="C1310">
        <v>14.231968</v>
      </c>
      <c r="D1310">
        <v>13.832765999999999</v>
      </c>
      <c r="E1310">
        <v>13.672698</v>
      </c>
      <c r="F1310">
        <v>13.98837</v>
      </c>
      <c r="G1310">
        <v>14.22644</v>
      </c>
      <c r="H1310">
        <v>1.002802</v>
      </c>
      <c r="I1310">
        <v>0.928539</v>
      </c>
      <c r="J1310">
        <v>0.93618100000000004</v>
      </c>
      <c r="K1310">
        <v>-0.12456200000000001</v>
      </c>
      <c r="L1310">
        <v>0</v>
      </c>
      <c r="M1310">
        <v>1.37E-4</v>
      </c>
      <c r="N1310" t="s">
        <v>18</v>
      </c>
      <c r="O1310">
        <v>19.818159999999999</v>
      </c>
      <c r="P1310">
        <v>8.9599999999999999E-4</v>
      </c>
      <c r="Q1310">
        <v>-0.27839900000000001</v>
      </c>
      <c r="S1310">
        <f>(2*3.142/60)*test_1_datataker_27_aug[[#This Row],[Torque Voltage (N.m)]]*test_1_datataker_27_aug[[#This Row],[RPM]]*-1</f>
        <v>0</v>
      </c>
    </row>
    <row r="1311" spans="1:19" x14ac:dyDescent="0.25">
      <c r="A1311" s="1">
        <v>32509.000173622684</v>
      </c>
      <c r="B1311" t="s">
        <v>17</v>
      </c>
      <c r="C1311">
        <v>14.23752</v>
      </c>
      <c r="D1311">
        <v>13.840006000000001</v>
      </c>
      <c r="E1311">
        <v>13.66522</v>
      </c>
      <c r="F1311">
        <v>13.995611999999999</v>
      </c>
      <c r="G1311">
        <v>14.232898</v>
      </c>
      <c r="H1311">
        <v>1.0025949999999999</v>
      </c>
      <c r="I1311">
        <v>0.92901</v>
      </c>
      <c r="J1311">
        <v>0.93618100000000004</v>
      </c>
      <c r="K1311">
        <v>-0.120931</v>
      </c>
      <c r="L1311">
        <v>0</v>
      </c>
      <c r="M1311">
        <v>1.6000000000000001E-4</v>
      </c>
      <c r="N1311" t="s">
        <v>18</v>
      </c>
      <c r="O1311">
        <v>19.818159999999999</v>
      </c>
      <c r="P1311">
        <v>3.9919999999999999E-3</v>
      </c>
      <c r="Q1311">
        <v>-0.27993000000000001</v>
      </c>
      <c r="S1311">
        <f>(2*3.142/60)*test_1_datataker_27_aug[[#This Row],[Torque Voltage (N.m)]]*test_1_datataker_27_aug[[#This Row],[RPM]]*-1</f>
        <v>0</v>
      </c>
    </row>
    <row r="1312" spans="1:19" x14ac:dyDescent="0.25">
      <c r="A1312" s="1">
        <v>32509.000231493057</v>
      </c>
      <c r="B1312" t="s">
        <v>17</v>
      </c>
      <c r="C1312">
        <v>14.23845</v>
      </c>
      <c r="D1312">
        <v>13.847455999999999</v>
      </c>
      <c r="E1312">
        <v>13.66522</v>
      </c>
      <c r="F1312">
        <v>14.00306</v>
      </c>
      <c r="G1312">
        <v>14.234756000000001</v>
      </c>
      <c r="H1312">
        <v>1.003107</v>
      </c>
      <c r="I1312">
        <v>0.92924600000000002</v>
      </c>
      <c r="J1312">
        <v>0.93664499999999995</v>
      </c>
      <c r="K1312">
        <v>-0.12332899999999999</v>
      </c>
      <c r="L1312">
        <v>0</v>
      </c>
      <c r="M1312">
        <v>1.6000000000000001E-4</v>
      </c>
      <c r="N1312" t="s">
        <v>18</v>
      </c>
      <c r="O1312">
        <v>19.80932</v>
      </c>
      <c r="P1312">
        <v>5.5399999999999998E-3</v>
      </c>
      <c r="Q1312">
        <v>-0.28260000000000002</v>
      </c>
      <c r="S1312">
        <f>(2*3.142/60)*test_1_datataker_27_aug[[#This Row],[Torque Voltage (N.m)]]*test_1_datataker_27_aug[[#This Row],[RPM]]*-1</f>
        <v>0</v>
      </c>
    </row>
    <row r="1313" spans="1:19" x14ac:dyDescent="0.25">
      <c r="A1313" s="1">
        <v>32509.000289409723</v>
      </c>
      <c r="B1313" t="s">
        <v>17</v>
      </c>
      <c r="C1313">
        <v>14.234756000000001</v>
      </c>
      <c r="D1313">
        <v>13.847455999999999</v>
      </c>
      <c r="E1313">
        <v>13.66522</v>
      </c>
      <c r="F1313">
        <v>14.00306</v>
      </c>
      <c r="G1313">
        <v>14.23752</v>
      </c>
      <c r="H1313">
        <v>1.0033129999999999</v>
      </c>
      <c r="I1313">
        <v>0.92936200000000002</v>
      </c>
      <c r="J1313">
        <v>0.93711999999999995</v>
      </c>
      <c r="K1313">
        <v>-0.117301</v>
      </c>
      <c r="L1313">
        <v>0</v>
      </c>
      <c r="M1313">
        <v>2.0699999999999999E-4</v>
      </c>
      <c r="N1313" t="s">
        <v>18</v>
      </c>
      <c r="O1313">
        <v>19.809418000000001</v>
      </c>
      <c r="P1313">
        <v>3.9919999999999999E-3</v>
      </c>
      <c r="Q1313">
        <v>-0.27687800000000001</v>
      </c>
      <c r="S1313">
        <f>(2*3.142/60)*test_1_datataker_27_aug[[#This Row],[Torque Voltage (N.m)]]*test_1_datataker_27_aug[[#This Row],[RPM]]*-1</f>
        <v>0</v>
      </c>
    </row>
    <row r="1314" spans="1:19" x14ac:dyDescent="0.25">
      <c r="A1314" s="1">
        <v>32509.000347233796</v>
      </c>
      <c r="B1314" t="s">
        <v>17</v>
      </c>
      <c r="C1314">
        <v>14.233828000000001</v>
      </c>
      <c r="D1314">
        <v>13.840006000000001</v>
      </c>
      <c r="E1314">
        <v>13.679974</v>
      </c>
      <c r="F1314">
        <v>14.00306</v>
      </c>
      <c r="G1314">
        <v>14.233828000000001</v>
      </c>
      <c r="H1314">
        <v>1.0029030000000001</v>
      </c>
      <c r="I1314">
        <v>0.92948200000000003</v>
      </c>
      <c r="J1314">
        <v>0.93723299999999998</v>
      </c>
      <c r="K1314">
        <v>-0.118533</v>
      </c>
      <c r="L1314">
        <v>0</v>
      </c>
      <c r="M1314">
        <v>1.6000000000000001E-4</v>
      </c>
      <c r="N1314" t="s">
        <v>18</v>
      </c>
      <c r="O1314">
        <v>19.818501999999999</v>
      </c>
      <c r="P1314">
        <v>-5.2960000000000004E-3</v>
      </c>
      <c r="Q1314">
        <v>-0.27993000000000001</v>
      </c>
      <c r="S1314">
        <f>(2*3.142/60)*test_1_datataker_27_aug[[#This Row],[Torque Voltage (N.m)]]*test_1_datataker_27_aug[[#This Row],[RPM]]*-1</f>
        <v>0</v>
      </c>
    </row>
    <row r="1315" spans="1:19" x14ac:dyDescent="0.25">
      <c r="A1315" s="1">
        <v>32509.000405104165</v>
      </c>
      <c r="B1315" t="s">
        <v>17</v>
      </c>
      <c r="C1315">
        <v>14.234756000000001</v>
      </c>
      <c r="D1315">
        <v>13.847455999999999</v>
      </c>
      <c r="E1315">
        <v>13.694324</v>
      </c>
      <c r="F1315">
        <v>14.025202</v>
      </c>
      <c r="G1315">
        <v>14.244906</v>
      </c>
      <c r="H1315">
        <v>1.0032110000000001</v>
      </c>
      <c r="I1315">
        <v>0.93006599999999995</v>
      </c>
      <c r="J1315">
        <v>0.93770799999999999</v>
      </c>
      <c r="K1315">
        <v>-0.117301</v>
      </c>
      <c r="L1315">
        <v>0</v>
      </c>
      <c r="M1315">
        <v>2.3000000000000001E-4</v>
      </c>
      <c r="N1315" t="s">
        <v>18</v>
      </c>
      <c r="O1315">
        <v>19.818453999999999</v>
      </c>
      <c r="P1315">
        <v>8.6789999999999992E-3</v>
      </c>
      <c r="Q1315">
        <v>-0.28106700000000001</v>
      </c>
      <c r="S1315">
        <f>(2*3.142/60)*test_1_datataker_27_aug[[#This Row],[Torque Voltage (N.m)]]*test_1_datataker_27_aug[[#This Row],[RPM]]*-1</f>
        <v>0</v>
      </c>
    </row>
    <row r="1316" spans="1:19" x14ac:dyDescent="0.25">
      <c r="A1316" s="1">
        <v>32509.000462974538</v>
      </c>
      <c r="B1316" t="s">
        <v>17</v>
      </c>
      <c r="C1316">
        <v>14.243978</v>
      </c>
      <c r="D1316">
        <v>13.854903999999999</v>
      </c>
      <c r="E1316">
        <v>13.701601999999999</v>
      </c>
      <c r="F1316">
        <v>14.010508</v>
      </c>
      <c r="G1316">
        <v>14.23752</v>
      </c>
      <c r="H1316">
        <v>1.003107</v>
      </c>
      <c r="I1316">
        <v>0.92983400000000005</v>
      </c>
      <c r="J1316">
        <v>0.937585</v>
      </c>
      <c r="K1316">
        <v>-0.118533</v>
      </c>
      <c r="L1316">
        <v>0</v>
      </c>
      <c r="M1316">
        <v>2.0699999999999999E-4</v>
      </c>
      <c r="N1316" t="s">
        <v>18</v>
      </c>
      <c r="O1316">
        <v>19.818453999999999</v>
      </c>
      <c r="P1316">
        <v>8.6789999999999992E-3</v>
      </c>
      <c r="Q1316">
        <v>-0.27993000000000001</v>
      </c>
      <c r="S1316">
        <f>(2*3.142/60)*test_1_datataker_27_aug[[#This Row],[Torque Voltage (N.m)]]*test_1_datataker_27_aug[[#This Row],[RPM]]*-1</f>
        <v>0</v>
      </c>
    </row>
    <row r="1317" spans="1:19" x14ac:dyDescent="0.25">
      <c r="A1317" s="1">
        <v>32509.000520879628</v>
      </c>
      <c r="B1317" t="s">
        <v>17</v>
      </c>
      <c r="C1317">
        <v>14.245836000000001</v>
      </c>
      <c r="D1317">
        <v>13.862352</v>
      </c>
      <c r="E1317">
        <v>13.701601999999999</v>
      </c>
      <c r="F1317">
        <v>14.032857999999999</v>
      </c>
      <c r="G1317">
        <v>14.23845</v>
      </c>
      <c r="H1317">
        <v>1.0032110000000001</v>
      </c>
      <c r="I1317">
        <v>0.93030199999999996</v>
      </c>
      <c r="J1317">
        <v>0.93770799999999999</v>
      </c>
      <c r="K1317">
        <v>-0.112539</v>
      </c>
      <c r="L1317">
        <v>0</v>
      </c>
      <c r="M1317">
        <v>2.5300000000000002E-4</v>
      </c>
      <c r="N1317" t="s">
        <v>18</v>
      </c>
      <c r="O1317">
        <v>19.818604000000001</v>
      </c>
      <c r="P1317">
        <v>8.6789999999999992E-3</v>
      </c>
      <c r="Q1317">
        <v>-0.27993000000000001</v>
      </c>
      <c r="S1317">
        <f>(2*3.142/60)*test_1_datataker_27_aug[[#This Row],[Torque Voltage (N.m)]]*test_1_datataker_27_aug[[#This Row],[RPM]]*-1</f>
        <v>0</v>
      </c>
    </row>
    <row r="1318" spans="1:19" x14ac:dyDescent="0.25">
      <c r="A1318" s="1">
        <v>32509.000578750001</v>
      </c>
      <c r="B1318" t="s">
        <v>17</v>
      </c>
      <c r="C1318">
        <v>14.248571999999999</v>
      </c>
      <c r="D1318">
        <v>13.862352</v>
      </c>
      <c r="E1318">
        <v>13.715954</v>
      </c>
      <c r="F1318">
        <v>14.025202</v>
      </c>
      <c r="G1318">
        <v>14.243978</v>
      </c>
      <c r="H1318">
        <v>1.0030049999999999</v>
      </c>
      <c r="I1318">
        <v>0.93030199999999996</v>
      </c>
      <c r="J1318">
        <v>0.93793700000000002</v>
      </c>
      <c r="K1318">
        <v>-0.11133999999999999</v>
      </c>
      <c r="L1318">
        <v>0</v>
      </c>
      <c r="M1318">
        <v>3.2299999999999999E-4</v>
      </c>
      <c r="N1318" t="s">
        <v>18</v>
      </c>
      <c r="O1318">
        <v>19.8187</v>
      </c>
      <c r="P1318">
        <v>1.1731999999999999E-2</v>
      </c>
      <c r="Q1318">
        <v>-0.27839900000000001</v>
      </c>
      <c r="S1318">
        <f>(2*3.142/60)*test_1_datataker_27_aug[[#This Row],[Torque Voltage (N.m)]]*test_1_datataker_27_aug[[#This Row],[RPM]]*-1</f>
        <v>0</v>
      </c>
    </row>
    <row r="1319" spans="1:19" x14ac:dyDescent="0.25">
      <c r="A1319" s="1">
        <v>32509.00063658565</v>
      </c>
      <c r="B1319" t="s">
        <v>17</v>
      </c>
      <c r="C1319">
        <v>14.249504</v>
      </c>
      <c r="D1319">
        <v>13.862352</v>
      </c>
      <c r="E1319">
        <v>13.708878</v>
      </c>
      <c r="F1319">
        <v>14.017749999999999</v>
      </c>
      <c r="G1319">
        <v>14.23752</v>
      </c>
      <c r="H1319">
        <v>1.0023919999999999</v>
      </c>
      <c r="I1319">
        <v>0.93089</v>
      </c>
      <c r="J1319">
        <v>0.93817300000000003</v>
      </c>
      <c r="K1319">
        <v>-0.11133999999999999</v>
      </c>
      <c r="L1319">
        <v>0</v>
      </c>
      <c r="M1319">
        <v>3.2299999999999999E-4</v>
      </c>
      <c r="N1319" t="s">
        <v>18</v>
      </c>
      <c r="O1319">
        <v>19.8187</v>
      </c>
      <c r="P1319">
        <v>1.0184E-2</v>
      </c>
      <c r="Q1319">
        <v>-0.27993000000000001</v>
      </c>
      <c r="S1319">
        <f>(2*3.142/60)*test_1_datataker_27_aug[[#This Row],[Torque Voltage (N.m)]]*test_1_datataker_27_aug[[#This Row],[RPM]]*-1</f>
        <v>0</v>
      </c>
    </row>
    <row r="1320" spans="1:19" x14ac:dyDescent="0.25">
      <c r="A1320" s="1">
        <v>32509.000694456019</v>
      </c>
      <c r="B1320" t="s">
        <v>17</v>
      </c>
      <c r="C1320">
        <v>14.246765999999999</v>
      </c>
      <c r="D1320">
        <v>13.877046</v>
      </c>
      <c r="E1320">
        <v>13.723228000000001</v>
      </c>
      <c r="F1320">
        <v>14.047548000000001</v>
      </c>
      <c r="G1320">
        <v>14.240284000000001</v>
      </c>
      <c r="H1320">
        <v>1.0032110000000001</v>
      </c>
      <c r="I1320">
        <v>0.93042199999999997</v>
      </c>
      <c r="J1320">
        <v>0.93864800000000004</v>
      </c>
      <c r="K1320">
        <v>-0.10890900000000001</v>
      </c>
      <c r="L1320">
        <v>0</v>
      </c>
      <c r="M1320">
        <v>2.99E-4</v>
      </c>
      <c r="N1320" t="s">
        <v>18</v>
      </c>
      <c r="O1320">
        <v>19.818453999999999</v>
      </c>
      <c r="P1320">
        <v>1.4827999999999999E-2</v>
      </c>
      <c r="Q1320">
        <v>-0.280302</v>
      </c>
      <c r="S1320">
        <f>(2*3.142/60)*test_1_datataker_27_aug[[#This Row],[Torque Voltage (N.m)]]*test_1_datataker_27_aug[[#This Row],[RPM]]*-1</f>
        <v>0</v>
      </c>
    </row>
    <row r="1321" spans="1:19" x14ac:dyDescent="0.25">
      <c r="A1321" s="1">
        <v>32509.000752326388</v>
      </c>
      <c r="B1321" t="s">
        <v>17</v>
      </c>
      <c r="C1321">
        <v>14.255053999999999</v>
      </c>
      <c r="D1321">
        <v>13.877046</v>
      </c>
      <c r="E1321">
        <v>13.708878</v>
      </c>
      <c r="F1321">
        <v>14.032857999999999</v>
      </c>
      <c r="G1321">
        <v>14.240284000000001</v>
      </c>
      <c r="H1321">
        <v>1.0034149999999999</v>
      </c>
      <c r="I1321">
        <v>0.93077399999999999</v>
      </c>
      <c r="J1321">
        <v>0.93829600000000002</v>
      </c>
      <c r="K1321">
        <v>-0.11373800000000001</v>
      </c>
      <c r="L1321">
        <v>0</v>
      </c>
      <c r="M1321">
        <v>3.4600000000000001E-4</v>
      </c>
      <c r="N1321" t="s">
        <v>18</v>
      </c>
      <c r="O1321">
        <v>19.813763999999999</v>
      </c>
      <c r="P1321">
        <v>1.328E-2</v>
      </c>
      <c r="Q1321">
        <v>-0.27764299999999997</v>
      </c>
      <c r="S1321">
        <f>(2*3.142/60)*test_1_datataker_27_aug[[#This Row],[Torque Voltage (N.m)]]*test_1_datataker_27_aug[[#This Row],[RPM]]*-1</f>
        <v>0</v>
      </c>
    </row>
    <row r="1322" spans="1:19" x14ac:dyDescent="0.25">
      <c r="A1322" s="1">
        <v>32509.000810196758</v>
      </c>
      <c r="B1322" t="s">
        <v>17</v>
      </c>
      <c r="C1322">
        <v>14.255053999999999</v>
      </c>
      <c r="D1322">
        <v>13.854903999999999</v>
      </c>
      <c r="E1322">
        <v>13.723228000000001</v>
      </c>
      <c r="F1322">
        <v>14.017749999999999</v>
      </c>
      <c r="G1322">
        <v>14.239354000000001</v>
      </c>
      <c r="H1322">
        <v>1.003107</v>
      </c>
      <c r="I1322">
        <v>0.93077399999999999</v>
      </c>
      <c r="J1322">
        <v>0.93840900000000005</v>
      </c>
      <c r="K1322">
        <v>-0.11133999999999999</v>
      </c>
      <c r="L1322">
        <v>0</v>
      </c>
      <c r="M1322">
        <v>2.7599999999999999E-4</v>
      </c>
      <c r="N1322" t="s">
        <v>18</v>
      </c>
      <c r="O1322">
        <v>19.818556000000001</v>
      </c>
      <c r="P1322">
        <v>1.1731999999999999E-2</v>
      </c>
      <c r="Q1322">
        <v>-0.27497300000000002</v>
      </c>
      <c r="S1322">
        <f>(2*3.142/60)*test_1_datataker_27_aug[[#This Row],[Torque Voltage (N.m)]]*test_1_datataker_27_aug[[#This Row],[RPM]]*-1</f>
        <v>0</v>
      </c>
    </row>
    <row r="1323" spans="1:19" x14ac:dyDescent="0.25">
      <c r="A1323" s="1">
        <v>32509.000868090279</v>
      </c>
      <c r="B1323" t="s">
        <v>17</v>
      </c>
      <c r="C1323">
        <v>14.259652000000001</v>
      </c>
      <c r="D1323">
        <v>13.899393999999999</v>
      </c>
      <c r="E1323">
        <v>13.75961</v>
      </c>
      <c r="F1323">
        <v>14.069687999999999</v>
      </c>
      <c r="G1323">
        <v>14.241186000000001</v>
      </c>
      <c r="H1323">
        <v>1.0029030000000001</v>
      </c>
      <c r="I1323">
        <v>0.93112600000000001</v>
      </c>
      <c r="J1323">
        <v>0.93864800000000004</v>
      </c>
      <c r="K1323">
        <v>-0.10651099999999999</v>
      </c>
      <c r="L1323">
        <v>0</v>
      </c>
      <c r="M1323">
        <v>3.6900000000000002E-4</v>
      </c>
      <c r="N1323" t="s">
        <v>18</v>
      </c>
      <c r="O1323">
        <v>19.8187</v>
      </c>
      <c r="P1323">
        <v>1.4827999999999999E-2</v>
      </c>
      <c r="Q1323">
        <v>-0.27687800000000001</v>
      </c>
      <c r="S1323">
        <f>(2*3.142/60)*test_1_datataker_27_aug[[#This Row],[Torque Voltage (N.m)]]*test_1_datataker_27_aug[[#This Row],[RPM]]*-1</f>
        <v>0</v>
      </c>
    </row>
    <row r="1324" spans="1:19" x14ac:dyDescent="0.25">
      <c r="A1324" s="1">
        <v>32509.0009259375</v>
      </c>
      <c r="B1324" t="s">
        <v>17</v>
      </c>
      <c r="C1324">
        <v>14.257792</v>
      </c>
      <c r="D1324">
        <v>13.891736</v>
      </c>
      <c r="E1324">
        <v>13.752336</v>
      </c>
      <c r="F1324">
        <v>14.047548000000001</v>
      </c>
      <c r="G1324">
        <v>14.23752</v>
      </c>
      <c r="H1324">
        <v>1.0037229999999999</v>
      </c>
      <c r="I1324">
        <v>0.93136200000000002</v>
      </c>
      <c r="J1324">
        <v>0.93876099999999996</v>
      </c>
      <c r="K1324">
        <v>-0.10771</v>
      </c>
      <c r="L1324">
        <v>0</v>
      </c>
      <c r="M1324">
        <v>3.2299999999999999E-4</v>
      </c>
      <c r="N1324" t="s">
        <v>18</v>
      </c>
      <c r="O1324">
        <v>19.809864000000001</v>
      </c>
      <c r="P1324">
        <v>1.7967E-2</v>
      </c>
      <c r="Q1324">
        <v>-0.27877999999999997</v>
      </c>
      <c r="S1324">
        <f>(2*3.142/60)*test_1_datataker_27_aug[[#This Row],[Torque Voltage (N.m)]]*test_1_datataker_27_aug[[#This Row],[RPM]]*-1</f>
        <v>0</v>
      </c>
    </row>
    <row r="1325" spans="1:19" x14ac:dyDescent="0.25">
      <c r="A1325" s="1">
        <v>32509.000986331019</v>
      </c>
      <c r="B1325" t="s">
        <v>17</v>
      </c>
      <c r="C1325">
        <v>14.254125999999999</v>
      </c>
      <c r="D1325">
        <v>13.899393999999999</v>
      </c>
      <c r="E1325">
        <v>13.752336</v>
      </c>
      <c r="F1325">
        <v>14.047548000000001</v>
      </c>
      <c r="G1325">
        <v>14.240284000000001</v>
      </c>
      <c r="H1325">
        <v>1.0033129999999999</v>
      </c>
      <c r="I1325">
        <v>0.93147800000000003</v>
      </c>
      <c r="J1325">
        <v>0.93911299999999998</v>
      </c>
      <c r="K1325">
        <v>-0.10651099999999999</v>
      </c>
      <c r="L1325">
        <v>0</v>
      </c>
      <c r="M1325">
        <v>3.9199999999999999E-4</v>
      </c>
      <c r="N1325" t="s">
        <v>18</v>
      </c>
      <c r="O1325">
        <v>19.8187</v>
      </c>
      <c r="P1325">
        <v>1.9472E-2</v>
      </c>
      <c r="Q1325">
        <v>-0.27611000000000002</v>
      </c>
      <c r="S1325">
        <f>(2*3.142/60)*test_1_datataker_27_aug[[#This Row],[Torque Voltage (N.m)]]*test_1_datataker_27_aug[[#This Row],[RPM]]*-1</f>
        <v>0</v>
      </c>
    </row>
    <row r="1326" spans="1:19" x14ac:dyDescent="0.25">
      <c r="A1326" s="1">
        <v>32509.001041678242</v>
      </c>
      <c r="B1326" t="s">
        <v>17</v>
      </c>
      <c r="C1326">
        <v>14.259652000000001</v>
      </c>
      <c r="D1326">
        <v>13.906841999999999</v>
      </c>
      <c r="E1326">
        <v>13.75961</v>
      </c>
      <c r="F1326">
        <v>14.084586</v>
      </c>
      <c r="G1326">
        <v>14.245836000000001</v>
      </c>
      <c r="H1326">
        <v>1.003822</v>
      </c>
      <c r="I1326">
        <v>0.93147800000000003</v>
      </c>
      <c r="J1326">
        <v>0.93911299999999998</v>
      </c>
      <c r="K1326">
        <v>-0.102881</v>
      </c>
      <c r="L1326">
        <v>0</v>
      </c>
      <c r="M1326">
        <v>4.3800000000000002E-4</v>
      </c>
      <c r="N1326" t="s">
        <v>18</v>
      </c>
      <c r="O1326">
        <v>19.818802000000002</v>
      </c>
      <c r="P1326">
        <v>2.4115999999999999E-2</v>
      </c>
      <c r="Q1326">
        <v>-0.27420800000000001</v>
      </c>
      <c r="S1326">
        <f>(2*3.142/60)*test_1_datataker_27_aug[[#This Row],[Torque Voltage (N.m)]]*test_1_datataker_27_aug[[#This Row],[RPM]]*-1</f>
        <v>0</v>
      </c>
    </row>
    <row r="1327" spans="1:19" x14ac:dyDescent="0.25">
      <c r="A1327" s="1">
        <v>32509.001099548612</v>
      </c>
      <c r="B1327" t="s">
        <v>17</v>
      </c>
      <c r="C1327">
        <v>14.257792</v>
      </c>
      <c r="D1327">
        <v>13.891736</v>
      </c>
      <c r="E1327">
        <v>13.752336</v>
      </c>
      <c r="F1327">
        <v>14.077135999999999</v>
      </c>
      <c r="G1327">
        <v>14.246765999999999</v>
      </c>
      <c r="H1327">
        <v>1.0040309999999999</v>
      </c>
      <c r="I1327">
        <v>0.93194900000000003</v>
      </c>
      <c r="J1327">
        <v>0.93934899999999999</v>
      </c>
      <c r="K1327">
        <v>-0.104113</v>
      </c>
      <c r="L1327">
        <v>0</v>
      </c>
      <c r="M1327">
        <v>-3.3782E-2</v>
      </c>
      <c r="N1327" t="s">
        <v>18</v>
      </c>
      <c r="O1327">
        <v>19.818947999999999</v>
      </c>
      <c r="P1327">
        <v>2.2568000000000001E-2</v>
      </c>
      <c r="Q1327">
        <v>-0.27839900000000001</v>
      </c>
      <c r="S1327">
        <f>(2*3.142/60)*test_1_datataker_27_aug[[#This Row],[Torque Voltage (N.m)]]*test_1_datataker_27_aug[[#This Row],[RPM]]*-1</f>
        <v>0</v>
      </c>
    </row>
    <row r="1328" spans="1:19" x14ac:dyDescent="0.25">
      <c r="A1328" s="1">
        <v>32509.00115744213</v>
      </c>
      <c r="B1328" t="s">
        <v>17</v>
      </c>
      <c r="C1328">
        <v>14.262444</v>
      </c>
      <c r="D1328">
        <v>13.906841999999999</v>
      </c>
      <c r="E1328">
        <v>13.766684</v>
      </c>
      <c r="F1328">
        <v>14.062446</v>
      </c>
      <c r="G1328">
        <v>14.249504</v>
      </c>
      <c r="H1328">
        <v>1.0042310000000001</v>
      </c>
      <c r="I1328">
        <v>0.93171400000000004</v>
      </c>
      <c r="J1328">
        <v>0.93934899999999999</v>
      </c>
      <c r="K1328">
        <v>-9.6919000000000005E-2</v>
      </c>
      <c r="L1328">
        <v>0</v>
      </c>
      <c r="M1328">
        <v>4.3800000000000002E-4</v>
      </c>
      <c r="N1328" t="s">
        <v>18</v>
      </c>
      <c r="O1328">
        <v>19.819098</v>
      </c>
      <c r="P1328">
        <v>2.4115999999999999E-2</v>
      </c>
      <c r="Q1328">
        <v>-0.27037600000000001</v>
      </c>
      <c r="S1328">
        <f>(2*3.142/60)*test_1_datataker_27_aug[[#This Row],[Torque Voltage (N.m)]]*test_1_datataker_27_aug[[#This Row],[RPM]]*-1</f>
        <v>0</v>
      </c>
    </row>
    <row r="1329" spans="1:19" x14ac:dyDescent="0.25">
      <c r="A1329" s="1">
        <v>32509.001215289351</v>
      </c>
      <c r="B1329" t="s">
        <v>17</v>
      </c>
      <c r="C1329">
        <v>14.258722000000001</v>
      </c>
      <c r="D1329">
        <v>13.906841999999999</v>
      </c>
      <c r="E1329">
        <v>13.75961</v>
      </c>
      <c r="F1329">
        <v>14.077135999999999</v>
      </c>
      <c r="G1329">
        <v>14.249504</v>
      </c>
      <c r="H1329">
        <v>1.0042310000000001</v>
      </c>
      <c r="I1329">
        <v>0.93183000000000005</v>
      </c>
      <c r="J1329">
        <v>0.93934899999999999</v>
      </c>
      <c r="K1329">
        <v>-0.101715</v>
      </c>
      <c r="L1329">
        <v>0</v>
      </c>
      <c r="M1329">
        <v>4.3800000000000002E-4</v>
      </c>
      <c r="N1329" t="s">
        <v>18</v>
      </c>
      <c r="O1329">
        <v>19.818750000000001</v>
      </c>
      <c r="P1329">
        <v>2.2568000000000001E-2</v>
      </c>
      <c r="Q1329">
        <v>-0.27227800000000002</v>
      </c>
      <c r="S1329">
        <f>(2*3.142/60)*test_1_datataker_27_aug[[#This Row],[Torque Voltage (N.m)]]*test_1_datataker_27_aug[[#This Row],[RPM]]*-1</f>
        <v>0</v>
      </c>
    </row>
    <row r="1330" spans="1:19" x14ac:dyDescent="0.25">
      <c r="A1330" s="1">
        <v>32509.001273159723</v>
      </c>
      <c r="B1330" t="s">
        <v>17</v>
      </c>
      <c r="C1330">
        <v>14.265204000000001</v>
      </c>
      <c r="D1330">
        <v>13.928979999999999</v>
      </c>
      <c r="E1330">
        <v>13.766684</v>
      </c>
      <c r="F1330">
        <v>14.084586</v>
      </c>
      <c r="G1330">
        <v>14.252266000000001</v>
      </c>
      <c r="H1330">
        <v>1.0046409999999999</v>
      </c>
      <c r="I1330">
        <v>0.93206599999999995</v>
      </c>
      <c r="J1330">
        <v>0.94005300000000003</v>
      </c>
      <c r="K1330">
        <v>-8.9726E-2</v>
      </c>
      <c r="L1330">
        <v>0</v>
      </c>
      <c r="M1330">
        <v>5.31E-4</v>
      </c>
      <c r="N1330" t="s">
        <v>18</v>
      </c>
      <c r="O1330">
        <v>19.818802000000002</v>
      </c>
      <c r="P1330">
        <v>2.7255000000000001E-2</v>
      </c>
      <c r="Q1330">
        <v>-0.267706</v>
      </c>
      <c r="S1330">
        <f>(2*3.142/60)*test_1_datataker_27_aug[[#This Row],[Torque Voltage (N.m)]]*test_1_datataker_27_aug[[#This Row],[RPM]]*-1</f>
        <v>0</v>
      </c>
    </row>
    <row r="1331" spans="1:19" x14ac:dyDescent="0.25">
      <c r="A1331" s="1">
        <v>32509.001331030093</v>
      </c>
      <c r="B1331" t="s">
        <v>17</v>
      </c>
      <c r="C1331">
        <v>14.262444</v>
      </c>
      <c r="D1331">
        <v>13.921531999999999</v>
      </c>
      <c r="E1331">
        <v>13.773960000000001</v>
      </c>
      <c r="F1331">
        <v>14.077135999999999</v>
      </c>
      <c r="G1331">
        <v>14.252266000000001</v>
      </c>
      <c r="H1331">
        <v>1.0047459999999999</v>
      </c>
      <c r="I1331">
        <v>0.93206599999999995</v>
      </c>
      <c r="J1331">
        <v>0.939585</v>
      </c>
      <c r="K1331">
        <v>-9.6919000000000005E-2</v>
      </c>
      <c r="L1331">
        <v>0</v>
      </c>
      <c r="M1331">
        <v>4.8500000000000003E-4</v>
      </c>
      <c r="N1331" t="s">
        <v>18</v>
      </c>
      <c r="O1331">
        <v>19.818750000000001</v>
      </c>
      <c r="P1331">
        <v>2.5663999999999999E-2</v>
      </c>
      <c r="Q1331">
        <v>-0.26847100000000002</v>
      </c>
      <c r="S1331">
        <f>(2*3.142/60)*test_1_datataker_27_aug[[#This Row],[Torque Voltage (N.m)]]*test_1_datataker_27_aug[[#This Row],[RPM]]*-1</f>
        <v>0</v>
      </c>
    </row>
    <row r="1332" spans="1:19" x14ac:dyDescent="0.25">
      <c r="A1332" s="1">
        <v>32509.001388900462</v>
      </c>
      <c r="B1332" t="s">
        <v>17</v>
      </c>
      <c r="C1332">
        <v>14.263372</v>
      </c>
      <c r="D1332">
        <v>13.921531999999999</v>
      </c>
      <c r="E1332">
        <v>13.78124</v>
      </c>
      <c r="F1332">
        <v>14.084586</v>
      </c>
      <c r="G1332">
        <v>14.250434</v>
      </c>
      <c r="H1332">
        <v>1.003822</v>
      </c>
      <c r="I1332">
        <v>0.93206599999999995</v>
      </c>
      <c r="J1332">
        <v>0.93982399999999999</v>
      </c>
      <c r="K1332">
        <v>-9.6919000000000005E-2</v>
      </c>
      <c r="L1332">
        <v>0</v>
      </c>
      <c r="M1332">
        <v>4.3800000000000002E-4</v>
      </c>
      <c r="N1332" t="s">
        <v>18</v>
      </c>
      <c r="O1332">
        <v>19.818802000000002</v>
      </c>
      <c r="P1332">
        <v>2.4115999999999999E-2</v>
      </c>
      <c r="Q1332">
        <v>-0.26923900000000001</v>
      </c>
      <c r="S1332">
        <f>(2*3.142/60)*test_1_datataker_27_aug[[#This Row],[Torque Voltage (N.m)]]*test_1_datataker_27_aug[[#This Row],[RPM]]*-1</f>
        <v>0</v>
      </c>
    </row>
    <row r="1333" spans="1:19" x14ac:dyDescent="0.25">
      <c r="A1333" s="1">
        <v>32509.00144679398</v>
      </c>
      <c r="B1333" t="s">
        <v>17</v>
      </c>
      <c r="C1333">
        <v>14.264276000000001</v>
      </c>
      <c r="D1333">
        <v>13.921531999999999</v>
      </c>
      <c r="E1333">
        <v>13.773960000000001</v>
      </c>
      <c r="F1333">
        <v>14.099278</v>
      </c>
      <c r="G1333">
        <v>14.253196000000001</v>
      </c>
      <c r="H1333">
        <v>1.004437</v>
      </c>
      <c r="I1333">
        <v>0.93230100000000005</v>
      </c>
      <c r="J1333">
        <v>0.94005300000000003</v>
      </c>
      <c r="K1333">
        <v>-8.8526999999999995E-2</v>
      </c>
      <c r="L1333">
        <v>0</v>
      </c>
      <c r="M1333">
        <v>5.0699999999999996E-4</v>
      </c>
      <c r="N1333" t="s">
        <v>18</v>
      </c>
      <c r="O1333">
        <v>19.818802000000002</v>
      </c>
      <c r="P1333">
        <v>2.5663999999999999E-2</v>
      </c>
      <c r="Q1333">
        <v>-0.26808700000000002</v>
      </c>
      <c r="S1333">
        <f>(2*3.142/60)*test_1_datataker_27_aug[[#This Row],[Torque Voltage (N.m)]]*test_1_datataker_27_aug[[#This Row],[RPM]]*-1</f>
        <v>0</v>
      </c>
    </row>
    <row r="1334" spans="1:19" x14ac:dyDescent="0.25">
      <c r="A1334" s="1">
        <v>32509.001504884258</v>
      </c>
      <c r="B1334" t="s">
        <v>17</v>
      </c>
      <c r="C1334">
        <v>14.264276000000001</v>
      </c>
      <c r="D1334">
        <v>13.93643</v>
      </c>
      <c r="E1334">
        <v>13.795590000000001</v>
      </c>
      <c r="F1334">
        <v>14.099278</v>
      </c>
      <c r="G1334">
        <v>14.253196000000001</v>
      </c>
      <c r="H1334">
        <v>1.0047459999999999</v>
      </c>
      <c r="I1334">
        <v>0.93241799999999997</v>
      </c>
      <c r="J1334">
        <v>0.94005300000000003</v>
      </c>
      <c r="K1334">
        <v>-8.9726E-2</v>
      </c>
      <c r="L1334">
        <v>0</v>
      </c>
      <c r="M1334">
        <v>5.0699999999999996E-4</v>
      </c>
      <c r="N1334" t="s">
        <v>18</v>
      </c>
      <c r="O1334">
        <v>19.819050000000001</v>
      </c>
      <c r="P1334">
        <v>2.8716999999999999E-2</v>
      </c>
      <c r="Q1334">
        <v>-0.26733400000000002</v>
      </c>
      <c r="S1334">
        <f>(2*3.142/60)*test_1_datataker_27_aug[[#This Row],[Torque Voltage (N.m)]]*test_1_datataker_27_aug[[#This Row],[RPM]]*-1</f>
        <v>0</v>
      </c>
    </row>
    <row r="1335" spans="1:19" x14ac:dyDescent="0.25">
      <c r="A1335" s="1">
        <v>45531.522106504628</v>
      </c>
      <c r="B1335" t="s">
        <v>17</v>
      </c>
      <c r="C1335">
        <v>14.265204000000001</v>
      </c>
      <c r="D1335">
        <v>13.951122</v>
      </c>
      <c r="E1335">
        <v>13.803068</v>
      </c>
      <c r="F1335">
        <v>14.106934000000001</v>
      </c>
      <c r="G1335">
        <v>14.255986</v>
      </c>
      <c r="H1335">
        <v>1.0043359999999999</v>
      </c>
      <c r="I1335">
        <v>0.93253699999999995</v>
      </c>
      <c r="J1335">
        <v>0.94052400000000003</v>
      </c>
      <c r="K1335">
        <v>-8.7293999999999997E-2</v>
      </c>
      <c r="L1335">
        <v>0</v>
      </c>
      <c r="M1335">
        <v>5.0699999999999996E-4</v>
      </c>
      <c r="N1335" t="s">
        <v>18</v>
      </c>
      <c r="O1335">
        <v>19.818899999999999</v>
      </c>
      <c r="P1335">
        <v>3.1856000000000002E-2</v>
      </c>
      <c r="Q1335">
        <v>-0.266569</v>
      </c>
      <c r="S1335">
        <f>(2*3.142/60)*test_1_datataker_27_aug[[#This Row],[Torque Voltage (N.m)]]*test_1_datataker_27_aug[[#This Row],[RPM]]*-1</f>
        <v>0</v>
      </c>
    </row>
    <row r="1336" spans="1:19" x14ac:dyDescent="0.25">
      <c r="A1336" s="1">
        <v>45531.522164409726</v>
      </c>
      <c r="B1336" t="s">
        <v>17</v>
      </c>
      <c r="C1336">
        <v>14.266133999999999</v>
      </c>
      <c r="D1336">
        <v>13.951122</v>
      </c>
      <c r="E1336">
        <v>13.810142000000001</v>
      </c>
      <c r="F1336">
        <v>14.114176</v>
      </c>
      <c r="G1336">
        <v>14.256916</v>
      </c>
      <c r="H1336">
        <v>1.00413</v>
      </c>
      <c r="I1336">
        <v>0.93276599999999998</v>
      </c>
      <c r="J1336">
        <v>0.94028900000000004</v>
      </c>
      <c r="K1336">
        <v>-8.7293999999999997E-2</v>
      </c>
      <c r="L1336">
        <v>0</v>
      </c>
      <c r="M1336">
        <v>5.5400000000000002E-4</v>
      </c>
      <c r="N1336" t="s">
        <v>18</v>
      </c>
      <c r="O1336">
        <v>19.819147999999998</v>
      </c>
      <c r="P1336">
        <v>3.0308000000000002E-2</v>
      </c>
      <c r="Q1336">
        <v>-0.26579999999999998</v>
      </c>
      <c r="S1336">
        <f>(2*3.142/60)*test_1_datataker_27_aug[[#This Row],[Torque Voltage (N.m)]]*test_1_datataker_27_aug[[#This Row],[RPM]]*-1</f>
        <v>0</v>
      </c>
    </row>
    <row r="1337" spans="1:19" x14ac:dyDescent="0.25">
      <c r="A1337" s="1">
        <v>45531.522222256943</v>
      </c>
      <c r="B1337" t="s">
        <v>17</v>
      </c>
      <c r="C1337">
        <v>14.266133999999999</v>
      </c>
      <c r="D1337">
        <v>13.980922</v>
      </c>
      <c r="E1337">
        <v>13.831972</v>
      </c>
      <c r="F1337">
        <v>14.129072000000001</v>
      </c>
      <c r="G1337">
        <v>14.259652000000001</v>
      </c>
      <c r="H1337">
        <v>1.0047459999999999</v>
      </c>
      <c r="I1337">
        <v>0.93288899999999997</v>
      </c>
      <c r="J1337">
        <v>0.94040500000000005</v>
      </c>
      <c r="K1337">
        <v>-8.7293999999999997E-2</v>
      </c>
      <c r="L1337">
        <v>0</v>
      </c>
      <c r="M1337">
        <v>6.0099999999999997E-4</v>
      </c>
      <c r="N1337" t="s">
        <v>18</v>
      </c>
      <c r="O1337">
        <v>19.819050000000001</v>
      </c>
      <c r="P1337">
        <v>3.3404000000000003E-2</v>
      </c>
      <c r="Q1337">
        <v>-0.26695099999999999</v>
      </c>
      <c r="S1337">
        <f>(2*3.142/60)*test_1_datataker_27_aug[[#This Row],[Torque Voltage (N.m)]]*test_1_datataker_27_aug[[#This Row],[RPM]]*-1</f>
        <v>0</v>
      </c>
    </row>
    <row r="1338" spans="1:19" x14ac:dyDescent="0.25">
      <c r="A1338" s="1">
        <v>45531.522280115743</v>
      </c>
      <c r="B1338" t="s">
        <v>17</v>
      </c>
      <c r="C1338">
        <v>14.267942</v>
      </c>
      <c r="D1338">
        <v>13.965814</v>
      </c>
      <c r="E1338">
        <v>13.81742</v>
      </c>
      <c r="F1338">
        <v>14.129072000000001</v>
      </c>
      <c r="G1338">
        <v>14.254125999999999</v>
      </c>
      <c r="H1338">
        <v>1.0052570000000001</v>
      </c>
      <c r="I1338">
        <v>0.93253699999999995</v>
      </c>
      <c r="J1338">
        <v>0.94064099999999995</v>
      </c>
      <c r="K1338">
        <v>-8.6095000000000005E-2</v>
      </c>
      <c r="L1338">
        <v>0</v>
      </c>
      <c r="M1338">
        <v>5.7700000000000004E-4</v>
      </c>
      <c r="N1338" t="s">
        <v>18</v>
      </c>
      <c r="O1338">
        <v>19.819248000000002</v>
      </c>
      <c r="P1338">
        <v>3.1856000000000002E-2</v>
      </c>
      <c r="Q1338">
        <v>-0.26466400000000001</v>
      </c>
      <c r="S1338">
        <f>(2*3.142/60)*test_1_datataker_27_aug[[#This Row],[Torque Voltage (N.m)]]*test_1_datataker_27_aug[[#This Row],[RPM]]*-1</f>
        <v>0</v>
      </c>
    </row>
    <row r="1339" spans="1:19" x14ac:dyDescent="0.25">
      <c r="A1339" s="1">
        <v>45531.522338043978</v>
      </c>
      <c r="B1339" t="s">
        <v>17</v>
      </c>
      <c r="C1339">
        <v>14.267942</v>
      </c>
      <c r="D1339">
        <v>13.973470000000001</v>
      </c>
      <c r="E1339">
        <v>13.831972</v>
      </c>
      <c r="F1339">
        <v>14.129072000000001</v>
      </c>
      <c r="G1339">
        <v>14.257792</v>
      </c>
      <c r="H1339">
        <v>1.0056670000000001</v>
      </c>
      <c r="I1339">
        <v>0.93300499999999997</v>
      </c>
      <c r="J1339">
        <v>0.94087600000000005</v>
      </c>
      <c r="K1339">
        <v>-8.4895999999999999E-2</v>
      </c>
      <c r="L1339">
        <v>0</v>
      </c>
      <c r="M1339">
        <v>6.4599999999999998E-4</v>
      </c>
      <c r="N1339" t="s">
        <v>18</v>
      </c>
      <c r="O1339">
        <v>19.819248000000002</v>
      </c>
      <c r="P1339">
        <v>3.4952999999999998E-2</v>
      </c>
      <c r="Q1339">
        <v>-0.26428200000000002</v>
      </c>
      <c r="S1339">
        <f>(2*3.142/60)*test_1_datataker_27_aug[[#This Row],[Torque Voltage (N.m)]]*test_1_datataker_27_aug[[#This Row],[RPM]]*-1</f>
        <v>0</v>
      </c>
    </row>
    <row r="1340" spans="1:19" x14ac:dyDescent="0.25">
      <c r="A1340" s="1">
        <v>45531.522395844906</v>
      </c>
      <c r="B1340" t="s">
        <v>17</v>
      </c>
      <c r="C1340">
        <v>14.272592</v>
      </c>
      <c r="D1340">
        <v>13.980922</v>
      </c>
      <c r="E1340">
        <v>13.839046</v>
      </c>
      <c r="F1340">
        <v>14.143763999999999</v>
      </c>
      <c r="G1340">
        <v>14.258722000000001</v>
      </c>
      <c r="H1340">
        <v>1.005155</v>
      </c>
      <c r="I1340">
        <v>0.93300499999999997</v>
      </c>
      <c r="J1340">
        <v>0.94052400000000003</v>
      </c>
      <c r="K1340">
        <v>-8.6095000000000005E-2</v>
      </c>
      <c r="L1340">
        <v>0</v>
      </c>
      <c r="M1340">
        <v>6.2399999999999999E-4</v>
      </c>
      <c r="N1340" t="s">
        <v>18</v>
      </c>
      <c r="O1340">
        <v>19.818999999999999</v>
      </c>
      <c r="P1340">
        <v>3.3404000000000003E-2</v>
      </c>
      <c r="Q1340">
        <v>-0.26503599999999999</v>
      </c>
      <c r="S1340">
        <f>(2*3.142/60)*test_1_datataker_27_aug[[#This Row],[Torque Voltage (N.m)]]*test_1_datataker_27_aug[[#This Row],[RPM]]*-1</f>
        <v>0</v>
      </c>
    </row>
    <row r="1341" spans="1:19" x14ac:dyDescent="0.25">
      <c r="A1341" s="1">
        <v>45531.522453807869</v>
      </c>
      <c r="B1341" t="s">
        <v>17</v>
      </c>
      <c r="C1341">
        <v>14.271661999999999</v>
      </c>
      <c r="D1341">
        <v>13.973470000000001</v>
      </c>
      <c r="E1341">
        <v>13.831972</v>
      </c>
      <c r="F1341">
        <v>14.143763999999999</v>
      </c>
      <c r="G1341">
        <v>14.260581999999999</v>
      </c>
      <c r="H1341">
        <v>1.0056670000000001</v>
      </c>
      <c r="I1341">
        <v>0.93312499999999998</v>
      </c>
      <c r="J1341">
        <v>0.94087600000000005</v>
      </c>
      <c r="K1341">
        <v>-8.4895999999999999E-2</v>
      </c>
      <c r="L1341">
        <v>0</v>
      </c>
      <c r="M1341">
        <v>6.2399999999999999E-4</v>
      </c>
      <c r="N1341" t="s">
        <v>18</v>
      </c>
      <c r="O1341">
        <v>19.818947999999999</v>
      </c>
      <c r="P1341">
        <v>3.6499999999999998E-2</v>
      </c>
      <c r="Q1341">
        <v>-0.26312999999999998</v>
      </c>
      <c r="S1341">
        <f>(2*3.142/60)*test_1_datataker_27_aug[[#This Row],[Torque Voltage (N.m)]]*test_1_datataker_27_aug[[#This Row],[RPM]]*-1</f>
        <v>0</v>
      </c>
    </row>
    <row r="1342" spans="1:19" x14ac:dyDescent="0.25">
      <c r="A1342" s="1">
        <v>45531.522511608797</v>
      </c>
      <c r="B1342" t="s">
        <v>17</v>
      </c>
      <c r="C1342">
        <v>14.26887</v>
      </c>
      <c r="D1342">
        <v>13.973470000000001</v>
      </c>
      <c r="E1342">
        <v>13.839046</v>
      </c>
      <c r="F1342">
        <v>14.151214</v>
      </c>
      <c r="G1342">
        <v>14.260581999999999</v>
      </c>
      <c r="H1342">
        <v>1.0053589999999999</v>
      </c>
      <c r="I1342">
        <v>0.93300499999999997</v>
      </c>
      <c r="J1342">
        <v>0.94099299999999997</v>
      </c>
      <c r="K1342">
        <v>-8.3697999999999995E-2</v>
      </c>
      <c r="L1342">
        <v>0</v>
      </c>
      <c r="M1342">
        <v>6.2399999999999999E-4</v>
      </c>
      <c r="N1342" t="s">
        <v>18</v>
      </c>
      <c r="O1342">
        <v>19.819050000000001</v>
      </c>
      <c r="P1342">
        <v>3.9597E-2</v>
      </c>
      <c r="Q1342">
        <v>-0.26503599999999999</v>
      </c>
      <c r="S1342">
        <f>(2*3.142/60)*test_1_datataker_27_aug[[#This Row],[Torque Voltage (N.m)]]*test_1_datataker_27_aug[[#This Row],[RPM]]*-1</f>
        <v>0</v>
      </c>
    </row>
    <row r="1343" spans="1:19" x14ac:dyDescent="0.25">
      <c r="A1343" s="1">
        <v>45531.52256946759</v>
      </c>
      <c r="B1343" t="s">
        <v>17</v>
      </c>
      <c r="C1343">
        <v>14.269802</v>
      </c>
      <c r="D1343">
        <v>13.980922</v>
      </c>
      <c r="E1343">
        <v>13.846323999999999</v>
      </c>
      <c r="F1343">
        <v>14.136521999999999</v>
      </c>
      <c r="G1343">
        <v>14.260581999999999</v>
      </c>
      <c r="H1343">
        <v>1.0056670000000001</v>
      </c>
      <c r="I1343">
        <v>0.93300499999999997</v>
      </c>
      <c r="J1343">
        <v>0.94099299999999997</v>
      </c>
      <c r="K1343">
        <v>-8.1266000000000005E-2</v>
      </c>
      <c r="L1343">
        <v>0</v>
      </c>
      <c r="M1343">
        <v>6.2399999999999999E-4</v>
      </c>
      <c r="N1343" t="s">
        <v>18</v>
      </c>
      <c r="O1343">
        <v>19.819098</v>
      </c>
      <c r="P1343">
        <v>3.6499999999999998E-2</v>
      </c>
      <c r="Q1343">
        <v>-0.26312999999999998</v>
      </c>
      <c r="S1343">
        <f>(2*3.142/60)*test_1_datataker_27_aug[[#This Row],[Torque Voltage (N.m)]]*test_1_datataker_27_aug[[#This Row],[RPM]]*-1</f>
        <v>0</v>
      </c>
    </row>
    <row r="1344" spans="1:19" x14ac:dyDescent="0.25">
      <c r="A1344" s="1">
        <v>45531.522627384256</v>
      </c>
      <c r="B1344" t="s">
        <v>17</v>
      </c>
      <c r="C1344">
        <v>14.272592</v>
      </c>
      <c r="D1344">
        <v>13.98837</v>
      </c>
      <c r="E1344">
        <v>13.860676</v>
      </c>
      <c r="F1344">
        <v>14.173356</v>
      </c>
      <c r="G1344">
        <v>14.258722000000001</v>
      </c>
      <c r="H1344">
        <v>1.005768</v>
      </c>
      <c r="I1344">
        <v>0.933477</v>
      </c>
      <c r="J1344">
        <v>0.94099299999999997</v>
      </c>
      <c r="K1344">
        <v>-8.0066999999999999E-2</v>
      </c>
      <c r="L1344">
        <v>0</v>
      </c>
      <c r="M1344">
        <v>6.9300000000000004E-4</v>
      </c>
      <c r="N1344" t="s">
        <v>18</v>
      </c>
      <c r="O1344">
        <v>19.819248000000002</v>
      </c>
      <c r="P1344">
        <v>3.9597E-2</v>
      </c>
      <c r="Q1344">
        <v>-0.26389899999999999</v>
      </c>
      <c r="S1344">
        <f>(2*3.142/60)*test_1_datataker_27_aug[[#This Row],[Torque Voltage (N.m)]]*test_1_datataker_27_aug[[#This Row],[RPM]]*-1</f>
        <v>0</v>
      </c>
    </row>
    <row r="1345" spans="1:19" x14ac:dyDescent="0.25">
      <c r="A1345" s="1">
        <v>45531.52268519676</v>
      </c>
      <c r="B1345" t="s">
        <v>17</v>
      </c>
      <c r="C1345">
        <v>14.257966</v>
      </c>
      <c r="D1345">
        <v>13.87758</v>
      </c>
      <c r="E1345">
        <v>13.738505999999999</v>
      </c>
      <c r="F1345">
        <v>14.033182</v>
      </c>
      <c r="G1345">
        <v>14.258898</v>
      </c>
      <c r="H1345">
        <v>1.003841</v>
      </c>
      <c r="I1345">
        <v>0.93137700000000001</v>
      </c>
      <c r="J1345">
        <v>0.93936399999999998</v>
      </c>
      <c r="K1345">
        <v>-0.10169599999999999</v>
      </c>
      <c r="L1345">
        <v>0</v>
      </c>
      <c r="M1345">
        <v>2.7700000000000001E-4</v>
      </c>
      <c r="N1345" t="s">
        <v>18</v>
      </c>
      <c r="O1345">
        <v>19.819198</v>
      </c>
      <c r="P1345">
        <v>8.7469999999999996E-3</v>
      </c>
      <c r="Q1345">
        <v>-0.26585599999999998</v>
      </c>
      <c r="S1345">
        <f>(2*3.142/60)*test_1_datataker_27_aug[[#This Row],[Torque Voltage (N.m)]]*test_1_datataker_27_aug[[#This Row],[RPM]]*-1</f>
        <v>0</v>
      </c>
    </row>
    <row r="1346" spans="1:19" x14ac:dyDescent="0.25">
      <c r="A1346" s="1">
        <v>45531.522743171299</v>
      </c>
      <c r="B1346" t="s">
        <v>17</v>
      </c>
      <c r="C1346">
        <v>14.256106000000001</v>
      </c>
      <c r="D1346">
        <v>13.840745999999999</v>
      </c>
      <c r="E1346">
        <v>13.709398</v>
      </c>
      <c r="F1346">
        <v>14.011042</v>
      </c>
      <c r="G1346">
        <v>14.244123999999999</v>
      </c>
      <c r="H1346">
        <v>1.0033289999999999</v>
      </c>
      <c r="I1346">
        <v>0.93114399999999997</v>
      </c>
      <c r="J1346">
        <v>0.93877600000000005</v>
      </c>
      <c r="K1346">
        <v>-0.22665199999999999</v>
      </c>
      <c r="L1346">
        <v>0</v>
      </c>
      <c r="M1346">
        <v>2.32E-4</v>
      </c>
      <c r="N1346" t="s">
        <v>18</v>
      </c>
      <c r="O1346">
        <v>19.819441999999999</v>
      </c>
      <c r="P1346">
        <v>8.7469999999999996E-3</v>
      </c>
      <c r="Q1346">
        <v>-0.39075700000000002</v>
      </c>
      <c r="S1346">
        <f>(2*3.142/60)*test_1_datataker_27_aug[[#This Row],[Torque Voltage (N.m)]]*test_1_datataker_27_aug[[#This Row],[RPM]]*-1</f>
        <v>0</v>
      </c>
    </row>
    <row r="1347" spans="1:19" x14ac:dyDescent="0.25">
      <c r="A1347" s="1">
        <v>45531.522800960651</v>
      </c>
      <c r="B1347" t="s">
        <v>17</v>
      </c>
      <c r="C1347">
        <v>14.255229999999999</v>
      </c>
      <c r="D1347">
        <v>13.825848000000001</v>
      </c>
      <c r="E1347">
        <v>13.716676</v>
      </c>
      <c r="F1347">
        <v>14.003591999999999</v>
      </c>
      <c r="G1347">
        <v>14.25151</v>
      </c>
      <c r="H1347">
        <v>1.0037389999999999</v>
      </c>
      <c r="I1347">
        <v>0.93114399999999997</v>
      </c>
      <c r="J1347">
        <v>0.93889900000000004</v>
      </c>
      <c r="K1347">
        <v>-0.21462999999999999</v>
      </c>
      <c r="L1347">
        <v>0</v>
      </c>
      <c r="M1347">
        <v>2.5399999999999999E-4</v>
      </c>
      <c r="N1347" t="s">
        <v>18</v>
      </c>
      <c r="O1347">
        <v>19.819441999999999</v>
      </c>
      <c r="P1347">
        <v>8.7469999999999996E-3</v>
      </c>
      <c r="Q1347">
        <v>-0.383104</v>
      </c>
      <c r="S1347">
        <f>(2*3.142/60)*test_1_datataker_27_aug[[#This Row],[Torque Voltage (N.m)]]*test_1_datataker_27_aug[[#This Row],[RPM]]*-1</f>
        <v>0</v>
      </c>
    </row>
    <row r="1348" spans="1:19" x14ac:dyDescent="0.25">
      <c r="A1348" s="1">
        <v>45531.522858807868</v>
      </c>
      <c r="B1348" t="s">
        <v>17</v>
      </c>
      <c r="C1348">
        <v>14.25244</v>
      </c>
      <c r="D1348">
        <v>13.862888</v>
      </c>
      <c r="E1348">
        <v>13.738505999999999</v>
      </c>
      <c r="F1348">
        <v>14.033182</v>
      </c>
      <c r="G1348">
        <v>14.255229999999999</v>
      </c>
      <c r="H1348">
        <v>1.0040439999999999</v>
      </c>
      <c r="I1348">
        <v>0.93114399999999997</v>
      </c>
      <c r="J1348">
        <v>0.93889900000000004</v>
      </c>
      <c r="K1348">
        <v>-0.18339</v>
      </c>
      <c r="L1348">
        <v>0</v>
      </c>
      <c r="M1348">
        <v>2.5399999999999999E-4</v>
      </c>
      <c r="N1348" t="s">
        <v>18</v>
      </c>
      <c r="O1348">
        <v>19.819396000000001</v>
      </c>
      <c r="P1348">
        <v>1.0295E-2</v>
      </c>
      <c r="Q1348">
        <v>-0.35061999999999999</v>
      </c>
      <c r="S1348">
        <f>(2*3.142/60)*test_1_datataker_27_aug[[#This Row],[Torque Voltage (N.m)]]*test_1_datataker_27_aug[[#This Row],[RPM]]*-1</f>
        <v>0</v>
      </c>
    </row>
    <row r="1349" spans="1:19" x14ac:dyDescent="0.25">
      <c r="A1349" s="1">
        <v>45531.522916724534</v>
      </c>
      <c r="B1349" t="s">
        <v>17</v>
      </c>
      <c r="C1349">
        <v>14.25244</v>
      </c>
      <c r="D1349">
        <v>13.862888</v>
      </c>
      <c r="E1349">
        <v>13.731026</v>
      </c>
      <c r="F1349">
        <v>14.033182</v>
      </c>
      <c r="G1349">
        <v>14.25337</v>
      </c>
      <c r="H1349">
        <v>1.003431</v>
      </c>
      <c r="I1349">
        <v>0.93125999999999998</v>
      </c>
      <c r="J1349">
        <v>0.93913500000000005</v>
      </c>
      <c r="K1349">
        <v>-0.178595</v>
      </c>
      <c r="L1349">
        <v>0</v>
      </c>
      <c r="M1349">
        <v>2.5399999999999999E-4</v>
      </c>
      <c r="N1349" t="s">
        <v>18</v>
      </c>
      <c r="O1349">
        <v>19.819492</v>
      </c>
      <c r="P1349">
        <v>0.18505099999999999</v>
      </c>
      <c r="Q1349">
        <v>-0.34604499999999999</v>
      </c>
      <c r="S1349">
        <f>(2*3.142/60)*test_1_datataker_27_aug[[#This Row],[Torque Voltage (N.m)]]*test_1_datataker_27_aug[[#This Row],[RPM]]*-1</f>
        <v>0</v>
      </c>
    </row>
    <row r="1350" spans="1:19" x14ac:dyDescent="0.25">
      <c r="A1350" s="1">
        <v>45531.522974548614</v>
      </c>
      <c r="B1350" t="s">
        <v>17</v>
      </c>
      <c r="C1350">
        <v>14.254300000000001</v>
      </c>
      <c r="D1350">
        <v>13.870338</v>
      </c>
      <c r="E1350">
        <v>13.738505999999999</v>
      </c>
      <c r="F1350">
        <v>14.033182</v>
      </c>
      <c r="G1350">
        <v>14.256106000000001</v>
      </c>
      <c r="H1350">
        <v>1.003841</v>
      </c>
      <c r="I1350">
        <v>0.93137700000000001</v>
      </c>
      <c r="J1350">
        <v>0.93901500000000004</v>
      </c>
      <c r="K1350">
        <v>-0.177396</v>
      </c>
      <c r="L1350">
        <v>0</v>
      </c>
      <c r="M1350">
        <v>2.7700000000000001E-4</v>
      </c>
      <c r="N1350" t="s">
        <v>18</v>
      </c>
      <c r="O1350">
        <v>19.819198</v>
      </c>
      <c r="P1350">
        <v>1.3348E-2</v>
      </c>
      <c r="Q1350">
        <v>-0.34489399999999998</v>
      </c>
      <c r="S1350">
        <f>(2*3.142/60)*test_1_datataker_27_aug[[#This Row],[Torque Voltage (N.m)]]*test_1_datataker_27_aug[[#This Row],[RPM]]*-1</f>
        <v>0</v>
      </c>
    </row>
    <row r="1351" spans="1:19" x14ac:dyDescent="0.25">
      <c r="A1351" s="1">
        <v>45531.523032511577</v>
      </c>
      <c r="B1351" t="s">
        <v>17</v>
      </c>
      <c r="C1351">
        <v>14.25337</v>
      </c>
      <c r="D1351">
        <v>13.870338</v>
      </c>
      <c r="E1351">
        <v>13.752858</v>
      </c>
      <c r="F1351">
        <v>14.048285999999999</v>
      </c>
      <c r="G1351">
        <v>14.25244</v>
      </c>
      <c r="H1351">
        <v>1.0039419999999999</v>
      </c>
      <c r="I1351">
        <v>0.93137700000000001</v>
      </c>
      <c r="J1351">
        <v>0.93913500000000005</v>
      </c>
      <c r="K1351">
        <v>-0.173766</v>
      </c>
      <c r="L1351">
        <v>0</v>
      </c>
      <c r="M1351">
        <v>3.2400000000000001E-4</v>
      </c>
      <c r="N1351" t="s">
        <v>18</v>
      </c>
      <c r="O1351">
        <v>19.819248000000002</v>
      </c>
      <c r="P1351">
        <v>1.4938999999999999E-2</v>
      </c>
      <c r="Q1351">
        <v>-0.34414099999999997</v>
      </c>
      <c r="S1351">
        <f>(2*3.142/60)*test_1_datataker_27_aug[[#This Row],[Torque Voltage (N.m)]]*test_1_datataker_27_aug[[#This Row],[RPM]]*-1</f>
        <v>0</v>
      </c>
    </row>
    <row r="1352" spans="1:19" x14ac:dyDescent="0.25">
      <c r="A1352" s="1">
        <v>45531.523090324074</v>
      </c>
      <c r="B1352" t="s">
        <v>17</v>
      </c>
      <c r="C1352">
        <v>14.25337</v>
      </c>
      <c r="D1352">
        <v>13.87758</v>
      </c>
      <c r="E1352">
        <v>13.738505999999999</v>
      </c>
      <c r="F1352">
        <v>14.055531999999999</v>
      </c>
      <c r="G1352">
        <v>14.25151</v>
      </c>
      <c r="H1352">
        <v>1.003841</v>
      </c>
      <c r="I1352">
        <v>0.93149599999999999</v>
      </c>
      <c r="J1352">
        <v>0.93936399999999998</v>
      </c>
      <c r="K1352">
        <v>-0.17496400000000001</v>
      </c>
      <c r="L1352">
        <v>0</v>
      </c>
      <c r="M1352">
        <v>3.01E-4</v>
      </c>
      <c r="N1352" t="s">
        <v>18</v>
      </c>
      <c r="O1352">
        <v>19.819198</v>
      </c>
      <c r="P1352">
        <v>1.6487000000000002E-2</v>
      </c>
      <c r="Q1352">
        <v>-0.34030700000000003</v>
      </c>
      <c r="S1352">
        <f>(2*3.142/60)*test_1_datataker_27_aug[[#This Row],[Torque Voltage (N.m)]]*test_1_datataker_27_aug[[#This Row],[RPM]]*-1</f>
        <v>0</v>
      </c>
    </row>
    <row r="1353" spans="1:19" x14ac:dyDescent="0.25">
      <c r="A1353" s="1">
        <v>45531.523148159722</v>
      </c>
      <c r="B1353" t="s">
        <v>17</v>
      </c>
      <c r="C1353">
        <v>14.25337</v>
      </c>
      <c r="D1353">
        <v>13.87758</v>
      </c>
      <c r="E1353">
        <v>13.752858</v>
      </c>
      <c r="F1353">
        <v>14.055531999999999</v>
      </c>
      <c r="G1353">
        <v>14.257966</v>
      </c>
      <c r="H1353">
        <v>1.0037389999999999</v>
      </c>
      <c r="I1353">
        <v>0.93149599999999999</v>
      </c>
      <c r="J1353">
        <v>0.939716</v>
      </c>
      <c r="K1353">
        <v>-0.17136799999999999</v>
      </c>
      <c r="L1353">
        <v>0</v>
      </c>
      <c r="M1353">
        <v>3.4699999999999998E-4</v>
      </c>
      <c r="N1353" t="s">
        <v>18</v>
      </c>
      <c r="O1353">
        <v>19.819345999999999</v>
      </c>
      <c r="P1353">
        <v>1.3348E-2</v>
      </c>
      <c r="Q1353">
        <v>-0.345661</v>
      </c>
      <c r="S1353">
        <f>(2*3.142/60)*test_1_datataker_27_aug[[#This Row],[Torque Voltage (N.m)]]*test_1_datataker_27_aug[[#This Row],[RPM]]*-1</f>
        <v>0</v>
      </c>
    </row>
    <row r="1354" spans="1:19" x14ac:dyDescent="0.25">
      <c r="A1354" s="1">
        <v>45531.523206435188</v>
      </c>
      <c r="B1354" t="s">
        <v>17</v>
      </c>
      <c r="C1354">
        <v>14.25244</v>
      </c>
      <c r="D1354">
        <v>13.892478000000001</v>
      </c>
      <c r="E1354">
        <v>13.760132</v>
      </c>
      <c r="F1354">
        <v>14.040632</v>
      </c>
      <c r="G1354">
        <v>14.256106000000001</v>
      </c>
      <c r="H1354">
        <v>1.0036339999999999</v>
      </c>
      <c r="I1354">
        <v>0.93137700000000001</v>
      </c>
      <c r="J1354">
        <v>0.93948699999999996</v>
      </c>
      <c r="K1354">
        <v>-0.17619699999999999</v>
      </c>
      <c r="L1354">
        <v>0</v>
      </c>
      <c r="M1354">
        <v>3.2400000000000001E-4</v>
      </c>
      <c r="N1354" t="s">
        <v>18</v>
      </c>
      <c r="O1354">
        <v>19.819492</v>
      </c>
      <c r="P1354">
        <v>1.6487000000000002E-2</v>
      </c>
      <c r="Q1354">
        <v>-0.34375800000000001</v>
      </c>
      <c r="S1354">
        <f>(2*3.142/60)*test_1_datataker_27_aug[[#This Row],[Torque Voltage (N.m)]]*test_1_datataker_27_aug[[#This Row],[RPM]]*-1</f>
        <v>0</v>
      </c>
    </row>
    <row r="1355" spans="1:19" x14ac:dyDescent="0.25">
      <c r="A1355" s="1">
        <v>45531.523263900461</v>
      </c>
      <c r="B1355" t="s">
        <v>17</v>
      </c>
      <c r="C1355">
        <v>14.258898</v>
      </c>
      <c r="D1355">
        <v>13.907168</v>
      </c>
      <c r="E1355">
        <v>13.767408</v>
      </c>
      <c r="F1355">
        <v>14.07043</v>
      </c>
      <c r="G1355">
        <v>14.257966</v>
      </c>
      <c r="H1355">
        <v>1.0042500000000001</v>
      </c>
      <c r="I1355">
        <v>0.93161300000000002</v>
      </c>
      <c r="J1355">
        <v>0.93960299999999997</v>
      </c>
      <c r="K1355">
        <v>-0.172567</v>
      </c>
      <c r="L1355">
        <v>0</v>
      </c>
      <c r="M1355">
        <v>3.9300000000000001E-4</v>
      </c>
      <c r="N1355" t="s">
        <v>18</v>
      </c>
      <c r="O1355">
        <v>19.81485</v>
      </c>
      <c r="P1355">
        <v>1.9583E-2</v>
      </c>
      <c r="Q1355">
        <v>-0.34527999999999998</v>
      </c>
      <c r="S1355">
        <f>(2*3.142/60)*test_1_datataker_27_aug[[#This Row],[Torque Voltage (N.m)]]*test_1_datataker_27_aug[[#This Row],[RPM]]*-1</f>
        <v>0</v>
      </c>
    </row>
    <row r="1356" spans="1:19" x14ac:dyDescent="0.25">
      <c r="A1356" s="1">
        <v>45531.523321851855</v>
      </c>
      <c r="B1356" t="s">
        <v>17</v>
      </c>
      <c r="C1356">
        <v>14.257035999999999</v>
      </c>
      <c r="D1356">
        <v>13.900131999999999</v>
      </c>
      <c r="E1356">
        <v>13.760132</v>
      </c>
      <c r="F1356">
        <v>14.055531999999999</v>
      </c>
      <c r="G1356">
        <v>14.256106000000001</v>
      </c>
      <c r="H1356">
        <v>1.004149</v>
      </c>
      <c r="I1356">
        <v>0.93149599999999999</v>
      </c>
      <c r="J1356">
        <v>0.93948699999999996</v>
      </c>
      <c r="K1356">
        <v>-0.17136799999999999</v>
      </c>
      <c r="L1356">
        <v>0</v>
      </c>
      <c r="M1356">
        <v>3.4699999999999998E-4</v>
      </c>
      <c r="N1356" t="s">
        <v>18</v>
      </c>
      <c r="O1356">
        <v>19.819593999999999</v>
      </c>
      <c r="P1356">
        <v>1.6487000000000002E-2</v>
      </c>
      <c r="Q1356">
        <v>-0.34334900000000002</v>
      </c>
      <c r="S1356">
        <f>(2*3.142/60)*test_1_datataker_27_aug[[#This Row],[Torque Voltage (N.m)]]*test_1_datataker_27_aug[[#This Row],[RPM]]*-1</f>
        <v>0</v>
      </c>
    </row>
    <row r="1357" spans="1:19" x14ac:dyDescent="0.25">
      <c r="A1357" s="1">
        <v>45531.523379652775</v>
      </c>
      <c r="B1357" t="s">
        <v>17</v>
      </c>
      <c r="C1357">
        <v>14.259828000000001</v>
      </c>
      <c r="D1357">
        <v>13.900131999999999</v>
      </c>
      <c r="E1357">
        <v>13.767408</v>
      </c>
      <c r="F1357">
        <v>14.062982</v>
      </c>
      <c r="G1357">
        <v>14.259828000000001</v>
      </c>
      <c r="H1357">
        <v>1.003841</v>
      </c>
      <c r="I1357">
        <v>0.93172900000000003</v>
      </c>
      <c r="J1357">
        <v>0.93983899999999998</v>
      </c>
      <c r="K1357">
        <v>-0.17016899999999999</v>
      </c>
      <c r="L1357">
        <v>0</v>
      </c>
      <c r="M1357">
        <v>3.9300000000000001E-4</v>
      </c>
      <c r="N1357" t="s">
        <v>18</v>
      </c>
      <c r="O1357">
        <v>19.819690000000001</v>
      </c>
      <c r="P1357">
        <v>1.8034999999999999E-2</v>
      </c>
      <c r="Q1357">
        <v>-0.34259600000000001</v>
      </c>
      <c r="S1357">
        <f>(2*3.142/60)*test_1_datataker_27_aug[[#This Row],[Torque Voltage (N.m)]]*test_1_datataker_27_aug[[#This Row],[RPM]]*-1</f>
        <v>0</v>
      </c>
    </row>
    <row r="1358" spans="1:19" x14ac:dyDescent="0.25">
      <c r="A1358" s="1">
        <v>45531.523437627315</v>
      </c>
      <c r="B1358" t="s">
        <v>17</v>
      </c>
      <c r="C1358">
        <v>14.257966</v>
      </c>
      <c r="D1358">
        <v>13.900131999999999</v>
      </c>
      <c r="E1358">
        <v>13.767408</v>
      </c>
      <c r="F1358">
        <v>14.07043</v>
      </c>
      <c r="G1358">
        <v>14.257966</v>
      </c>
      <c r="H1358">
        <v>1.0042500000000001</v>
      </c>
      <c r="I1358">
        <v>0.93220000000000003</v>
      </c>
      <c r="J1358">
        <v>0.93983899999999998</v>
      </c>
      <c r="K1358">
        <v>-0.166572</v>
      </c>
      <c r="L1358">
        <v>0</v>
      </c>
      <c r="M1358">
        <v>3.7100000000000002E-4</v>
      </c>
      <c r="N1358" t="s">
        <v>18</v>
      </c>
      <c r="O1358">
        <v>19.819738000000001</v>
      </c>
      <c r="P1358">
        <v>1.8034999999999999E-2</v>
      </c>
      <c r="Q1358">
        <v>-0.34375800000000001</v>
      </c>
      <c r="S1358">
        <f>(2*3.142/60)*test_1_datataker_27_aug[[#This Row],[Torque Voltage (N.m)]]*test_1_datataker_27_aug[[#This Row],[RPM]]*-1</f>
        <v>0</v>
      </c>
    </row>
    <row r="1359" spans="1:19" x14ac:dyDescent="0.25">
      <c r="A1359" s="1">
        <v>45531.523495428242</v>
      </c>
      <c r="B1359" t="s">
        <v>17</v>
      </c>
      <c r="C1359">
        <v>14.259828000000001</v>
      </c>
      <c r="D1359">
        <v>13.922274</v>
      </c>
      <c r="E1359">
        <v>13.78176</v>
      </c>
      <c r="F1359">
        <v>14.077672</v>
      </c>
      <c r="G1359">
        <v>14.257966</v>
      </c>
      <c r="H1359">
        <v>1.0040439999999999</v>
      </c>
      <c r="I1359">
        <v>0.93208400000000002</v>
      </c>
      <c r="J1359">
        <v>0.93983899999999998</v>
      </c>
      <c r="K1359">
        <v>-0.166572</v>
      </c>
      <c r="L1359">
        <v>0</v>
      </c>
      <c r="M1359">
        <v>4.1599999999999997E-4</v>
      </c>
      <c r="N1359" t="s">
        <v>18</v>
      </c>
      <c r="O1359">
        <v>19.819690000000001</v>
      </c>
      <c r="P1359">
        <v>2.2636E-2</v>
      </c>
      <c r="Q1359">
        <v>-0.34297800000000001</v>
      </c>
      <c r="S1359">
        <f>(2*3.142/60)*test_1_datataker_27_aug[[#This Row],[Torque Voltage (N.m)]]*test_1_datataker_27_aug[[#This Row],[RPM]]*-1</f>
        <v>0</v>
      </c>
    </row>
    <row r="1360" spans="1:19" x14ac:dyDescent="0.25">
      <c r="A1360" s="1">
        <v>45531.523553252315</v>
      </c>
      <c r="B1360" t="s">
        <v>17</v>
      </c>
      <c r="C1360">
        <v>14.259828000000001</v>
      </c>
      <c r="D1360">
        <v>13.907168</v>
      </c>
      <c r="E1360">
        <v>13.789035999999999</v>
      </c>
      <c r="F1360">
        <v>14.092568</v>
      </c>
      <c r="G1360">
        <v>14.258898</v>
      </c>
      <c r="H1360">
        <v>1.0039419999999999</v>
      </c>
      <c r="I1360">
        <v>0.93220000000000003</v>
      </c>
      <c r="J1360">
        <v>0.93960299999999997</v>
      </c>
      <c r="K1360">
        <v>-0.167738</v>
      </c>
      <c r="L1360">
        <v>0</v>
      </c>
      <c r="M1360">
        <v>4.3899999999999999E-4</v>
      </c>
      <c r="N1360" t="s">
        <v>18</v>
      </c>
      <c r="O1360">
        <v>19.819738000000001</v>
      </c>
      <c r="P1360">
        <v>2.4184000000000001E-2</v>
      </c>
      <c r="Q1360">
        <v>-0.34144600000000003</v>
      </c>
      <c r="S1360">
        <f>(2*3.142/60)*test_1_datataker_27_aug[[#This Row],[Torque Voltage (N.m)]]*test_1_datataker_27_aug[[#This Row],[RPM]]*-1</f>
        <v>0</v>
      </c>
    </row>
    <row r="1361" spans="1:19" x14ac:dyDescent="0.25">
      <c r="A1361" s="1">
        <v>45531.523611203702</v>
      </c>
      <c r="B1361" t="s">
        <v>17</v>
      </c>
      <c r="C1361">
        <v>14.266256</v>
      </c>
      <c r="D1361">
        <v>13.914826</v>
      </c>
      <c r="E1361">
        <v>13.789035999999999</v>
      </c>
      <c r="F1361">
        <v>14.08512</v>
      </c>
      <c r="G1361">
        <v>14.263517999999999</v>
      </c>
      <c r="H1361">
        <v>1.0037389999999999</v>
      </c>
      <c r="I1361">
        <v>0.93208400000000002</v>
      </c>
      <c r="J1361">
        <v>0.93983899999999998</v>
      </c>
      <c r="K1361">
        <v>-0.167738</v>
      </c>
      <c r="L1361">
        <v>0</v>
      </c>
      <c r="M1361">
        <v>3.9300000000000001E-4</v>
      </c>
      <c r="N1361" t="s">
        <v>18</v>
      </c>
      <c r="O1361">
        <v>19.819593999999999</v>
      </c>
      <c r="P1361">
        <v>2.1087999999999999E-2</v>
      </c>
      <c r="Q1361">
        <v>-0.34069300000000002</v>
      </c>
      <c r="S1361">
        <f>(2*3.142/60)*test_1_datataker_27_aug[[#This Row],[Torque Voltage (N.m)]]*test_1_datataker_27_aug[[#This Row],[RPM]]*-1</f>
        <v>0</v>
      </c>
    </row>
    <row r="1362" spans="1:19" x14ac:dyDescent="0.25">
      <c r="A1362" s="1">
        <v>45531.523668993053</v>
      </c>
      <c r="B1362" t="s">
        <v>17</v>
      </c>
      <c r="C1362">
        <v>14.260730000000001</v>
      </c>
      <c r="D1362">
        <v>13.914826</v>
      </c>
      <c r="E1362">
        <v>13.789035999999999</v>
      </c>
      <c r="F1362">
        <v>14.08512</v>
      </c>
      <c r="G1362">
        <v>14.257966</v>
      </c>
      <c r="H1362">
        <v>1.0043519999999999</v>
      </c>
      <c r="I1362">
        <v>0.93243600000000004</v>
      </c>
      <c r="J1362">
        <v>0.93983899999999998</v>
      </c>
      <c r="K1362">
        <v>-0.166572</v>
      </c>
      <c r="L1362">
        <v>0</v>
      </c>
      <c r="M1362">
        <v>4.1599999999999997E-4</v>
      </c>
      <c r="N1362" t="s">
        <v>18</v>
      </c>
      <c r="O1362">
        <v>19.819642000000002</v>
      </c>
      <c r="P1362">
        <v>2.5774999999999999E-2</v>
      </c>
      <c r="Q1362">
        <v>-0.34069300000000002</v>
      </c>
      <c r="S1362">
        <f>(2*3.142/60)*test_1_datataker_27_aug[[#This Row],[Torque Voltage (N.m)]]*test_1_datataker_27_aug[[#This Row],[RPM]]*-1</f>
        <v>0</v>
      </c>
    </row>
    <row r="1363" spans="1:19" x14ac:dyDescent="0.25">
      <c r="A1363" s="1">
        <v>45531.523726979169</v>
      </c>
      <c r="B1363" t="s">
        <v>17</v>
      </c>
      <c r="C1363">
        <v>14.263517999999999</v>
      </c>
      <c r="D1363">
        <v>13.922274</v>
      </c>
      <c r="E1363">
        <v>13.789035999999999</v>
      </c>
      <c r="F1363">
        <v>14.077672</v>
      </c>
      <c r="G1363">
        <v>14.261659999999999</v>
      </c>
      <c r="H1363">
        <v>1.0037389999999999</v>
      </c>
      <c r="I1363">
        <v>0.93208400000000002</v>
      </c>
      <c r="J1363">
        <v>0.93995200000000001</v>
      </c>
      <c r="K1363">
        <v>-0.167738</v>
      </c>
      <c r="L1363">
        <v>0</v>
      </c>
      <c r="M1363">
        <v>4.1599999999999997E-4</v>
      </c>
      <c r="N1363" t="s">
        <v>18</v>
      </c>
      <c r="O1363">
        <v>19.828586000000001</v>
      </c>
      <c r="P1363">
        <v>2.4184000000000001E-2</v>
      </c>
      <c r="Q1363">
        <v>-0.34106399999999998</v>
      </c>
      <c r="S1363">
        <f>(2*3.142/60)*test_1_datataker_27_aug[[#This Row],[Torque Voltage (N.m)]]*test_1_datataker_27_aug[[#This Row],[RPM]]*-1</f>
        <v>0</v>
      </c>
    </row>
    <row r="1364" spans="1:19" x14ac:dyDescent="0.25">
      <c r="A1364" s="1">
        <v>45531.523784780089</v>
      </c>
      <c r="B1364" t="s">
        <v>17</v>
      </c>
      <c r="C1364">
        <v>14.260730000000001</v>
      </c>
      <c r="D1364">
        <v>13.914826</v>
      </c>
      <c r="E1364">
        <v>13.78176</v>
      </c>
      <c r="F1364">
        <v>14.092568</v>
      </c>
      <c r="G1364">
        <v>14.259828000000001</v>
      </c>
      <c r="H1364">
        <v>1.0040439999999999</v>
      </c>
      <c r="I1364">
        <v>0.93208400000000002</v>
      </c>
      <c r="J1364">
        <v>0.939716</v>
      </c>
      <c r="K1364">
        <v>-0.16417399999999999</v>
      </c>
      <c r="L1364">
        <v>0</v>
      </c>
      <c r="M1364">
        <v>4.3899999999999999E-4</v>
      </c>
      <c r="N1364" t="s">
        <v>18</v>
      </c>
      <c r="O1364">
        <v>19.828683999999999</v>
      </c>
      <c r="P1364">
        <v>2.4184000000000001E-2</v>
      </c>
      <c r="Q1364">
        <v>-0.34144600000000003</v>
      </c>
      <c r="S1364">
        <f>(2*3.142/60)*test_1_datataker_27_aug[[#This Row],[Torque Voltage (N.m)]]*test_1_datataker_27_aug[[#This Row],[RPM]]*-1</f>
        <v>0</v>
      </c>
    </row>
    <row r="1365" spans="1:19" x14ac:dyDescent="0.25">
      <c r="A1365" s="1">
        <v>45531.523842604169</v>
      </c>
      <c r="B1365" t="s">
        <v>17</v>
      </c>
      <c r="C1365">
        <v>14.261659999999999</v>
      </c>
      <c r="D1365">
        <v>13.936964</v>
      </c>
      <c r="E1365">
        <v>13.803388</v>
      </c>
      <c r="F1365">
        <v>14.08512</v>
      </c>
      <c r="G1365">
        <v>14.262589999999999</v>
      </c>
      <c r="H1365">
        <v>1.0042500000000001</v>
      </c>
      <c r="I1365">
        <v>0.93243600000000004</v>
      </c>
      <c r="J1365">
        <v>0.940191</v>
      </c>
      <c r="K1365">
        <v>-0.161743</v>
      </c>
      <c r="L1365">
        <v>0</v>
      </c>
      <c r="M1365">
        <v>5.1000000000000004E-4</v>
      </c>
      <c r="N1365" t="s">
        <v>18</v>
      </c>
      <c r="O1365">
        <v>19.828735999999999</v>
      </c>
      <c r="P1365">
        <v>2.5774999999999999E-2</v>
      </c>
      <c r="Q1365">
        <v>-0.33915899999999999</v>
      </c>
      <c r="S1365">
        <f>(2*3.142/60)*test_1_datataker_27_aug[[#This Row],[Torque Voltage (N.m)]]*test_1_datataker_27_aug[[#This Row],[RPM]]*-1</f>
        <v>0</v>
      </c>
    </row>
    <row r="1366" spans="1:19" x14ac:dyDescent="0.25">
      <c r="A1366" s="1">
        <v>45531.52390054398</v>
      </c>
      <c r="B1366" t="s">
        <v>17</v>
      </c>
      <c r="C1366">
        <v>14.265326</v>
      </c>
      <c r="D1366">
        <v>13.929516</v>
      </c>
      <c r="E1366">
        <v>13.803388</v>
      </c>
      <c r="F1366">
        <v>14.09981</v>
      </c>
      <c r="G1366">
        <v>14.262589999999999</v>
      </c>
      <c r="H1366">
        <v>1.004454</v>
      </c>
      <c r="I1366">
        <v>0.93255200000000005</v>
      </c>
      <c r="J1366">
        <v>0.93995200000000001</v>
      </c>
      <c r="K1366">
        <v>-0.16417399999999999</v>
      </c>
      <c r="L1366">
        <v>0</v>
      </c>
      <c r="M1366">
        <v>5.1000000000000004E-4</v>
      </c>
      <c r="N1366" t="s">
        <v>18</v>
      </c>
      <c r="O1366">
        <v>19.828932000000002</v>
      </c>
      <c r="P1366">
        <v>2.8871000000000001E-2</v>
      </c>
      <c r="Q1366">
        <v>-0.33764100000000002</v>
      </c>
      <c r="S1366">
        <f>(2*3.142/60)*test_1_datataker_27_aug[[#This Row],[Torque Voltage (N.m)]]*test_1_datataker_27_aug[[#This Row],[RPM]]*-1</f>
        <v>0</v>
      </c>
    </row>
    <row r="1367" spans="1:19" x14ac:dyDescent="0.25">
      <c r="A1367" s="1">
        <v>45531.523958356483</v>
      </c>
      <c r="B1367" t="s">
        <v>17</v>
      </c>
      <c r="C1367">
        <v>14.265326</v>
      </c>
      <c r="D1367">
        <v>13.951654</v>
      </c>
      <c r="E1367">
        <v>13.803388</v>
      </c>
      <c r="F1367">
        <v>14.114917999999999</v>
      </c>
      <c r="G1367">
        <v>14.262589999999999</v>
      </c>
      <c r="H1367">
        <v>1.004454</v>
      </c>
      <c r="I1367">
        <v>0.93267199999999995</v>
      </c>
      <c r="J1367">
        <v>0.94007499999999999</v>
      </c>
      <c r="K1367">
        <v>-0.16297500000000001</v>
      </c>
      <c r="L1367">
        <v>0</v>
      </c>
      <c r="M1367">
        <v>5.3200000000000003E-4</v>
      </c>
      <c r="N1367" t="s">
        <v>18</v>
      </c>
      <c r="O1367">
        <v>19.828683999999999</v>
      </c>
      <c r="P1367">
        <v>2.7323E-2</v>
      </c>
      <c r="Q1367">
        <v>-0.33915899999999999</v>
      </c>
      <c r="S1367">
        <f>(2*3.142/60)*test_1_datataker_27_aug[[#This Row],[Torque Voltage (N.m)]]*test_1_datataker_27_aug[[#This Row],[RPM]]*-1</f>
        <v>0</v>
      </c>
    </row>
    <row r="1368" spans="1:19" x14ac:dyDescent="0.25">
      <c r="A1368" s="1">
        <v>45531.524016331015</v>
      </c>
      <c r="B1368" t="s">
        <v>17</v>
      </c>
      <c r="C1368">
        <v>14.267186000000001</v>
      </c>
      <c r="D1368">
        <v>13.936964</v>
      </c>
      <c r="E1368">
        <v>13.810866000000001</v>
      </c>
      <c r="F1368">
        <v>14.114917999999999</v>
      </c>
      <c r="G1368">
        <v>14.266256</v>
      </c>
      <c r="H1368">
        <v>1.0043519999999999</v>
      </c>
      <c r="I1368">
        <v>0.93267199999999995</v>
      </c>
      <c r="J1368">
        <v>0.94030400000000003</v>
      </c>
      <c r="K1368">
        <v>-0.161743</v>
      </c>
      <c r="L1368">
        <v>0</v>
      </c>
      <c r="M1368">
        <v>5.5500000000000005E-4</v>
      </c>
      <c r="N1368" t="s">
        <v>18</v>
      </c>
      <c r="O1368">
        <v>19.828735999999999</v>
      </c>
      <c r="P1368">
        <v>3.1924000000000001E-2</v>
      </c>
      <c r="Q1368">
        <v>-0.34144600000000003</v>
      </c>
      <c r="S1368">
        <f>(2*3.142/60)*test_1_datataker_27_aug[[#This Row],[Torque Voltage (N.m)]]*test_1_datataker_27_aug[[#This Row],[RPM]]*-1</f>
        <v>0</v>
      </c>
    </row>
    <row r="1369" spans="1:19" x14ac:dyDescent="0.25">
      <c r="A1369" s="1">
        <v>45531.524074120367</v>
      </c>
      <c r="B1369" t="s">
        <v>17</v>
      </c>
      <c r="C1369">
        <v>14.269045999999999</v>
      </c>
      <c r="D1369">
        <v>13.966554</v>
      </c>
      <c r="E1369">
        <v>13.825215999999999</v>
      </c>
      <c r="F1369">
        <v>14.137055999999999</v>
      </c>
      <c r="G1369">
        <v>14.266256</v>
      </c>
      <c r="H1369">
        <v>1.0046600000000001</v>
      </c>
      <c r="I1369">
        <v>0.93278799999999995</v>
      </c>
      <c r="J1369">
        <v>0.94077900000000003</v>
      </c>
      <c r="K1369">
        <v>-0.15814600000000001</v>
      </c>
      <c r="L1369">
        <v>0</v>
      </c>
      <c r="M1369">
        <v>5.5500000000000005E-4</v>
      </c>
      <c r="N1369" t="s">
        <v>18</v>
      </c>
      <c r="O1369">
        <v>19.837682000000001</v>
      </c>
      <c r="P1369">
        <v>3.1924000000000001E-2</v>
      </c>
      <c r="Q1369">
        <v>-0.33457399999999998</v>
      </c>
      <c r="S1369">
        <f>(2*3.142/60)*test_1_datataker_27_aug[[#This Row],[Torque Voltage (N.m)]]*test_1_datataker_27_aug[[#This Row],[RPM]]*-1</f>
        <v>0</v>
      </c>
    </row>
    <row r="1370" spans="1:19" x14ac:dyDescent="0.25">
      <c r="A1370" s="1">
        <v>45531.524131956015</v>
      </c>
      <c r="B1370" t="s">
        <v>17</v>
      </c>
      <c r="C1370">
        <v>14.267186000000001</v>
      </c>
      <c r="D1370">
        <v>13.944412</v>
      </c>
      <c r="E1370">
        <v>13.832494000000001</v>
      </c>
      <c r="F1370">
        <v>14.114917999999999</v>
      </c>
      <c r="G1370">
        <v>14.263517999999999</v>
      </c>
      <c r="H1370">
        <v>1.0042500000000001</v>
      </c>
      <c r="I1370">
        <v>0.93243600000000004</v>
      </c>
      <c r="J1370">
        <v>0.94042700000000001</v>
      </c>
      <c r="K1370">
        <v>-0.16297500000000001</v>
      </c>
      <c r="L1370">
        <v>0</v>
      </c>
      <c r="M1370">
        <v>5.3200000000000003E-4</v>
      </c>
      <c r="N1370" t="s">
        <v>18</v>
      </c>
      <c r="O1370">
        <v>19.837636</v>
      </c>
      <c r="P1370">
        <v>3.0376E-2</v>
      </c>
      <c r="Q1370">
        <v>-0.33573500000000001</v>
      </c>
      <c r="S1370">
        <f>(2*3.142/60)*test_1_datataker_27_aug[[#This Row],[Torque Voltage (N.m)]]*test_1_datataker_27_aug[[#This Row],[RPM]]*-1</f>
        <v>0</v>
      </c>
    </row>
    <row r="1371" spans="1:19" x14ac:dyDescent="0.25">
      <c r="A1371" s="1">
        <v>45531.524189895834</v>
      </c>
      <c r="B1371" t="s">
        <v>17</v>
      </c>
      <c r="C1371">
        <v>14.265326</v>
      </c>
      <c r="D1371">
        <v>13.951654</v>
      </c>
      <c r="E1371">
        <v>13.817738</v>
      </c>
      <c r="F1371">
        <v>14.114917999999999</v>
      </c>
      <c r="G1371">
        <v>14.265326</v>
      </c>
      <c r="H1371">
        <v>1.0046600000000001</v>
      </c>
      <c r="I1371">
        <v>0.93267199999999995</v>
      </c>
      <c r="J1371">
        <v>0.94042700000000001</v>
      </c>
      <c r="K1371">
        <v>-0.16054399999999999</v>
      </c>
      <c r="L1371">
        <v>0</v>
      </c>
      <c r="M1371">
        <v>5.7799999999999995E-4</v>
      </c>
      <c r="N1371" t="s">
        <v>18</v>
      </c>
      <c r="O1371">
        <v>19.846737999999998</v>
      </c>
      <c r="P1371">
        <v>3.0376E-2</v>
      </c>
      <c r="Q1371">
        <v>-0.33954200000000001</v>
      </c>
      <c r="S1371">
        <f>(2*3.142/60)*test_1_datataker_27_aug[[#This Row],[Torque Voltage (N.m)]]*test_1_datataker_27_aug[[#This Row],[RPM]]*-1</f>
        <v>0</v>
      </c>
    </row>
    <row r="1372" spans="1:19" x14ac:dyDescent="0.25">
      <c r="A1372" s="1">
        <v>45531.52424770833</v>
      </c>
      <c r="B1372" t="s">
        <v>17</v>
      </c>
      <c r="C1372">
        <v>14.266256</v>
      </c>
      <c r="D1372">
        <v>13.959106</v>
      </c>
      <c r="E1372">
        <v>13.839767999999999</v>
      </c>
      <c r="F1372">
        <v>14.144506</v>
      </c>
      <c r="G1372">
        <v>14.264422</v>
      </c>
      <c r="H1372">
        <v>1.0049680000000001</v>
      </c>
      <c r="I1372">
        <v>0.93267199999999995</v>
      </c>
      <c r="J1372">
        <v>0.94089199999999995</v>
      </c>
      <c r="K1372">
        <v>-0.15451599999999999</v>
      </c>
      <c r="L1372">
        <v>0</v>
      </c>
      <c r="M1372">
        <v>6.2500000000000001E-4</v>
      </c>
      <c r="N1372" t="s">
        <v>18</v>
      </c>
      <c r="O1372">
        <v>19.846786000000002</v>
      </c>
      <c r="P1372">
        <v>3.6610999999999998E-2</v>
      </c>
      <c r="Q1372">
        <v>-0.33535199999999998</v>
      </c>
      <c r="S1372">
        <f>(2*3.142/60)*test_1_datataker_27_aug[[#This Row],[Torque Voltage (N.m)]]*test_1_datataker_27_aug[[#This Row],[RPM]]*-1</f>
        <v>0</v>
      </c>
    </row>
    <row r="1373" spans="1:19" x14ac:dyDescent="0.25">
      <c r="A1373" s="1">
        <v>45531.524305624996</v>
      </c>
      <c r="B1373" t="s">
        <v>17</v>
      </c>
      <c r="C1373">
        <v>14.270906</v>
      </c>
      <c r="D1373">
        <v>13.959106</v>
      </c>
      <c r="E1373">
        <v>13.839767999999999</v>
      </c>
      <c r="F1373">
        <v>14.121952</v>
      </c>
      <c r="G1373">
        <v>14.266256</v>
      </c>
      <c r="H1373">
        <v>1.0056799999999999</v>
      </c>
      <c r="I1373">
        <v>0.93313999999999997</v>
      </c>
      <c r="J1373">
        <v>0.94089199999999995</v>
      </c>
      <c r="K1373">
        <v>-0.156947</v>
      </c>
      <c r="L1373">
        <v>0</v>
      </c>
      <c r="M1373">
        <v>6.2500000000000001E-4</v>
      </c>
      <c r="N1373" t="s">
        <v>18</v>
      </c>
      <c r="O1373">
        <v>19.841840000000001</v>
      </c>
      <c r="P1373">
        <v>3.5062999999999997E-2</v>
      </c>
      <c r="Q1373">
        <v>-0.33840599999999998</v>
      </c>
      <c r="S1373">
        <f>(2*3.142/60)*test_1_datataker_27_aug[[#This Row],[Torque Voltage (N.m)]]*test_1_datataker_27_aug[[#This Row],[RPM]]*-1</f>
        <v>0</v>
      </c>
    </row>
    <row r="1374" spans="1:19" x14ac:dyDescent="0.25">
      <c r="A1374" s="1">
        <v>45531.524364074074</v>
      </c>
      <c r="B1374" t="s">
        <v>17</v>
      </c>
      <c r="C1374">
        <v>14.271808</v>
      </c>
      <c r="D1374">
        <v>13.966554</v>
      </c>
      <c r="E1374">
        <v>13.832494000000001</v>
      </c>
      <c r="F1374">
        <v>14.144506</v>
      </c>
      <c r="G1374">
        <v>14.265326</v>
      </c>
      <c r="H1374">
        <v>1.0056799999999999</v>
      </c>
      <c r="I1374">
        <v>0.93325999999999998</v>
      </c>
      <c r="J1374">
        <v>0.94077900000000003</v>
      </c>
      <c r="K1374">
        <v>-0.156947</v>
      </c>
      <c r="L1374">
        <v>0</v>
      </c>
      <c r="M1374">
        <v>6.2500000000000001E-4</v>
      </c>
      <c r="N1374" t="s">
        <v>18</v>
      </c>
      <c r="O1374">
        <v>19.844709999999999</v>
      </c>
      <c r="P1374">
        <v>3.5062999999999997E-2</v>
      </c>
      <c r="Q1374">
        <v>-0.33840599999999998</v>
      </c>
      <c r="S1374">
        <f>(2*3.142/60)*test_1_datataker_27_aug[[#This Row],[Torque Voltage (N.m)]]*test_1_datataker_27_aug[[#This Row],[RPM]]*-1</f>
        <v>0</v>
      </c>
    </row>
    <row r="1375" spans="1:19" x14ac:dyDescent="0.25">
      <c r="A1375" s="1">
        <v>45531.524421319446</v>
      </c>
      <c r="B1375" t="s">
        <v>17</v>
      </c>
      <c r="C1375">
        <v>14.268115999999999</v>
      </c>
      <c r="D1375">
        <v>13.959106</v>
      </c>
      <c r="E1375">
        <v>13.803388</v>
      </c>
      <c r="F1375">
        <v>14.129607999999999</v>
      </c>
      <c r="G1375">
        <v>14.270906</v>
      </c>
      <c r="H1375">
        <v>1.0053780000000001</v>
      </c>
      <c r="I1375">
        <v>0.93302399999999996</v>
      </c>
      <c r="J1375">
        <v>0.94113100000000005</v>
      </c>
      <c r="K1375">
        <v>-0.15215100000000001</v>
      </c>
      <c r="L1375">
        <v>0</v>
      </c>
      <c r="M1375">
        <v>6.2500000000000001E-4</v>
      </c>
      <c r="N1375" t="s">
        <v>18</v>
      </c>
      <c r="O1375">
        <v>19.846588000000001</v>
      </c>
      <c r="P1375">
        <v>3.3472000000000002E-2</v>
      </c>
      <c r="Q1375">
        <v>-0.33380500000000002</v>
      </c>
      <c r="S1375">
        <f>(2*3.142/60)*test_1_datataker_27_aug[[#This Row],[Torque Voltage (N.m)]]*test_1_datataker_27_aug[[#This Row],[RPM]]*-1</f>
        <v>0</v>
      </c>
    </row>
    <row r="1376" spans="1:19" x14ac:dyDescent="0.25">
      <c r="A1376" s="1">
        <v>45531.524479201391</v>
      </c>
      <c r="B1376" t="s">
        <v>17</v>
      </c>
      <c r="C1376">
        <v>14.268115999999999</v>
      </c>
      <c r="D1376">
        <v>13.966554</v>
      </c>
      <c r="E1376">
        <v>13.832494000000001</v>
      </c>
      <c r="F1376">
        <v>14.144506</v>
      </c>
      <c r="G1376">
        <v>14.267186000000001</v>
      </c>
      <c r="H1376">
        <v>1.0047619999999999</v>
      </c>
      <c r="I1376">
        <v>0.93313999999999997</v>
      </c>
      <c r="J1376">
        <v>0.94089199999999995</v>
      </c>
      <c r="K1376">
        <v>-0.15451599999999999</v>
      </c>
      <c r="L1376">
        <v>0</v>
      </c>
      <c r="M1376">
        <v>6.4800000000000003E-4</v>
      </c>
      <c r="N1376" t="s">
        <v>18</v>
      </c>
      <c r="O1376">
        <v>19.864466</v>
      </c>
      <c r="P1376">
        <v>3.8115999999999997E-2</v>
      </c>
      <c r="Q1376">
        <v>-0.33648899999999998</v>
      </c>
      <c r="S1376">
        <f>(2*3.142/60)*test_1_datataker_27_aug[[#This Row],[Torque Voltage (N.m)]]*test_1_datataker_27_aug[[#This Row],[RPM]]*-1</f>
        <v>0</v>
      </c>
    </row>
    <row r="1377" spans="1:19" x14ac:dyDescent="0.25">
      <c r="A1377" s="1">
        <v>45531.524537048608</v>
      </c>
      <c r="B1377" t="s">
        <v>17</v>
      </c>
      <c r="C1377">
        <v>14.269976</v>
      </c>
      <c r="D1377">
        <v>13.966554</v>
      </c>
      <c r="E1377">
        <v>13.839767999999999</v>
      </c>
      <c r="F1377">
        <v>14.151748</v>
      </c>
      <c r="G1377">
        <v>14.269045999999999</v>
      </c>
      <c r="H1377">
        <v>1.004861</v>
      </c>
      <c r="I1377">
        <v>0.93313999999999997</v>
      </c>
      <c r="J1377">
        <v>0.94089199999999995</v>
      </c>
      <c r="K1377">
        <v>-0.15451599999999999</v>
      </c>
      <c r="L1377">
        <v>0</v>
      </c>
      <c r="M1377">
        <v>6.4800000000000003E-4</v>
      </c>
      <c r="N1377" t="s">
        <v>18</v>
      </c>
      <c r="O1377">
        <v>19.864566</v>
      </c>
      <c r="P1377">
        <v>3.6610999999999998E-2</v>
      </c>
      <c r="Q1377">
        <v>-0.33380500000000002</v>
      </c>
      <c r="S1377">
        <f>(2*3.142/60)*test_1_datataker_27_aug[[#This Row],[Torque Voltage (N.m)]]*test_1_datataker_27_aug[[#This Row],[RPM]]*-1</f>
        <v>0</v>
      </c>
    </row>
    <row r="1378" spans="1:19" x14ac:dyDescent="0.25">
      <c r="A1378" s="1">
        <v>45531.52459497685</v>
      </c>
      <c r="B1378" t="s">
        <v>17</v>
      </c>
      <c r="C1378">
        <v>14.279196000000001</v>
      </c>
      <c r="D1378">
        <v>13.981246000000001</v>
      </c>
      <c r="E1378">
        <v>13.85412</v>
      </c>
      <c r="F1378">
        <v>14.144506</v>
      </c>
      <c r="G1378">
        <v>14.269045999999999</v>
      </c>
      <c r="H1378">
        <v>1.0047619999999999</v>
      </c>
      <c r="I1378">
        <v>0.93325999999999998</v>
      </c>
      <c r="J1378">
        <v>0.94030400000000003</v>
      </c>
      <c r="K1378">
        <v>-0.156947</v>
      </c>
      <c r="L1378">
        <v>0</v>
      </c>
      <c r="M1378">
        <v>6.2500000000000001E-4</v>
      </c>
      <c r="N1378" t="s">
        <v>18</v>
      </c>
      <c r="O1378">
        <v>19.864812000000001</v>
      </c>
      <c r="P1378">
        <v>3.5062999999999997E-2</v>
      </c>
      <c r="Q1378">
        <v>-0.336872</v>
      </c>
      <c r="S1378">
        <f>(2*3.142/60)*test_1_datataker_27_aug[[#This Row],[Torque Voltage (N.m)]]*test_1_datataker_27_aug[[#This Row],[RPM]]*-1</f>
        <v>0</v>
      </c>
    </row>
    <row r="1379" spans="1:19" x14ac:dyDescent="0.25">
      <c r="A1379" s="1">
        <v>45531.524652789354</v>
      </c>
      <c r="B1379" t="s">
        <v>17</v>
      </c>
      <c r="C1379">
        <v>14.279196000000001</v>
      </c>
      <c r="D1379">
        <v>13.974209999999999</v>
      </c>
      <c r="E1379">
        <v>13.846842000000001</v>
      </c>
      <c r="F1379">
        <v>14.151748</v>
      </c>
      <c r="G1379">
        <v>14.266256</v>
      </c>
      <c r="H1379">
        <v>1.0049680000000001</v>
      </c>
      <c r="I1379">
        <v>0.93337599999999998</v>
      </c>
      <c r="J1379">
        <v>0.94077900000000003</v>
      </c>
      <c r="K1379">
        <v>-0.15571499999999999</v>
      </c>
      <c r="L1379">
        <v>0</v>
      </c>
      <c r="M1379">
        <v>6.2500000000000001E-4</v>
      </c>
      <c r="N1379" t="s">
        <v>18</v>
      </c>
      <c r="O1379">
        <v>19.86496</v>
      </c>
      <c r="P1379">
        <v>3.6610999999999998E-2</v>
      </c>
      <c r="Q1379">
        <v>-0.33535199999999998</v>
      </c>
      <c r="S1379">
        <f>(2*3.142/60)*test_1_datataker_27_aug[[#This Row],[Torque Voltage (N.m)]]*test_1_datataker_27_aug[[#This Row],[RPM]]*-1</f>
        <v>0</v>
      </c>
    </row>
    <row r="1380" spans="1:19" x14ac:dyDescent="0.25">
      <c r="A1380" s="1">
        <v>45531.524710659723</v>
      </c>
      <c r="B1380" t="s">
        <v>17</v>
      </c>
      <c r="C1380">
        <v>14.278264</v>
      </c>
      <c r="D1380">
        <v>13.99635</v>
      </c>
      <c r="E1380">
        <v>13.846842000000001</v>
      </c>
      <c r="F1380">
        <v>14.144506</v>
      </c>
      <c r="G1380">
        <v>14.269045999999999</v>
      </c>
      <c r="H1380">
        <v>1.005169</v>
      </c>
      <c r="I1380">
        <v>0.933612</v>
      </c>
      <c r="J1380">
        <v>0.94113100000000005</v>
      </c>
      <c r="K1380">
        <v>-0.15571499999999999</v>
      </c>
      <c r="L1380">
        <v>0</v>
      </c>
      <c r="M1380">
        <v>6.7100000000000005E-4</v>
      </c>
      <c r="N1380" t="s">
        <v>18</v>
      </c>
      <c r="O1380">
        <v>19.864912</v>
      </c>
      <c r="P1380">
        <v>3.9664999999999999E-2</v>
      </c>
      <c r="Q1380">
        <v>-0.33304</v>
      </c>
      <c r="S1380">
        <f>(2*3.142/60)*test_1_datataker_27_aug[[#This Row],[Torque Voltage (N.m)]]*test_1_datataker_27_aug[[#This Row],[RPM]]*-1</f>
        <v>0</v>
      </c>
    </row>
    <row r="1381" spans="1:19" x14ac:dyDescent="0.25">
      <c r="A1381" s="1">
        <v>45531.524768553238</v>
      </c>
      <c r="B1381" t="s">
        <v>17</v>
      </c>
      <c r="C1381">
        <v>14.26343</v>
      </c>
      <c r="D1381">
        <v>13.877496000000001</v>
      </c>
      <c r="E1381">
        <v>13.745498</v>
      </c>
      <c r="F1381">
        <v>14.047998</v>
      </c>
      <c r="G1381">
        <v>14.257876</v>
      </c>
      <c r="H1381">
        <v>1.003531</v>
      </c>
      <c r="I1381">
        <v>0.93160799999999999</v>
      </c>
      <c r="J1381">
        <v>0.93959800000000004</v>
      </c>
      <c r="K1381">
        <v>-0.17021600000000001</v>
      </c>
      <c r="L1381">
        <v>0</v>
      </c>
      <c r="M1381">
        <v>2.7700000000000001E-4</v>
      </c>
      <c r="N1381" t="s">
        <v>18</v>
      </c>
      <c r="O1381">
        <v>19.864861999999999</v>
      </c>
      <c r="P1381">
        <v>1.333E-2</v>
      </c>
      <c r="Q1381">
        <v>-0.342611</v>
      </c>
      <c r="S1381">
        <f>(2*3.142/60)*test_1_datataker_27_aug[[#This Row],[Torque Voltage (N.m)]]*test_1_datataker_27_aug[[#This Row],[RPM]]*-1</f>
        <v>0</v>
      </c>
    </row>
    <row r="1382" spans="1:19" x14ac:dyDescent="0.25">
      <c r="A1382" s="1">
        <v>45531.524826412038</v>
      </c>
      <c r="B1382" t="s">
        <v>17</v>
      </c>
      <c r="C1382">
        <v>14.261570000000001</v>
      </c>
      <c r="D1382">
        <v>13.862596</v>
      </c>
      <c r="E1382">
        <v>13.730741999999999</v>
      </c>
      <c r="F1382">
        <v>14.03289</v>
      </c>
      <c r="G1382">
        <v>14.255140000000001</v>
      </c>
      <c r="H1382">
        <v>1.00363</v>
      </c>
      <c r="I1382">
        <v>0.93149199999999999</v>
      </c>
      <c r="J1382">
        <v>0.93901100000000004</v>
      </c>
      <c r="K1382">
        <v>-0.17141400000000001</v>
      </c>
      <c r="L1382">
        <v>0</v>
      </c>
      <c r="M1382">
        <v>2.5399999999999999E-4</v>
      </c>
      <c r="N1382" t="s">
        <v>18</v>
      </c>
      <c r="O1382">
        <v>19.864566</v>
      </c>
      <c r="P1382">
        <v>1.1782000000000001E-2</v>
      </c>
      <c r="Q1382">
        <v>-0.340694</v>
      </c>
      <c r="S1382">
        <f>(2*3.142/60)*test_1_datataker_27_aug[[#This Row],[Torque Voltage (N.m)]]*test_1_datataker_27_aug[[#This Row],[RPM]]*-1</f>
        <v>0</v>
      </c>
    </row>
    <row r="1383" spans="1:19" x14ac:dyDescent="0.25">
      <c r="A1383" s="1">
        <v>45531.524884317128</v>
      </c>
      <c r="B1383" t="s">
        <v>17</v>
      </c>
      <c r="C1383">
        <v>14.259736</v>
      </c>
      <c r="D1383">
        <v>13.847904</v>
      </c>
      <c r="E1383">
        <v>13.730741999999999</v>
      </c>
      <c r="F1383">
        <v>14.0182</v>
      </c>
      <c r="G1383">
        <v>14.25142</v>
      </c>
      <c r="H1383">
        <v>1.003322</v>
      </c>
      <c r="I1383">
        <v>0.93125599999999997</v>
      </c>
      <c r="J1383">
        <v>0.93901100000000004</v>
      </c>
      <c r="K1383">
        <v>-0.17624400000000001</v>
      </c>
      <c r="L1383">
        <v>0</v>
      </c>
      <c r="M1383">
        <v>2.5399999999999999E-4</v>
      </c>
      <c r="N1383" t="s">
        <v>18</v>
      </c>
      <c r="O1383">
        <v>19.864761999999999</v>
      </c>
      <c r="P1383">
        <v>8.6859999999999993E-3</v>
      </c>
      <c r="Q1383">
        <v>-0.340694</v>
      </c>
      <c r="S1383">
        <f>(2*3.142/60)*test_1_datataker_27_aug[[#This Row],[Torque Voltage (N.m)]]*test_1_datataker_27_aug[[#This Row],[RPM]]*-1</f>
        <v>0</v>
      </c>
    </row>
    <row r="1384" spans="1:19" x14ac:dyDescent="0.25">
      <c r="A1384" s="1">
        <v>45531.524942152777</v>
      </c>
      <c r="B1384" t="s">
        <v>17</v>
      </c>
      <c r="C1384">
        <v>14.256948</v>
      </c>
      <c r="D1384">
        <v>13.862596</v>
      </c>
      <c r="E1384">
        <v>13.730741999999999</v>
      </c>
      <c r="F1384">
        <v>14.025648</v>
      </c>
      <c r="G1384">
        <v>14.256948</v>
      </c>
      <c r="H1384">
        <v>1.00302</v>
      </c>
      <c r="I1384">
        <v>0.93137499999999995</v>
      </c>
      <c r="J1384">
        <v>0.93889400000000001</v>
      </c>
      <c r="K1384">
        <v>-0.17504500000000001</v>
      </c>
      <c r="L1384">
        <v>0</v>
      </c>
      <c r="M1384">
        <v>2.5399999999999999E-4</v>
      </c>
      <c r="N1384" t="s">
        <v>18</v>
      </c>
      <c r="O1384">
        <v>19.864713999999999</v>
      </c>
      <c r="P1384">
        <v>1.1782000000000001E-2</v>
      </c>
      <c r="Q1384">
        <v>-0.34031299999999998</v>
      </c>
      <c r="S1384">
        <f>(2*3.142/60)*test_1_datataker_27_aug[[#This Row],[Torque Voltage (N.m)]]*test_1_datataker_27_aug[[#This Row],[RPM]]*-1</f>
        <v>0</v>
      </c>
    </row>
    <row r="1385" spans="1:19" x14ac:dyDescent="0.25">
      <c r="A1385" s="1">
        <v>45531.525000104164</v>
      </c>
      <c r="B1385" t="s">
        <v>17</v>
      </c>
      <c r="C1385">
        <v>14.265264</v>
      </c>
      <c r="D1385">
        <v>13.862596</v>
      </c>
      <c r="E1385">
        <v>13.730741999999999</v>
      </c>
      <c r="F1385">
        <v>14.025648</v>
      </c>
      <c r="G1385">
        <v>14.256948</v>
      </c>
      <c r="H1385">
        <v>1.003531</v>
      </c>
      <c r="I1385">
        <v>0.93137499999999995</v>
      </c>
      <c r="J1385">
        <v>0.93913000000000002</v>
      </c>
      <c r="K1385">
        <v>-0.17141400000000001</v>
      </c>
      <c r="L1385">
        <v>0</v>
      </c>
      <c r="M1385">
        <v>2.7700000000000001E-4</v>
      </c>
      <c r="N1385" t="s">
        <v>18</v>
      </c>
      <c r="O1385">
        <v>19.864713999999999</v>
      </c>
      <c r="P1385">
        <v>1.333E-2</v>
      </c>
      <c r="Q1385">
        <v>-0.34221499999999999</v>
      </c>
      <c r="S1385">
        <f>(2*3.142/60)*test_1_datataker_27_aug[[#This Row],[Torque Voltage (N.m)]]*test_1_datataker_27_aug[[#This Row],[RPM]]*-1</f>
        <v>0</v>
      </c>
    </row>
    <row r="1386" spans="1:19" x14ac:dyDescent="0.25">
      <c r="A1386" s="1">
        <v>45531.525057893516</v>
      </c>
      <c r="B1386" t="s">
        <v>17</v>
      </c>
      <c r="C1386">
        <v>14.262499999999999</v>
      </c>
      <c r="D1386">
        <v>13.862596</v>
      </c>
      <c r="E1386">
        <v>13.730741999999999</v>
      </c>
      <c r="F1386">
        <v>14.025648</v>
      </c>
      <c r="G1386">
        <v>14.25421</v>
      </c>
      <c r="H1386">
        <v>1.003531</v>
      </c>
      <c r="I1386">
        <v>0.93137499999999995</v>
      </c>
      <c r="J1386">
        <v>0.93936299999999995</v>
      </c>
      <c r="K1386">
        <v>-0.17261299999999999</v>
      </c>
      <c r="L1386">
        <v>0</v>
      </c>
      <c r="M1386">
        <v>3.01E-4</v>
      </c>
      <c r="N1386" t="s">
        <v>18</v>
      </c>
      <c r="O1386">
        <v>19.864761999999999</v>
      </c>
      <c r="P1386">
        <v>1.333E-2</v>
      </c>
      <c r="Q1386">
        <v>-0.33993000000000001</v>
      </c>
      <c r="S1386">
        <f>(2*3.142/60)*test_1_datataker_27_aug[[#This Row],[Torque Voltage (N.m)]]*test_1_datataker_27_aug[[#This Row],[RPM]]*-1</f>
        <v>0</v>
      </c>
    </row>
    <row r="1387" spans="1:19" x14ac:dyDescent="0.25">
      <c r="A1387" s="1">
        <v>45531.525115763892</v>
      </c>
      <c r="B1387" t="s">
        <v>17</v>
      </c>
      <c r="C1387">
        <v>14.269886</v>
      </c>
      <c r="D1387">
        <v>13.877496000000001</v>
      </c>
      <c r="E1387">
        <v>13.745498</v>
      </c>
      <c r="F1387">
        <v>14.055033999999999</v>
      </c>
      <c r="G1387">
        <v>14.256017999999999</v>
      </c>
      <c r="H1387">
        <v>1.0038370000000001</v>
      </c>
      <c r="I1387">
        <v>0.931728</v>
      </c>
      <c r="J1387">
        <v>0.93913000000000002</v>
      </c>
      <c r="K1387">
        <v>-0.17021600000000001</v>
      </c>
      <c r="L1387">
        <v>0</v>
      </c>
      <c r="M1387">
        <v>2.7700000000000001E-4</v>
      </c>
      <c r="N1387" t="s">
        <v>18</v>
      </c>
      <c r="O1387">
        <v>19.864861999999999</v>
      </c>
      <c r="P1387">
        <v>1.333E-2</v>
      </c>
      <c r="Q1387">
        <v>-0.34031299999999998</v>
      </c>
      <c r="S1387">
        <f>(2*3.142/60)*test_1_datataker_27_aug[[#This Row],[Torque Voltage (N.m)]]*test_1_datataker_27_aug[[#This Row],[RPM]]*-1</f>
        <v>0</v>
      </c>
    </row>
    <row r="1388" spans="1:19" x14ac:dyDescent="0.25">
      <c r="A1388" s="1">
        <v>45531.525173668982</v>
      </c>
      <c r="B1388" t="s">
        <v>17</v>
      </c>
      <c r="C1388">
        <v>14.267096</v>
      </c>
      <c r="D1388">
        <v>13.862596</v>
      </c>
      <c r="E1388">
        <v>13.72367</v>
      </c>
      <c r="F1388">
        <v>14.04034</v>
      </c>
      <c r="G1388">
        <v>14.250489999999999</v>
      </c>
      <c r="H1388">
        <v>1.00404</v>
      </c>
      <c r="I1388">
        <v>0.93113999999999997</v>
      </c>
      <c r="J1388">
        <v>0.93936299999999995</v>
      </c>
      <c r="K1388">
        <v>-0.17381199999999999</v>
      </c>
      <c r="L1388">
        <v>0</v>
      </c>
      <c r="M1388">
        <v>3.2400000000000001E-4</v>
      </c>
      <c r="N1388" t="s">
        <v>18</v>
      </c>
      <c r="O1388">
        <v>19.865110000000001</v>
      </c>
      <c r="P1388">
        <v>1.333E-2</v>
      </c>
      <c r="Q1388">
        <v>-0.34376000000000001</v>
      </c>
      <c r="S1388">
        <f>(2*3.142/60)*test_1_datataker_27_aug[[#This Row],[Torque Voltage (N.m)]]*test_1_datataker_27_aug[[#This Row],[RPM]]*-1</f>
        <v>0</v>
      </c>
    </row>
    <row r="1389" spans="1:19" x14ac:dyDescent="0.25">
      <c r="A1389" s="1">
        <v>45531.525231504631</v>
      </c>
      <c r="B1389" t="s">
        <v>17</v>
      </c>
      <c r="C1389">
        <v>14.267096</v>
      </c>
      <c r="D1389">
        <v>13.862596</v>
      </c>
      <c r="E1389">
        <v>13.738018</v>
      </c>
      <c r="F1389">
        <v>14.04034</v>
      </c>
      <c r="G1389">
        <v>14.25421</v>
      </c>
      <c r="H1389">
        <v>1.003938</v>
      </c>
      <c r="I1389">
        <v>0.93149199999999999</v>
      </c>
      <c r="J1389">
        <v>0.93913000000000002</v>
      </c>
      <c r="K1389">
        <v>-0.17141400000000001</v>
      </c>
      <c r="L1389">
        <v>0</v>
      </c>
      <c r="M1389">
        <v>2.31E-4</v>
      </c>
      <c r="N1389" t="s">
        <v>18</v>
      </c>
      <c r="O1389">
        <v>19.865012</v>
      </c>
      <c r="P1389">
        <v>1.4921E-2</v>
      </c>
      <c r="Q1389">
        <v>-0.33840799999999999</v>
      </c>
      <c r="S1389">
        <f>(2*3.142/60)*test_1_datataker_27_aug[[#This Row],[Torque Voltage (N.m)]]*test_1_datataker_27_aug[[#This Row],[RPM]]*-1</f>
        <v>0</v>
      </c>
    </row>
    <row r="1390" spans="1:19" x14ac:dyDescent="0.25">
      <c r="A1390" s="1">
        <v>45531.525289456018</v>
      </c>
      <c r="B1390" t="s">
        <v>17</v>
      </c>
      <c r="C1390">
        <v>14.267096</v>
      </c>
      <c r="D1390">
        <v>13.892186000000001</v>
      </c>
      <c r="E1390">
        <v>13.745498</v>
      </c>
      <c r="F1390">
        <v>14.047998</v>
      </c>
      <c r="G1390">
        <v>14.257876</v>
      </c>
      <c r="H1390">
        <v>1.003938</v>
      </c>
      <c r="I1390">
        <v>0.931728</v>
      </c>
      <c r="J1390">
        <v>0.93948200000000004</v>
      </c>
      <c r="K1390">
        <v>-0.17141400000000001</v>
      </c>
      <c r="L1390">
        <v>0</v>
      </c>
      <c r="M1390">
        <v>3.4699999999999998E-4</v>
      </c>
      <c r="N1390" t="s">
        <v>18</v>
      </c>
      <c r="O1390">
        <v>19.864861999999999</v>
      </c>
      <c r="P1390">
        <v>1.7974E-2</v>
      </c>
      <c r="Q1390">
        <v>-0.340694</v>
      </c>
      <c r="S1390">
        <f>(2*3.142/60)*test_1_datataker_27_aug[[#This Row],[Torque Voltage (N.m)]]*test_1_datataker_27_aug[[#This Row],[RPM]]*-1</f>
        <v>0</v>
      </c>
    </row>
    <row r="1391" spans="1:19" x14ac:dyDescent="0.25">
      <c r="A1391" s="1">
        <v>45531.52534724537</v>
      </c>
      <c r="B1391" t="s">
        <v>17</v>
      </c>
      <c r="C1391">
        <v>14.264334</v>
      </c>
      <c r="D1391">
        <v>13.870048000000001</v>
      </c>
      <c r="E1391">
        <v>13.738018</v>
      </c>
      <c r="F1391">
        <v>14.047998</v>
      </c>
      <c r="G1391">
        <v>14.257876</v>
      </c>
      <c r="H1391">
        <v>1.0038370000000001</v>
      </c>
      <c r="I1391">
        <v>0.93137499999999995</v>
      </c>
      <c r="J1391">
        <v>0.93959800000000004</v>
      </c>
      <c r="K1391">
        <v>-0.169017</v>
      </c>
      <c r="L1391">
        <v>0</v>
      </c>
      <c r="M1391">
        <v>3.2400000000000001E-4</v>
      </c>
      <c r="N1391" t="s">
        <v>18</v>
      </c>
      <c r="O1391">
        <v>19.864861999999999</v>
      </c>
      <c r="P1391">
        <v>1.4921E-2</v>
      </c>
      <c r="Q1391">
        <v>-0.34221499999999999</v>
      </c>
      <c r="S1391">
        <f>(2*3.142/60)*test_1_datataker_27_aug[[#This Row],[Torque Voltage (N.m)]]*test_1_datataker_27_aug[[#This Row],[RPM]]*-1</f>
        <v>0</v>
      </c>
    </row>
    <row r="1392" spans="1:19" x14ac:dyDescent="0.25">
      <c r="A1392" s="1">
        <v>45531.52540510417</v>
      </c>
      <c r="B1392" t="s">
        <v>17</v>
      </c>
      <c r="C1392">
        <v>14.264334</v>
      </c>
      <c r="D1392">
        <v>13.870048000000001</v>
      </c>
      <c r="E1392">
        <v>13.745498</v>
      </c>
      <c r="F1392">
        <v>14.04034</v>
      </c>
      <c r="G1392">
        <v>14.260666000000001</v>
      </c>
      <c r="H1392">
        <v>1.004246</v>
      </c>
      <c r="I1392">
        <v>0.93137499999999995</v>
      </c>
      <c r="J1392">
        <v>0.93959800000000004</v>
      </c>
      <c r="K1392">
        <v>-0.169017</v>
      </c>
      <c r="L1392">
        <v>0</v>
      </c>
      <c r="M1392">
        <v>3.4699999999999998E-4</v>
      </c>
      <c r="N1392" t="s">
        <v>18</v>
      </c>
      <c r="O1392">
        <v>19.86496</v>
      </c>
      <c r="P1392">
        <v>1.6469000000000001E-2</v>
      </c>
      <c r="Q1392">
        <v>-0.33954400000000001</v>
      </c>
      <c r="S1392">
        <f>(2*3.142/60)*test_1_datataker_27_aug[[#This Row],[Torque Voltage (N.m)]]*test_1_datataker_27_aug[[#This Row],[RPM]]*-1</f>
        <v>0</v>
      </c>
    </row>
    <row r="1393" spans="1:19" x14ac:dyDescent="0.25">
      <c r="A1393" s="1">
        <v>45531.525463020836</v>
      </c>
      <c r="B1393" t="s">
        <v>17</v>
      </c>
      <c r="C1393">
        <v>14.267096</v>
      </c>
      <c r="D1393">
        <v>13.892186000000001</v>
      </c>
      <c r="E1393">
        <v>13.745498</v>
      </c>
      <c r="F1393">
        <v>14.047998</v>
      </c>
      <c r="G1393">
        <v>14.265264</v>
      </c>
      <c r="H1393">
        <v>1.004551</v>
      </c>
      <c r="I1393">
        <v>0.931728</v>
      </c>
      <c r="J1393">
        <v>0.93924600000000003</v>
      </c>
      <c r="K1393">
        <v>-0.169017</v>
      </c>
      <c r="L1393">
        <v>0</v>
      </c>
      <c r="M1393">
        <v>3.6999999999999999E-4</v>
      </c>
      <c r="N1393" t="s">
        <v>18</v>
      </c>
      <c r="O1393">
        <v>19.86496</v>
      </c>
      <c r="P1393">
        <v>1.6469000000000001E-2</v>
      </c>
      <c r="Q1393">
        <v>-0.341831</v>
      </c>
      <c r="S1393">
        <f>(2*3.142/60)*test_1_datataker_27_aug[[#This Row],[Torque Voltage (N.m)]]*test_1_datataker_27_aug[[#This Row],[RPM]]*-1</f>
        <v>0</v>
      </c>
    </row>
    <row r="1394" spans="1:19" x14ac:dyDescent="0.25">
      <c r="A1394" s="1">
        <v>45531.525520844909</v>
      </c>
      <c r="B1394" t="s">
        <v>17</v>
      </c>
      <c r="C1394">
        <v>14.270816</v>
      </c>
      <c r="D1394">
        <v>13.892186000000001</v>
      </c>
      <c r="E1394">
        <v>13.75985</v>
      </c>
      <c r="F1394">
        <v>14.070138</v>
      </c>
      <c r="G1394">
        <v>14.258806</v>
      </c>
      <c r="H1394">
        <v>1.00404</v>
      </c>
      <c r="I1394">
        <v>0.93208000000000002</v>
      </c>
      <c r="J1394">
        <v>0.93936299999999995</v>
      </c>
      <c r="K1394">
        <v>-0.17141400000000001</v>
      </c>
      <c r="L1394">
        <v>0</v>
      </c>
      <c r="M1394">
        <v>3.6999999999999999E-4</v>
      </c>
      <c r="N1394" t="s">
        <v>18</v>
      </c>
      <c r="O1394">
        <v>19.86506</v>
      </c>
      <c r="P1394">
        <v>1.6469000000000001E-2</v>
      </c>
      <c r="Q1394">
        <v>-0.34144999999999998</v>
      </c>
      <c r="S1394">
        <f>(2*3.142/60)*test_1_datataker_27_aug[[#This Row],[Torque Voltage (N.m)]]*test_1_datataker_27_aug[[#This Row],[RPM]]*-1</f>
        <v>0</v>
      </c>
    </row>
    <row r="1395" spans="1:19" x14ac:dyDescent="0.25">
      <c r="A1395" s="1">
        <v>45531.525579305555</v>
      </c>
      <c r="B1395" t="s">
        <v>17</v>
      </c>
      <c r="C1395">
        <v>14.270816</v>
      </c>
      <c r="D1395">
        <v>13.899635999999999</v>
      </c>
      <c r="E1395">
        <v>13.767125999999999</v>
      </c>
      <c r="F1395">
        <v>14.070138</v>
      </c>
      <c r="G1395">
        <v>14.256948</v>
      </c>
      <c r="H1395">
        <v>1.003938</v>
      </c>
      <c r="I1395">
        <v>0.93184400000000001</v>
      </c>
      <c r="J1395">
        <v>0.93971800000000005</v>
      </c>
      <c r="K1395">
        <v>-0.17141400000000001</v>
      </c>
      <c r="L1395">
        <v>0</v>
      </c>
      <c r="M1395">
        <v>3.6999999999999999E-4</v>
      </c>
      <c r="N1395" t="s">
        <v>18</v>
      </c>
      <c r="O1395">
        <v>19.874179999999999</v>
      </c>
      <c r="P1395">
        <v>1.7974E-2</v>
      </c>
      <c r="Q1395">
        <v>-0.34031299999999998</v>
      </c>
      <c r="S1395">
        <f>(2*3.142/60)*test_1_datataker_27_aug[[#This Row],[Torque Voltage (N.m)]]*test_1_datataker_27_aug[[#This Row],[RPM]]*-1</f>
        <v>0</v>
      </c>
    </row>
    <row r="1396" spans="1:19" x14ac:dyDescent="0.25">
      <c r="A1396" s="1">
        <v>45531.525636597224</v>
      </c>
      <c r="B1396" t="s">
        <v>17</v>
      </c>
      <c r="C1396">
        <v>14.269886</v>
      </c>
      <c r="D1396">
        <v>13.892186000000001</v>
      </c>
      <c r="E1396">
        <v>13.767125999999999</v>
      </c>
      <c r="F1396">
        <v>14.062688</v>
      </c>
      <c r="G1396">
        <v>14.257876</v>
      </c>
      <c r="H1396">
        <v>1.00404</v>
      </c>
      <c r="I1396">
        <v>0.93196299999999999</v>
      </c>
      <c r="J1396">
        <v>0.93959800000000004</v>
      </c>
      <c r="K1396">
        <v>-0.16658500000000001</v>
      </c>
      <c r="L1396">
        <v>0</v>
      </c>
      <c r="M1396">
        <v>3.9300000000000001E-4</v>
      </c>
      <c r="N1396" t="s">
        <v>18</v>
      </c>
      <c r="O1396">
        <v>19.882809999999999</v>
      </c>
      <c r="P1396">
        <v>1.9522000000000001E-2</v>
      </c>
      <c r="Q1396">
        <v>-0.34144999999999998</v>
      </c>
      <c r="S1396">
        <f>(2*3.142/60)*test_1_datataker_27_aug[[#This Row],[Torque Voltage (N.m)]]*test_1_datataker_27_aug[[#This Row],[RPM]]*-1</f>
        <v>0</v>
      </c>
    </row>
    <row r="1397" spans="1:19" x14ac:dyDescent="0.25">
      <c r="A1397" s="1">
        <v>45531.525694456017</v>
      </c>
      <c r="B1397" t="s">
        <v>17</v>
      </c>
      <c r="C1397">
        <v>14.270816</v>
      </c>
      <c r="D1397">
        <v>13.914531999999999</v>
      </c>
      <c r="E1397">
        <v>13.7742</v>
      </c>
      <c r="F1397">
        <v>14.08483</v>
      </c>
      <c r="G1397">
        <v>14.261570000000001</v>
      </c>
      <c r="H1397">
        <v>1.004246</v>
      </c>
      <c r="I1397">
        <v>0.93184400000000001</v>
      </c>
      <c r="J1397">
        <v>0.93971800000000005</v>
      </c>
      <c r="K1397">
        <v>-0.16658500000000001</v>
      </c>
      <c r="L1397">
        <v>0</v>
      </c>
      <c r="M1397">
        <v>3.9300000000000001E-4</v>
      </c>
      <c r="N1397" t="s">
        <v>18</v>
      </c>
      <c r="O1397">
        <v>19.882861999999999</v>
      </c>
      <c r="P1397">
        <v>2.2619E-2</v>
      </c>
      <c r="Q1397">
        <v>-0.33764300000000003</v>
      </c>
      <c r="S1397">
        <f>(2*3.142/60)*test_1_datataker_27_aug[[#This Row],[Torque Voltage (N.m)]]*test_1_datataker_27_aug[[#This Row],[RPM]]*-1</f>
        <v>0</v>
      </c>
    </row>
    <row r="1398" spans="1:19" x14ac:dyDescent="0.25">
      <c r="A1398" s="1">
        <v>45531.525752384259</v>
      </c>
      <c r="B1398" t="s">
        <v>17</v>
      </c>
      <c r="C1398">
        <v>14.272622</v>
      </c>
      <c r="D1398">
        <v>13.914531999999999</v>
      </c>
      <c r="E1398">
        <v>13.781476</v>
      </c>
      <c r="F1398">
        <v>14.092278</v>
      </c>
      <c r="G1398">
        <v>14.258806</v>
      </c>
      <c r="H1398">
        <v>1.0044500000000001</v>
      </c>
      <c r="I1398">
        <v>0.93219600000000002</v>
      </c>
      <c r="J1398">
        <v>0.93983399999999995</v>
      </c>
      <c r="K1398">
        <v>-0.16778399999999999</v>
      </c>
      <c r="L1398">
        <v>0</v>
      </c>
      <c r="M1398">
        <v>4.3899999999999999E-4</v>
      </c>
      <c r="N1398" t="s">
        <v>18</v>
      </c>
      <c r="O1398">
        <v>19.891843999999999</v>
      </c>
      <c r="P1398">
        <v>2.2619E-2</v>
      </c>
      <c r="Q1398">
        <v>-0.34107799999999999</v>
      </c>
      <c r="S1398">
        <f>(2*3.142/60)*test_1_datataker_27_aug[[#This Row],[Torque Voltage (N.m)]]*test_1_datataker_27_aug[[#This Row],[RPM]]*-1</f>
        <v>0</v>
      </c>
    </row>
    <row r="1399" spans="1:19" x14ac:dyDescent="0.25">
      <c r="A1399" s="1">
        <v>45531.525810196756</v>
      </c>
      <c r="B1399" t="s">
        <v>17</v>
      </c>
      <c r="C1399">
        <v>14.270816</v>
      </c>
      <c r="D1399">
        <v>13.914531999999999</v>
      </c>
      <c r="E1399">
        <v>13.796028</v>
      </c>
      <c r="F1399">
        <v>14.077588</v>
      </c>
      <c r="G1399">
        <v>14.261570000000001</v>
      </c>
      <c r="H1399">
        <v>1.0044500000000001</v>
      </c>
      <c r="I1399">
        <v>0.93208000000000002</v>
      </c>
      <c r="J1399">
        <v>0.93971800000000005</v>
      </c>
      <c r="K1399">
        <v>-0.16778399999999999</v>
      </c>
      <c r="L1399">
        <v>0</v>
      </c>
      <c r="M1399">
        <v>4.6299999999999998E-4</v>
      </c>
      <c r="N1399" t="s">
        <v>18</v>
      </c>
      <c r="O1399">
        <v>19.882909999999999</v>
      </c>
      <c r="P1399">
        <v>1.9522000000000001E-2</v>
      </c>
      <c r="Q1399">
        <v>-0.33687400000000001</v>
      </c>
      <c r="S1399">
        <f>(2*3.142/60)*test_1_datataker_27_aug[[#This Row],[Torque Voltage (N.m)]]*test_1_datataker_27_aug[[#This Row],[RPM]]*-1</f>
        <v>0</v>
      </c>
    </row>
    <row r="1400" spans="1:19" x14ac:dyDescent="0.25">
      <c r="A1400" s="1">
        <v>45531.525868159719</v>
      </c>
      <c r="B1400" t="s">
        <v>17</v>
      </c>
      <c r="C1400">
        <v>14.272622</v>
      </c>
      <c r="D1400">
        <v>13.914531999999999</v>
      </c>
      <c r="E1400">
        <v>13.788752000000001</v>
      </c>
      <c r="F1400">
        <v>14.092278</v>
      </c>
      <c r="G1400">
        <v>14.264334</v>
      </c>
      <c r="H1400">
        <v>1.0044500000000001</v>
      </c>
      <c r="I1400">
        <v>0.93219600000000002</v>
      </c>
      <c r="J1400">
        <v>0.94042199999999998</v>
      </c>
      <c r="K1400">
        <v>-0.169017</v>
      </c>
      <c r="L1400">
        <v>0</v>
      </c>
      <c r="M1400">
        <v>4.3899999999999999E-4</v>
      </c>
      <c r="N1400" t="s">
        <v>18</v>
      </c>
      <c r="O1400">
        <v>19.891942</v>
      </c>
      <c r="P1400">
        <v>2.1069999999999998E-2</v>
      </c>
      <c r="Q1400">
        <v>-0.34107799999999999</v>
      </c>
      <c r="S1400">
        <f>(2*3.142/60)*test_1_datataker_27_aug[[#This Row],[Torque Voltage (N.m)]]*test_1_datataker_27_aug[[#This Row],[RPM]]*-1</f>
        <v>0</v>
      </c>
    </row>
    <row r="1401" spans="1:19" x14ac:dyDescent="0.25">
      <c r="A1401" s="1">
        <v>45531.525925949078</v>
      </c>
      <c r="B1401" t="s">
        <v>17</v>
      </c>
      <c r="C1401">
        <v>14.270816</v>
      </c>
      <c r="D1401">
        <v>13.929432</v>
      </c>
      <c r="E1401">
        <v>13.803102000000001</v>
      </c>
      <c r="F1401">
        <v>14.08483</v>
      </c>
      <c r="G1401">
        <v>14.262499999999999</v>
      </c>
      <c r="H1401">
        <v>1.0051680000000001</v>
      </c>
      <c r="I1401">
        <v>0.932315</v>
      </c>
      <c r="J1401">
        <v>0.93994999999999995</v>
      </c>
      <c r="K1401">
        <v>-0.163022</v>
      </c>
      <c r="L1401">
        <v>0</v>
      </c>
      <c r="M1401">
        <v>4.6299999999999998E-4</v>
      </c>
      <c r="N1401" t="s">
        <v>18</v>
      </c>
      <c r="O1401">
        <v>19.900928</v>
      </c>
      <c r="P1401">
        <v>2.5758E-2</v>
      </c>
      <c r="Q1401">
        <v>-0.33649299999999999</v>
      </c>
      <c r="S1401">
        <f>(2*3.142/60)*test_1_datataker_27_aug[[#This Row],[Torque Voltage (N.m)]]*test_1_datataker_27_aug[[#This Row],[RPM]]*-1</f>
        <v>0</v>
      </c>
    </row>
    <row r="1402" spans="1:19" x14ac:dyDescent="0.25">
      <c r="A1402" s="1">
        <v>45531.525983819447</v>
      </c>
      <c r="B1402" t="s">
        <v>17</v>
      </c>
      <c r="C1402">
        <v>14.273552</v>
      </c>
      <c r="D1402">
        <v>13.921982</v>
      </c>
      <c r="E1402">
        <v>13.81058</v>
      </c>
      <c r="F1402">
        <v>14.114418000000001</v>
      </c>
      <c r="G1402">
        <v>14.269886</v>
      </c>
      <c r="H1402">
        <v>1.0051680000000001</v>
      </c>
      <c r="I1402">
        <v>0.93243200000000004</v>
      </c>
      <c r="J1402">
        <v>0.94018599999999997</v>
      </c>
      <c r="K1402">
        <v>-0.163022</v>
      </c>
      <c r="L1402">
        <v>0</v>
      </c>
      <c r="M1402">
        <v>5.3200000000000003E-4</v>
      </c>
      <c r="N1402" t="s">
        <v>18</v>
      </c>
      <c r="O1402">
        <v>19.892042</v>
      </c>
      <c r="P1402">
        <v>2.5758E-2</v>
      </c>
      <c r="Q1402">
        <v>-0.33725899999999998</v>
      </c>
      <c r="S1402">
        <f>(2*3.142/60)*test_1_datataker_27_aug[[#This Row],[Torque Voltage (N.m)]]*test_1_datataker_27_aug[[#This Row],[RPM]]*-1</f>
        <v>0</v>
      </c>
    </row>
    <row r="1403" spans="1:19" x14ac:dyDescent="0.25">
      <c r="A1403" s="1">
        <v>45531.526041736113</v>
      </c>
      <c r="B1403" t="s">
        <v>17</v>
      </c>
      <c r="C1403">
        <v>14.270816</v>
      </c>
      <c r="D1403">
        <v>13.914531999999999</v>
      </c>
      <c r="E1403">
        <v>13.781476</v>
      </c>
      <c r="F1403">
        <v>14.08483</v>
      </c>
      <c r="G1403">
        <v>14.266166</v>
      </c>
      <c r="H1403">
        <v>1.004758</v>
      </c>
      <c r="I1403">
        <v>0.93196299999999999</v>
      </c>
      <c r="J1403">
        <v>0.940299</v>
      </c>
      <c r="K1403">
        <v>-0.164188</v>
      </c>
      <c r="L1403">
        <v>0</v>
      </c>
      <c r="M1403">
        <v>4.86E-4</v>
      </c>
      <c r="N1403" t="s">
        <v>18</v>
      </c>
      <c r="O1403">
        <v>19.910070000000001</v>
      </c>
      <c r="P1403">
        <v>2.2619E-2</v>
      </c>
      <c r="Q1403">
        <v>-0.33802599999999999</v>
      </c>
      <c r="S1403">
        <f>(2*3.142/60)*test_1_datataker_27_aug[[#This Row],[Torque Voltage (N.m)]]*test_1_datataker_27_aug[[#This Row],[RPM]]*-1</f>
        <v>0</v>
      </c>
    </row>
    <row r="1404" spans="1:19" x14ac:dyDescent="0.25">
      <c r="A1404" s="1">
        <v>45531.52609954861</v>
      </c>
      <c r="B1404" t="s">
        <v>17</v>
      </c>
      <c r="C1404">
        <v>14.273552</v>
      </c>
      <c r="D1404">
        <v>13.929432</v>
      </c>
      <c r="E1404">
        <v>13.796028</v>
      </c>
      <c r="F1404">
        <v>14.10697</v>
      </c>
      <c r="G1404">
        <v>14.264334</v>
      </c>
      <c r="H1404">
        <v>1.004551</v>
      </c>
      <c r="I1404">
        <v>0.93243200000000004</v>
      </c>
      <c r="J1404">
        <v>0.94053799999999999</v>
      </c>
      <c r="K1404">
        <v>-0.16059100000000001</v>
      </c>
      <c r="L1404">
        <v>0</v>
      </c>
      <c r="M1404">
        <v>4.6299999999999998E-4</v>
      </c>
      <c r="N1404" t="s">
        <v>18</v>
      </c>
      <c r="O1404">
        <v>19.90982</v>
      </c>
      <c r="P1404">
        <v>2.4167000000000001E-2</v>
      </c>
      <c r="Q1404">
        <v>-0.33535599999999999</v>
      </c>
      <c r="S1404">
        <f>(2*3.142/60)*test_1_datataker_27_aug[[#This Row],[Torque Voltage (N.m)]]*test_1_datataker_27_aug[[#This Row],[RPM]]*-1</f>
        <v>0</v>
      </c>
    </row>
    <row r="1405" spans="1:19" x14ac:dyDescent="0.25">
      <c r="A1405" s="1">
        <v>45531.526157511573</v>
      </c>
      <c r="B1405" t="s">
        <v>17</v>
      </c>
      <c r="C1405">
        <v>14.273552</v>
      </c>
      <c r="D1405">
        <v>13.921982</v>
      </c>
      <c r="E1405">
        <v>13.796028</v>
      </c>
      <c r="F1405">
        <v>14.08483</v>
      </c>
      <c r="G1405">
        <v>14.268955999999999</v>
      </c>
      <c r="H1405">
        <v>1.0044500000000001</v>
      </c>
      <c r="I1405">
        <v>0.93266700000000002</v>
      </c>
      <c r="J1405">
        <v>0.94018599999999997</v>
      </c>
      <c r="K1405">
        <v>-0.163022</v>
      </c>
      <c r="L1405">
        <v>0</v>
      </c>
      <c r="M1405">
        <v>4.86E-4</v>
      </c>
      <c r="N1405" t="s">
        <v>18</v>
      </c>
      <c r="O1405">
        <v>19.90982</v>
      </c>
      <c r="P1405">
        <v>3.0359000000000001E-2</v>
      </c>
      <c r="Q1405">
        <v>-0.33687400000000001</v>
      </c>
      <c r="S1405">
        <f>(2*3.142/60)*test_1_datataker_27_aug[[#This Row],[Torque Voltage (N.m)]]*test_1_datataker_27_aug[[#This Row],[RPM]]*-1</f>
        <v>0</v>
      </c>
    </row>
    <row r="1406" spans="1:19" x14ac:dyDescent="0.25">
      <c r="A1406" s="1">
        <v>45531.526216238424</v>
      </c>
      <c r="B1406" t="s">
        <v>17</v>
      </c>
      <c r="C1406">
        <v>14.280034000000001</v>
      </c>
      <c r="D1406">
        <v>13.914531999999999</v>
      </c>
      <c r="E1406">
        <v>13.788752000000001</v>
      </c>
      <c r="F1406">
        <v>14.092278</v>
      </c>
      <c r="G1406">
        <v>14.259736</v>
      </c>
      <c r="H1406">
        <v>1.099974</v>
      </c>
      <c r="I1406">
        <v>0.93243200000000004</v>
      </c>
      <c r="J1406">
        <v>0.94006999999999996</v>
      </c>
      <c r="K1406">
        <v>-0.158193</v>
      </c>
      <c r="L1406">
        <v>0</v>
      </c>
      <c r="M1406">
        <v>4.6299999999999998E-4</v>
      </c>
      <c r="N1406" t="s">
        <v>18</v>
      </c>
      <c r="O1406">
        <v>19.90982</v>
      </c>
      <c r="P1406">
        <v>3.3454999999999999E-2</v>
      </c>
      <c r="Q1406">
        <v>-0.33535599999999999</v>
      </c>
      <c r="S1406">
        <f>(2*3.142/60)*test_1_datataker_27_aug[[#This Row],[Torque Voltage (N.m)]]*test_1_datataker_27_aug[[#This Row],[RPM]]*-1</f>
        <v>0</v>
      </c>
    </row>
    <row r="1407" spans="1:19" x14ac:dyDescent="0.25">
      <c r="A1407" s="1">
        <v>45531.526273159725</v>
      </c>
      <c r="B1407" t="s">
        <v>17</v>
      </c>
      <c r="C1407">
        <v>14.278176</v>
      </c>
      <c r="D1407">
        <v>13.929432</v>
      </c>
      <c r="E1407">
        <v>13.81058</v>
      </c>
      <c r="F1407">
        <v>14.122074</v>
      </c>
      <c r="G1407">
        <v>14.268955999999999</v>
      </c>
      <c r="H1407">
        <v>1.402865</v>
      </c>
      <c r="I1407">
        <v>0.93290300000000004</v>
      </c>
      <c r="J1407">
        <v>0.940299</v>
      </c>
      <c r="K1407">
        <v>-0.16059100000000001</v>
      </c>
      <c r="L1407">
        <v>0</v>
      </c>
      <c r="M1407">
        <v>4.86E-4</v>
      </c>
      <c r="N1407" t="s">
        <v>18</v>
      </c>
      <c r="O1407">
        <v>19.909922000000002</v>
      </c>
      <c r="P1407">
        <v>7.2112999999999997E-2</v>
      </c>
      <c r="Q1407">
        <v>-0.33687400000000001</v>
      </c>
      <c r="S1407">
        <f>(2*3.142/60)*test_1_datataker_27_aug[[#This Row],[Torque Voltage (N.m)]]*test_1_datataker_27_aug[[#This Row],[RPM]]*-1</f>
        <v>0</v>
      </c>
    </row>
    <row r="1408" spans="1:19" x14ac:dyDescent="0.25">
      <c r="A1408" s="1">
        <v>45531.526331076391</v>
      </c>
      <c r="B1408" t="s">
        <v>17</v>
      </c>
      <c r="C1408">
        <v>14.282772</v>
      </c>
      <c r="D1408">
        <v>13.936674</v>
      </c>
      <c r="E1408">
        <v>13.803102000000001</v>
      </c>
      <c r="F1408">
        <v>14.114418000000001</v>
      </c>
      <c r="G1408">
        <v>14.271746</v>
      </c>
      <c r="H1408">
        <v>1.4254070000000001</v>
      </c>
      <c r="I1408">
        <v>0.93278399999999995</v>
      </c>
      <c r="J1408">
        <v>0.94042199999999998</v>
      </c>
      <c r="K1408">
        <v>-0.158193</v>
      </c>
      <c r="L1408">
        <v>0</v>
      </c>
      <c r="M1408">
        <v>5.3200000000000003E-4</v>
      </c>
      <c r="N1408" t="s">
        <v>18</v>
      </c>
      <c r="O1408">
        <v>19.909972</v>
      </c>
      <c r="P1408">
        <v>7.6799999999999993E-2</v>
      </c>
      <c r="Q1408">
        <v>-0.33802599999999999</v>
      </c>
      <c r="S1408">
        <f>(2*3.142/60)*test_1_datataker_27_aug[[#This Row],[Torque Voltage (N.m)]]*test_1_datataker_27_aug[[#This Row],[RPM]]*-1</f>
        <v>0</v>
      </c>
    </row>
    <row r="1409" spans="1:19" x14ac:dyDescent="0.25">
      <c r="A1409" s="1">
        <v>45531.52638891204</v>
      </c>
      <c r="B1409" t="s">
        <v>17</v>
      </c>
      <c r="C1409">
        <v>14.285562000000001</v>
      </c>
      <c r="D1409">
        <v>13.944122</v>
      </c>
      <c r="E1409">
        <v>13.81058</v>
      </c>
      <c r="F1409">
        <v>14.122074</v>
      </c>
      <c r="G1409">
        <v>14.271746</v>
      </c>
      <c r="H1409">
        <v>1.4683189999999999</v>
      </c>
      <c r="I1409">
        <v>0.93243200000000004</v>
      </c>
      <c r="J1409">
        <v>0.940774</v>
      </c>
      <c r="K1409">
        <v>-0.15699399999999999</v>
      </c>
      <c r="L1409">
        <v>0</v>
      </c>
      <c r="M1409">
        <v>5.0900000000000001E-4</v>
      </c>
      <c r="N1409" t="s">
        <v>18</v>
      </c>
      <c r="O1409">
        <v>19.909972</v>
      </c>
      <c r="P1409">
        <v>3.8099000000000001E-2</v>
      </c>
      <c r="Q1409">
        <v>-0.33687400000000001</v>
      </c>
      <c r="S1409">
        <f>(2*3.142/60)*test_1_datataker_27_aug[[#This Row],[Torque Voltage (N.m)]]*test_1_datataker_27_aug[[#This Row],[RPM]]*-1</f>
        <v>0</v>
      </c>
    </row>
    <row r="1410" spans="1:19" x14ac:dyDescent="0.25">
      <c r="A1410" s="1">
        <v>45531.526446851851</v>
      </c>
      <c r="B1410" t="s">
        <v>17</v>
      </c>
      <c r="C1410">
        <v>14.285562000000001</v>
      </c>
      <c r="D1410">
        <v>13.958816000000001</v>
      </c>
      <c r="E1410">
        <v>13.817857999999999</v>
      </c>
      <c r="F1410">
        <v>14.144216</v>
      </c>
      <c r="G1410">
        <v>14.276342</v>
      </c>
      <c r="H1410">
        <v>1.494926</v>
      </c>
      <c r="I1410">
        <v>0.93278399999999995</v>
      </c>
      <c r="J1410">
        <v>0.940774</v>
      </c>
      <c r="K1410">
        <v>-0.158193</v>
      </c>
      <c r="L1410">
        <v>0</v>
      </c>
      <c r="M1410">
        <v>5.7799999999999995E-4</v>
      </c>
      <c r="N1410" t="s">
        <v>18</v>
      </c>
      <c r="O1410">
        <v>19.910022000000001</v>
      </c>
      <c r="P1410">
        <v>4.4248000000000003E-2</v>
      </c>
      <c r="Q1410">
        <v>-0.33497199999999999</v>
      </c>
      <c r="S1410">
        <f>(2*3.142/60)*test_1_datataker_27_aug[[#This Row],[Torque Voltage (N.m)]]*test_1_datataker_27_aug[[#This Row],[RPM]]*-1</f>
        <v>0</v>
      </c>
    </row>
    <row r="1411" spans="1:19" x14ac:dyDescent="0.25">
      <c r="A1411" s="1">
        <v>45531.526504652778</v>
      </c>
      <c r="B1411" t="s">
        <v>17</v>
      </c>
      <c r="C1411">
        <v>14.282772</v>
      </c>
      <c r="D1411">
        <v>13.951572000000001</v>
      </c>
      <c r="E1411">
        <v>13.817857999999999</v>
      </c>
      <c r="F1411">
        <v>14.114418000000001</v>
      </c>
      <c r="G1411">
        <v>14.276342</v>
      </c>
      <c r="H1411">
        <v>1.512408</v>
      </c>
      <c r="I1411">
        <v>0.93266700000000002</v>
      </c>
      <c r="J1411">
        <v>0.940299</v>
      </c>
      <c r="K1411">
        <v>-0.16059100000000001</v>
      </c>
      <c r="L1411">
        <v>0</v>
      </c>
      <c r="M1411">
        <v>5.3200000000000003E-4</v>
      </c>
      <c r="N1411" t="s">
        <v>18</v>
      </c>
      <c r="O1411">
        <v>19.910119999999999</v>
      </c>
      <c r="P1411">
        <v>3.0359000000000001E-2</v>
      </c>
      <c r="Q1411">
        <v>-0.33764300000000003</v>
      </c>
      <c r="S1411">
        <f>(2*3.142/60)*test_1_datataker_27_aug[[#This Row],[Torque Voltage (N.m)]]*test_1_datataker_27_aug[[#This Row],[RPM]]*-1</f>
        <v>0</v>
      </c>
    </row>
    <row r="1412" spans="1:19" x14ac:dyDescent="0.25">
      <c r="A1412" s="1">
        <v>45531.526562650462</v>
      </c>
      <c r="B1412" t="s">
        <v>17</v>
      </c>
      <c r="C1412">
        <v>14.285562000000001</v>
      </c>
      <c r="D1412">
        <v>13.944122</v>
      </c>
      <c r="E1412">
        <v>13.81058</v>
      </c>
      <c r="F1412">
        <v>14.122074</v>
      </c>
      <c r="G1412">
        <v>14.28187</v>
      </c>
      <c r="H1412">
        <v>1.5179609999999999</v>
      </c>
      <c r="I1412">
        <v>0.93254800000000004</v>
      </c>
      <c r="J1412">
        <v>0.940299</v>
      </c>
      <c r="K1412">
        <v>-0.163022</v>
      </c>
      <c r="L1412">
        <v>0</v>
      </c>
      <c r="M1412">
        <v>5.3200000000000003E-4</v>
      </c>
      <c r="N1412" t="s">
        <v>18</v>
      </c>
      <c r="O1412">
        <v>19.90982</v>
      </c>
      <c r="P1412">
        <v>2.8811E-2</v>
      </c>
      <c r="Q1412">
        <v>-0.33687400000000001</v>
      </c>
      <c r="S1412">
        <f>(2*3.142/60)*test_1_datataker_27_aug[[#This Row],[Torque Voltage (N.m)]]*test_1_datataker_27_aug[[#This Row],[RPM]]*-1</f>
        <v>0</v>
      </c>
    </row>
    <row r="1413" spans="1:19" x14ac:dyDescent="0.25">
      <c r="A1413" s="1">
        <v>45531.526620439814</v>
      </c>
      <c r="B1413" t="s">
        <v>17</v>
      </c>
      <c r="C1413">
        <v>14.285562000000001</v>
      </c>
      <c r="D1413">
        <v>13.966264000000001</v>
      </c>
      <c r="E1413">
        <v>13.83221</v>
      </c>
      <c r="F1413">
        <v>14.144216</v>
      </c>
      <c r="G1413">
        <v>14.280964000000001</v>
      </c>
      <c r="H1413">
        <v>1.5287649999999999</v>
      </c>
      <c r="I1413">
        <v>0.93278399999999995</v>
      </c>
      <c r="J1413">
        <v>0.940774</v>
      </c>
      <c r="K1413">
        <v>-0.15699399999999999</v>
      </c>
      <c r="L1413">
        <v>0</v>
      </c>
      <c r="M1413">
        <v>5.7799999999999995E-4</v>
      </c>
      <c r="N1413" t="s">
        <v>18</v>
      </c>
      <c r="O1413">
        <v>19.909922000000002</v>
      </c>
      <c r="P1413">
        <v>3.0359000000000001E-2</v>
      </c>
      <c r="Q1413">
        <v>-0.336121</v>
      </c>
      <c r="S1413">
        <f>(2*3.142/60)*test_1_datataker_27_aug[[#This Row],[Torque Voltage (N.m)]]*test_1_datataker_27_aug[[#This Row],[RPM]]*-1</f>
        <v>0</v>
      </c>
    </row>
    <row r="1414" spans="1:19" x14ac:dyDescent="0.25">
      <c r="A1414" s="1">
        <v>45531.526678252318</v>
      </c>
      <c r="B1414" t="s">
        <v>17</v>
      </c>
      <c r="C1414">
        <v>14.288349999999999</v>
      </c>
      <c r="D1414">
        <v>13.966264000000001</v>
      </c>
      <c r="E1414">
        <v>13.83221</v>
      </c>
      <c r="F1414">
        <v>14.136766</v>
      </c>
      <c r="G1414">
        <v>14.285562000000001</v>
      </c>
      <c r="H1414">
        <v>1.5492429999999999</v>
      </c>
      <c r="I1414">
        <v>0.93278399999999995</v>
      </c>
      <c r="J1414">
        <v>0.94065799999999999</v>
      </c>
      <c r="K1414">
        <v>-0.15456300000000001</v>
      </c>
      <c r="L1414">
        <v>0</v>
      </c>
      <c r="M1414">
        <v>5.5500000000000005E-4</v>
      </c>
      <c r="N1414" t="s">
        <v>18</v>
      </c>
      <c r="O1414">
        <v>19.910022000000001</v>
      </c>
      <c r="P1414">
        <v>3.0359000000000001E-2</v>
      </c>
      <c r="Q1414">
        <v>-0.334204</v>
      </c>
      <c r="S1414">
        <f>(2*3.142/60)*test_1_datataker_27_aug[[#This Row],[Torque Voltage (N.m)]]*test_1_datataker_27_aug[[#This Row],[RPM]]*-1</f>
        <v>0</v>
      </c>
    </row>
    <row r="1415" spans="1:19" x14ac:dyDescent="0.25">
      <c r="A1415" s="1">
        <v>45531.526736215281</v>
      </c>
      <c r="B1415" t="s">
        <v>17</v>
      </c>
      <c r="C1415">
        <v>14.286490000000001</v>
      </c>
      <c r="D1415">
        <v>13.966264000000001</v>
      </c>
      <c r="E1415">
        <v>13.83221</v>
      </c>
      <c r="F1415">
        <v>14.136766</v>
      </c>
      <c r="G1415">
        <v>14.280964000000001</v>
      </c>
      <c r="H1415">
        <v>1.5499499999999999</v>
      </c>
      <c r="I1415">
        <v>0.93325499999999995</v>
      </c>
      <c r="J1415">
        <v>0.940774</v>
      </c>
      <c r="K1415">
        <v>-0.15939200000000001</v>
      </c>
      <c r="L1415">
        <v>0</v>
      </c>
      <c r="M1415">
        <v>5.0900000000000001E-4</v>
      </c>
      <c r="N1415" t="s">
        <v>18</v>
      </c>
      <c r="O1415">
        <v>19.910070000000001</v>
      </c>
      <c r="P1415">
        <v>2.8811E-2</v>
      </c>
      <c r="Q1415">
        <v>-0.33649299999999999</v>
      </c>
      <c r="S1415">
        <f>(2*3.142/60)*test_1_datataker_27_aug[[#This Row],[Torque Voltage (N.m)]]*test_1_datataker_27_aug[[#This Row],[RPM]]*-1</f>
        <v>0</v>
      </c>
    </row>
    <row r="1416" spans="1:19" x14ac:dyDescent="0.25">
      <c r="A1416" s="1">
        <v>45531.526794004632</v>
      </c>
      <c r="B1416" t="s">
        <v>17</v>
      </c>
      <c r="C1416">
        <v>14.286490000000001</v>
      </c>
      <c r="D1416">
        <v>13.951572000000001</v>
      </c>
      <c r="E1416">
        <v>13.839486000000001</v>
      </c>
      <c r="F1416">
        <v>14.136766</v>
      </c>
      <c r="G1416">
        <v>14.274482000000001</v>
      </c>
      <c r="H1416">
        <v>1.5442020000000001</v>
      </c>
      <c r="I1416">
        <v>0.93313599999999997</v>
      </c>
      <c r="J1416">
        <v>0.940774</v>
      </c>
      <c r="K1416">
        <v>-0.158193</v>
      </c>
      <c r="L1416">
        <v>0</v>
      </c>
      <c r="M1416">
        <v>5.3200000000000003E-4</v>
      </c>
      <c r="N1416" t="s">
        <v>18</v>
      </c>
      <c r="O1416">
        <v>19.910119999999999</v>
      </c>
      <c r="P1416">
        <v>3.0359000000000001E-2</v>
      </c>
      <c r="Q1416">
        <v>-0.33725899999999998</v>
      </c>
      <c r="S1416">
        <f>(2*3.142/60)*test_1_datataker_27_aug[[#This Row],[Torque Voltage (N.m)]]*test_1_datataker_27_aug[[#This Row],[RPM]]*-1</f>
        <v>0</v>
      </c>
    </row>
    <row r="1417" spans="1:19" x14ac:dyDescent="0.25">
      <c r="A1417" s="1">
        <v>45531.52685199074</v>
      </c>
      <c r="B1417" t="s">
        <v>17</v>
      </c>
      <c r="C1417">
        <v>14.28187</v>
      </c>
      <c r="D1417">
        <v>13.951572000000001</v>
      </c>
      <c r="E1417">
        <v>13.839486000000001</v>
      </c>
      <c r="F1417">
        <v>14.129318</v>
      </c>
      <c r="G1417">
        <v>14.275414</v>
      </c>
      <c r="H1417">
        <v>1.550249</v>
      </c>
      <c r="I1417">
        <v>0.93313599999999997</v>
      </c>
      <c r="J1417">
        <v>0.94101000000000001</v>
      </c>
      <c r="K1417">
        <v>-0.15699399999999999</v>
      </c>
      <c r="L1417">
        <v>0</v>
      </c>
      <c r="M1417">
        <v>5.7799999999999995E-4</v>
      </c>
      <c r="N1417" t="s">
        <v>18</v>
      </c>
      <c r="O1417">
        <v>19.908329999999999</v>
      </c>
      <c r="P1417">
        <v>4.5796000000000003E-2</v>
      </c>
      <c r="Q1417">
        <v>-0.33573700000000001</v>
      </c>
      <c r="S1417">
        <f>(2*3.142/60)*test_1_datataker_27_aug[[#This Row],[Torque Voltage (N.m)]]*test_1_datataker_27_aug[[#This Row],[RPM]]*-1</f>
        <v>0</v>
      </c>
    </row>
    <row r="1418" spans="1:19" x14ac:dyDescent="0.25">
      <c r="A1418" s="1">
        <v>45531.526909803244</v>
      </c>
      <c r="B1418" t="s">
        <v>17</v>
      </c>
      <c r="C1418">
        <v>14.275414</v>
      </c>
      <c r="D1418">
        <v>13.958816000000001</v>
      </c>
      <c r="E1418">
        <v>13.853835999999999</v>
      </c>
      <c r="F1418">
        <v>14.136766</v>
      </c>
      <c r="G1418">
        <v>14.265264</v>
      </c>
      <c r="H1418">
        <v>1.5727199999999999</v>
      </c>
      <c r="I1418">
        <v>0.93313599999999997</v>
      </c>
      <c r="J1418">
        <v>0.94112600000000002</v>
      </c>
      <c r="K1418">
        <v>-0.15939200000000001</v>
      </c>
      <c r="L1418">
        <v>0</v>
      </c>
      <c r="M1418">
        <v>6.2399999999999999E-4</v>
      </c>
      <c r="N1418" t="s">
        <v>18</v>
      </c>
      <c r="O1418">
        <v>19.919118000000001</v>
      </c>
      <c r="P1418">
        <v>3.6507999999999999E-2</v>
      </c>
      <c r="Q1418">
        <v>-0.33725899999999998</v>
      </c>
      <c r="S1418">
        <f>(2*3.142/60)*test_1_datataker_27_aug[[#This Row],[Torque Voltage (N.m)]]*test_1_datataker_27_aug[[#This Row],[RPM]]*-1</f>
        <v>0</v>
      </c>
    </row>
    <row r="1419" spans="1:19" x14ac:dyDescent="0.25">
      <c r="A1419" s="1">
        <v>45531.52696761574</v>
      </c>
      <c r="B1419" t="s">
        <v>17</v>
      </c>
      <c r="C1419">
        <v>14.264334</v>
      </c>
      <c r="D1419">
        <v>13.936674</v>
      </c>
      <c r="E1419">
        <v>13.824932</v>
      </c>
      <c r="F1419">
        <v>14.114418000000001</v>
      </c>
      <c r="G1419">
        <v>14.25421</v>
      </c>
      <c r="H1419">
        <v>1.5774570000000001</v>
      </c>
      <c r="I1419">
        <v>0.93337099999999995</v>
      </c>
      <c r="J1419">
        <v>0.94123900000000005</v>
      </c>
      <c r="K1419">
        <v>-0.15699399999999999</v>
      </c>
      <c r="L1419">
        <v>0</v>
      </c>
      <c r="M1419">
        <v>5.5500000000000005E-4</v>
      </c>
      <c r="N1419" t="s">
        <v>18</v>
      </c>
      <c r="O1419">
        <v>19.928173999999999</v>
      </c>
      <c r="P1419">
        <v>3.9647000000000002E-2</v>
      </c>
      <c r="Q1419">
        <v>-0.33840799999999999</v>
      </c>
      <c r="S1419">
        <f>(2*3.142/60)*test_1_datataker_27_aug[[#This Row],[Torque Voltage (N.m)]]*test_1_datataker_27_aug[[#This Row],[RPM]]*-1</f>
        <v>0</v>
      </c>
    </row>
    <row r="1420" spans="1:19" x14ac:dyDescent="0.25">
      <c r="A1420" s="1">
        <v>45531.527025567128</v>
      </c>
      <c r="B1420" t="s">
        <v>17</v>
      </c>
      <c r="C1420">
        <v>14.245894</v>
      </c>
      <c r="D1420">
        <v>13.936674</v>
      </c>
      <c r="E1420">
        <v>13.817857999999999</v>
      </c>
      <c r="F1420">
        <v>14.129318</v>
      </c>
      <c r="G1420">
        <v>14.237606</v>
      </c>
      <c r="H1420">
        <v>1.575339</v>
      </c>
      <c r="I1420">
        <v>0.93337099999999995</v>
      </c>
      <c r="J1420">
        <v>0.94147800000000004</v>
      </c>
      <c r="K1420">
        <v>-0.15456300000000001</v>
      </c>
      <c r="L1420">
        <v>0</v>
      </c>
      <c r="M1420">
        <v>6.0099999999999997E-4</v>
      </c>
      <c r="N1420" t="s">
        <v>18</v>
      </c>
      <c r="O1420">
        <v>19.937031999999999</v>
      </c>
      <c r="P1420">
        <v>3.3454999999999999E-2</v>
      </c>
      <c r="Q1420">
        <v>-0.33497199999999999</v>
      </c>
      <c r="S1420">
        <f>(2*3.142/60)*test_1_datataker_27_aug[[#This Row],[Torque Voltage (N.m)]]*test_1_datataker_27_aug[[#This Row],[RPM]]*-1</f>
        <v>0</v>
      </c>
    </row>
    <row r="1421" spans="1:19" x14ac:dyDescent="0.25">
      <c r="A1421" s="1">
        <v>45531.527083356479</v>
      </c>
      <c r="B1421" t="s">
        <v>17</v>
      </c>
      <c r="C1421">
        <v>14.214518</v>
      </c>
      <c r="D1421">
        <v>13.921982</v>
      </c>
      <c r="E1421">
        <v>13.803102000000001</v>
      </c>
      <c r="F1421">
        <v>14.077588</v>
      </c>
      <c r="G1421">
        <v>14.204368000000001</v>
      </c>
      <c r="H1421">
        <v>1.576751</v>
      </c>
      <c r="I1421">
        <v>0.93313599999999997</v>
      </c>
      <c r="J1421">
        <v>0.94101000000000001</v>
      </c>
      <c r="K1421">
        <v>-0.153364</v>
      </c>
      <c r="L1421">
        <v>0</v>
      </c>
      <c r="M1421">
        <v>6.4800000000000003E-4</v>
      </c>
      <c r="N1421" t="s">
        <v>18</v>
      </c>
      <c r="O1421">
        <v>19.937082</v>
      </c>
      <c r="P1421">
        <v>4.4248000000000003E-2</v>
      </c>
      <c r="Q1421">
        <v>-0.336121</v>
      </c>
      <c r="S1421">
        <f>(2*3.142/60)*test_1_datataker_27_aug[[#This Row],[Torque Voltage (N.m)]]*test_1_datataker_27_aug[[#This Row],[RPM]]*-1</f>
        <v>0</v>
      </c>
    </row>
    <row r="1422" spans="1:19" x14ac:dyDescent="0.25">
      <c r="A1422" s="1">
        <v>45531.527141342594</v>
      </c>
      <c r="B1422" t="s">
        <v>17</v>
      </c>
      <c r="C1422">
        <v>14.172086</v>
      </c>
      <c r="D1422">
        <v>13.870048000000001</v>
      </c>
      <c r="E1422">
        <v>13.745498</v>
      </c>
      <c r="F1422">
        <v>14.03289</v>
      </c>
      <c r="G1422">
        <v>14.160078</v>
      </c>
      <c r="H1422">
        <v>1.591847</v>
      </c>
      <c r="I1422">
        <v>0.93325499999999995</v>
      </c>
      <c r="J1422">
        <v>0.94112600000000002</v>
      </c>
      <c r="K1422">
        <v>-0.15216499999999999</v>
      </c>
      <c r="L1422">
        <v>0</v>
      </c>
      <c r="M1422">
        <v>6.2399999999999999E-4</v>
      </c>
      <c r="N1422" t="s">
        <v>18</v>
      </c>
      <c r="O1422">
        <v>19.955017999999999</v>
      </c>
      <c r="P1422">
        <v>4.1195000000000002E-2</v>
      </c>
      <c r="Q1422">
        <v>-0.33345000000000002</v>
      </c>
      <c r="S1422">
        <f>(2*3.142/60)*test_1_datataker_27_aug[[#This Row],[Torque Voltage (N.m)]]*test_1_datataker_27_aug[[#This Row],[RPM]]*-1</f>
        <v>0</v>
      </c>
    </row>
    <row r="1423" spans="1:19" x14ac:dyDescent="0.25">
      <c r="A1423" s="1">
        <v>45531.527199131946</v>
      </c>
      <c r="B1423" t="s">
        <v>17</v>
      </c>
      <c r="C1423">
        <v>14.115734</v>
      </c>
      <c r="D1423">
        <v>13.81066</v>
      </c>
      <c r="E1423">
        <v>13.694763999999999</v>
      </c>
      <c r="F1423">
        <v>14.00351</v>
      </c>
      <c r="G1423">
        <v>14.106515999999999</v>
      </c>
      <c r="H1423">
        <v>1.6047210000000001</v>
      </c>
      <c r="I1423">
        <v>0.93325499999999995</v>
      </c>
      <c r="J1423">
        <v>0.94136200000000003</v>
      </c>
      <c r="K1423">
        <v>-0.158193</v>
      </c>
      <c r="L1423">
        <v>0</v>
      </c>
      <c r="M1423">
        <v>5.3200000000000003E-4</v>
      </c>
      <c r="N1423" t="s">
        <v>18</v>
      </c>
      <c r="O1423">
        <v>19.937332000000001</v>
      </c>
      <c r="P1423">
        <v>3.8099000000000001E-2</v>
      </c>
      <c r="Q1423">
        <v>-0.33802599999999999</v>
      </c>
      <c r="S1423">
        <f>(2*3.142/60)*test_1_datataker_27_aug[[#This Row],[Torque Voltage (N.m)]]*test_1_datataker_27_aug[[#This Row],[RPM]]*-1</f>
        <v>0</v>
      </c>
    </row>
    <row r="1424" spans="1:19" x14ac:dyDescent="0.25">
      <c r="A1424" s="1">
        <v>45531.527256956018</v>
      </c>
      <c r="B1424" t="s">
        <v>17</v>
      </c>
      <c r="C1424">
        <v>14.050190000000001</v>
      </c>
      <c r="D1424">
        <v>13.751480000000001</v>
      </c>
      <c r="E1424">
        <v>13.651306</v>
      </c>
      <c r="F1424">
        <v>13.921982</v>
      </c>
      <c r="G1424">
        <v>14.030768</v>
      </c>
      <c r="H1424">
        <v>1.61608</v>
      </c>
      <c r="I1424">
        <v>0.93372299999999997</v>
      </c>
      <c r="J1424">
        <v>0.94123900000000005</v>
      </c>
      <c r="K1424">
        <v>-0.15456300000000001</v>
      </c>
      <c r="L1424">
        <v>0</v>
      </c>
      <c r="M1424">
        <v>6.7100000000000005E-4</v>
      </c>
      <c r="N1424" t="s">
        <v>18</v>
      </c>
      <c r="O1424">
        <v>19.955266000000002</v>
      </c>
      <c r="P1424">
        <v>3.9647000000000002E-2</v>
      </c>
      <c r="Q1424">
        <v>-0.33535599999999999</v>
      </c>
      <c r="S1424">
        <f>(2*3.142/60)*test_1_datataker_27_aug[[#This Row],[Torque Voltage (N.m)]]*test_1_datataker_27_aug[[#This Row],[RPM]]*-1</f>
        <v>0</v>
      </c>
    </row>
    <row r="1425" spans="1:19" x14ac:dyDescent="0.25">
      <c r="A1425" s="1">
        <v>45531.527314918982</v>
      </c>
      <c r="B1425" t="s">
        <v>17</v>
      </c>
      <c r="C1425">
        <v>13.971653999999999</v>
      </c>
      <c r="D1425">
        <v>13.684854</v>
      </c>
      <c r="E1425">
        <v>13.557320000000001</v>
      </c>
      <c r="F1425">
        <v>13.840249999999999</v>
      </c>
      <c r="G1425">
        <v>13.953162000000001</v>
      </c>
      <c r="H1425">
        <v>1.6122609999999999</v>
      </c>
      <c r="I1425">
        <v>0.93349099999999996</v>
      </c>
      <c r="J1425">
        <v>0.94147800000000004</v>
      </c>
      <c r="K1425">
        <v>-0.153364</v>
      </c>
      <c r="L1425">
        <v>0</v>
      </c>
      <c r="M1425">
        <v>6.4800000000000003E-4</v>
      </c>
      <c r="N1425" t="s">
        <v>18</v>
      </c>
      <c r="O1425">
        <v>19.955065999999999</v>
      </c>
      <c r="P1425">
        <v>3.8099000000000001E-2</v>
      </c>
      <c r="Q1425">
        <v>-0.33345000000000002</v>
      </c>
      <c r="S1425">
        <f>(2*3.142/60)*test_1_datataker_27_aug[[#This Row],[Torque Voltage (N.m)]]*test_1_datataker_27_aug[[#This Row],[RPM]]*-1</f>
        <v>0</v>
      </c>
    </row>
    <row r="1426" spans="1:19" x14ac:dyDescent="0.25">
      <c r="A1426" s="1">
        <v>45531.527372708333</v>
      </c>
      <c r="B1426" t="s">
        <v>17</v>
      </c>
      <c r="C1426">
        <v>13.887511999999999</v>
      </c>
      <c r="D1426">
        <v>13.603325999999999</v>
      </c>
      <c r="E1426">
        <v>13.477682</v>
      </c>
      <c r="F1426">
        <v>13.74403</v>
      </c>
      <c r="G1426">
        <v>13.862590000000001</v>
      </c>
      <c r="H1426">
        <v>1.6526019999999999</v>
      </c>
      <c r="I1426">
        <v>0.93349099999999996</v>
      </c>
      <c r="J1426">
        <v>0.94112600000000002</v>
      </c>
      <c r="K1426">
        <v>-0.15216499999999999</v>
      </c>
      <c r="L1426">
        <v>0</v>
      </c>
      <c r="M1426">
        <v>6.4800000000000003E-4</v>
      </c>
      <c r="N1426" t="s">
        <v>18</v>
      </c>
      <c r="O1426">
        <v>19.955117999999999</v>
      </c>
      <c r="P1426">
        <v>3.8099000000000001E-2</v>
      </c>
      <c r="Q1426">
        <v>-0.33345000000000002</v>
      </c>
      <c r="S1426">
        <f>(2*3.142/60)*test_1_datataker_27_aug[[#This Row],[Torque Voltage (N.m)]]*test_1_datataker_27_aug[[#This Row],[RPM]]*-1</f>
        <v>0</v>
      </c>
    </row>
    <row r="1427" spans="1:19" x14ac:dyDescent="0.25">
      <c r="A1427" s="1">
        <v>45531.527431620372</v>
      </c>
      <c r="B1427" t="s">
        <v>17</v>
      </c>
      <c r="C1427">
        <v>13.808018000000001</v>
      </c>
      <c r="D1427">
        <v>13.521798</v>
      </c>
      <c r="E1427">
        <v>13.390768</v>
      </c>
      <c r="F1427">
        <v>13.684854</v>
      </c>
      <c r="G1427">
        <v>13.780279999999999</v>
      </c>
      <c r="H1427">
        <v>1.6704239999999999</v>
      </c>
      <c r="I1427">
        <v>0.93360699999999996</v>
      </c>
      <c r="J1427">
        <v>0.94123900000000005</v>
      </c>
      <c r="K1427">
        <v>-0.14860100000000001</v>
      </c>
      <c r="L1427">
        <v>0</v>
      </c>
      <c r="M1427">
        <v>6.4800000000000003E-4</v>
      </c>
      <c r="N1427" t="s">
        <v>18</v>
      </c>
      <c r="O1427">
        <v>19.955266000000002</v>
      </c>
      <c r="P1427">
        <v>3.8099000000000001E-2</v>
      </c>
      <c r="Q1427">
        <v>-0.33345000000000002</v>
      </c>
      <c r="S1427">
        <f>(2*3.142/60)*test_1_datataker_27_aug[[#This Row],[Torque Voltage (N.m)]]*test_1_datataker_27_aug[[#This Row],[RPM]]*-1</f>
        <v>0</v>
      </c>
    </row>
    <row r="1428" spans="1:19" x14ac:dyDescent="0.25">
      <c r="A1428" s="1">
        <v>45531.527488483793</v>
      </c>
      <c r="B1428" t="s">
        <v>17</v>
      </c>
      <c r="C1428">
        <v>13.746034</v>
      </c>
      <c r="D1428">
        <v>13.455170000000001</v>
      </c>
      <c r="E1428">
        <v>13.34731</v>
      </c>
      <c r="F1428">
        <v>13.603325999999999</v>
      </c>
      <c r="G1428">
        <v>13.714575999999999</v>
      </c>
      <c r="H1428">
        <v>1.679278</v>
      </c>
      <c r="I1428">
        <v>0.93360699999999996</v>
      </c>
      <c r="J1428">
        <v>0.94147800000000004</v>
      </c>
      <c r="K1428">
        <v>-0.14860100000000001</v>
      </c>
      <c r="L1428">
        <v>0</v>
      </c>
      <c r="M1428">
        <v>6.7100000000000005E-4</v>
      </c>
      <c r="N1428" t="s">
        <v>18</v>
      </c>
      <c r="O1428">
        <v>19.955117999999999</v>
      </c>
      <c r="P1428">
        <v>3.9647000000000002E-2</v>
      </c>
      <c r="Q1428">
        <v>-0.33345000000000002</v>
      </c>
      <c r="S1428">
        <f>(2*3.142/60)*test_1_datataker_27_aug[[#This Row],[Torque Voltage (N.m)]]*test_1_datataker_27_aug[[#This Row],[RPM]]*-1</f>
        <v>0</v>
      </c>
    </row>
    <row r="1429" spans="1:19" x14ac:dyDescent="0.25">
      <c r="A1429" s="1">
        <v>45531.527546319441</v>
      </c>
      <c r="B1429" t="s">
        <v>17</v>
      </c>
      <c r="C1429">
        <v>13.691435999999999</v>
      </c>
      <c r="D1429">
        <v>13.417926</v>
      </c>
      <c r="E1429">
        <v>13.289504000000001</v>
      </c>
      <c r="F1429">
        <v>13.559044</v>
      </c>
      <c r="G1429">
        <v>13.657214</v>
      </c>
      <c r="H1429">
        <v>1.670526</v>
      </c>
      <c r="I1429">
        <v>0.93372299999999997</v>
      </c>
      <c r="J1429">
        <v>0.94147800000000004</v>
      </c>
      <c r="K1429">
        <v>-0.15216499999999999</v>
      </c>
      <c r="L1429">
        <v>0</v>
      </c>
      <c r="M1429">
        <v>7.3999999999999999E-4</v>
      </c>
      <c r="N1429" t="s">
        <v>18</v>
      </c>
      <c r="O1429">
        <v>19.955117999999999</v>
      </c>
      <c r="P1429">
        <v>3.9647000000000002E-2</v>
      </c>
      <c r="Q1429">
        <v>-0.332291</v>
      </c>
      <c r="S1429">
        <f>(2*3.142/60)*test_1_datataker_27_aug[[#This Row],[Torque Voltage (N.m)]]*test_1_datataker_27_aug[[#This Row],[RPM]]*-1</f>
        <v>0</v>
      </c>
    </row>
    <row r="1430" spans="1:19" x14ac:dyDescent="0.25">
      <c r="A1430" s="1">
        <v>45531.52760425926</v>
      </c>
      <c r="B1430" t="s">
        <v>17</v>
      </c>
      <c r="C1430">
        <v>13.650703999999999</v>
      </c>
      <c r="D1430">
        <v>13.365985999999999</v>
      </c>
      <c r="E1430">
        <v>13.245844</v>
      </c>
      <c r="F1430">
        <v>13.521798</v>
      </c>
      <c r="G1430">
        <v>13.611836</v>
      </c>
      <c r="H1430">
        <v>1.7139519999999999</v>
      </c>
      <c r="I1430">
        <v>0.93395899999999998</v>
      </c>
      <c r="J1430">
        <v>0.94136200000000003</v>
      </c>
      <c r="K1430">
        <v>-0.14979999999999999</v>
      </c>
      <c r="L1430">
        <v>0</v>
      </c>
      <c r="M1430">
        <v>7.1699999999999997E-4</v>
      </c>
      <c r="N1430" t="s">
        <v>18</v>
      </c>
      <c r="O1430">
        <v>19.955220000000001</v>
      </c>
      <c r="P1430">
        <v>4.1195000000000002E-2</v>
      </c>
      <c r="Q1430">
        <v>-0.33458900000000003</v>
      </c>
      <c r="S1430">
        <f>(2*3.142/60)*test_1_datataker_27_aug[[#This Row],[Torque Voltage (N.m)]]*test_1_datataker_27_aug[[#This Row],[RPM]]*-1</f>
        <v>0</v>
      </c>
    </row>
    <row r="1431" spans="1:19" x14ac:dyDescent="0.25">
      <c r="A1431" s="1">
        <v>45531.527662060187</v>
      </c>
      <c r="B1431" t="s">
        <v>17</v>
      </c>
      <c r="C1431">
        <v>13.592332000000001</v>
      </c>
      <c r="D1431">
        <v>13.202921999999999</v>
      </c>
      <c r="E1431">
        <v>13.093833999999999</v>
      </c>
      <c r="F1431">
        <v>13.343626</v>
      </c>
      <c r="G1431">
        <v>13.554366</v>
      </c>
      <c r="H1431">
        <v>1.6865140000000001</v>
      </c>
      <c r="I1431">
        <v>0.93172100000000002</v>
      </c>
      <c r="J1431">
        <v>0.93959499999999996</v>
      </c>
      <c r="K1431">
        <v>-0.172682</v>
      </c>
      <c r="L1431">
        <v>0</v>
      </c>
      <c r="M1431">
        <v>2.9999999999999997E-4</v>
      </c>
      <c r="N1431" t="s">
        <v>18</v>
      </c>
      <c r="O1431">
        <v>19.955266000000002</v>
      </c>
      <c r="P1431">
        <v>1.3285E-2</v>
      </c>
      <c r="Q1431">
        <v>-0.33957500000000002</v>
      </c>
      <c r="S1431">
        <f>(2*3.142/60)*test_1_datataker_27_aug[[#This Row],[Torque Voltage (N.m)]]*test_1_datataker_27_aug[[#This Row],[RPM]]*-1</f>
        <v>0</v>
      </c>
    </row>
    <row r="1432" spans="1:19" x14ac:dyDescent="0.25">
      <c r="A1432" s="1">
        <v>45531.527720057871</v>
      </c>
      <c r="B1432" t="s">
        <v>17</v>
      </c>
      <c r="C1432">
        <v>13.571024</v>
      </c>
      <c r="D1432">
        <v>13.17333</v>
      </c>
      <c r="E1432">
        <v>13.064728000000001</v>
      </c>
      <c r="F1432">
        <v>13.313832</v>
      </c>
      <c r="G1432">
        <v>13.540497999999999</v>
      </c>
      <c r="H1432">
        <v>1.69556</v>
      </c>
      <c r="I1432">
        <v>0.93184</v>
      </c>
      <c r="J1432">
        <v>0.93959499999999996</v>
      </c>
      <c r="K1432">
        <v>-0.17508000000000001</v>
      </c>
      <c r="L1432">
        <v>0</v>
      </c>
      <c r="M1432">
        <v>2.7599999999999999E-4</v>
      </c>
      <c r="N1432" t="s">
        <v>18</v>
      </c>
      <c r="O1432">
        <v>19.964392</v>
      </c>
      <c r="P1432">
        <v>1.4833000000000001E-2</v>
      </c>
      <c r="Q1432">
        <v>-0.34110600000000002</v>
      </c>
      <c r="S1432">
        <f>(2*3.142/60)*test_1_datataker_27_aug[[#This Row],[Torque Voltage (N.m)]]*test_1_datataker_27_aug[[#This Row],[RPM]]*-1</f>
        <v>0</v>
      </c>
    </row>
    <row r="1433" spans="1:19" x14ac:dyDescent="0.25">
      <c r="A1433" s="1">
        <v>45531.527777847223</v>
      </c>
      <c r="B1433" t="s">
        <v>17</v>
      </c>
      <c r="C1433">
        <v>13.560848</v>
      </c>
      <c r="D1433">
        <v>13.165675999999999</v>
      </c>
      <c r="E1433">
        <v>13.057452</v>
      </c>
      <c r="F1433">
        <v>13.306796</v>
      </c>
      <c r="G1433">
        <v>13.535874</v>
      </c>
      <c r="H1433">
        <v>1.714547</v>
      </c>
      <c r="I1433">
        <v>0.93160399999999999</v>
      </c>
      <c r="J1433">
        <v>0.93912300000000004</v>
      </c>
      <c r="K1433">
        <v>-0.17744499999999999</v>
      </c>
      <c r="L1433">
        <v>0</v>
      </c>
      <c r="M1433">
        <v>2.7599999999999999E-4</v>
      </c>
      <c r="N1433" t="s">
        <v>18</v>
      </c>
      <c r="O1433">
        <v>19.964093999999999</v>
      </c>
      <c r="P1433">
        <v>1.3285E-2</v>
      </c>
      <c r="Q1433">
        <v>-0.34149200000000002</v>
      </c>
      <c r="S1433">
        <f>(2*3.142/60)*test_1_datataker_27_aug[[#This Row],[Torque Voltage (N.m)]]*test_1_datataker_27_aug[[#This Row],[RPM]]*-1</f>
        <v>0</v>
      </c>
    </row>
    <row r="1434" spans="1:19" x14ac:dyDescent="0.25">
      <c r="A1434" s="1">
        <v>45531.527835671295</v>
      </c>
      <c r="B1434" t="s">
        <v>17</v>
      </c>
      <c r="C1434">
        <v>13.597912000000001</v>
      </c>
      <c r="D1434">
        <v>13.210164000000001</v>
      </c>
      <c r="E1434">
        <v>13.086558</v>
      </c>
      <c r="F1434">
        <v>13.358525999999999</v>
      </c>
      <c r="G1434">
        <v>13.566402</v>
      </c>
      <c r="H1434">
        <v>1.7155530000000001</v>
      </c>
      <c r="I1434">
        <v>0.93148799999999998</v>
      </c>
      <c r="J1434">
        <v>0.93959499999999996</v>
      </c>
      <c r="K1434">
        <v>-0.16905200000000001</v>
      </c>
      <c r="L1434">
        <v>0</v>
      </c>
      <c r="M1434">
        <v>3.4600000000000001E-4</v>
      </c>
      <c r="N1434" t="s">
        <v>18</v>
      </c>
      <c r="O1434">
        <v>19.964141999999999</v>
      </c>
      <c r="P1434">
        <v>1.1780000000000001E-2</v>
      </c>
      <c r="Q1434">
        <v>-0.339945</v>
      </c>
      <c r="S1434">
        <f>(2*3.142/60)*test_1_datataker_27_aug[[#This Row],[Torque Voltage (N.m)]]*test_1_datataker_27_aug[[#This Row],[RPM]]*-1</f>
        <v>0</v>
      </c>
    </row>
    <row r="1435" spans="1:19" x14ac:dyDescent="0.25">
      <c r="A1435" s="1">
        <v>45531.527893622682</v>
      </c>
      <c r="B1435" t="s">
        <v>17</v>
      </c>
      <c r="C1435">
        <v>13.608088</v>
      </c>
      <c r="D1435">
        <v>13.210164000000001</v>
      </c>
      <c r="E1435">
        <v>13.086558</v>
      </c>
      <c r="F1435">
        <v>13.343626</v>
      </c>
      <c r="G1435">
        <v>13.571024</v>
      </c>
      <c r="H1435">
        <v>1.7769090000000001</v>
      </c>
      <c r="I1435">
        <v>0.93148799999999998</v>
      </c>
      <c r="J1435">
        <v>0.93935900000000006</v>
      </c>
      <c r="K1435">
        <v>-0.17144999999999999</v>
      </c>
      <c r="L1435">
        <v>0</v>
      </c>
      <c r="M1435">
        <v>2.7599999999999999E-4</v>
      </c>
      <c r="N1435" t="s">
        <v>18</v>
      </c>
      <c r="O1435">
        <v>19.973223999999998</v>
      </c>
      <c r="P1435">
        <v>1.3285E-2</v>
      </c>
      <c r="Q1435">
        <v>-0.34187499999999998</v>
      </c>
      <c r="S1435">
        <f>(2*3.142/60)*test_1_datataker_27_aug[[#This Row],[Torque Voltage (N.m)]]*test_1_datataker_27_aug[[#This Row],[RPM]]*-1</f>
        <v>0</v>
      </c>
    </row>
    <row r="1436" spans="1:19" x14ac:dyDescent="0.25">
      <c r="A1436" s="1">
        <v>45531.52795142361</v>
      </c>
      <c r="B1436" t="s">
        <v>17</v>
      </c>
      <c r="C1436">
        <v>13.569191999999999</v>
      </c>
      <c r="D1436">
        <v>13.18078</v>
      </c>
      <c r="E1436">
        <v>13.064728000000001</v>
      </c>
      <c r="F1436">
        <v>13.313832</v>
      </c>
      <c r="G1436">
        <v>13.534014000000001</v>
      </c>
      <c r="H1436">
        <v>1.7166570000000001</v>
      </c>
      <c r="I1436">
        <v>0.931369</v>
      </c>
      <c r="J1436">
        <v>0.93924300000000005</v>
      </c>
      <c r="K1436">
        <v>-0.17025100000000001</v>
      </c>
      <c r="L1436">
        <v>0</v>
      </c>
      <c r="M1436">
        <v>2.5399999999999999E-4</v>
      </c>
      <c r="N1436" t="s">
        <v>18</v>
      </c>
      <c r="O1436">
        <v>19.97148</v>
      </c>
      <c r="P1436">
        <v>1.0231000000000001E-2</v>
      </c>
      <c r="Q1436">
        <v>-0.34187499999999998</v>
      </c>
      <c r="S1436">
        <f>(2*3.142/60)*test_1_datataker_27_aug[[#This Row],[Torque Voltage (N.m)]]*test_1_datataker_27_aug[[#This Row],[RPM]]*-1</f>
        <v>0</v>
      </c>
    </row>
    <row r="1437" spans="1:19" x14ac:dyDescent="0.25">
      <c r="A1437" s="1">
        <v>45531.528011574075</v>
      </c>
      <c r="B1437" t="s">
        <v>17</v>
      </c>
      <c r="C1437">
        <v>13.535874</v>
      </c>
      <c r="D1437">
        <v>13.150983999999999</v>
      </c>
      <c r="E1437">
        <v>13.043100000000001</v>
      </c>
      <c r="F1437">
        <v>13.269548</v>
      </c>
      <c r="G1437">
        <v>13.491400000000001</v>
      </c>
      <c r="H1437">
        <v>1.765093</v>
      </c>
      <c r="I1437">
        <v>0.93184</v>
      </c>
      <c r="J1437">
        <v>0.93971099999999996</v>
      </c>
      <c r="K1437">
        <v>-0.17025100000000001</v>
      </c>
      <c r="L1437">
        <v>0</v>
      </c>
      <c r="M1437">
        <v>2.9999999999999997E-4</v>
      </c>
      <c r="N1437" t="s">
        <v>18</v>
      </c>
      <c r="O1437">
        <v>19.973326</v>
      </c>
      <c r="P1437">
        <v>1.1780000000000001E-2</v>
      </c>
      <c r="Q1437">
        <v>-0.34225699999999998</v>
      </c>
      <c r="S1437">
        <f>(2*3.142/60)*test_1_datataker_27_aug[[#This Row],[Torque Voltage (N.m)]]*test_1_datataker_27_aug[[#This Row],[RPM]]*-1</f>
        <v>0</v>
      </c>
    </row>
    <row r="1438" spans="1:19" x14ac:dyDescent="0.25">
      <c r="A1438" s="1">
        <v>45531.528067199077</v>
      </c>
      <c r="B1438" t="s">
        <v>17</v>
      </c>
      <c r="C1438">
        <v>13.530294</v>
      </c>
      <c r="D1438">
        <v>13.143535999999999</v>
      </c>
      <c r="E1438">
        <v>13.043100000000001</v>
      </c>
      <c r="F1438">
        <v>13.284447999999999</v>
      </c>
      <c r="G1438">
        <v>13.491400000000001</v>
      </c>
      <c r="H1438">
        <v>1.786815</v>
      </c>
      <c r="I1438">
        <v>0.93148799999999998</v>
      </c>
      <c r="J1438">
        <v>0.93947499999999995</v>
      </c>
      <c r="K1438">
        <v>-0.17144999999999999</v>
      </c>
      <c r="L1438">
        <v>0</v>
      </c>
      <c r="M1438">
        <v>3.2299999999999999E-4</v>
      </c>
      <c r="N1438" t="s">
        <v>18</v>
      </c>
      <c r="O1438">
        <v>19.991351999999999</v>
      </c>
      <c r="P1438">
        <v>1.4833000000000001E-2</v>
      </c>
      <c r="Q1438">
        <v>-0.34071200000000001</v>
      </c>
      <c r="S1438">
        <f>(2*3.142/60)*test_1_datataker_27_aug[[#This Row],[Torque Voltage (N.m)]]*test_1_datataker_27_aug[[#This Row],[RPM]]*-1</f>
        <v>0</v>
      </c>
    </row>
    <row r="1439" spans="1:19" x14ac:dyDescent="0.25">
      <c r="A1439" s="1">
        <v>45531.528125185185</v>
      </c>
      <c r="B1439" t="s">
        <v>17</v>
      </c>
      <c r="C1439">
        <v>13.511778</v>
      </c>
      <c r="D1439">
        <v>13.106704000000001</v>
      </c>
      <c r="E1439">
        <v>12.992368000000001</v>
      </c>
      <c r="F1439">
        <v>13.24741</v>
      </c>
      <c r="G1439">
        <v>13.471022</v>
      </c>
      <c r="H1439">
        <v>1.784915</v>
      </c>
      <c r="I1439">
        <v>0.93148799999999998</v>
      </c>
      <c r="J1439">
        <v>0.93900700000000004</v>
      </c>
      <c r="K1439">
        <v>-0.167853</v>
      </c>
      <c r="L1439">
        <v>0</v>
      </c>
      <c r="M1439">
        <v>2.9999999999999997E-4</v>
      </c>
      <c r="N1439" t="s">
        <v>18</v>
      </c>
      <c r="O1439">
        <v>19.974170000000001</v>
      </c>
      <c r="P1439">
        <v>1.3285E-2</v>
      </c>
      <c r="Q1439">
        <v>-0.33804299999999998</v>
      </c>
      <c r="S1439">
        <f>(2*3.142/60)*test_1_datataker_27_aug[[#This Row],[Torque Voltage (N.m)]]*test_1_datataker_27_aug[[#This Row],[RPM]]*-1</f>
        <v>0</v>
      </c>
    </row>
    <row r="1440" spans="1:19" x14ac:dyDescent="0.25">
      <c r="A1440" s="1">
        <v>45531.528182974536</v>
      </c>
      <c r="B1440" t="s">
        <v>17</v>
      </c>
      <c r="C1440">
        <v>13.483055999999999</v>
      </c>
      <c r="D1440">
        <v>13.106704000000001</v>
      </c>
      <c r="E1440">
        <v>13.006717999999999</v>
      </c>
      <c r="F1440">
        <v>13.232716</v>
      </c>
      <c r="G1440">
        <v>13.446922000000001</v>
      </c>
      <c r="H1440">
        <v>1.7806109999999999</v>
      </c>
      <c r="I1440">
        <v>0.93195600000000001</v>
      </c>
      <c r="J1440">
        <v>0.93971099999999996</v>
      </c>
      <c r="K1440">
        <v>-0.17025100000000001</v>
      </c>
      <c r="L1440">
        <v>0</v>
      </c>
      <c r="M1440">
        <v>3.4600000000000001E-4</v>
      </c>
      <c r="N1440" t="s">
        <v>18</v>
      </c>
      <c r="O1440">
        <v>19.991302000000001</v>
      </c>
      <c r="P1440">
        <v>1.9519999999999999E-2</v>
      </c>
      <c r="Q1440">
        <v>-0.34110600000000002</v>
      </c>
      <c r="S1440">
        <f>(2*3.142/60)*test_1_datataker_27_aug[[#This Row],[Torque Voltage (N.m)]]*test_1_datataker_27_aug[[#This Row],[RPM]]*-1</f>
        <v>0</v>
      </c>
    </row>
    <row r="1441" spans="1:19" x14ac:dyDescent="0.25">
      <c r="A1441" s="1">
        <v>45531.528240775464</v>
      </c>
      <c r="B1441" t="s">
        <v>17</v>
      </c>
      <c r="C1441">
        <v>13.43951</v>
      </c>
      <c r="D1441">
        <v>13.076905999999999</v>
      </c>
      <c r="E1441">
        <v>12.963464</v>
      </c>
      <c r="F1441">
        <v>13.202921999999999</v>
      </c>
      <c r="G1441">
        <v>13.41079</v>
      </c>
      <c r="H1441">
        <v>1.790116</v>
      </c>
      <c r="I1441">
        <v>0.93172100000000002</v>
      </c>
      <c r="J1441">
        <v>0.93935900000000006</v>
      </c>
      <c r="K1441">
        <v>-0.17025100000000001</v>
      </c>
      <c r="L1441">
        <v>0</v>
      </c>
      <c r="M1441">
        <v>3.2299999999999999E-4</v>
      </c>
      <c r="N1441" t="s">
        <v>18</v>
      </c>
      <c r="O1441">
        <v>19.991302000000001</v>
      </c>
      <c r="P1441">
        <v>1.4833000000000001E-2</v>
      </c>
      <c r="Q1441">
        <v>-0.33957500000000002</v>
      </c>
      <c r="S1441">
        <f>(2*3.142/60)*test_1_datataker_27_aug[[#This Row],[Torque Voltage (N.m)]]*test_1_datataker_27_aug[[#This Row],[RPM]]*-1</f>
        <v>0</v>
      </c>
    </row>
    <row r="1442" spans="1:19" x14ac:dyDescent="0.25">
      <c r="A1442" s="1">
        <v>45531.528298761572</v>
      </c>
      <c r="B1442" t="s">
        <v>17</v>
      </c>
      <c r="C1442">
        <v>13.40893</v>
      </c>
      <c r="D1442">
        <v>13.017522</v>
      </c>
      <c r="E1442">
        <v>12.920006000000001</v>
      </c>
      <c r="F1442">
        <v>13.165675999999999</v>
      </c>
      <c r="G1442">
        <v>13.372769999999999</v>
      </c>
      <c r="H1442">
        <v>1.8330169999999999</v>
      </c>
      <c r="I1442">
        <v>0.93148799999999998</v>
      </c>
      <c r="J1442">
        <v>0.93912300000000004</v>
      </c>
      <c r="K1442">
        <v>-0.17144999999999999</v>
      </c>
      <c r="L1442">
        <v>0</v>
      </c>
      <c r="M1442">
        <v>2.9999999999999997E-4</v>
      </c>
      <c r="N1442" t="s">
        <v>18</v>
      </c>
      <c r="O1442">
        <v>19.991403999999999</v>
      </c>
      <c r="P1442">
        <v>1.3285E-2</v>
      </c>
      <c r="Q1442">
        <v>-0.33919300000000002</v>
      </c>
      <c r="S1442">
        <f>(2*3.142/60)*test_1_datataker_27_aug[[#This Row],[Torque Voltage (N.m)]]*test_1_datataker_27_aug[[#This Row],[RPM]]*-1</f>
        <v>0</v>
      </c>
    </row>
    <row r="1443" spans="1:19" x14ac:dyDescent="0.25">
      <c r="A1443" s="1">
        <v>45531.528356550923</v>
      </c>
      <c r="B1443" t="s">
        <v>17</v>
      </c>
      <c r="C1443">
        <v>13.363498</v>
      </c>
      <c r="D1443">
        <v>12.995380000000001</v>
      </c>
      <c r="E1443">
        <v>12.883622000000001</v>
      </c>
      <c r="F1443">
        <v>13.11374</v>
      </c>
      <c r="G1443">
        <v>13.323646</v>
      </c>
      <c r="H1443">
        <v>1.837129</v>
      </c>
      <c r="I1443">
        <v>0.93148799999999998</v>
      </c>
      <c r="J1443">
        <v>0.93947499999999995</v>
      </c>
      <c r="K1443">
        <v>-0.16905200000000001</v>
      </c>
      <c r="L1443">
        <v>0</v>
      </c>
      <c r="M1443">
        <v>2.5399999999999999E-4</v>
      </c>
      <c r="N1443" t="s">
        <v>18</v>
      </c>
      <c r="O1443">
        <v>19.991250000000001</v>
      </c>
      <c r="P1443">
        <v>1.6381E-2</v>
      </c>
      <c r="Q1443">
        <v>-0.34110600000000002</v>
      </c>
      <c r="S1443">
        <f>(2*3.142/60)*test_1_datataker_27_aug[[#This Row],[Torque Voltage (N.m)]]*test_1_datataker_27_aug[[#This Row],[RPM]]*-1</f>
        <v>0</v>
      </c>
    </row>
    <row r="1444" spans="1:19" x14ac:dyDescent="0.25">
      <c r="A1444" s="1">
        <v>45531.528414548608</v>
      </c>
      <c r="B1444" t="s">
        <v>17</v>
      </c>
      <c r="C1444">
        <v>13.308820000000001</v>
      </c>
      <c r="D1444">
        <v>12.950892</v>
      </c>
      <c r="E1444">
        <v>12.840368</v>
      </c>
      <c r="F1444">
        <v>13.054766000000001</v>
      </c>
      <c r="G1444">
        <v>13.276351999999999</v>
      </c>
      <c r="H1444">
        <v>1.831415</v>
      </c>
      <c r="I1444">
        <v>0.93160399999999999</v>
      </c>
      <c r="J1444">
        <v>0.93935900000000006</v>
      </c>
      <c r="K1444">
        <v>-0.17144999999999999</v>
      </c>
      <c r="L1444">
        <v>0</v>
      </c>
      <c r="M1444">
        <v>2.9999999999999997E-4</v>
      </c>
      <c r="N1444" t="s">
        <v>18</v>
      </c>
      <c r="O1444">
        <v>19.991302000000001</v>
      </c>
      <c r="P1444">
        <v>1.4833000000000001E-2</v>
      </c>
      <c r="Q1444">
        <v>-0.338808</v>
      </c>
      <c r="S1444">
        <f>(2*3.142/60)*test_1_datataker_27_aug[[#This Row],[Torque Voltage (N.m)]]*test_1_datataker_27_aug[[#This Row],[RPM]]*-1</f>
        <v>0</v>
      </c>
    </row>
    <row r="1445" spans="1:19" x14ac:dyDescent="0.25">
      <c r="A1445" s="1">
        <v>45531.52847232639</v>
      </c>
      <c r="B1445" t="s">
        <v>17</v>
      </c>
      <c r="C1445">
        <v>13.249438</v>
      </c>
      <c r="D1445">
        <v>12.891506</v>
      </c>
      <c r="E1445">
        <v>12.775283999999999</v>
      </c>
      <c r="F1445">
        <v>12.987932000000001</v>
      </c>
      <c r="G1445">
        <v>13.21421</v>
      </c>
      <c r="H1445">
        <v>1.770902</v>
      </c>
      <c r="I1445">
        <v>0.93160399999999999</v>
      </c>
      <c r="J1445">
        <v>0.93935900000000006</v>
      </c>
      <c r="K1445">
        <v>-0.167853</v>
      </c>
      <c r="L1445">
        <v>0</v>
      </c>
      <c r="M1445">
        <v>2.9999999999999997E-4</v>
      </c>
      <c r="N1445" t="s">
        <v>18</v>
      </c>
      <c r="O1445">
        <v>19.991551999999999</v>
      </c>
      <c r="P1445">
        <v>1.4833000000000001E-2</v>
      </c>
      <c r="Q1445">
        <v>-0.33919300000000002</v>
      </c>
      <c r="S1445">
        <f>(2*3.142/60)*test_1_datataker_27_aug[[#This Row],[Torque Voltage (N.m)]]*test_1_datataker_27_aug[[#This Row],[RPM]]*-1</f>
        <v>0</v>
      </c>
    </row>
    <row r="1446" spans="1:19" x14ac:dyDescent="0.25">
      <c r="A1446" s="1">
        <v>45531.528530127318</v>
      </c>
      <c r="B1446" t="s">
        <v>17</v>
      </c>
      <c r="C1446">
        <v>13.209531999999999</v>
      </c>
      <c r="D1446">
        <v>12.876814</v>
      </c>
      <c r="E1446">
        <v>12.760529999999999</v>
      </c>
      <c r="F1446">
        <v>12.958133999999999</v>
      </c>
      <c r="G1446">
        <v>13.171514</v>
      </c>
      <c r="H1446">
        <v>1.744548</v>
      </c>
      <c r="I1446">
        <v>0.93184</v>
      </c>
      <c r="J1446">
        <v>0.93947499999999995</v>
      </c>
      <c r="K1446">
        <v>-0.167853</v>
      </c>
      <c r="L1446">
        <v>0</v>
      </c>
      <c r="M1446">
        <v>3.2299999999999999E-4</v>
      </c>
      <c r="N1446" t="s">
        <v>18</v>
      </c>
      <c r="O1446">
        <v>20.000436000000001</v>
      </c>
      <c r="P1446">
        <v>1.4833000000000001E-2</v>
      </c>
      <c r="Q1446">
        <v>-0.33766000000000002</v>
      </c>
      <c r="S1446">
        <f>(2*3.142/60)*test_1_datataker_27_aug[[#This Row],[Torque Voltage (N.m)]]*test_1_datataker_27_aug[[#This Row],[RPM]]*-1</f>
        <v>0</v>
      </c>
    </row>
    <row r="1447" spans="1:19" x14ac:dyDescent="0.25">
      <c r="A1447" s="1">
        <v>45531.528588113426</v>
      </c>
      <c r="B1447" t="s">
        <v>17</v>
      </c>
      <c r="C1447">
        <v>13.180785999999999</v>
      </c>
      <c r="D1447">
        <v>12.85426</v>
      </c>
      <c r="E1447">
        <v>12.738899999999999</v>
      </c>
      <c r="F1447">
        <v>12.943444</v>
      </c>
      <c r="G1447">
        <v>13.143642</v>
      </c>
      <c r="H1447">
        <v>1.728499</v>
      </c>
      <c r="I1447">
        <v>0.93172100000000002</v>
      </c>
      <c r="J1447">
        <v>0.93935900000000006</v>
      </c>
      <c r="K1447">
        <v>-0.167853</v>
      </c>
      <c r="L1447">
        <v>0</v>
      </c>
      <c r="M1447">
        <v>2.9999999999999997E-4</v>
      </c>
      <c r="N1447" t="s">
        <v>18</v>
      </c>
      <c r="O1447">
        <v>20.000523999999999</v>
      </c>
      <c r="P1447">
        <v>1.6381E-2</v>
      </c>
      <c r="Q1447">
        <v>-0.33690599999999998</v>
      </c>
      <c r="S1447">
        <f>(2*3.142/60)*test_1_datataker_27_aug[[#This Row],[Torque Voltage (N.m)]]*test_1_datataker_27_aug[[#This Row],[RPM]]*-1</f>
        <v>0</v>
      </c>
    </row>
    <row r="1448" spans="1:19" x14ac:dyDescent="0.25">
      <c r="A1448" s="1">
        <v>45531.528645914354</v>
      </c>
      <c r="B1448" t="s">
        <v>17</v>
      </c>
      <c r="C1448">
        <v>13.109344</v>
      </c>
      <c r="D1448">
        <v>12.787838000000001</v>
      </c>
      <c r="E1448">
        <v>12.680892</v>
      </c>
      <c r="F1448">
        <v>12.884055999999999</v>
      </c>
      <c r="G1448">
        <v>13.070311999999999</v>
      </c>
      <c r="H1448">
        <v>1.840935</v>
      </c>
      <c r="I1448">
        <v>0.93160399999999999</v>
      </c>
      <c r="J1448">
        <v>0.93959499999999996</v>
      </c>
      <c r="K1448">
        <v>-0.167853</v>
      </c>
      <c r="L1448">
        <v>0</v>
      </c>
      <c r="M1448">
        <v>3.2299999999999999E-4</v>
      </c>
      <c r="N1448" t="s">
        <v>18</v>
      </c>
      <c r="O1448">
        <v>20.000346</v>
      </c>
      <c r="P1448">
        <v>1.4833000000000001E-2</v>
      </c>
      <c r="Q1448">
        <v>-0.34033000000000002</v>
      </c>
      <c r="S1448">
        <f>(2*3.142/60)*test_1_datataker_27_aug[[#This Row],[Torque Voltage (N.m)]]*test_1_datataker_27_aug[[#This Row],[RPM]]*-1</f>
        <v>0</v>
      </c>
    </row>
    <row r="1449" spans="1:19" x14ac:dyDescent="0.25">
      <c r="A1449" s="1">
        <v>45531.528703888886</v>
      </c>
      <c r="B1449" t="s">
        <v>17</v>
      </c>
      <c r="C1449">
        <v>13.039680000000001</v>
      </c>
      <c r="D1449">
        <v>12.728456</v>
      </c>
      <c r="E1449">
        <v>12.630158</v>
      </c>
      <c r="F1449">
        <v>12.802530000000001</v>
      </c>
      <c r="G1449">
        <v>12.999774</v>
      </c>
      <c r="H1449">
        <v>1.8937679999999999</v>
      </c>
      <c r="I1449">
        <v>0.93172100000000002</v>
      </c>
      <c r="J1449">
        <v>0.93971099999999996</v>
      </c>
      <c r="K1449">
        <v>-0.16905200000000001</v>
      </c>
      <c r="L1449">
        <v>0</v>
      </c>
      <c r="M1449">
        <v>3.4600000000000001E-4</v>
      </c>
      <c r="N1449" t="s">
        <v>18</v>
      </c>
      <c r="O1449">
        <v>20.018446000000001</v>
      </c>
      <c r="P1449">
        <v>1.6381E-2</v>
      </c>
      <c r="Q1449">
        <v>-0.33842499999999998</v>
      </c>
      <c r="S1449">
        <f>(2*3.142/60)*test_1_datataker_27_aug[[#This Row],[Torque Voltage (N.m)]]*test_1_datataker_27_aug[[#This Row],[RPM]]*-1</f>
        <v>0</v>
      </c>
    </row>
    <row r="1450" spans="1:19" x14ac:dyDescent="0.25">
      <c r="A1450" s="1">
        <v>45531.528761678244</v>
      </c>
      <c r="B1450" t="s">
        <v>17</v>
      </c>
      <c r="C1450">
        <v>12.957928000000001</v>
      </c>
      <c r="D1450">
        <v>12.669066000000001</v>
      </c>
      <c r="E1450">
        <v>12.565276000000001</v>
      </c>
      <c r="F1450">
        <v>12.728456</v>
      </c>
      <c r="G1450">
        <v>12.921688</v>
      </c>
      <c r="H1450">
        <v>1.9405829999999999</v>
      </c>
      <c r="I1450">
        <v>0.93172100000000002</v>
      </c>
      <c r="J1450">
        <v>0.93994699999999998</v>
      </c>
      <c r="K1450">
        <v>-0.16662099999999999</v>
      </c>
      <c r="L1450">
        <v>0</v>
      </c>
      <c r="M1450">
        <v>3.4600000000000001E-4</v>
      </c>
      <c r="N1450" t="s">
        <v>18</v>
      </c>
      <c r="O1450">
        <v>20.041260000000001</v>
      </c>
      <c r="P1450">
        <v>1.9519999999999999E-2</v>
      </c>
      <c r="Q1450">
        <v>-0.34033000000000002</v>
      </c>
      <c r="S1450">
        <f>(2*3.142/60)*test_1_datataker_27_aug[[#This Row],[Torque Voltage (N.m)]]*test_1_datataker_27_aug[[#This Row],[RPM]]*-1</f>
        <v>0</v>
      </c>
    </row>
    <row r="1451" spans="1:19" x14ac:dyDescent="0.25">
      <c r="A1451" s="1">
        <v>45531.528819479165</v>
      </c>
      <c r="B1451" t="s">
        <v>17</v>
      </c>
      <c r="C1451">
        <v>12.891984000000001</v>
      </c>
      <c r="D1451">
        <v>12.654375999999999</v>
      </c>
      <c r="E1451">
        <v>12.53617</v>
      </c>
      <c r="F1451">
        <v>12.654375999999999</v>
      </c>
      <c r="G1451">
        <v>12.852</v>
      </c>
      <c r="H1451">
        <v>1.9405829999999999</v>
      </c>
      <c r="I1451">
        <v>0.93195600000000001</v>
      </c>
      <c r="J1451">
        <v>0.93959499999999996</v>
      </c>
      <c r="K1451">
        <v>-0.16422300000000001</v>
      </c>
      <c r="L1451">
        <v>0</v>
      </c>
      <c r="M1451">
        <v>3.6999999999999999E-4</v>
      </c>
      <c r="N1451" t="s">
        <v>18</v>
      </c>
      <c r="O1451">
        <v>20.045684000000001</v>
      </c>
      <c r="P1451">
        <v>1.9519999999999999E-2</v>
      </c>
      <c r="Q1451">
        <v>-0.34187499999999998</v>
      </c>
      <c r="S1451">
        <f>(2*3.142/60)*test_1_datataker_27_aug[[#This Row],[Torque Voltage (N.m)]]*test_1_datataker_27_aug[[#This Row],[RPM]]*-1</f>
        <v>0</v>
      </c>
    </row>
    <row r="1452" spans="1:19" x14ac:dyDescent="0.25">
      <c r="A1452" s="1">
        <v>45531.528877453704</v>
      </c>
      <c r="B1452" t="s">
        <v>17</v>
      </c>
      <c r="C1452">
        <v>12.821234</v>
      </c>
      <c r="D1452">
        <v>12.58009</v>
      </c>
      <c r="E1452">
        <v>12.471086</v>
      </c>
      <c r="F1452">
        <v>12.602437999999999</v>
      </c>
      <c r="G1452">
        <v>12.790706</v>
      </c>
      <c r="H1452">
        <v>1.9060569999999999</v>
      </c>
      <c r="I1452">
        <v>0.93195600000000001</v>
      </c>
      <c r="J1452">
        <v>0.93971099999999996</v>
      </c>
      <c r="K1452">
        <v>-0.17144999999999999</v>
      </c>
      <c r="L1452">
        <v>0</v>
      </c>
      <c r="M1452">
        <v>3.6999999999999999E-4</v>
      </c>
      <c r="N1452" t="s">
        <v>18</v>
      </c>
      <c r="O1452">
        <v>20.045774000000002</v>
      </c>
      <c r="P1452">
        <v>1.9519999999999999E-2</v>
      </c>
      <c r="Q1452">
        <v>-0.34033000000000002</v>
      </c>
      <c r="S1452">
        <f>(2*3.142/60)*test_1_datataker_27_aug[[#This Row],[Torque Voltage (N.m)]]*test_1_datataker_27_aug[[#This Row],[RPM]]*-1</f>
        <v>0</v>
      </c>
    </row>
    <row r="1453" spans="1:19" x14ac:dyDescent="0.25">
      <c r="A1453" s="1">
        <v>45531.528935254632</v>
      </c>
      <c r="B1453" t="s">
        <v>17</v>
      </c>
      <c r="C1453">
        <v>12.748089999999999</v>
      </c>
      <c r="D1453">
        <v>12.513254</v>
      </c>
      <c r="E1453">
        <v>12.413076</v>
      </c>
      <c r="F1453">
        <v>12.528358000000001</v>
      </c>
      <c r="G1453">
        <v>12.718438000000001</v>
      </c>
      <c r="H1453">
        <v>1.9006639999999999</v>
      </c>
      <c r="I1453">
        <v>0.93184</v>
      </c>
      <c r="J1453">
        <v>0.93959499999999996</v>
      </c>
      <c r="K1453">
        <v>-0.16422300000000001</v>
      </c>
      <c r="L1453">
        <v>0</v>
      </c>
      <c r="M1453">
        <v>3.6999999999999999E-4</v>
      </c>
      <c r="N1453" t="s">
        <v>18</v>
      </c>
      <c r="O1453">
        <v>20.045774000000002</v>
      </c>
      <c r="P1453">
        <v>1.7929E-2</v>
      </c>
      <c r="Q1453">
        <v>-0.34071200000000001</v>
      </c>
      <c r="S1453">
        <f>(2*3.142/60)*test_1_datataker_27_aug[[#This Row],[Torque Voltage (N.m)]]*test_1_datataker_27_aug[[#This Row],[RPM]]*-1</f>
        <v>0</v>
      </c>
    </row>
    <row r="1454" spans="1:19" x14ac:dyDescent="0.25">
      <c r="A1454" s="1">
        <v>45531.52899324074</v>
      </c>
      <c r="B1454" t="s">
        <v>17</v>
      </c>
      <c r="C1454">
        <v>12.676752</v>
      </c>
      <c r="D1454">
        <v>12.461320000000001</v>
      </c>
      <c r="E1454">
        <v>12.347992</v>
      </c>
      <c r="F1454">
        <v>12.461320000000001</v>
      </c>
      <c r="G1454">
        <v>12.646172</v>
      </c>
      <c r="H1454">
        <v>1.897767</v>
      </c>
      <c r="I1454">
        <v>0.93207600000000002</v>
      </c>
      <c r="J1454">
        <v>0.94006299999999998</v>
      </c>
      <c r="K1454">
        <v>-0.16662099999999999</v>
      </c>
      <c r="L1454">
        <v>0</v>
      </c>
      <c r="M1454">
        <v>4.15E-4</v>
      </c>
      <c r="N1454" t="s">
        <v>18</v>
      </c>
      <c r="O1454">
        <v>20.045912000000001</v>
      </c>
      <c r="P1454">
        <v>1.9519999999999999E-2</v>
      </c>
      <c r="Q1454">
        <v>-0.339945</v>
      </c>
      <c r="S1454">
        <f>(2*3.142/60)*test_1_datataker_27_aug[[#This Row],[Torque Voltage (N.m)]]*test_1_datataker_27_aug[[#This Row],[RPM]]*-1</f>
        <v>0</v>
      </c>
    </row>
    <row r="1455" spans="1:19" x14ac:dyDescent="0.25">
      <c r="A1455" s="1">
        <v>45531.529051030091</v>
      </c>
      <c r="B1455" t="s">
        <v>17</v>
      </c>
      <c r="C1455">
        <v>12.615565999999999</v>
      </c>
      <c r="D1455">
        <v>12.394898</v>
      </c>
      <c r="E1455">
        <v>12.268354</v>
      </c>
      <c r="F1455">
        <v>12.409587999999999</v>
      </c>
      <c r="G1455">
        <v>12.571994</v>
      </c>
      <c r="H1455">
        <v>1.9185410000000001</v>
      </c>
      <c r="I1455">
        <v>0.93184</v>
      </c>
      <c r="J1455">
        <v>0.93971099999999996</v>
      </c>
      <c r="K1455">
        <v>-0.16542200000000001</v>
      </c>
      <c r="L1455">
        <v>0</v>
      </c>
      <c r="M1455">
        <v>3.6999999999999999E-4</v>
      </c>
      <c r="N1455" t="s">
        <v>18</v>
      </c>
      <c r="O1455">
        <v>20.045594000000001</v>
      </c>
      <c r="P1455">
        <v>1.7929E-2</v>
      </c>
      <c r="Q1455">
        <v>-0.33842499999999998</v>
      </c>
      <c r="S1455">
        <f>(2*3.142/60)*test_1_datataker_27_aug[[#This Row],[Torque Voltage (N.m)]]*test_1_datataker_27_aug[[#This Row],[RPM]]*-1</f>
        <v>0</v>
      </c>
    </row>
    <row r="1456" spans="1:19" x14ac:dyDescent="0.25">
      <c r="A1456" s="1">
        <v>45531.529108831019</v>
      </c>
      <c r="B1456" t="s">
        <v>17</v>
      </c>
      <c r="C1456">
        <v>12.551615999999999</v>
      </c>
      <c r="D1456">
        <v>12.34296</v>
      </c>
      <c r="E1456">
        <v>12.239246</v>
      </c>
      <c r="F1456">
        <v>12.335302</v>
      </c>
      <c r="G1456">
        <v>12.516358</v>
      </c>
      <c r="H1456">
        <v>1.930909</v>
      </c>
      <c r="I1456">
        <v>0.93195600000000001</v>
      </c>
      <c r="J1456">
        <v>0.93994699999999998</v>
      </c>
      <c r="K1456">
        <v>-0.16662099999999999</v>
      </c>
      <c r="L1456">
        <v>0</v>
      </c>
      <c r="M1456">
        <v>3.9300000000000001E-4</v>
      </c>
      <c r="N1456" t="s">
        <v>18</v>
      </c>
      <c r="O1456">
        <v>20.062850000000001</v>
      </c>
      <c r="P1456">
        <v>2.1068E-2</v>
      </c>
      <c r="Q1456">
        <v>-0.34110600000000002</v>
      </c>
      <c r="S1456">
        <f>(2*3.142/60)*test_1_datataker_27_aug[[#This Row],[Torque Voltage (N.m)]]*test_1_datataker_27_aug[[#This Row],[RPM]]*-1</f>
        <v>0</v>
      </c>
    </row>
    <row r="1457" spans="1:19" x14ac:dyDescent="0.25">
      <c r="A1457" s="1">
        <v>45531.529166678243</v>
      </c>
      <c r="B1457" t="s">
        <v>17</v>
      </c>
      <c r="C1457">
        <v>12.501505999999999</v>
      </c>
      <c r="D1457">
        <v>12.305714</v>
      </c>
      <c r="E1457">
        <v>12.210343999999999</v>
      </c>
      <c r="F1457">
        <v>12.298266</v>
      </c>
      <c r="G1457">
        <v>12.432880000000001</v>
      </c>
      <c r="H1457">
        <v>1.9140459999999999</v>
      </c>
      <c r="I1457">
        <v>0.93219200000000002</v>
      </c>
      <c r="J1457">
        <v>0.940299</v>
      </c>
      <c r="K1457">
        <v>-0.16305700000000001</v>
      </c>
      <c r="L1457">
        <v>0</v>
      </c>
      <c r="M1457">
        <v>4.8500000000000003E-4</v>
      </c>
      <c r="N1457" t="s">
        <v>18</v>
      </c>
      <c r="O1457">
        <v>20.056702000000001</v>
      </c>
      <c r="P1457">
        <v>2.2572999999999999E-2</v>
      </c>
      <c r="Q1457">
        <v>-0.33957500000000002</v>
      </c>
      <c r="S1457">
        <f>(2*3.142/60)*test_1_datataker_27_aug[[#This Row],[Torque Voltage (N.m)]]*test_1_datataker_27_aug[[#This Row],[RPM]]*-1</f>
        <v>0</v>
      </c>
    </row>
    <row r="1458" spans="1:19" x14ac:dyDescent="0.25">
      <c r="A1458" s="1">
        <v>45531.529224594909</v>
      </c>
      <c r="B1458" t="s">
        <v>17</v>
      </c>
      <c r="C1458">
        <v>12.405965999999999</v>
      </c>
      <c r="D1458">
        <v>12.246328</v>
      </c>
      <c r="E1458">
        <v>12.137986</v>
      </c>
      <c r="F1458">
        <v>12.216532000000001</v>
      </c>
      <c r="G1458">
        <v>12.365130000000001</v>
      </c>
      <c r="H1458">
        <v>1.896468</v>
      </c>
      <c r="I1458">
        <v>0.93230900000000005</v>
      </c>
      <c r="J1458">
        <v>0.940415</v>
      </c>
      <c r="K1458">
        <v>-0.16305700000000001</v>
      </c>
      <c r="L1458">
        <v>0</v>
      </c>
      <c r="M1458">
        <v>4.6200000000000001E-4</v>
      </c>
      <c r="N1458" t="s">
        <v>18</v>
      </c>
      <c r="O1458">
        <v>20.072293999999999</v>
      </c>
      <c r="P1458">
        <v>2.5669000000000001E-2</v>
      </c>
      <c r="Q1458">
        <v>-0.338808</v>
      </c>
      <c r="S1458">
        <f>(2*3.142/60)*test_1_datataker_27_aug[[#This Row],[Torque Voltage (N.m)]]*test_1_datataker_27_aug[[#This Row],[RPM]]*-1</f>
        <v>0</v>
      </c>
    </row>
    <row r="1459" spans="1:19" x14ac:dyDescent="0.25">
      <c r="A1459" s="1">
        <v>45531.529282418982</v>
      </c>
      <c r="B1459" t="s">
        <v>17</v>
      </c>
      <c r="C1459">
        <v>12.341908</v>
      </c>
      <c r="D1459">
        <v>12.17225</v>
      </c>
      <c r="E1459">
        <v>12.065621999999999</v>
      </c>
      <c r="F1459">
        <v>12.135004</v>
      </c>
      <c r="G1459">
        <v>12.293634000000001</v>
      </c>
      <c r="H1459">
        <v>1.887372</v>
      </c>
      <c r="I1459">
        <v>0.93242800000000003</v>
      </c>
      <c r="J1459">
        <v>0.94006299999999998</v>
      </c>
      <c r="K1459">
        <v>-0.16422300000000001</v>
      </c>
      <c r="L1459">
        <v>0</v>
      </c>
      <c r="M1459">
        <v>4.6200000000000001E-4</v>
      </c>
      <c r="N1459" t="s">
        <v>18</v>
      </c>
      <c r="O1459">
        <v>20.08202</v>
      </c>
      <c r="P1459">
        <v>2.4121E-2</v>
      </c>
      <c r="Q1459">
        <v>-0.33919300000000002</v>
      </c>
      <c r="S1459">
        <f>(2*3.142/60)*test_1_datataker_27_aug[[#This Row],[Torque Voltage (N.m)]]*test_1_datataker_27_aug[[#This Row],[RPM]]*-1</f>
        <v>0</v>
      </c>
    </row>
    <row r="1460" spans="1:19" x14ac:dyDescent="0.25">
      <c r="A1460" s="1">
        <v>45531.529340381945</v>
      </c>
      <c r="B1460" t="s">
        <v>17</v>
      </c>
      <c r="C1460">
        <v>12.270412</v>
      </c>
      <c r="D1460">
        <v>12.112864</v>
      </c>
      <c r="E1460">
        <v>12.02924</v>
      </c>
      <c r="F1460">
        <v>12.090726</v>
      </c>
      <c r="G1460">
        <v>12.249078000000001</v>
      </c>
      <c r="H1460">
        <v>1.8723719999999999</v>
      </c>
      <c r="I1460">
        <v>0.93266400000000005</v>
      </c>
      <c r="J1460">
        <v>0.94018299999999999</v>
      </c>
      <c r="K1460">
        <v>-0.16662099999999999</v>
      </c>
      <c r="L1460">
        <v>0</v>
      </c>
      <c r="M1460">
        <v>4.3899999999999999E-4</v>
      </c>
      <c r="N1460" t="s">
        <v>18</v>
      </c>
      <c r="O1460">
        <v>20.082108000000002</v>
      </c>
      <c r="P1460">
        <v>2.4121E-2</v>
      </c>
      <c r="Q1460">
        <v>-0.34071200000000001</v>
      </c>
      <c r="S1460">
        <f>(2*3.142/60)*test_1_datataker_27_aug[[#This Row],[Torque Voltage (N.m)]]*test_1_datataker_27_aug[[#This Row],[RPM]]*-1</f>
        <v>0</v>
      </c>
    </row>
    <row r="1461" spans="1:19" x14ac:dyDescent="0.25">
      <c r="A1461" s="1">
        <v>45531.529398171297</v>
      </c>
      <c r="B1461" t="s">
        <v>17</v>
      </c>
      <c r="C1461">
        <v>12.208216</v>
      </c>
      <c r="D1461">
        <v>12.053478</v>
      </c>
      <c r="E1461">
        <v>11.963953999999999</v>
      </c>
      <c r="F1461">
        <v>12.001542000000001</v>
      </c>
      <c r="G1461">
        <v>12.177530000000001</v>
      </c>
      <c r="H1461">
        <v>1.879375</v>
      </c>
      <c r="I1461">
        <v>0.93266400000000005</v>
      </c>
      <c r="J1461">
        <v>0.940299</v>
      </c>
      <c r="K1461">
        <v>-0.16542200000000001</v>
      </c>
      <c r="L1461">
        <v>0</v>
      </c>
      <c r="M1461">
        <v>4.8500000000000003E-4</v>
      </c>
      <c r="N1461" t="s">
        <v>18</v>
      </c>
      <c r="O1461">
        <v>20.0822</v>
      </c>
      <c r="P1461">
        <v>2.4121E-2</v>
      </c>
      <c r="Q1461">
        <v>-0.34187499999999998</v>
      </c>
      <c r="S1461">
        <f>(2*3.142/60)*test_1_datataker_27_aug[[#This Row],[Torque Voltage (N.m)]]*test_1_datataker_27_aug[[#This Row],[RPM]]*-1</f>
        <v>0</v>
      </c>
    </row>
    <row r="1462" spans="1:19" x14ac:dyDescent="0.25">
      <c r="A1462" s="1">
        <v>45531.529456157405</v>
      </c>
      <c r="B1462" t="s">
        <v>17</v>
      </c>
      <c r="C1462">
        <v>12.121762</v>
      </c>
      <c r="D1462">
        <v>11.979404000000001</v>
      </c>
      <c r="E1462">
        <v>11.898870000000001</v>
      </c>
      <c r="F1462">
        <v>11.927462</v>
      </c>
      <c r="G1462">
        <v>12.10319</v>
      </c>
      <c r="H1462">
        <v>1.8916729999999999</v>
      </c>
      <c r="I1462">
        <v>0.93278000000000005</v>
      </c>
      <c r="J1462">
        <v>0.940299</v>
      </c>
      <c r="K1462">
        <v>-0.16662099999999999</v>
      </c>
      <c r="L1462">
        <v>0</v>
      </c>
      <c r="M1462">
        <v>4.8500000000000003E-4</v>
      </c>
      <c r="N1462" t="s">
        <v>18</v>
      </c>
      <c r="O1462">
        <v>20.082066000000001</v>
      </c>
      <c r="P1462">
        <v>2.4121E-2</v>
      </c>
      <c r="Q1462">
        <v>-0.339945</v>
      </c>
      <c r="S1462">
        <f>(2*3.142/60)*test_1_datataker_27_aug[[#This Row],[Torque Voltage (N.m)]]*test_1_datataker_27_aug[[#This Row],[RPM]]*-1</f>
        <v>0</v>
      </c>
    </row>
    <row r="1463" spans="1:19" x14ac:dyDescent="0.25">
      <c r="A1463" s="1">
        <v>45531.529513912035</v>
      </c>
      <c r="B1463" t="s">
        <v>17</v>
      </c>
      <c r="C1463">
        <v>12.052072000000001</v>
      </c>
      <c r="D1463">
        <v>11.920014</v>
      </c>
      <c r="E1463">
        <v>11.833582</v>
      </c>
      <c r="F1463">
        <v>11.860628</v>
      </c>
      <c r="G1463">
        <v>11.978584</v>
      </c>
      <c r="H1463">
        <v>1.9361980000000001</v>
      </c>
      <c r="I1463">
        <v>0.93230900000000005</v>
      </c>
      <c r="J1463">
        <v>0.94018299999999999</v>
      </c>
      <c r="K1463">
        <v>-0.16542200000000001</v>
      </c>
      <c r="L1463">
        <v>0</v>
      </c>
      <c r="M1463">
        <v>4.6200000000000001E-4</v>
      </c>
      <c r="N1463" t="s">
        <v>18</v>
      </c>
      <c r="O1463">
        <v>20.091024000000001</v>
      </c>
      <c r="P1463">
        <v>2.4121E-2</v>
      </c>
      <c r="Q1463">
        <v>-0.34339500000000001</v>
      </c>
      <c r="S1463">
        <f>(2*3.142/60)*test_1_datataker_27_aug[[#This Row],[Torque Voltage (N.m)]]*test_1_datataker_27_aug[[#This Row],[RPM]]*-1</f>
        <v>0</v>
      </c>
    </row>
    <row r="1464" spans="1:19" x14ac:dyDescent="0.25">
      <c r="A1464" s="1">
        <v>45531.529571782405</v>
      </c>
      <c r="B1464" t="s">
        <v>17</v>
      </c>
      <c r="C1464">
        <v>11.946012</v>
      </c>
      <c r="D1464">
        <v>11.831248</v>
      </c>
      <c r="E1464">
        <v>11.746668</v>
      </c>
      <c r="F1464">
        <v>11.745996</v>
      </c>
      <c r="G1464">
        <v>11.932088</v>
      </c>
      <c r="H1464">
        <v>1.983268</v>
      </c>
      <c r="I1464">
        <v>0.93219200000000002</v>
      </c>
      <c r="J1464">
        <v>0.94053500000000001</v>
      </c>
      <c r="K1464">
        <v>-0.16422300000000001</v>
      </c>
      <c r="L1464">
        <v>0</v>
      </c>
      <c r="M1464">
        <v>4.3899999999999999E-4</v>
      </c>
      <c r="N1464" t="s">
        <v>18</v>
      </c>
      <c r="O1464">
        <v>20.091069999999998</v>
      </c>
      <c r="P1464">
        <v>2.5669000000000001E-2</v>
      </c>
      <c r="Q1464">
        <v>-0.34149200000000002</v>
      </c>
      <c r="S1464">
        <f>(2*3.142/60)*test_1_datataker_27_aug[[#This Row],[Torque Voltage (N.m)]]*test_1_datataker_27_aug[[#This Row],[RPM]]*-1</f>
        <v>0</v>
      </c>
    </row>
    <row r="1465" spans="1:19" x14ac:dyDescent="0.25">
      <c r="A1465" s="1">
        <v>45531.529629733799</v>
      </c>
      <c r="B1465" t="s">
        <v>17</v>
      </c>
      <c r="C1465">
        <v>11.861364</v>
      </c>
      <c r="D1465">
        <v>11.760686</v>
      </c>
      <c r="E1465">
        <v>11.667032000000001</v>
      </c>
      <c r="F1465">
        <v>11.664678</v>
      </c>
      <c r="G1465">
        <v>11.809236</v>
      </c>
      <c r="H1465">
        <v>1.9671749999999999</v>
      </c>
      <c r="I1465">
        <v>0.93242800000000003</v>
      </c>
      <c r="J1465">
        <v>0.94076700000000002</v>
      </c>
      <c r="K1465">
        <v>-0.16542200000000001</v>
      </c>
      <c r="L1465">
        <v>0</v>
      </c>
      <c r="M1465">
        <v>4.6200000000000001E-4</v>
      </c>
      <c r="N1465" t="s">
        <v>18</v>
      </c>
      <c r="O1465">
        <v>20.10933</v>
      </c>
      <c r="P1465">
        <v>2.5669000000000001E-2</v>
      </c>
      <c r="Q1465">
        <v>-0.34149200000000002</v>
      </c>
      <c r="S1465">
        <f>(2*3.142/60)*test_1_datataker_27_aug[[#This Row],[Torque Voltage (N.m)]]*test_1_datataker_27_aug[[#This Row],[RPM]]*-1</f>
        <v>0</v>
      </c>
    </row>
    <row r="1466" spans="1:19" x14ac:dyDescent="0.25">
      <c r="A1466" s="1">
        <v>45531.529687511575</v>
      </c>
      <c r="B1466" t="s">
        <v>17</v>
      </c>
      <c r="C1466">
        <v>11.76731</v>
      </c>
      <c r="D1466">
        <v>11.679368</v>
      </c>
      <c r="E1466">
        <v>11.601744</v>
      </c>
      <c r="F1466">
        <v>11.575908</v>
      </c>
      <c r="G1466">
        <v>11.695627999999999</v>
      </c>
      <c r="H1466">
        <v>1.950852</v>
      </c>
      <c r="I1466">
        <v>0.93266400000000005</v>
      </c>
      <c r="J1466">
        <v>0.94018299999999999</v>
      </c>
      <c r="K1466">
        <v>-0.16422300000000001</v>
      </c>
      <c r="L1466">
        <v>0</v>
      </c>
      <c r="M1466">
        <v>4.8500000000000003E-4</v>
      </c>
      <c r="N1466" t="s">
        <v>18</v>
      </c>
      <c r="O1466">
        <v>20.118487999999999</v>
      </c>
      <c r="P1466">
        <v>2.5669000000000001E-2</v>
      </c>
      <c r="Q1466">
        <v>-0.34225699999999998</v>
      </c>
      <c r="S1466">
        <f>(2*3.142/60)*test_1_datataker_27_aug[[#This Row],[Torque Voltage (N.m)]]*test_1_datataker_27_aug[[#This Row],[RPM]]*-1</f>
        <v>0</v>
      </c>
    </row>
    <row r="1467" spans="1:19" x14ac:dyDescent="0.25">
      <c r="A1467" s="1">
        <v>45531.52974539352</v>
      </c>
      <c r="B1467" t="s">
        <v>17</v>
      </c>
      <c r="C1467">
        <v>11.689094000000001</v>
      </c>
      <c r="D1467">
        <v>11.62743</v>
      </c>
      <c r="E1467">
        <v>11.543736000000001</v>
      </c>
      <c r="F1467">
        <v>11.524176000000001</v>
      </c>
      <c r="G1467">
        <v>11.630376</v>
      </c>
      <c r="H1467">
        <v>1.9363980000000001</v>
      </c>
      <c r="I1467">
        <v>0.93266400000000005</v>
      </c>
      <c r="J1467">
        <v>0.940415</v>
      </c>
      <c r="K1467">
        <v>-0.16422300000000001</v>
      </c>
      <c r="L1467">
        <v>0</v>
      </c>
      <c r="M1467">
        <v>4.8500000000000003E-4</v>
      </c>
      <c r="N1467" t="s">
        <v>18</v>
      </c>
      <c r="O1467">
        <v>20.118621999999998</v>
      </c>
      <c r="P1467">
        <v>2.8808E-2</v>
      </c>
      <c r="Q1467">
        <v>-0.33804299999999998</v>
      </c>
      <c r="S1467">
        <f>(2*3.142/60)*test_1_datataker_27_aug[[#This Row],[Torque Voltage (N.m)]]*test_1_datataker_27_aug[[#This Row],[RPM]]*-1</f>
        <v>0</v>
      </c>
    </row>
    <row r="1468" spans="1:19" x14ac:dyDescent="0.25">
      <c r="A1468" s="1">
        <v>45531.529803252313</v>
      </c>
      <c r="B1468" t="s">
        <v>17</v>
      </c>
      <c r="C1468">
        <v>11.640632</v>
      </c>
      <c r="D1468">
        <v>11.553558000000001</v>
      </c>
      <c r="E1468">
        <v>11.478652</v>
      </c>
      <c r="F1468">
        <v>11.457547999999999</v>
      </c>
      <c r="G1468">
        <v>11.577266</v>
      </c>
      <c r="H1468">
        <v>1.950852</v>
      </c>
      <c r="I1468">
        <v>0.93254400000000004</v>
      </c>
      <c r="J1468">
        <v>0.940415</v>
      </c>
      <c r="K1468">
        <v>-0.16662099999999999</v>
      </c>
      <c r="L1468">
        <v>0</v>
      </c>
      <c r="M1468">
        <v>5.0900000000000001E-4</v>
      </c>
      <c r="N1468" t="s">
        <v>18</v>
      </c>
      <c r="O1468">
        <v>20.118396000000001</v>
      </c>
      <c r="P1468">
        <v>2.5669000000000001E-2</v>
      </c>
      <c r="Q1468">
        <v>-0.34110600000000002</v>
      </c>
      <c r="S1468">
        <f>(2*3.142/60)*test_1_datataker_27_aug[[#This Row],[Torque Voltage (N.m)]]*test_1_datataker_27_aug[[#This Row],[RPM]]*-1</f>
        <v>0</v>
      </c>
    </row>
    <row r="1469" spans="1:19" x14ac:dyDescent="0.25">
      <c r="A1469" s="1">
        <v>45531.529864131946</v>
      </c>
      <c r="B1469" t="s">
        <v>17</v>
      </c>
      <c r="C1469">
        <v>11.558614</v>
      </c>
      <c r="D1469">
        <v>11.502036</v>
      </c>
      <c r="E1469">
        <v>11.409727999999999</v>
      </c>
      <c r="F1469">
        <v>11.390919999999999</v>
      </c>
      <c r="G1469">
        <v>11.514775999999999</v>
      </c>
      <c r="H1469">
        <v>1.968675</v>
      </c>
      <c r="I1469">
        <v>0.93266400000000005</v>
      </c>
      <c r="J1469">
        <v>0.94053500000000001</v>
      </c>
      <c r="K1469">
        <v>-0.16305700000000001</v>
      </c>
      <c r="L1469">
        <v>0</v>
      </c>
      <c r="M1469">
        <v>4.8500000000000003E-4</v>
      </c>
      <c r="N1469" t="s">
        <v>18</v>
      </c>
      <c r="O1469">
        <v>20.127379999999999</v>
      </c>
      <c r="P1469">
        <v>2.5669000000000001E-2</v>
      </c>
      <c r="Q1469">
        <v>-0.33804299999999998</v>
      </c>
      <c r="S1469">
        <f>(2*3.142/60)*test_1_datataker_27_aug[[#This Row],[Torque Voltage (N.m)]]*test_1_datataker_27_aug[[#This Row],[RPM]]*-1</f>
        <v>0</v>
      </c>
    </row>
    <row r="1470" spans="1:19" x14ac:dyDescent="0.25">
      <c r="A1470" s="1">
        <v>45531.529918993052</v>
      </c>
      <c r="B1470" t="s">
        <v>17</v>
      </c>
      <c r="C1470">
        <v>11.48122</v>
      </c>
      <c r="D1470">
        <v>11.420716000000001</v>
      </c>
      <c r="E1470">
        <v>11.32342</v>
      </c>
      <c r="F1470">
        <v>11.294908</v>
      </c>
      <c r="G1470">
        <v>11.46443</v>
      </c>
      <c r="H1470">
        <v>1.9603170000000001</v>
      </c>
      <c r="I1470">
        <v>0.93266400000000005</v>
      </c>
      <c r="J1470">
        <v>0.94053500000000001</v>
      </c>
      <c r="K1470">
        <v>-0.16662099999999999</v>
      </c>
      <c r="L1470">
        <v>0</v>
      </c>
      <c r="M1470">
        <v>4.8500000000000003E-4</v>
      </c>
      <c r="N1470" t="s">
        <v>18</v>
      </c>
      <c r="O1470">
        <v>20.127424000000001</v>
      </c>
      <c r="P1470">
        <v>2.7217000000000002E-2</v>
      </c>
      <c r="Q1470">
        <v>-0.34071200000000001</v>
      </c>
      <c r="S1470">
        <f>(2*3.142/60)*test_1_datataker_27_aug[[#This Row],[Torque Voltage (N.m)]]*test_1_datataker_27_aug[[#This Row],[RPM]]*-1</f>
        <v>0</v>
      </c>
    </row>
    <row r="1471" spans="1:19" x14ac:dyDescent="0.25">
      <c r="A1471" s="1">
        <v>45531.529976874997</v>
      </c>
      <c r="B1471" t="s">
        <v>17</v>
      </c>
      <c r="C1471">
        <v>11.406616</v>
      </c>
      <c r="D1471">
        <v>11.346638</v>
      </c>
      <c r="E1471">
        <v>11.265612000000001</v>
      </c>
      <c r="F1471">
        <v>11.221246000000001</v>
      </c>
      <c r="G1471">
        <v>11.322606</v>
      </c>
      <c r="H1471">
        <v>1.9512499999999999</v>
      </c>
      <c r="I1471">
        <v>0.93266400000000005</v>
      </c>
      <c r="J1471">
        <v>0.94076700000000002</v>
      </c>
      <c r="K1471">
        <v>-0.16662099999999999</v>
      </c>
      <c r="L1471">
        <v>0</v>
      </c>
      <c r="M1471">
        <v>5.31E-4</v>
      </c>
      <c r="N1471" t="s">
        <v>18</v>
      </c>
      <c r="O1471">
        <v>20.146813999999999</v>
      </c>
      <c r="P1471">
        <v>3.0269999999999998E-2</v>
      </c>
      <c r="Q1471">
        <v>-0.33804299999999998</v>
      </c>
      <c r="S1471">
        <f>(2*3.142/60)*test_1_datataker_27_aug[[#This Row],[Torque Voltage (N.m)]]*test_1_datataker_27_aug[[#This Row],[RPM]]*-1</f>
        <v>0</v>
      </c>
    </row>
    <row r="1472" spans="1:19" x14ac:dyDescent="0.25">
      <c r="A1472" s="1">
        <v>45531.530034733798</v>
      </c>
      <c r="B1472" t="s">
        <v>17</v>
      </c>
      <c r="C1472">
        <v>11.331958</v>
      </c>
      <c r="D1472">
        <v>11.272767999999999</v>
      </c>
      <c r="E1472">
        <v>11.207803999999999</v>
      </c>
      <c r="F1472">
        <v>11.147168000000001</v>
      </c>
      <c r="G1472">
        <v>11.316096</v>
      </c>
      <c r="H1472">
        <v>1.9278200000000001</v>
      </c>
      <c r="I1472">
        <v>0.93254400000000004</v>
      </c>
      <c r="J1472">
        <v>0.940415</v>
      </c>
      <c r="K1472">
        <v>-0.16905200000000001</v>
      </c>
      <c r="L1472">
        <v>0</v>
      </c>
      <c r="M1472">
        <v>5.0900000000000001E-4</v>
      </c>
      <c r="N1472" t="s">
        <v>18</v>
      </c>
      <c r="O1472">
        <v>20.155042000000002</v>
      </c>
      <c r="P1472">
        <v>2.7217000000000002E-2</v>
      </c>
      <c r="Q1472">
        <v>-0.339945</v>
      </c>
      <c r="S1472">
        <f>(2*3.142/60)*test_1_datataker_27_aug[[#This Row],[Torque Voltage (N.m)]]*test_1_datataker_27_aug[[#This Row],[RPM]]*-1</f>
        <v>0</v>
      </c>
    </row>
    <row r="1473" spans="1:19" x14ac:dyDescent="0.25">
      <c r="A1473" s="1">
        <v>45531.530092604167</v>
      </c>
      <c r="B1473" t="s">
        <v>17</v>
      </c>
      <c r="C1473">
        <v>11.234769999999999</v>
      </c>
      <c r="D1473">
        <v>11.21359</v>
      </c>
      <c r="E1473">
        <v>11.135444</v>
      </c>
      <c r="F1473">
        <v>11.051156000000001</v>
      </c>
      <c r="G1473">
        <v>11.173396</v>
      </c>
      <c r="H1473">
        <v>1.9177420000000001</v>
      </c>
      <c r="I1473">
        <v>0.93278000000000005</v>
      </c>
      <c r="J1473">
        <v>0.94053500000000001</v>
      </c>
      <c r="K1473">
        <v>-0.16422300000000001</v>
      </c>
      <c r="L1473">
        <v>0</v>
      </c>
      <c r="M1473">
        <v>5.31E-4</v>
      </c>
      <c r="N1473" t="s">
        <v>18</v>
      </c>
      <c r="O1473">
        <v>20.164048000000001</v>
      </c>
      <c r="P1473">
        <v>2.7217000000000002E-2</v>
      </c>
      <c r="Q1473">
        <v>-0.33804299999999998</v>
      </c>
      <c r="S1473">
        <f>(2*3.142/60)*test_1_datataker_27_aug[[#This Row],[Torque Voltage (N.m)]]*test_1_datataker_27_aug[[#This Row],[RPM]]*-1</f>
        <v>0</v>
      </c>
    </row>
    <row r="1474" spans="1:19" x14ac:dyDescent="0.25">
      <c r="A1474" s="1">
        <v>45531.530150486113</v>
      </c>
      <c r="B1474" t="s">
        <v>17</v>
      </c>
      <c r="C1474">
        <v>11.153816000000001</v>
      </c>
      <c r="D1474">
        <v>11.139926000000001</v>
      </c>
      <c r="E1474">
        <v>11.063283999999999</v>
      </c>
      <c r="F1474">
        <v>10.977283999999999</v>
      </c>
      <c r="G1474">
        <v>11.148263999999999</v>
      </c>
      <c r="H1474">
        <v>1.9694739999999999</v>
      </c>
      <c r="I1474">
        <v>0.93278000000000005</v>
      </c>
      <c r="J1474">
        <v>0.94053500000000001</v>
      </c>
      <c r="K1474">
        <v>-0.16542200000000001</v>
      </c>
      <c r="L1474">
        <v>0</v>
      </c>
      <c r="M1474">
        <v>5.0900000000000001E-4</v>
      </c>
      <c r="N1474" t="s">
        <v>18</v>
      </c>
      <c r="O1474">
        <v>20.164183999999999</v>
      </c>
      <c r="P1474">
        <v>2.8808E-2</v>
      </c>
      <c r="Q1474">
        <v>-0.338808</v>
      </c>
      <c r="S1474">
        <f>(2*3.142/60)*test_1_datataker_27_aug[[#This Row],[Torque Voltage (N.m)]]*test_1_datataker_27_aug[[#This Row],[RPM]]*-1</f>
        <v>0</v>
      </c>
    </row>
    <row r="1475" spans="1:19" x14ac:dyDescent="0.25">
      <c r="A1475" s="1">
        <v>45531.530208356482</v>
      </c>
      <c r="B1475" t="s">
        <v>17</v>
      </c>
      <c r="C1475">
        <v>11.091512</v>
      </c>
      <c r="D1475">
        <v>11.073297999999999</v>
      </c>
      <c r="E1475">
        <v>10.9984</v>
      </c>
      <c r="F1475">
        <v>10.932798</v>
      </c>
      <c r="G1475">
        <v>11.055194</v>
      </c>
      <c r="H1475">
        <v>1.9841690000000001</v>
      </c>
      <c r="I1475">
        <v>0.93289599999999995</v>
      </c>
      <c r="J1475">
        <v>0.94088700000000003</v>
      </c>
      <c r="K1475">
        <v>-0.17025100000000001</v>
      </c>
      <c r="L1475">
        <v>0</v>
      </c>
      <c r="M1475">
        <v>5.0900000000000001E-4</v>
      </c>
      <c r="N1475" t="s">
        <v>18</v>
      </c>
      <c r="O1475">
        <v>20.164002</v>
      </c>
      <c r="P1475">
        <v>2.7217000000000002E-2</v>
      </c>
      <c r="Q1475">
        <v>-0.34071200000000001</v>
      </c>
      <c r="S1475">
        <f>(2*3.142/60)*test_1_datataker_27_aug[[#This Row],[Torque Voltage (N.m)]]*test_1_datataker_27_aug[[#This Row],[RPM]]*-1</f>
        <v>0</v>
      </c>
    </row>
    <row r="1476" spans="1:19" x14ac:dyDescent="0.25">
      <c r="A1476" s="1">
        <v>45531.530266226851</v>
      </c>
      <c r="B1476" t="s">
        <v>17</v>
      </c>
      <c r="C1476">
        <v>10.999320000000001</v>
      </c>
      <c r="D1476">
        <v>11.006667999999999</v>
      </c>
      <c r="E1476">
        <v>10.926244000000001</v>
      </c>
      <c r="F1476">
        <v>10.858722</v>
      </c>
      <c r="G1476">
        <v>10.916426</v>
      </c>
      <c r="H1476">
        <v>2.0068320000000002</v>
      </c>
      <c r="I1476">
        <v>0.93289599999999995</v>
      </c>
      <c r="J1476">
        <v>0.94088700000000003</v>
      </c>
      <c r="K1476">
        <v>-0.16662099999999999</v>
      </c>
      <c r="L1476">
        <v>0</v>
      </c>
      <c r="M1476">
        <v>6.0099999999999997E-4</v>
      </c>
      <c r="N1476" t="s">
        <v>18</v>
      </c>
      <c r="O1476">
        <v>20.173238000000001</v>
      </c>
      <c r="P1476">
        <v>3.3409000000000001E-2</v>
      </c>
      <c r="Q1476">
        <v>-0.34110600000000002</v>
      </c>
      <c r="S1476">
        <f>(2*3.142/60)*test_1_datataker_27_aug[[#This Row],[Torque Voltage (N.m)]]*test_1_datataker_27_aug[[#This Row],[RPM]]*-1</f>
        <v>0</v>
      </c>
    </row>
    <row r="1477" spans="1:19" x14ac:dyDescent="0.25">
      <c r="A1477" s="1">
        <v>45531.530324097221</v>
      </c>
      <c r="B1477" t="s">
        <v>17</v>
      </c>
      <c r="C1477">
        <v>10.979766</v>
      </c>
      <c r="D1477">
        <v>10.96218</v>
      </c>
      <c r="E1477">
        <v>10.890064000000001</v>
      </c>
      <c r="F1477">
        <v>10.821888</v>
      </c>
      <c r="G1477">
        <v>10.951816000000001</v>
      </c>
      <c r="H1477">
        <v>1.9877670000000001</v>
      </c>
      <c r="I1477">
        <v>0.93324799999999997</v>
      </c>
      <c r="J1477">
        <v>0.94088700000000003</v>
      </c>
      <c r="K1477">
        <v>-0.16542200000000001</v>
      </c>
      <c r="L1477">
        <v>0</v>
      </c>
      <c r="M1477">
        <v>5.7799999999999995E-4</v>
      </c>
      <c r="N1477" t="s">
        <v>18</v>
      </c>
      <c r="O1477">
        <v>20.168914000000001</v>
      </c>
      <c r="P1477">
        <v>3.1861E-2</v>
      </c>
      <c r="Q1477">
        <v>-0.33957500000000002</v>
      </c>
      <c r="S1477">
        <f>(2*3.142/60)*test_1_datataker_27_aug[[#This Row],[Torque Voltage (N.m)]]*test_1_datataker_27_aug[[#This Row],[RPM]]*-1</f>
        <v>0</v>
      </c>
    </row>
    <row r="1478" spans="1:19" x14ac:dyDescent="0.25">
      <c r="A1478" s="1">
        <v>45531.53038196759</v>
      </c>
      <c r="B1478" t="s">
        <v>17</v>
      </c>
      <c r="C1478">
        <v>10.983511999999999</v>
      </c>
      <c r="D1478">
        <v>10.94749</v>
      </c>
      <c r="E1478">
        <v>10.861158</v>
      </c>
      <c r="F1478">
        <v>10.829336</v>
      </c>
      <c r="G1478">
        <v>10.944376</v>
      </c>
      <c r="H1478">
        <v>1.970877</v>
      </c>
      <c r="I1478">
        <v>0.93313199999999996</v>
      </c>
      <c r="J1478">
        <v>0.94065100000000001</v>
      </c>
      <c r="K1478">
        <v>-0.16542200000000001</v>
      </c>
      <c r="L1478">
        <v>0</v>
      </c>
      <c r="M1478">
        <v>5.7799999999999995E-4</v>
      </c>
      <c r="N1478" t="s">
        <v>18</v>
      </c>
      <c r="O1478">
        <v>20.182483999999999</v>
      </c>
      <c r="P1478">
        <v>3.1861E-2</v>
      </c>
      <c r="Q1478">
        <v>-0.34071200000000001</v>
      </c>
      <c r="S1478">
        <f>(2*3.142/60)*test_1_datataker_27_aug[[#This Row],[Torque Voltage (N.m)]]*test_1_datataker_27_aug[[#This Row],[RPM]]*-1</f>
        <v>0</v>
      </c>
    </row>
    <row r="1479" spans="1:19" x14ac:dyDescent="0.25">
      <c r="A1479" s="1">
        <v>45531.530439826391</v>
      </c>
      <c r="B1479" t="s">
        <v>17</v>
      </c>
      <c r="C1479">
        <v>10.96579</v>
      </c>
      <c r="D1479">
        <v>10.895966</v>
      </c>
      <c r="E1479">
        <v>10.810627999999999</v>
      </c>
      <c r="F1479">
        <v>10.821888</v>
      </c>
      <c r="G1479">
        <v>10.9071</v>
      </c>
      <c r="H1479">
        <v>1.9453689999999999</v>
      </c>
      <c r="I1479">
        <v>0.93313199999999996</v>
      </c>
      <c r="J1479">
        <v>0.94100300000000003</v>
      </c>
      <c r="K1479">
        <v>-0.16422300000000001</v>
      </c>
      <c r="L1479">
        <v>0</v>
      </c>
      <c r="M1479">
        <v>5.5400000000000002E-4</v>
      </c>
      <c r="N1479" t="s">
        <v>18</v>
      </c>
      <c r="O1479">
        <v>20.200759999999999</v>
      </c>
      <c r="P1479">
        <v>3.0269999999999998E-2</v>
      </c>
      <c r="Q1479">
        <v>-0.34033000000000002</v>
      </c>
      <c r="S1479">
        <f>(2*3.142/60)*test_1_datataker_27_aug[[#This Row],[Torque Voltage (N.m)]]*test_1_datataker_27_aug[[#This Row],[RPM]]*-1</f>
        <v>0</v>
      </c>
    </row>
    <row r="1480" spans="1:19" x14ac:dyDescent="0.25">
      <c r="A1480" s="1">
        <v>45531.530497708336</v>
      </c>
      <c r="B1480" t="s">
        <v>17</v>
      </c>
      <c r="C1480">
        <v>10.921075999999999</v>
      </c>
      <c r="D1480">
        <v>10.844028</v>
      </c>
      <c r="E1480">
        <v>10.781724000000001</v>
      </c>
      <c r="F1480">
        <v>10.770160000000001</v>
      </c>
      <c r="G1480">
        <v>10.868893999999999</v>
      </c>
      <c r="H1480">
        <v>1.940885</v>
      </c>
      <c r="I1480">
        <v>0.93313199999999996</v>
      </c>
      <c r="J1480">
        <v>0.94123900000000005</v>
      </c>
      <c r="K1480">
        <v>-0.16542200000000001</v>
      </c>
      <c r="L1480">
        <v>0</v>
      </c>
      <c r="M1480">
        <v>5.5400000000000002E-4</v>
      </c>
      <c r="N1480" t="s">
        <v>18</v>
      </c>
      <c r="O1480">
        <v>20.200531999999999</v>
      </c>
      <c r="P1480">
        <v>3.6505000000000003E-2</v>
      </c>
      <c r="Q1480">
        <v>-0.338808</v>
      </c>
      <c r="S1480">
        <f>(2*3.142/60)*test_1_datataker_27_aug[[#This Row],[Torque Voltage (N.m)]]*test_1_datataker_27_aug[[#This Row],[RPM]]*-1</f>
        <v>0</v>
      </c>
    </row>
    <row r="1481" spans="1:19" x14ac:dyDescent="0.25">
      <c r="A1481" s="1">
        <v>45531.530555578705</v>
      </c>
      <c r="B1481" t="s">
        <v>17</v>
      </c>
      <c r="C1481">
        <v>10.836218000000001</v>
      </c>
      <c r="D1481">
        <v>10.696109999999999</v>
      </c>
      <c r="E1481">
        <v>10.63016</v>
      </c>
      <c r="F1481">
        <v>10.600097999999999</v>
      </c>
      <c r="G1481">
        <v>10.792406</v>
      </c>
      <c r="H1481">
        <v>1.950437</v>
      </c>
      <c r="I1481">
        <v>0.93172100000000002</v>
      </c>
      <c r="J1481">
        <v>0.93947599999999998</v>
      </c>
      <c r="K1481">
        <v>-0.181003</v>
      </c>
      <c r="L1481">
        <v>0</v>
      </c>
      <c r="M1481">
        <v>2.7799999999999998E-4</v>
      </c>
      <c r="N1481" t="s">
        <v>18</v>
      </c>
      <c r="O1481">
        <v>20.209883999999999</v>
      </c>
      <c r="P1481">
        <v>1.1872000000000001E-2</v>
      </c>
      <c r="Q1481">
        <v>-0.34477400000000002</v>
      </c>
      <c r="S1481">
        <f>(2*3.142/60)*test_1_datataker_27_aug[[#This Row],[Torque Voltage (N.m)]]*test_1_datataker_27_aug[[#This Row],[RPM]]*-1</f>
        <v>0</v>
      </c>
    </row>
    <row r="1482" spans="1:19" x14ac:dyDescent="0.25">
      <c r="A1482" s="1">
        <v>45531.530613437499</v>
      </c>
      <c r="B1482" t="s">
        <v>17</v>
      </c>
      <c r="C1482">
        <v>10.78308</v>
      </c>
      <c r="D1482">
        <v>10.62224</v>
      </c>
      <c r="E1482">
        <v>10.557798</v>
      </c>
      <c r="F1482">
        <v>10.526020000000001</v>
      </c>
      <c r="G1482">
        <v>10.738314000000001</v>
      </c>
      <c r="H1482">
        <v>1.9657659999999999</v>
      </c>
      <c r="I1482">
        <v>0.93172100000000002</v>
      </c>
      <c r="J1482">
        <v>0.93935599999999997</v>
      </c>
      <c r="K1482">
        <v>-0.182202</v>
      </c>
      <c r="L1482">
        <v>0</v>
      </c>
      <c r="M1482">
        <v>2.32E-4</v>
      </c>
      <c r="N1482" t="s">
        <v>18</v>
      </c>
      <c r="O1482">
        <v>20.209883999999999</v>
      </c>
      <c r="P1482">
        <v>1.0324E-2</v>
      </c>
      <c r="Q1482">
        <v>-0.34553899999999999</v>
      </c>
      <c r="S1482">
        <f>(2*3.142/60)*test_1_datataker_27_aug[[#This Row],[Torque Voltage (N.m)]]*test_1_datataker_27_aug[[#This Row],[RPM]]*-1</f>
        <v>0</v>
      </c>
    </row>
    <row r="1483" spans="1:19" x14ac:dyDescent="0.25">
      <c r="A1483" s="1">
        <v>45531.530671319444</v>
      </c>
      <c r="B1483" t="s">
        <v>17</v>
      </c>
      <c r="C1483">
        <v>10.704758</v>
      </c>
      <c r="D1483">
        <v>10.57775</v>
      </c>
      <c r="E1483">
        <v>10.492713999999999</v>
      </c>
      <c r="F1483">
        <v>10.45215</v>
      </c>
      <c r="G1483">
        <v>10.661848000000001</v>
      </c>
      <c r="H1483">
        <v>1.9767650000000001</v>
      </c>
      <c r="I1483">
        <v>0.93125000000000002</v>
      </c>
      <c r="J1483">
        <v>0.93912399999999996</v>
      </c>
      <c r="K1483">
        <v>-0.18340100000000001</v>
      </c>
      <c r="L1483">
        <v>0</v>
      </c>
      <c r="M1483">
        <v>2.5500000000000002E-4</v>
      </c>
      <c r="N1483" t="s">
        <v>18</v>
      </c>
      <c r="O1483">
        <v>20.209928000000001</v>
      </c>
      <c r="P1483">
        <v>1.3377E-2</v>
      </c>
      <c r="Q1483">
        <v>-0.343254</v>
      </c>
      <c r="S1483">
        <f>(2*3.142/60)*test_1_datataker_27_aug[[#This Row],[Torque Voltage (N.m)]]*test_1_datataker_27_aug[[#This Row],[RPM]]*-1</f>
        <v>0</v>
      </c>
    </row>
    <row r="1484" spans="1:19" x14ac:dyDescent="0.25">
      <c r="A1484" s="1">
        <v>45531.530729189813</v>
      </c>
      <c r="B1484" t="s">
        <v>17</v>
      </c>
      <c r="C1484">
        <v>10.674018</v>
      </c>
      <c r="D1484">
        <v>10.503674</v>
      </c>
      <c r="E1484">
        <v>10.442182000000001</v>
      </c>
      <c r="F1484">
        <v>10.415112000000001</v>
      </c>
      <c r="G1484">
        <v>10.611473999999999</v>
      </c>
      <c r="H1484">
        <v>2.0070220000000001</v>
      </c>
      <c r="I1484">
        <v>0.931369</v>
      </c>
      <c r="J1484">
        <v>0.93912399999999996</v>
      </c>
      <c r="K1484">
        <v>-0.18456700000000001</v>
      </c>
      <c r="L1484">
        <v>0</v>
      </c>
      <c r="M1484">
        <v>2.32E-4</v>
      </c>
      <c r="N1484" t="s">
        <v>18</v>
      </c>
      <c r="O1484">
        <v>20.210066000000001</v>
      </c>
      <c r="P1484">
        <v>1.3377E-2</v>
      </c>
      <c r="Q1484">
        <v>-0.34402100000000002</v>
      </c>
      <c r="S1484">
        <f>(2*3.142/60)*test_1_datataker_27_aug[[#This Row],[Torque Voltage (N.m)]]*test_1_datataker_27_aug[[#This Row],[RPM]]*-1</f>
        <v>0</v>
      </c>
    </row>
    <row r="1485" spans="1:19" x14ac:dyDescent="0.25">
      <c r="A1485" s="1">
        <v>45531.530787060183</v>
      </c>
      <c r="B1485" t="s">
        <v>17</v>
      </c>
      <c r="C1485">
        <v>10.547072</v>
      </c>
      <c r="D1485">
        <v>10.437044</v>
      </c>
      <c r="E1485">
        <v>10.377098</v>
      </c>
      <c r="F1485">
        <v>10.311444</v>
      </c>
      <c r="G1485">
        <v>10.500392</v>
      </c>
      <c r="H1485">
        <v>2.013903</v>
      </c>
      <c r="I1485">
        <v>0.93148500000000001</v>
      </c>
      <c r="J1485">
        <v>0.93947599999999998</v>
      </c>
      <c r="K1485">
        <v>-0.18340100000000001</v>
      </c>
      <c r="L1485">
        <v>0</v>
      </c>
      <c r="M1485">
        <v>2.32E-4</v>
      </c>
      <c r="N1485" t="s">
        <v>18</v>
      </c>
      <c r="O1485">
        <v>20.209748000000001</v>
      </c>
      <c r="P1485">
        <v>1.1872000000000001E-2</v>
      </c>
      <c r="Q1485">
        <v>-0.34363700000000003</v>
      </c>
      <c r="S1485">
        <f>(2*3.142/60)*test_1_datataker_27_aug[[#This Row],[Torque Voltage (N.m)]]*test_1_datataker_27_aug[[#This Row],[RPM]]*-1</f>
        <v>0</v>
      </c>
    </row>
    <row r="1486" spans="1:19" x14ac:dyDescent="0.25">
      <c r="A1486" s="1">
        <v>45531.530844918983</v>
      </c>
      <c r="B1486" t="s">
        <v>17</v>
      </c>
      <c r="C1486">
        <v>10.421962000000001</v>
      </c>
      <c r="D1486">
        <v>10.355724</v>
      </c>
      <c r="E1486">
        <v>10.225706000000001</v>
      </c>
      <c r="F1486">
        <v>10.193087999999999</v>
      </c>
      <c r="G1486">
        <v>10.379904</v>
      </c>
      <c r="H1486">
        <v>1.9991350000000001</v>
      </c>
      <c r="I1486">
        <v>0.93148500000000001</v>
      </c>
      <c r="J1486">
        <v>0.93912399999999996</v>
      </c>
      <c r="K1486">
        <v>-0.18456700000000001</v>
      </c>
      <c r="L1486">
        <v>0</v>
      </c>
      <c r="M1486">
        <v>2.5500000000000002E-4</v>
      </c>
      <c r="N1486" t="s">
        <v>18</v>
      </c>
      <c r="O1486">
        <v>20.209793999999999</v>
      </c>
      <c r="P1486">
        <v>1.1872000000000001E-2</v>
      </c>
      <c r="Q1486">
        <v>-0.34363700000000003</v>
      </c>
      <c r="S1486">
        <f>(2*3.142/60)*test_1_datataker_27_aug[[#This Row],[Torque Voltage (N.m)]]*test_1_datataker_27_aug[[#This Row],[RPM]]*-1</f>
        <v>0</v>
      </c>
    </row>
    <row r="1487" spans="1:19" x14ac:dyDescent="0.25">
      <c r="A1487" s="1">
        <v>45531.530902789353</v>
      </c>
      <c r="B1487" t="s">
        <v>17</v>
      </c>
      <c r="C1487">
        <v>10.3248</v>
      </c>
      <c r="D1487">
        <v>10.274406000000001</v>
      </c>
      <c r="E1487">
        <v>10.203875999999999</v>
      </c>
      <c r="F1487">
        <v>10.089626000000001</v>
      </c>
      <c r="G1487">
        <v>10.290234</v>
      </c>
      <c r="H1487">
        <v>1.976164</v>
      </c>
      <c r="I1487">
        <v>0.93148500000000001</v>
      </c>
      <c r="J1487">
        <v>0.93947599999999998</v>
      </c>
      <c r="K1487">
        <v>-0.182202</v>
      </c>
      <c r="L1487">
        <v>0</v>
      </c>
      <c r="M1487">
        <v>2.7799999999999998E-4</v>
      </c>
      <c r="N1487" t="s">
        <v>18</v>
      </c>
      <c r="O1487">
        <v>20.219104000000002</v>
      </c>
      <c r="P1487">
        <v>1.0324E-2</v>
      </c>
      <c r="Q1487">
        <v>-0.34363700000000003</v>
      </c>
      <c r="S1487">
        <f>(2*3.142/60)*test_1_datataker_27_aug[[#This Row],[Torque Voltage (N.m)]]*test_1_datataker_27_aug[[#This Row],[RPM]]*-1</f>
        <v>0</v>
      </c>
    </row>
    <row r="1488" spans="1:19" x14ac:dyDescent="0.25">
      <c r="A1488" s="1">
        <v>45531.530960671298</v>
      </c>
      <c r="B1488" t="s">
        <v>17</v>
      </c>
      <c r="C1488">
        <v>10.264994</v>
      </c>
      <c r="D1488">
        <v>10.207986</v>
      </c>
      <c r="E1488">
        <v>10.145866</v>
      </c>
      <c r="F1488">
        <v>10.015549999999999</v>
      </c>
      <c r="G1488">
        <v>10.227586000000001</v>
      </c>
      <c r="H1488">
        <v>1.944259</v>
      </c>
      <c r="I1488">
        <v>0.93148500000000001</v>
      </c>
      <c r="J1488">
        <v>0.93935599999999997</v>
      </c>
      <c r="K1488">
        <v>-0.182202</v>
      </c>
      <c r="L1488">
        <v>0</v>
      </c>
      <c r="M1488">
        <v>2.32E-4</v>
      </c>
      <c r="N1488" t="s">
        <v>18</v>
      </c>
      <c r="O1488">
        <v>20.22824</v>
      </c>
      <c r="P1488">
        <v>1.1872000000000001E-2</v>
      </c>
      <c r="Q1488">
        <v>-0.34515800000000002</v>
      </c>
      <c r="S1488">
        <f>(2*3.142/60)*test_1_datataker_27_aug[[#This Row],[Torque Voltage (N.m)]]*test_1_datataker_27_aug[[#This Row],[RPM]]*-1</f>
        <v>0</v>
      </c>
    </row>
    <row r="1489" spans="1:19" x14ac:dyDescent="0.25">
      <c r="A1489" s="1">
        <v>45531.531018530091</v>
      </c>
      <c r="B1489" t="s">
        <v>17</v>
      </c>
      <c r="C1489">
        <v>10.225726</v>
      </c>
      <c r="D1489">
        <v>10.163496</v>
      </c>
      <c r="E1489">
        <v>10.102814</v>
      </c>
      <c r="F1489">
        <v>9.9934080000000005</v>
      </c>
      <c r="G1489">
        <v>10.181754</v>
      </c>
      <c r="H1489">
        <v>1.9240109999999999</v>
      </c>
      <c r="I1489">
        <v>0.93125000000000002</v>
      </c>
      <c r="J1489">
        <v>0.93912399999999996</v>
      </c>
      <c r="K1489">
        <v>-0.182202</v>
      </c>
      <c r="L1489">
        <v>0</v>
      </c>
      <c r="M1489">
        <v>2.0900000000000001E-4</v>
      </c>
      <c r="N1489" t="s">
        <v>18</v>
      </c>
      <c r="O1489">
        <v>20.236374000000001</v>
      </c>
      <c r="P1489">
        <v>1.0324E-2</v>
      </c>
      <c r="Q1489">
        <v>-0.343254</v>
      </c>
      <c r="S1489">
        <f>(2*3.142/60)*test_1_datataker_27_aug[[#This Row],[Torque Voltage (N.m)]]*test_1_datataker_27_aug[[#This Row],[RPM]]*-1</f>
        <v>0</v>
      </c>
    </row>
    <row r="1490" spans="1:19" x14ac:dyDescent="0.25">
      <c r="A1490" s="1">
        <v>45531.531078032407</v>
      </c>
      <c r="B1490" t="s">
        <v>17</v>
      </c>
      <c r="C1490">
        <v>10.128432</v>
      </c>
      <c r="D1490">
        <v>10.104317999999999</v>
      </c>
      <c r="E1490">
        <v>10.05208</v>
      </c>
      <c r="F1490">
        <v>9.8899480000000004</v>
      </c>
      <c r="G1490">
        <v>10.08446</v>
      </c>
      <c r="H1490">
        <v>1.9419630000000001</v>
      </c>
      <c r="I1490">
        <v>0.931369</v>
      </c>
      <c r="J1490">
        <v>0.93912399999999996</v>
      </c>
      <c r="K1490">
        <v>-0.186998</v>
      </c>
      <c r="L1490">
        <v>0</v>
      </c>
      <c r="M1490">
        <v>2.32E-4</v>
      </c>
      <c r="N1490" t="s">
        <v>18</v>
      </c>
      <c r="O1490">
        <v>20.237469999999998</v>
      </c>
      <c r="P1490">
        <v>7.1850000000000004E-3</v>
      </c>
      <c r="Q1490">
        <v>-0.34440199999999999</v>
      </c>
      <c r="S1490">
        <f>(2*3.142/60)*test_1_datataker_27_aug[[#This Row],[Torque Voltage (N.m)]]*test_1_datataker_27_aug[[#This Row],[RPM]]*-1</f>
        <v>0</v>
      </c>
    </row>
    <row r="1491" spans="1:19" x14ac:dyDescent="0.25">
      <c r="A1491" s="1">
        <v>45531.53113427083</v>
      </c>
      <c r="B1491" t="s">
        <v>17</v>
      </c>
      <c r="C1491">
        <v>10.044236</v>
      </c>
      <c r="D1491">
        <v>10.000856000000001</v>
      </c>
      <c r="E1491">
        <v>9.9582940000000004</v>
      </c>
      <c r="F1491">
        <v>9.7862799999999996</v>
      </c>
      <c r="G1491">
        <v>9.9852539999999994</v>
      </c>
      <c r="H1491">
        <v>1.9465520000000001</v>
      </c>
      <c r="I1491">
        <v>0.931369</v>
      </c>
      <c r="J1491">
        <v>0.93935599999999997</v>
      </c>
      <c r="K1491">
        <v>-0.186998</v>
      </c>
      <c r="L1491">
        <v>0</v>
      </c>
      <c r="M1491">
        <v>2.7799999999999998E-4</v>
      </c>
      <c r="N1491" t="s">
        <v>18</v>
      </c>
      <c r="O1491">
        <v>20.237424000000001</v>
      </c>
      <c r="P1491">
        <v>1.1872000000000001E-2</v>
      </c>
      <c r="Q1491">
        <v>-0.35089300000000001</v>
      </c>
      <c r="S1491">
        <f>(2*3.142/60)*test_1_datataker_27_aug[[#This Row],[Torque Voltage (N.m)]]*test_1_datataker_27_aug[[#This Row],[RPM]]*-1</f>
        <v>0</v>
      </c>
    </row>
    <row r="1492" spans="1:19" x14ac:dyDescent="0.25">
      <c r="A1492" s="1">
        <v>45531.531192152775</v>
      </c>
      <c r="B1492" t="s">
        <v>17</v>
      </c>
      <c r="C1492">
        <v>9.9281299999999995</v>
      </c>
      <c r="D1492">
        <v>9.9640240000000002</v>
      </c>
      <c r="E1492">
        <v>9.9293899999999997</v>
      </c>
      <c r="F1492">
        <v>9.6975119999999997</v>
      </c>
      <c r="G1492">
        <v>9.8813180000000003</v>
      </c>
      <c r="H1492">
        <v>1.9721649999999999</v>
      </c>
      <c r="I1492">
        <v>0.93160799999999999</v>
      </c>
      <c r="J1492">
        <v>0.93959199999999998</v>
      </c>
      <c r="K1492">
        <v>-0.188197</v>
      </c>
      <c r="L1492">
        <v>0</v>
      </c>
      <c r="M1492">
        <v>2.5443E-2</v>
      </c>
      <c r="N1492" t="s">
        <v>18</v>
      </c>
      <c r="O1492">
        <v>20.255768</v>
      </c>
      <c r="P1492">
        <v>1.1872000000000001E-2</v>
      </c>
      <c r="Q1492">
        <v>-0.35051199999999999</v>
      </c>
      <c r="S1492">
        <f>(2*3.142/60)*test_1_datataker_27_aug[[#This Row],[Torque Voltage (N.m)]]*test_1_datataker_27_aug[[#This Row],[RPM]]*-1</f>
        <v>0</v>
      </c>
    </row>
    <row r="1493" spans="1:19" x14ac:dyDescent="0.25">
      <c r="A1493" s="1">
        <v>45531.531250057873</v>
      </c>
      <c r="B1493" t="s">
        <v>17</v>
      </c>
      <c r="C1493">
        <v>9.8185359999999999</v>
      </c>
      <c r="D1493">
        <v>9.9640240000000002</v>
      </c>
      <c r="E1493">
        <v>9.9075620000000004</v>
      </c>
      <c r="F1493">
        <v>9.5940519999999996</v>
      </c>
      <c r="G1493">
        <v>9.7829339999999991</v>
      </c>
      <c r="H1493">
        <v>1.9947440000000001</v>
      </c>
      <c r="I1493">
        <v>0.93172100000000002</v>
      </c>
      <c r="J1493">
        <v>0.93970799999999999</v>
      </c>
      <c r="K1493">
        <v>-0.20022000000000001</v>
      </c>
      <c r="L1493">
        <v>0</v>
      </c>
      <c r="M1493">
        <v>1.4885000000000001E-2</v>
      </c>
      <c r="N1493" t="s">
        <v>18</v>
      </c>
      <c r="O1493">
        <v>20.23948</v>
      </c>
      <c r="P1493">
        <v>1.1872000000000001E-2</v>
      </c>
      <c r="Q1493">
        <v>-0.36006500000000002</v>
      </c>
      <c r="S1493">
        <f>(2*3.142/60)*test_1_datataker_27_aug[[#This Row],[Torque Voltage (N.m)]]*test_1_datataker_27_aug[[#This Row],[RPM]]*-1</f>
        <v>0</v>
      </c>
    </row>
    <row r="1494" spans="1:19" x14ac:dyDescent="0.25">
      <c r="A1494" s="1">
        <v>45531.531307881945</v>
      </c>
      <c r="B1494" t="s">
        <v>17</v>
      </c>
      <c r="C1494">
        <v>9.67666</v>
      </c>
      <c r="D1494">
        <v>9.8899480000000004</v>
      </c>
      <c r="E1494">
        <v>9.8499560000000006</v>
      </c>
      <c r="F1494">
        <v>9.4458959999999994</v>
      </c>
      <c r="G1494">
        <v>9.6374440000000003</v>
      </c>
      <c r="H1494">
        <v>2.0119099999999999</v>
      </c>
      <c r="I1494">
        <v>0.93172100000000002</v>
      </c>
      <c r="J1494">
        <v>0.93970799999999999</v>
      </c>
      <c r="K1494">
        <v>-0.21220900000000001</v>
      </c>
      <c r="L1494">
        <v>0</v>
      </c>
      <c r="M1494">
        <v>1.0337000000000001E-2</v>
      </c>
      <c r="N1494" t="s">
        <v>18</v>
      </c>
      <c r="O1494">
        <v>20.25563</v>
      </c>
      <c r="P1494">
        <v>1.1872000000000001E-2</v>
      </c>
      <c r="Q1494">
        <v>-0.374973</v>
      </c>
      <c r="S1494">
        <f>(2*3.142/60)*test_1_datataker_27_aug[[#This Row],[Torque Voltage (N.m)]]*test_1_datataker_27_aug[[#This Row],[RPM]]*-1</f>
        <v>0</v>
      </c>
    </row>
    <row r="1495" spans="1:19" x14ac:dyDescent="0.25">
      <c r="A1495" s="1">
        <v>45531.531365752315</v>
      </c>
      <c r="B1495" t="s">
        <v>17</v>
      </c>
      <c r="C1495">
        <v>9.5785680000000006</v>
      </c>
      <c r="D1495">
        <v>9.8009719999999998</v>
      </c>
      <c r="E1495">
        <v>9.784872</v>
      </c>
      <c r="F1495">
        <v>9.3569200000000006</v>
      </c>
      <c r="G1495">
        <v>9.53186</v>
      </c>
      <c r="H1495">
        <v>2.0065219999999999</v>
      </c>
      <c r="I1495">
        <v>0.93195700000000004</v>
      </c>
      <c r="J1495">
        <v>0.93970799999999999</v>
      </c>
      <c r="K1495">
        <v>-0.21827099999999999</v>
      </c>
      <c r="L1495">
        <v>0</v>
      </c>
      <c r="M1495">
        <v>8.4189999999999994E-3</v>
      </c>
      <c r="N1495" t="s">
        <v>18</v>
      </c>
      <c r="O1495">
        <v>20.255768</v>
      </c>
      <c r="P1495">
        <v>1.3377E-2</v>
      </c>
      <c r="Q1495">
        <v>-0.38068600000000002</v>
      </c>
      <c r="S1495">
        <f>(2*3.142/60)*test_1_datataker_27_aug[[#This Row],[Torque Voltage (N.m)]]*test_1_datataker_27_aug[[#This Row],[RPM]]*-1</f>
        <v>0</v>
      </c>
    </row>
    <row r="1496" spans="1:19" x14ac:dyDescent="0.25">
      <c r="A1496" s="1">
        <v>45531.531423622684</v>
      </c>
      <c r="B1496" t="s">
        <v>17</v>
      </c>
      <c r="C1496">
        <v>9.447692</v>
      </c>
      <c r="D1496">
        <v>9.719652</v>
      </c>
      <c r="E1496">
        <v>9.7125120000000003</v>
      </c>
      <c r="F1496">
        <v>9.2313200000000002</v>
      </c>
      <c r="G1496">
        <v>9.4084219999999998</v>
      </c>
      <c r="H1496">
        <v>1.995741</v>
      </c>
      <c r="I1496">
        <v>0.93183700000000003</v>
      </c>
      <c r="J1496">
        <v>0.939828</v>
      </c>
      <c r="K1496">
        <v>-0.22303300000000001</v>
      </c>
      <c r="L1496">
        <v>0</v>
      </c>
      <c r="M1496">
        <v>1.737E-3</v>
      </c>
      <c r="N1496" t="s">
        <v>18</v>
      </c>
      <c r="O1496">
        <v>20.255859999999998</v>
      </c>
      <c r="P1496">
        <v>1.3377E-2</v>
      </c>
      <c r="Q1496">
        <v>-0.38680500000000001</v>
      </c>
      <c r="S1496">
        <f>(2*3.142/60)*test_1_datataker_27_aug[[#This Row],[Torque Voltage (N.m)]]*test_1_datataker_27_aug[[#This Row],[RPM]]*-1</f>
        <v>0</v>
      </c>
    </row>
    <row r="1497" spans="1:19" x14ac:dyDescent="0.25">
      <c r="A1497" s="1">
        <v>45531.531481504629</v>
      </c>
      <c r="B1497" t="s">
        <v>17</v>
      </c>
      <c r="C1497">
        <v>9.3429579999999994</v>
      </c>
      <c r="D1497">
        <v>9.630884</v>
      </c>
      <c r="E1497">
        <v>9.5968940000000007</v>
      </c>
      <c r="F1497">
        <v>9.1278620000000004</v>
      </c>
      <c r="G1497">
        <v>9.2952159999999999</v>
      </c>
      <c r="H1497">
        <v>1.9871509999999999</v>
      </c>
      <c r="I1497">
        <v>0.93207300000000004</v>
      </c>
      <c r="J1497">
        <v>0.939828</v>
      </c>
      <c r="K1497">
        <v>-0.22423199999999999</v>
      </c>
      <c r="L1497">
        <v>0</v>
      </c>
      <c r="M1497">
        <v>7.8700000000000005E-4</v>
      </c>
      <c r="N1497" t="s">
        <v>18</v>
      </c>
      <c r="O1497">
        <v>20.255906</v>
      </c>
      <c r="P1497">
        <v>1.3377E-2</v>
      </c>
      <c r="Q1497">
        <v>-0.38988099999999998</v>
      </c>
      <c r="S1497">
        <f>(2*3.142/60)*test_1_datataker_27_aug[[#This Row],[Torque Voltage (N.m)]]*test_1_datataker_27_aug[[#This Row],[RPM]]*-1</f>
        <v>0</v>
      </c>
    </row>
    <row r="1498" spans="1:19" x14ac:dyDescent="0.25">
      <c r="A1498" s="1">
        <v>45531.531539398151</v>
      </c>
      <c r="B1498" t="s">
        <v>17</v>
      </c>
      <c r="C1498">
        <v>9.2745979999999992</v>
      </c>
      <c r="D1498">
        <v>9.5274239999999999</v>
      </c>
      <c r="E1498">
        <v>9.4812799999999999</v>
      </c>
      <c r="F1498">
        <v>9.0535759999999996</v>
      </c>
      <c r="G1498">
        <v>9.2278099999999998</v>
      </c>
      <c r="H1498">
        <v>1.9588030000000001</v>
      </c>
      <c r="I1498">
        <v>0.93172100000000002</v>
      </c>
      <c r="J1498">
        <v>0.939944</v>
      </c>
      <c r="K1498">
        <v>-0.22906099999999999</v>
      </c>
      <c r="L1498">
        <v>0</v>
      </c>
      <c r="M1498">
        <v>1.018E-3</v>
      </c>
      <c r="N1498" t="s">
        <v>18</v>
      </c>
      <c r="O1498">
        <v>20.265014000000001</v>
      </c>
      <c r="P1498">
        <v>1.1872000000000001E-2</v>
      </c>
      <c r="Q1498">
        <v>-0.391403</v>
      </c>
      <c r="S1498">
        <f>(2*3.142/60)*test_1_datataker_27_aug[[#This Row],[Torque Voltage (N.m)]]*test_1_datataker_27_aug[[#This Row],[RPM]]*-1</f>
        <v>0</v>
      </c>
    </row>
    <row r="1499" spans="1:19" x14ac:dyDescent="0.25">
      <c r="A1499" s="1">
        <v>45531.531597245368</v>
      </c>
      <c r="B1499" t="s">
        <v>17</v>
      </c>
      <c r="C1499">
        <v>9.2025699999999997</v>
      </c>
      <c r="D1499">
        <v>9.4309980000000007</v>
      </c>
      <c r="E1499">
        <v>9.3874940000000002</v>
      </c>
      <c r="F1499">
        <v>8.9794979999999995</v>
      </c>
      <c r="G1499">
        <v>9.1538439999999994</v>
      </c>
      <c r="H1499">
        <v>1.933589</v>
      </c>
      <c r="I1499">
        <v>0.93207300000000004</v>
      </c>
      <c r="J1499">
        <v>0.94006000000000001</v>
      </c>
      <c r="K1499">
        <v>-0.226663</v>
      </c>
      <c r="L1499">
        <v>0</v>
      </c>
      <c r="M1499">
        <v>1.7746000000000001E-2</v>
      </c>
      <c r="N1499" t="s">
        <v>18</v>
      </c>
      <c r="O1499">
        <v>20.274176000000001</v>
      </c>
      <c r="P1499">
        <v>1.4925000000000001E-2</v>
      </c>
      <c r="Q1499">
        <v>-0.38911400000000002</v>
      </c>
      <c r="S1499">
        <f>(2*3.142/60)*test_1_datataker_27_aug[[#This Row],[Torque Voltage (N.m)]]*test_1_datataker_27_aug[[#This Row],[RPM]]*-1</f>
        <v>0</v>
      </c>
    </row>
    <row r="1500" spans="1:19" x14ac:dyDescent="0.25">
      <c r="A1500" s="1">
        <v>45531.531655810184</v>
      </c>
      <c r="B1500" t="s">
        <v>17</v>
      </c>
      <c r="C1500">
        <v>9.1744339999999998</v>
      </c>
      <c r="D1500">
        <v>9.2756000000000007</v>
      </c>
      <c r="E1500">
        <v>9.2573240000000006</v>
      </c>
      <c r="F1500">
        <v>8.9648079999999997</v>
      </c>
      <c r="G1500">
        <v>9.1341819999999991</v>
      </c>
      <c r="H1500">
        <v>1.930099</v>
      </c>
      <c r="I1500">
        <v>0.93195700000000004</v>
      </c>
      <c r="J1500">
        <v>0.939944</v>
      </c>
      <c r="K1500">
        <v>-0.176174</v>
      </c>
      <c r="L1500">
        <v>14</v>
      </c>
      <c r="M1500">
        <v>1.5162999999999999E-2</v>
      </c>
      <c r="N1500" t="s">
        <v>18</v>
      </c>
      <c r="O1500">
        <v>20.283253999999999</v>
      </c>
      <c r="P1500">
        <v>1.6473000000000002E-2</v>
      </c>
      <c r="Q1500">
        <v>-0.335615</v>
      </c>
      <c r="S1500">
        <f>(2*3.142/60)*test_1_datataker_27_aug[[#This Row],[Torque Voltage (N.m)]]*test_1_datataker_27_aug[[#This Row],[RPM]]*-1</f>
        <v>0.25831806373333333</v>
      </c>
    </row>
    <row r="1501" spans="1:19" x14ac:dyDescent="0.25">
      <c r="A1501" s="1">
        <v>45531.531712986114</v>
      </c>
      <c r="B1501" t="s">
        <v>17</v>
      </c>
      <c r="C1501">
        <v>9.10703</v>
      </c>
      <c r="D1501">
        <v>9.2015259999999994</v>
      </c>
      <c r="E1501">
        <v>9.1558580000000003</v>
      </c>
      <c r="F1501">
        <v>8.8981779999999997</v>
      </c>
      <c r="G1501">
        <v>9.0358000000000001</v>
      </c>
      <c r="H1501">
        <v>1.9419630000000001</v>
      </c>
      <c r="I1501">
        <v>0.93207300000000004</v>
      </c>
      <c r="J1501">
        <v>0.939828</v>
      </c>
      <c r="K1501">
        <v>-0.17497499999999999</v>
      </c>
      <c r="L1501">
        <v>0</v>
      </c>
      <c r="M1501">
        <v>1.2762000000000001E-2</v>
      </c>
      <c r="N1501" t="s">
        <v>18</v>
      </c>
      <c r="O1501">
        <v>20.283346000000002</v>
      </c>
      <c r="P1501">
        <v>1.6473000000000002E-2</v>
      </c>
      <c r="Q1501">
        <v>-0.33522999999999997</v>
      </c>
      <c r="S1501">
        <f>(2*3.142/60)*test_1_datataker_27_aug[[#This Row],[Torque Voltage (N.m)]]*test_1_datataker_27_aug[[#This Row],[RPM]]*-1</f>
        <v>0</v>
      </c>
    </row>
    <row r="1502" spans="1:19" x14ac:dyDescent="0.25">
      <c r="A1502" s="1">
        <v>45531.531770844907</v>
      </c>
      <c r="B1502" t="s">
        <v>17</v>
      </c>
      <c r="C1502">
        <v>9.0067599999999999</v>
      </c>
      <c r="D1502">
        <v>9.1278620000000004</v>
      </c>
      <c r="E1502">
        <v>9.0907739999999997</v>
      </c>
      <c r="F1502">
        <v>8.8240999999999996</v>
      </c>
      <c r="G1502">
        <v>8.9842560000000002</v>
      </c>
      <c r="H1502">
        <v>1.9602999999999999</v>
      </c>
      <c r="I1502">
        <v>0.93207300000000004</v>
      </c>
      <c r="J1502">
        <v>0.94006000000000001</v>
      </c>
      <c r="K1502">
        <v>-0.177373</v>
      </c>
      <c r="L1502">
        <v>0</v>
      </c>
      <c r="M1502">
        <v>1.4401000000000001E-2</v>
      </c>
      <c r="N1502" t="s">
        <v>18</v>
      </c>
      <c r="O1502">
        <v>20.288208000000001</v>
      </c>
      <c r="P1502">
        <v>1.4925000000000001E-2</v>
      </c>
      <c r="Q1502">
        <v>-0.3337</v>
      </c>
      <c r="S1502">
        <f>(2*3.142/60)*test_1_datataker_27_aug[[#This Row],[Torque Voltage (N.m)]]*test_1_datataker_27_aug[[#This Row],[RPM]]*-1</f>
        <v>0</v>
      </c>
    </row>
    <row r="1503" spans="1:19" x14ac:dyDescent="0.25">
      <c r="A1503" s="1">
        <v>45531.531828761574</v>
      </c>
      <c r="B1503" t="s">
        <v>17</v>
      </c>
      <c r="C1503">
        <v>8.9429940000000006</v>
      </c>
      <c r="D1503">
        <v>9.0314359999999994</v>
      </c>
      <c r="E1503">
        <v>8.9824339999999996</v>
      </c>
      <c r="F1503">
        <v>8.7500239999999998</v>
      </c>
      <c r="G1503">
        <v>8.8895379999999999</v>
      </c>
      <c r="H1503">
        <v>1.981557</v>
      </c>
      <c r="I1503">
        <v>0.93195700000000004</v>
      </c>
      <c r="J1503">
        <v>0.94006000000000001</v>
      </c>
      <c r="K1503">
        <v>-0.17377600000000001</v>
      </c>
      <c r="L1503">
        <v>0</v>
      </c>
      <c r="M1503">
        <v>1.4078E-2</v>
      </c>
      <c r="N1503" t="s">
        <v>18</v>
      </c>
      <c r="O1503">
        <v>20.292657999999999</v>
      </c>
      <c r="P1503">
        <v>1.6473000000000002E-2</v>
      </c>
      <c r="Q1503">
        <v>-0.3337</v>
      </c>
      <c r="S1503">
        <f>(2*3.142/60)*test_1_datataker_27_aug[[#This Row],[Torque Voltage (N.m)]]*test_1_datataker_27_aug[[#This Row],[RPM]]*-1</f>
        <v>0</v>
      </c>
    </row>
    <row r="1504" spans="1:19" x14ac:dyDescent="0.25">
      <c r="A1504" s="1">
        <v>45531.531886585646</v>
      </c>
      <c r="B1504" t="s">
        <v>17</v>
      </c>
      <c r="C1504">
        <v>8.866104</v>
      </c>
      <c r="D1504">
        <v>8.9352199999999993</v>
      </c>
      <c r="E1504">
        <v>8.9030000000000005</v>
      </c>
      <c r="F1504">
        <v>8.6538059999999994</v>
      </c>
      <c r="G1504">
        <v>8.8294940000000004</v>
      </c>
      <c r="H1504">
        <v>2.003825</v>
      </c>
      <c r="I1504">
        <v>0.93195700000000004</v>
      </c>
      <c r="J1504">
        <v>0.939944</v>
      </c>
      <c r="K1504">
        <v>-0.172544</v>
      </c>
      <c r="L1504">
        <v>0</v>
      </c>
      <c r="M1504">
        <v>1.29E-2</v>
      </c>
      <c r="N1504" t="s">
        <v>18</v>
      </c>
      <c r="O1504">
        <v>20.292657999999999</v>
      </c>
      <c r="P1504">
        <v>1.4925000000000001E-2</v>
      </c>
      <c r="Q1504">
        <v>-0.33791399999999999</v>
      </c>
      <c r="S1504">
        <f>(2*3.142/60)*test_1_datataker_27_aug[[#This Row],[Torque Voltage (N.m)]]*test_1_datataker_27_aug[[#This Row],[RPM]]*-1</f>
        <v>0</v>
      </c>
    </row>
    <row r="1505" spans="1:19" x14ac:dyDescent="0.25">
      <c r="A1505" s="1">
        <v>45531.531944456015</v>
      </c>
      <c r="B1505" t="s">
        <v>17</v>
      </c>
      <c r="C1505">
        <v>8.8210460000000008</v>
      </c>
      <c r="D1505">
        <v>8.8538979999999992</v>
      </c>
      <c r="E1505">
        <v>8.8306400000000007</v>
      </c>
      <c r="F1505">
        <v>8.6167680000000004</v>
      </c>
      <c r="G1505">
        <v>8.7722639999999998</v>
      </c>
      <c r="H1505">
        <v>2.0129060000000001</v>
      </c>
      <c r="I1505">
        <v>0.93172100000000002</v>
      </c>
      <c r="J1505">
        <v>0.939828</v>
      </c>
      <c r="K1505">
        <v>-0.17497499999999999</v>
      </c>
      <c r="L1505">
        <v>0</v>
      </c>
      <c r="M1505">
        <v>1.2416E-2</v>
      </c>
      <c r="N1505" t="s">
        <v>18</v>
      </c>
      <c r="O1505">
        <v>20.292795999999999</v>
      </c>
      <c r="P1505">
        <v>1.6473000000000002E-2</v>
      </c>
      <c r="Q1505">
        <v>-0.3337</v>
      </c>
      <c r="S1505">
        <f>(2*3.142/60)*test_1_datataker_27_aug[[#This Row],[Torque Voltage (N.m)]]*test_1_datataker_27_aug[[#This Row],[RPM]]*-1</f>
        <v>0</v>
      </c>
    </row>
    <row r="1506" spans="1:19" x14ac:dyDescent="0.25">
      <c r="A1506" s="1">
        <v>45531.532002337961</v>
      </c>
      <c r="B1506" t="s">
        <v>17</v>
      </c>
      <c r="C1506">
        <v>8.7713359999999998</v>
      </c>
      <c r="D1506">
        <v>8.8094099999999997</v>
      </c>
      <c r="E1506">
        <v>8.7512039999999995</v>
      </c>
      <c r="F1506">
        <v>8.5871779999999998</v>
      </c>
      <c r="G1506">
        <v>8.7291179999999997</v>
      </c>
      <c r="H1506">
        <v>2.0091139999999998</v>
      </c>
      <c r="I1506">
        <v>0.93207300000000004</v>
      </c>
      <c r="J1506">
        <v>0.94006000000000001</v>
      </c>
      <c r="K1506">
        <v>-0.16898099999999999</v>
      </c>
      <c r="L1506">
        <v>0</v>
      </c>
      <c r="M1506">
        <v>1.1745999999999999E-2</v>
      </c>
      <c r="N1506" t="s">
        <v>18</v>
      </c>
      <c r="O1506">
        <v>20.29252</v>
      </c>
      <c r="P1506">
        <v>1.8064E-2</v>
      </c>
      <c r="Q1506">
        <v>-0.32989299999999999</v>
      </c>
      <c r="S1506">
        <f>(2*3.142/60)*test_1_datataker_27_aug[[#This Row],[Torque Voltage (N.m)]]*test_1_datataker_27_aug[[#This Row],[RPM]]*-1</f>
        <v>0</v>
      </c>
    </row>
    <row r="1507" spans="1:19" x14ac:dyDescent="0.25">
      <c r="A1507" s="1">
        <v>45531.53206020833</v>
      </c>
      <c r="B1507" t="s">
        <v>17</v>
      </c>
      <c r="C1507">
        <v>8.7394259999999999</v>
      </c>
      <c r="D1507">
        <v>8.7278819999999993</v>
      </c>
      <c r="E1507">
        <v>8.6931940000000001</v>
      </c>
      <c r="F1507">
        <v>8.5573820000000005</v>
      </c>
      <c r="G1507">
        <v>8.7009279999999993</v>
      </c>
      <c r="H1507">
        <v>1.995941</v>
      </c>
      <c r="I1507">
        <v>0.93195700000000004</v>
      </c>
      <c r="J1507">
        <v>0.939944</v>
      </c>
      <c r="K1507">
        <v>-0.171345</v>
      </c>
      <c r="L1507">
        <v>0</v>
      </c>
      <c r="M1507">
        <v>1.043E-2</v>
      </c>
      <c r="N1507" t="s">
        <v>18</v>
      </c>
      <c r="O1507">
        <v>20.301976</v>
      </c>
      <c r="P1507">
        <v>1.9612000000000001E-2</v>
      </c>
      <c r="Q1507">
        <v>-0.33256000000000002</v>
      </c>
      <c r="S1507">
        <f>(2*3.142/60)*test_1_datataker_27_aug[[#This Row],[Torque Voltage (N.m)]]*test_1_datataker_27_aug[[#This Row],[RPM]]*-1</f>
        <v>0</v>
      </c>
    </row>
    <row r="1508" spans="1:19" x14ac:dyDescent="0.25">
      <c r="A1508" s="1">
        <v>45531.532118136573</v>
      </c>
      <c r="B1508" t="s">
        <v>17</v>
      </c>
      <c r="C1508">
        <v>8.7159659999999999</v>
      </c>
      <c r="D1508">
        <v>8.6612559999999998</v>
      </c>
      <c r="E1508">
        <v>8.6281099999999995</v>
      </c>
      <c r="F1508">
        <v>8.5279980000000002</v>
      </c>
      <c r="G1508">
        <v>8.6577559999999991</v>
      </c>
      <c r="H1508">
        <v>1.9756670000000001</v>
      </c>
      <c r="I1508">
        <v>0.93195700000000004</v>
      </c>
      <c r="J1508">
        <v>0.939828</v>
      </c>
      <c r="K1508">
        <v>-0.172544</v>
      </c>
      <c r="L1508">
        <v>0</v>
      </c>
      <c r="M1508">
        <v>8.8350000000000008E-3</v>
      </c>
      <c r="N1508" t="s">
        <v>18</v>
      </c>
      <c r="O1508">
        <v>20.311205999999999</v>
      </c>
      <c r="P1508">
        <v>1.8064E-2</v>
      </c>
      <c r="Q1508">
        <v>-0.32837100000000002</v>
      </c>
      <c r="S1508">
        <f>(2*3.142/60)*test_1_datataker_27_aug[[#This Row],[Torque Voltage (N.m)]]*test_1_datataker_27_aug[[#This Row],[RPM]]*-1</f>
        <v>0</v>
      </c>
    </row>
    <row r="1509" spans="1:19" x14ac:dyDescent="0.25">
      <c r="A1509" s="1">
        <v>45531.53217702546</v>
      </c>
      <c r="B1509" t="s">
        <v>17</v>
      </c>
      <c r="C1509">
        <v>8.7037460000000006</v>
      </c>
      <c r="D1509">
        <v>8.6244219999999991</v>
      </c>
      <c r="E1509">
        <v>8.5921299999999992</v>
      </c>
      <c r="F1509">
        <v>8.5058579999999999</v>
      </c>
      <c r="G1509">
        <v>8.6699760000000001</v>
      </c>
      <c r="H1509">
        <v>1.9479470000000001</v>
      </c>
      <c r="I1509">
        <v>0.93218900000000005</v>
      </c>
      <c r="J1509">
        <v>0.939944</v>
      </c>
      <c r="K1509">
        <v>-0.16898099999999999</v>
      </c>
      <c r="L1509">
        <v>0</v>
      </c>
      <c r="M1509">
        <v>7.587E-3</v>
      </c>
      <c r="N1509" t="s">
        <v>18</v>
      </c>
      <c r="O1509">
        <v>20.320347999999999</v>
      </c>
      <c r="P1509">
        <v>1.8064E-2</v>
      </c>
      <c r="Q1509">
        <v>-0.32722299999999999</v>
      </c>
      <c r="S1509">
        <f>(2*3.142/60)*test_1_datataker_27_aug[[#This Row],[Torque Voltage (N.m)]]*test_1_datataker_27_aug[[#This Row],[RPM]]*-1</f>
        <v>0</v>
      </c>
    </row>
    <row r="1510" spans="1:19" x14ac:dyDescent="0.25">
      <c r="A1510" s="1">
        <v>45531.532234074075</v>
      </c>
      <c r="B1510" t="s">
        <v>17</v>
      </c>
      <c r="C1510">
        <v>8.6699760000000001</v>
      </c>
      <c r="D1510">
        <v>8.5724859999999996</v>
      </c>
      <c r="E1510">
        <v>8.5343239999999998</v>
      </c>
      <c r="F1510">
        <v>8.4760639999999992</v>
      </c>
      <c r="G1510">
        <v>8.5797760000000007</v>
      </c>
      <c r="H1510">
        <v>1.9514339999999999</v>
      </c>
      <c r="I1510">
        <v>0.93195700000000004</v>
      </c>
      <c r="J1510">
        <v>0.94018000000000002</v>
      </c>
      <c r="K1510">
        <v>-0.16778199999999999</v>
      </c>
      <c r="L1510">
        <v>0</v>
      </c>
      <c r="M1510">
        <v>6.4089999999999998E-3</v>
      </c>
      <c r="N1510" t="s">
        <v>18</v>
      </c>
      <c r="O1510">
        <v>20.310881999999999</v>
      </c>
      <c r="P1510">
        <v>1.4925000000000001E-2</v>
      </c>
      <c r="Q1510">
        <v>-0.32605699999999999</v>
      </c>
      <c r="S1510">
        <f>(2*3.142/60)*test_1_datataker_27_aug[[#This Row],[Torque Voltage (N.m)]]*test_1_datataker_27_aug[[#This Row],[RPM]]*-1</f>
        <v>0</v>
      </c>
    </row>
    <row r="1511" spans="1:19" x14ac:dyDescent="0.25">
      <c r="A1511" s="1">
        <v>45531.53229412037</v>
      </c>
      <c r="B1511" t="s">
        <v>17</v>
      </c>
      <c r="C1511">
        <v>8.6201880000000006</v>
      </c>
      <c r="D1511">
        <v>8.5279980000000002</v>
      </c>
      <c r="E1511">
        <v>8.5122920000000004</v>
      </c>
      <c r="F1511">
        <v>8.4539200000000001</v>
      </c>
      <c r="G1511">
        <v>8.5769599999999997</v>
      </c>
      <c r="H1511">
        <v>1.9587079999999999</v>
      </c>
      <c r="I1511">
        <v>0.93230900000000005</v>
      </c>
      <c r="J1511">
        <v>0.94041600000000003</v>
      </c>
      <c r="K1511">
        <v>-0.16415199999999999</v>
      </c>
      <c r="L1511">
        <v>0</v>
      </c>
      <c r="M1511">
        <v>5.4609999999999997E-3</v>
      </c>
      <c r="N1511" t="s">
        <v>18</v>
      </c>
      <c r="O1511">
        <v>20.320166</v>
      </c>
      <c r="P1511">
        <v>2.2665000000000001E-2</v>
      </c>
      <c r="Q1511">
        <v>-0.32338699999999998</v>
      </c>
      <c r="S1511">
        <f>(2*3.142/60)*test_1_datataker_27_aug[[#This Row],[Torque Voltage (N.m)]]*test_1_datataker_27_aug[[#This Row],[RPM]]*-1</f>
        <v>0</v>
      </c>
    </row>
    <row r="1512" spans="1:19" x14ac:dyDescent="0.25">
      <c r="A1512" s="1">
        <v>45531.532350254631</v>
      </c>
      <c r="B1512" t="s">
        <v>17</v>
      </c>
      <c r="C1512">
        <v>8.5628779999999995</v>
      </c>
      <c r="D1512">
        <v>8.4760639999999992</v>
      </c>
      <c r="E1512">
        <v>8.4619619999999998</v>
      </c>
      <c r="F1512">
        <v>8.4166760000000007</v>
      </c>
      <c r="G1512">
        <v>8.5422080000000005</v>
      </c>
      <c r="H1512">
        <v>1.9792609999999999</v>
      </c>
      <c r="I1512">
        <v>0.93218900000000005</v>
      </c>
      <c r="J1512">
        <v>0.94018000000000002</v>
      </c>
      <c r="K1512">
        <v>-0.16175400000000001</v>
      </c>
      <c r="L1512">
        <v>0</v>
      </c>
      <c r="M1512">
        <v>4.5360000000000001E-3</v>
      </c>
      <c r="N1512" t="s">
        <v>18</v>
      </c>
      <c r="O1512">
        <v>20.338699999999999</v>
      </c>
      <c r="P1512">
        <v>2.1117E-2</v>
      </c>
      <c r="Q1512">
        <v>-0.32338699999999998</v>
      </c>
      <c r="S1512">
        <f>(2*3.142/60)*test_1_datataker_27_aug[[#This Row],[Torque Voltage (N.m)]]*test_1_datataker_27_aug[[#This Row],[RPM]]*-1</f>
        <v>0</v>
      </c>
    </row>
    <row r="1513" spans="1:19" x14ac:dyDescent="0.25">
      <c r="A1513" s="1">
        <v>45531.532408634259</v>
      </c>
      <c r="B1513" t="s">
        <v>17</v>
      </c>
      <c r="C1513">
        <v>8.5581759999999996</v>
      </c>
      <c r="D1513">
        <v>8.4317799999999998</v>
      </c>
      <c r="E1513">
        <v>8.4039520000000003</v>
      </c>
      <c r="F1513">
        <v>8.3577030000000008</v>
      </c>
      <c r="G1513">
        <v>8.4811540000000001</v>
      </c>
      <c r="H1513">
        <v>2.0090150000000002</v>
      </c>
      <c r="I1513">
        <v>0.93242499999999995</v>
      </c>
      <c r="J1513">
        <v>0.94029600000000002</v>
      </c>
      <c r="K1513">
        <v>-0.16175400000000001</v>
      </c>
      <c r="L1513">
        <v>0</v>
      </c>
      <c r="M1513">
        <v>2.6380000000000002E-3</v>
      </c>
      <c r="N1513" t="s">
        <v>18</v>
      </c>
      <c r="O1513">
        <v>20.338747999999999</v>
      </c>
      <c r="P1513">
        <v>1.8064E-2</v>
      </c>
      <c r="Q1513">
        <v>-0.32224999999999998</v>
      </c>
      <c r="S1513">
        <f>(2*3.142/60)*test_1_datataker_27_aug[[#This Row],[Torque Voltage (N.m)]]*test_1_datataker_27_aug[[#This Row],[RPM]]*-1</f>
        <v>0</v>
      </c>
    </row>
    <row r="1514" spans="1:19" x14ac:dyDescent="0.25">
      <c r="A1514" s="1">
        <v>45531.532465775461</v>
      </c>
      <c r="B1514" t="s">
        <v>17</v>
      </c>
      <c r="C1514">
        <v>8.4811540000000001</v>
      </c>
      <c r="D1514">
        <v>8.3723930000000006</v>
      </c>
      <c r="E1514">
        <v>8.3604970000000005</v>
      </c>
      <c r="F1514">
        <v>8.3279060000000005</v>
      </c>
      <c r="G1514">
        <v>8.4782840000000004</v>
      </c>
      <c r="H1514">
        <v>1.9962409999999999</v>
      </c>
      <c r="I1514">
        <v>0.93207300000000004</v>
      </c>
      <c r="J1514">
        <v>0.94018000000000002</v>
      </c>
      <c r="K1514">
        <v>-0.16295299999999999</v>
      </c>
      <c r="L1514">
        <v>0</v>
      </c>
      <c r="M1514">
        <v>3.7100000000000002E-4</v>
      </c>
      <c r="N1514" t="s">
        <v>18</v>
      </c>
      <c r="O1514">
        <v>20.338794</v>
      </c>
      <c r="P1514">
        <v>1.8064E-2</v>
      </c>
      <c r="Q1514">
        <v>-0.32338699999999998</v>
      </c>
      <c r="S1514">
        <f>(2*3.142/60)*test_1_datataker_27_aug[[#This Row],[Torque Voltage (N.m)]]*test_1_datataker_27_aug[[#This Row],[RPM]]*-1</f>
        <v>0</v>
      </c>
    </row>
    <row r="1515" spans="1:19" x14ac:dyDescent="0.25">
      <c r="A1515" s="1">
        <v>45531.532523877315</v>
      </c>
      <c r="B1515" t="s">
        <v>17</v>
      </c>
      <c r="C1515">
        <v>8.4858039999999999</v>
      </c>
      <c r="D1515">
        <v>8.3353540000000006</v>
      </c>
      <c r="E1515">
        <v>8.3245170000000002</v>
      </c>
      <c r="F1515">
        <v>8.3206640000000007</v>
      </c>
      <c r="G1515">
        <v>8.4519819999999992</v>
      </c>
      <c r="H1515">
        <v>2.0021279999999999</v>
      </c>
      <c r="I1515">
        <v>0.93242499999999995</v>
      </c>
      <c r="J1515">
        <v>0.94018000000000002</v>
      </c>
      <c r="K1515">
        <v>-0.15456</v>
      </c>
      <c r="L1515">
        <v>0</v>
      </c>
      <c r="M1515">
        <v>3.9399999999999998E-4</v>
      </c>
      <c r="N1515" t="s">
        <v>18</v>
      </c>
      <c r="O1515">
        <v>20.329543999999999</v>
      </c>
      <c r="P1515">
        <v>1.8064E-2</v>
      </c>
      <c r="Q1515">
        <v>-0.32263599999999998</v>
      </c>
      <c r="S1515">
        <f>(2*3.142/60)*test_1_datataker_27_aug[[#This Row],[Torque Voltage (N.m)]]*test_1_datataker_27_aug[[#This Row],[RPM]]*-1</f>
        <v>0</v>
      </c>
    </row>
    <row r="1516" spans="1:19" x14ac:dyDescent="0.25">
      <c r="A1516" s="1">
        <v>45531.532582546293</v>
      </c>
      <c r="B1516" t="s">
        <v>17</v>
      </c>
      <c r="C1516">
        <v>8.4519819999999992</v>
      </c>
      <c r="D1516">
        <v>8.2983150000000006</v>
      </c>
      <c r="E1516">
        <v>8.2881339999999994</v>
      </c>
      <c r="F1516">
        <v>8.2836250000000007</v>
      </c>
      <c r="G1516">
        <v>8.4153179999999992</v>
      </c>
      <c r="H1516">
        <v>2.0175930000000002</v>
      </c>
      <c r="I1516">
        <v>0.93230900000000005</v>
      </c>
      <c r="J1516">
        <v>0.94018000000000002</v>
      </c>
      <c r="K1516">
        <v>-0.15216199999999999</v>
      </c>
      <c r="L1516">
        <v>0</v>
      </c>
      <c r="M1516">
        <v>3.7100000000000002E-4</v>
      </c>
      <c r="N1516" t="s">
        <v>18</v>
      </c>
      <c r="O1516">
        <v>20.339023999999998</v>
      </c>
      <c r="P1516">
        <v>2.4212999999999998E-2</v>
      </c>
      <c r="Q1516">
        <v>-0.32072099999999998</v>
      </c>
      <c r="S1516">
        <f>(2*3.142/60)*test_1_datataker_27_aug[[#This Row],[Torque Voltage (N.m)]]*test_1_datataker_27_aug[[#This Row],[RPM]]*-1</f>
        <v>0</v>
      </c>
    </row>
    <row r="1517" spans="1:19" x14ac:dyDescent="0.25">
      <c r="A1517" s="1">
        <v>45531.532639699071</v>
      </c>
      <c r="B1517" t="s">
        <v>17</v>
      </c>
      <c r="C1517">
        <v>8.4068400000000008</v>
      </c>
      <c r="D1517">
        <v>8.2538280000000004</v>
      </c>
      <c r="E1517">
        <v>8.2378070000000001</v>
      </c>
      <c r="F1517">
        <v>8.2391380000000005</v>
      </c>
      <c r="G1517">
        <v>8.3842829999999999</v>
      </c>
      <c r="H1517">
        <v>1.995741</v>
      </c>
      <c r="I1517">
        <v>0.93254800000000004</v>
      </c>
      <c r="J1517">
        <v>0.94041600000000003</v>
      </c>
      <c r="K1517">
        <v>-0.15819</v>
      </c>
      <c r="L1517">
        <v>0</v>
      </c>
      <c r="M1517">
        <v>3.9399999999999998E-4</v>
      </c>
      <c r="N1517" t="s">
        <v>18</v>
      </c>
      <c r="O1517">
        <v>20.338612000000001</v>
      </c>
      <c r="P1517">
        <v>1.9612000000000001E-2</v>
      </c>
      <c r="Q1517">
        <v>-0.31691399999999997</v>
      </c>
      <c r="S1517">
        <f>(2*3.142/60)*test_1_datataker_27_aug[[#This Row],[Torque Voltage (N.m)]]*test_1_datataker_27_aug[[#This Row],[RPM]]*-1</f>
        <v>0</v>
      </c>
    </row>
    <row r="1518" spans="1:19" x14ac:dyDescent="0.25">
      <c r="A1518" s="1">
        <v>45531.532697847222</v>
      </c>
      <c r="B1518" t="s">
        <v>17</v>
      </c>
      <c r="C1518">
        <v>8.3936899999999994</v>
      </c>
      <c r="D1518">
        <v>8.2391380000000005</v>
      </c>
      <c r="E1518">
        <v>8.2159750000000003</v>
      </c>
      <c r="F1518">
        <v>8.2093389999999999</v>
      </c>
      <c r="G1518">
        <v>8.3184210000000007</v>
      </c>
      <c r="H1518">
        <v>1.9552179999999999</v>
      </c>
      <c r="I1518">
        <v>0.93207300000000004</v>
      </c>
      <c r="J1518">
        <v>0.94041600000000003</v>
      </c>
      <c r="K1518">
        <v>-0.15932299999999999</v>
      </c>
      <c r="L1518">
        <v>0</v>
      </c>
      <c r="M1518">
        <v>4.17E-4</v>
      </c>
      <c r="N1518" t="s">
        <v>18</v>
      </c>
      <c r="O1518">
        <v>20.338747999999999</v>
      </c>
      <c r="P1518">
        <v>2.1117E-2</v>
      </c>
      <c r="Q1518">
        <v>-0.31881500000000002</v>
      </c>
      <c r="S1518">
        <f>(2*3.142/60)*test_1_datataker_27_aug[[#This Row],[Torque Voltage (N.m)]]*test_1_datataker_27_aug[[#This Row],[RPM]]*-1</f>
        <v>0</v>
      </c>
    </row>
    <row r="1519" spans="1:19" x14ac:dyDescent="0.25">
      <c r="A1519" s="1">
        <v>45531.532755509259</v>
      </c>
      <c r="B1519" t="s">
        <v>17</v>
      </c>
      <c r="C1519">
        <v>8.3654740000000007</v>
      </c>
      <c r="D1519">
        <v>8.1946490000000001</v>
      </c>
      <c r="E1519">
        <v>8.1797950000000004</v>
      </c>
      <c r="F1519">
        <v>8.2244480000000006</v>
      </c>
      <c r="G1519">
        <v>8.3024799999999992</v>
      </c>
      <c r="H1519">
        <v>1.7114210000000001</v>
      </c>
      <c r="I1519">
        <v>0.93266099999999996</v>
      </c>
      <c r="J1519">
        <v>0.94041600000000003</v>
      </c>
      <c r="K1519">
        <v>-0.153361</v>
      </c>
      <c r="L1519">
        <v>0</v>
      </c>
      <c r="M1519">
        <v>4.4000000000000002E-4</v>
      </c>
      <c r="N1519" t="s">
        <v>18</v>
      </c>
      <c r="O1519">
        <v>20.338794</v>
      </c>
      <c r="P1519">
        <v>1.9612000000000001E-2</v>
      </c>
      <c r="Q1519">
        <v>-0.31536700000000001</v>
      </c>
      <c r="S1519">
        <f>(2*3.142/60)*test_1_datataker_27_aug[[#This Row],[Torque Voltage (N.m)]]*test_1_datataker_27_aug[[#This Row],[RPM]]*-1</f>
        <v>0</v>
      </c>
    </row>
    <row r="1520" spans="1:19" x14ac:dyDescent="0.25">
      <c r="A1520" s="1">
        <v>45531.532813194448</v>
      </c>
      <c r="B1520" t="s">
        <v>17</v>
      </c>
      <c r="C1520">
        <v>8.3429169999999999</v>
      </c>
      <c r="D1520">
        <v>8.15761</v>
      </c>
      <c r="E1520">
        <v>8.1363380000000003</v>
      </c>
      <c r="F1520">
        <v>8.1797509999999996</v>
      </c>
      <c r="G1520">
        <v>8.3090150000000005</v>
      </c>
      <c r="H1520">
        <v>1.4623360000000001</v>
      </c>
      <c r="I1520">
        <v>0.93218900000000005</v>
      </c>
      <c r="J1520">
        <v>0.94029600000000002</v>
      </c>
      <c r="K1520">
        <v>-0.15093000000000001</v>
      </c>
      <c r="L1520">
        <v>0</v>
      </c>
      <c r="M1520">
        <v>4.4000000000000002E-4</v>
      </c>
      <c r="N1520" t="s">
        <v>18</v>
      </c>
      <c r="O1520">
        <v>20.338840000000001</v>
      </c>
      <c r="P1520">
        <v>2.4212999999999998E-2</v>
      </c>
      <c r="Q1520">
        <v>-0.31384699999999999</v>
      </c>
      <c r="S1520">
        <f>(2*3.142/60)*test_1_datataker_27_aug[[#This Row],[Torque Voltage (N.m)]]*test_1_datataker_27_aug[[#This Row],[RPM]]*-1</f>
        <v>0</v>
      </c>
    </row>
    <row r="1521" spans="1:19" x14ac:dyDescent="0.25">
      <c r="A1521" s="1">
        <v>45531.532871180556</v>
      </c>
      <c r="B1521" t="s">
        <v>17</v>
      </c>
      <c r="C1521">
        <v>8.3438479999999995</v>
      </c>
      <c r="D1521">
        <v>8.1503680000000003</v>
      </c>
      <c r="E1521">
        <v>8.1363380000000003</v>
      </c>
      <c r="F1521">
        <v>8.1797509999999996</v>
      </c>
      <c r="G1521">
        <v>8.2817559999999997</v>
      </c>
      <c r="H1521">
        <v>1.276699</v>
      </c>
      <c r="I1521">
        <v>0.93218900000000005</v>
      </c>
      <c r="J1521">
        <v>0.94041600000000003</v>
      </c>
      <c r="K1521">
        <v>-0.15216199999999999</v>
      </c>
      <c r="L1521">
        <v>0</v>
      </c>
      <c r="M1521">
        <v>4.4000000000000002E-4</v>
      </c>
      <c r="N1521" t="s">
        <v>18</v>
      </c>
      <c r="O1521">
        <v>20.357492000000001</v>
      </c>
      <c r="P1521">
        <v>2.1117E-2</v>
      </c>
      <c r="Q1521">
        <v>-0.31002600000000002</v>
      </c>
      <c r="S1521">
        <f>(2*3.142/60)*test_1_datataker_27_aug[[#This Row],[Torque Voltage (N.m)]]*test_1_datataker_27_aug[[#This Row],[RPM]]*-1</f>
        <v>0</v>
      </c>
    </row>
    <row r="1522" spans="1:19" x14ac:dyDescent="0.25">
      <c r="A1522" s="1">
        <v>45531.532929537039</v>
      </c>
      <c r="B1522" t="s">
        <v>17</v>
      </c>
      <c r="C1522">
        <v>8.3241060000000004</v>
      </c>
      <c r="D1522">
        <v>8.1503680000000003</v>
      </c>
      <c r="E1522">
        <v>8.1072330000000008</v>
      </c>
      <c r="F1522">
        <v>8.1725080000000005</v>
      </c>
      <c r="G1522">
        <v>8.3118839999999992</v>
      </c>
      <c r="H1522">
        <v>1.1518649999999999</v>
      </c>
      <c r="I1522">
        <v>0.93254800000000004</v>
      </c>
      <c r="J1522">
        <v>0.94029600000000002</v>
      </c>
      <c r="K1522">
        <v>-0.15093000000000001</v>
      </c>
      <c r="L1522">
        <v>0</v>
      </c>
      <c r="M1522">
        <v>4.6299999999999998E-4</v>
      </c>
      <c r="N1522" t="s">
        <v>18</v>
      </c>
      <c r="O1522">
        <v>20.348184</v>
      </c>
      <c r="P1522">
        <v>2.1117E-2</v>
      </c>
      <c r="Q1522">
        <v>-0.30812299999999998</v>
      </c>
      <c r="S1522">
        <f>(2*3.142/60)*test_1_datataker_27_aug[[#This Row],[Torque Voltage (N.m)]]*test_1_datataker_27_aug[[#This Row],[RPM]]*-1</f>
        <v>0</v>
      </c>
    </row>
    <row r="1523" spans="1:19" x14ac:dyDescent="0.25">
      <c r="A1523" s="1">
        <v>45531.53298689815</v>
      </c>
      <c r="B1523" t="s">
        <v>17</v>
      </c>
      <c r="C1523">
        <v>8.3588839999999998</v>
      </c>
      <c r="D1523">
        <v>8.1429200000000002</v>
      </c>
      <c r="E1523">
        <v>8.1290610000000001</v>
      </c>
      <c r="F1523">
        <v>8.1946490000000001</v>
      </c>
      <c r="G1523">
        <v>8.3203340000000008</v>
      </c>
      <c r="H1523">
        <v>1.074082</v>
      </c>
      <c r="I1523">
        <v>0.93230900000000005</v>
      </c>
      <c r="J1523">
        <v>0.94029600000000002</v>
      </c>
      <c r="K1523">
        <v>-0.149731</v>
      </c>
      <c r="L1523">
        <v>0</v>
      </c>
      <c r="M1523">
        <v>4.86E-4</v>
      </c>
      <c r="N1523" t="s">
        <v>18</v>
      </c>
      <c r="O1523">
        <v>20.375934000000001</v>
      </c>
      <c r="P1523">
        <v>2.4212999999999998E-2</v>
      </c>
      <c r="Q1523">
        <v>-0.305836</v>
      </c>
      <c r="S1523">
        <f>(2*3.142/60)*test_1_datataker_27_aug[[#This Row],[Torque Voltage (N.m)]]*test_1_datataker_27_aug[[#This Row],[RPM]]*-1</f>
        <v>0</v>
      </c>
    </row>
    <row r="1524" spans="1:19" x14ac:dyDescent="0.25">
      <c r="A1524" s="1">
        <v>45531.533044629628</v>
      </c>
      <c r="B1524" t="s">
        <v>17</v>
      </c>
      <c r="C1524">
        <v>8.3250360000000008</v>
      </c>
      <c r="D1524">
        <v>8.1280199999999994</v>
      </c>
      <c r="E1524">
        <v>8.1147120000000008</v>
      </c>
      <c r="F1524">
        <v>8.187201</v>
      </c>
      <c r="G1524">
        <v>8.2685790000000008</v>
      </c>
      <c r="H1524">
        <v>1.0415380000000001</v>
      </c>
      <c r="I1524">
        <v>0.93254800000000004</v>
      </c>
      <c r="J1524">
        <v>0.94053200000000003</v>
      </c>
      <c r="K1524">
        <v>-0.14496899999999999</v>
      </c>
      <c r="L1524">
        <v>0</v>
      </c>
      <c r="M1524">
        <v>4.86E-4</v>
      </c>
      <c r="N1524" t="s">
        <v>18</v>
      </c>
      <c r="O1524">
        <v>20.385116</v>
      </c>
      <c r="P1524">
        <v>2.2665000000000001E-2</v>
      </c>
      <c r="Q1524">
        <v>-0.30621900000000002</v>
      </c>
      <c r="S1524">
        <f>(2*3.142/60)*test_1_datataker_27_aug[[#This Row],[Torque Voltage (N.m)]]*test_1_datataker_27_aug[[#This Row],[RPM]]*-1</f>
        <v>0</v>
      </c>
    </row>
    <row r="1525" spans="1:19" x14ac:dyDescent="0.25">
      <c r="A1525" s="1">
        <v>45531.533103229165</v>
      </c>
      <c r="B1525" t="s">
        <v>17</v>
      </c>
      <c r="C1525">
        <v>8.3081110000000002</v>
      </c>
      <c r="D1525">
        <v>8.0909829999999996</v>
      </c>
      <c r="E1525">
        <v>8.1003609999999995</v>
      </c>
      <c r="F1525">
        <v>8.1429200000000002</v>
      </c>
      <c r="G1525">
        <v>8.2610589999999995</v>
      </c>
      <c r="H1525">
        <v>1.0292840000000001</v>
      </c>
      <c r="I1525">
        <v>0.93266099999999996</v>
      </c>
      <c r="J1525">
        <v>0.94029600000000002</v>
      </c>
      <c r="K1525">
        <v>-0.14733299999999999</v>
      </c>
      <c r="L1525">
        <v>0</v>
      </c>
      <c r="M1525">
        <v>4.4000000000000002E-4</v>
      </c>
      <c r="N1525" t="s">
        <v>18</v>
      </c>
      <c r="O1525">
        <v>20.375748000000002</v>
      </c>
      <c r="P1525">
        <v>2.5760999999999999E-2</v>
      </c>
      <c r="Q1525">
        <v>-0.305452</v>
      </c>
      <c r="S1525">
        <f>(2*3.142/60)*test_1_datataker_27_aug[[#This Row],[Torque Voltage (N.m)]]*test_1_datataker_27_aug[[#This Row],[RPM]]*-1</f>
        <v>0</v>
      </c>
    </row>
    <row r="1526" spans="1:19" x14ac:dyDescent="0.25">
      <c r="A1526" s="1">
        <v>45531.533160706022</v>
      </c>
      <c r="B1526" t="s">
        <v>17</v>
      </c>
      <c r="C1526">
        <v>8.2629450000000002</v>
      </c>
      <c r="D1526">
        <v>8.0762900000000002</v>
      </c>
      <c r="E1526">
        <v>8.0566999999999993</v>
      </c>
      <c r="F1526">
        <v>8.1058810000000001</v>
      </c>
      <c r="G1526">
        <v>8.2083469999999998</v>
      </c>
      <c r="H1526">
        <v>1.0233559999999999</v>
      </c>
      <c r="I1526">
        <v>0.93242499999999995</v>
      </c>
      <c r="J1526">
        <v>0.94018000000000002</v>
      </c>
      <c r="K1526">
        <v>-0.148532</v>
      </c>
      <c r="L1526">
        <v>0</v>
      </c>
      <c r="M1526">
        <v>4.6299999999999998E-4</v>
      </c>
      <c r="N1526" t="s">
        <v>18</v>
      </c>
      <c r="O1526">
        <v>20.385116</v>
      </c>
      <c r="P1526">
        <v>2.2665000000000001E-2</v>
      </c>
      <c r="Q1526">
        <v>-0.30468600000000001</v>
      </c>
      <c r="S1526">
        <f>(2*3.142/60)*test_1_datataker_27_aug[[#This Row],[Torque Voltage (N.m)]]*test_1_datataker_27_aug[[#This Row],[RPM]]*-1</f>
        <v>0</v>
      </c>
    </row>
    <row r="1527" spans="1:19" x14ac:dyDescent="0.25">
      <c r="A1527" s="1">
        <v>45531.533217974538</v>
      </c>
      <c r="B1527" t="s">
        <v>17</v>
      </c>
      <c r="C1527">
        <v>8.2431789999999996</v>
      </c>
      <c r="D1527">
        <v>8.0464939999999991</v>
      </c>
      <c r="E1527">
        <v>8.0277980000000007</v>
      </c>
      <c r="F1527">
        <v>8.0762900000000002</v>
      </c>
      <c r="G1527">
        <v>8.1952490000000004</v>
      </c>
      <c r="H1527">
        <v>1.0212079999999999</v>
      </c>
      <c r="I1527">
        <v>0.93230900000000005</v>
      </c>
      <c r="J1527">
        <v>0.94006000000000001</v>
      </c>
      <c r="K1527">
        <v>-0.148532</v>
      </c>
      <c r="L1527">
        <v>0</v>
      </c>
      <c r="M1527">
        <v>4.4000000000000002E-4</v>
      </c>
      <c r="N1527" t="s">
        <v>18</v>
      </c>
      <c r="O1527">
        <v>20.385116</v>
      </c>
      <c r="P1527">
        <v>2.2665000000000001E-2</v>
      </c>
      <c r="Q1527">
        <v>-0.305836</v>
      </c>
      <c r="S1527">
        <f>(2*3.142/60)*test_1_datataker_27_aug[[#This Row],[Torque Voltage (N.m)]]*test_1_datataker_27_aug[[#This Row],[RPM]]*-1</f>
        <v>0</v>
      </c>
    </row>
    <row r="1528" spans="1:19" x14ac:dyDescent="0.25">
      <c r="A1528" s="1">
        <v>45531.533275914349</v>
      </c>
      <c r="B1528" t="s">
        <v>17</v>
      </c>
      <c r="C1528">
        <v>8.2027409999999996</v>
      </c>
      <c r="D1528">
        <v>8.0243549999999999</v>
      </c>
      <c r="E1528">
        <v>8.0061689999999999</v>
      </c>
      <c r="F1528">
        <v>8.031803</v>
      </c>
      <c r="G1528">
        <v>8.1474250000000001</v>
      </c>
      <c r="H1528">
        <v>1.0190669999999999</v>
      </c>
      <c r="I1528">
        <v>0.93218900000000005</v>
      </c>
      <c r="J1528">
        <v>0.94018000000000002</v>
      </c>
      <c r="K1528">
        <v>-0.14733299999999999</v>
      </c>
      <c r="L1528">
        <v>0</v>
      </c>
      <c r="M1528">
        <v>4.4000000000000002E-4</v>
      </c>
      <c r="N1528" t="s">
        <v>18</v>
      </c>
      <c r="O1528">
        <v>20.385069999999999</v>
      </c>
      <c r="P1528">
        <v>2.2665000000000001E-2</v>
      </c>
      <c r="Q1528">
        <v>-0.30393199999999998</v>
      </c>
      <c r="S1528">
        <f>(2*3.142/60)*test_1_datataker_27_aug[[#This Row],[Torque Voltage (N.m)]]*test_1_datataker_27_aug[[#This Row],[RPM]]*-1</f>
        <v>0</v>
      </c>
    </row>
    <row r="1529" spans="1:19" x14ac:dyDescent="0.25">
      <c r="A1529" s="1">
        <v>45531.533333553241</v>
      </c>
      <c r="B1529" t="s">
        <v>17</v>
      </c>
      <c r="C1529">
        <v>8.1746049999999997</v>
      </c>
      <c r="D1529">
        <v>7.9873139999999996</v>
      </c>
      <c r="E1529">
        <v>7.969786</v>
      </c>
      <c r="F1529">
        <v>8.0169049999999995</v>
      </c>
      <c r="G1529">
        <v>8.1324140000000007</v>
      </c>
      <c r="H1529">
        <v>1.0176339999999999</v>
      </c>
      <c r="I1529">
        <v>0.93254800000000004</v>
      </c>
      <c r="J1529">
        <v>0.94053200000000003</v>
      </c>
      <c r="K1529">
        <v>-0.148532</v>
      </c>
      <c r="L1529">
        <v>0</v>
      </c>
      <c r="M1529">
        <v>4.4000000000000002E-4</v>
      </c>
      <c r="N1529" t="s">
        <v>18</v>
      </c>
      <c r="O1529">
        <v>20.385162000000001</v>
      </c>
      <c r="P1529">
        <v>2.5760999999999999E-2</v>
      </c>
      <c r="Q1529">
        <v>-0.30354900000000001</v>
      </c>
      <c r="S1529">
        <f>(2*3.142/60)*test_1_datataker_27_aug[[#This Row],[Torque Voltage (N.m)]]*test_1_datataker_27_aug[[#This Row],[RPM]]*-1</f>
        <v>0</v>
      </c>
    </row>
    <row r="1530" spans="1:19" x14ac:dyDescent="0.25">
      <c r="A1530" s="1">
        <v>45531.533391805555</v>
      </c>
      <c r="B1530" t="s">
        <v>17</v>
      </c>
      <c r="C1530">
        <v>8.1755340000000007</v>
      </c>
      <c r="D1530">
        <v>7.9873139999999996</v>
      </c>
      <c r="E1530">
        <v>7.9629139999999996</v>
      </c>
      <c r="F1530">
        <v>8.0169049999999995</v>
      </c>
      <c r="G1530">
        <v>8.1267820000000004</v>
      </c>
      <c r="H1530">
        <v>1.0169189999999999</v>
      </c>
      <c r="I1530">
        <v>0.93266099999999996</v>
      </c>
      <c r="J1530">
        <v>0.94053200000000003</v>
      </c>
      <c r="K1530">
        <v>-0.14496899999999999</v>
      </c>
      <c r="L1530">
        <v>0</v>
      </c>
      <c r="M1530">
        <v>4.86E-4</v>
      </c>
      <c r="N1530" t="s">
        <v>18</v>
      </c>
      <c r="O1530">
        <v>20.385116</v>
      </c>
      <c r="P1530">
        <v>2.1117E-2</v>
      </c>
      <c r="Q1530">
        <v>-0.30200399999999999</v>
      </c>
      <c r="S1530">
        <f>(2*3.142/60)*test_1_datataker_27_aug[[#This Row],[Torque Voltage (N.m)]]*test_1_datataker_27_aug[[#This Row],[RPM]]*-1</f>
        <v>0</v>
      </c>
    </row>
    <row r="1531" spans="1:19" x14ac:dyDescent="0.25">
      <c r="A1531" s="1">
        <v>45531.533449826391</v>
      </c>
      <c r="B1531" t="s">
        <v>17</v>
      </c>
      <c r="C1531">
        <v>8.130528</v>
      </c>
      <c r="D1531">
        <v>7.9724180000000002</v>
      </c>
      <c r="E1531">
        <v>7.9554369999999999</v>
      </c>
      <c r="F1531">
        <v>8.0096609999999995</v>
      </c>
      <c r="G1531">
        <v>8.0855200000000007</v>
      </c>
      <c r="H1531">
        <v>1.0172239999999999</v>
      </c>
      <c r="I1531">
        <v>0.93266099999999996</v>
      </c>
      <c r="J1531">
        <v>0.94053200000000003</v>
      </c>
      <c r="K1531">
        <v>-0.14616699999999999</v>
      </c>
      <c r="L1531">
        <v>0</v>
      </c>
      <c r="M1531">
        <v>5.1000000000000004E-4</v>
      </c>
      <c r="N1531" t="s">
        <v>18</v>
      </c>
      <c r="O1531">
        <v>20.385207999999999</v>
      </c>
      <c r="P1531">
        <v>2.7309E-2</v>
      </c>
      <c r="Q1531">
        <v>-0.30162</v>
      </c>
      <c r="S1531">
        <f>(2*3.142/60)*test_1_datataker_27_aug[[#This Row],[Torque Voltage (N.m)]]*test_1_datataker_27_aug[[#This Row],[RPM]]*-1</f>
        <v>0</v>
      </c>
    </row>
    <row r="1532" spans="1:19" x14ac:dyDescent="0.25">
      <c r="A1532" s="1">
        <v>45531.533509155095</v>
      </c>
      <c r="B1532" t="s">
        <v>17</v>
      </c>
      <c r="C1532">
        <v>8.0714389999999998</v>
      </c>
      <c r="D1532">
        <v>7.9057890000000004</v>
      </c>
      <c r="E1532">
        <v>7.883076</v>
      </c>
      <c r="F1532">
        <v>7.9057890000000004</v>
      </c>
      <c r="G1532">
        <v>8.0301519999999993</v>
      </c>
      <c r="H1532">
        <v>1.0161</v>
      </c>
      <c r="I1532">
        <v>0.93230900000000005</v>
      </c>
      <c r="J1532">
        <v>0.94029600000000002</v>
      </c>
      <c r="K1532">
        <v>-0.14496899999999999</v>
      </c>
      <c r="L1532">
        <v>0</v>
      </c>
      <c r="M1532">
        <v>4.17E-4</v>
      </c>
      <c r="N1532" t="s">
        <v>18</v>
      </c>
      <c r="O1532">
        <v>20.388304000000002</v>
      </c>
      <c r="P1532">
        <v>2.4212999999999998E-2</v>
      </c>
      <c r="Q1532">
        <v>-0.30162</v>
      </c>
      <c r="S1532">
        <f>(2*3.142/60)*test_1_datataker_27_aug[[#This Row],[Torque Voltage (N.m)]]*test_1_datataker_27_aug[[#This Row],[RPM]]*-1</f>
        <v>0</v>
      </c>
    </row>
    <row r="1533" spans="1:19" x14ac:dyDescent="0.25">
      <c r="A1533" s="1">
        <v>45531.533565509257</v>
      </c>
      <c r="B1533" t="s">
        <v>17</v>
      </c>
      <c r="C1533">
        <v>8.0695530000000009</v>
      </c>
      <c r="D1533">
        <v>7.8910980000000004</v>
      </c>
      <c r="E1533">
        <v>7.883076</v>
      </c>
      <c r="F1533">
        <v>7.9279289999999998</v>
      </c>
      <c r="G1533">
        <v>8.0039020000000001</v>
      </c>
      <c r="H1533">
        <v>1.0151790000000001</v>
      </c>
      <c r="I1533">
        <v>0.93242499999999995</v>
      </c>
      <c r="J1533">
        <v>0.94029600000000002</v>
      </c>
      <c r="K1533">
        <v>-0.149731</v>
      </c>
      <c r="L1533">
        <v>0</v>
      </c>
      <c r="M1533">
        <v>4.6299999999999998E-4</v>
      </c>
      <c r="N1533" t="s">
        <v>18</v>
      </c>
      <c r="O1533">
        <v>20.384934000000001</v>
      </c>
      <c r="P1533">
        <v>2.5760999999999999E-2</v>
      </c>
      <c r="Q1533">
        <v>-0.30162</v>
      </c>
      <c r="S1533">
        <f>(2*3.142/60)*test_1_datataker_27_aug[[#This Row],[Torque Voltage (N.m)]]*test_1_datataker_27_aug[[#This Row],[RPM]]*-1</f>
        <v>0</v>
      </c>
    </row>
    <row r="1534" spans="1:19" x14ac:dyDescent="0.25">
      <c r="A1534" s="1">
        <v>45531.533623391202</v>
      </c>
      <c r="B1534" t="s">
        <v>17</v>
      </c>
      <c r="C1534">
        <v>8.0817479999999993</v>
      </c>
      <c r="D1534">
        <v>7.8761979999999996</v>
      </c>
      <c r="E1534">
        <v>7.8541720000000002</v>
      </c>
      <c r="F1534">
        <v>7.9204790000000003</v>
      </c>
      <c r="G1534">
        <v>8.0386000000000006</v>
      </c>
      <c r="H1534">
        <v>1.0151790000000001</v>
      </c>
      <c r="I1534">
        <v>0.93254800000000004</v>
      </c>
      <c r="J1534">
        <v>0.94064800000000004</v>
      </c>
      <c r="K1534">
        <v>-0.14616699999999999</v>
      </c>
      <c r="L1534">
        <v>0</v>
      </c>
      <c r="M1534">
        <v>4.6299999999999998E-4</v>
      </c>
      <c r="N1534" t="s">
        <v>18</v>
      </c>
      <c r="O1534">
        <v>20.394259999999999</v>
      </c>
      <c r="P1534">
        <v>2.4212999999999998E-2</v>
      </c>
      <c r="Q1534">
        <v>-0.30354900000000001</v>
      </c>
      <c r="S1534">
        <f>(2*3.142/60)*test_1_datataker_27_aug[[#This Row],[Torque Voltage (N.m)]]*test_1_datataker_27_aug[[#This Row],[RPM]]*-1</f>
        <v>0</v>
      </c>
    </row>
    <row r="1535" spans="1:19" x14ac:dyDescent="0.25">
      <c r="A1535" s="1">
        <v>45531.533681562498</v>
      </c>
      <c r="B1535" t="s">
        <v>17</v>
      </c>
      <c r="C1535">
        <v>8.0414159999999999</v>
      </c>
      <c r="D1535">
        <v>7.8538519999999998</v>
      </c>
      <c r="E1535">
        <v>7.8323419999999997</v>
      </c>
      <c r="F1535">
        <v>7.8983400000000001</v>
      </c>
      <c r="G1535">
        <v>7.9917069999999999</v>
      </c>
      <c r="H1535">
        <v>1.01467</v>
      </c>
      <c r="I1535">
        <v>0.93254800000000004</v>
      </c>
      <c r="J1535">
        <v>0.94064800000000004</v>
      </c>
      <c r="K1535">
        <v>-0.14616699999999999</v>
      </c>
      <c r="L1535">
        <v>0</v>
      </c>
      <c r="M1535">
        <v>5.1000000000000004E-4</v>
      </c>
      <c r="N1535" t="s">
        <v>18</v>
      </c>
      <c r="O1535">
        <v>20.412887999999999</v>
      </c>
      <c r="P1535">
        <v>2.4212999999999998E-2</v>
      </c>
      <c r="Q1535">
        <v>-0.30162</v>
      </c>
      <c r="S1535">
        <f>(2*3.142/60)*test_1_datataker_27_aug[[#This Row],[Torque Voltage (N.m)]]*test_1_datataker_27_aug[[#This Row],[RPM]]*-1</f>
        <v>0</v>
      </c>
    </row>
    <row r="1536" spans="1:19" x14ac:dyDescent="0.25">
      <c r="A1536" s="1">
        <v>45531.533738703707</v>
      </c>
      <c r="B1536" t="s">
        <v>17</v>
      </c>
      <c r="C1536">
        <v>8.0029719999999998</v>
      </c>
      <c r="D1536">
        <v>7.8170210000000004</v>
      </c>
      <c r="E1536">
        <v>7.8179920000000003</v>
      </c>
      <c r="F1536">
        <v>7.8685419999999997</v>
      </c>
      <c r="G1536">
        <v>7.9550689999999999</v>
      </c>
      <c r="H1536">
        <v>1.0142599999999999</v>
      </c>
      <c r="I1536">
        <v>0.93266099999999996</v>
      </c>
      <c r="J1536">
        <v>0.94053200000000003</v>
      </c>
      <c r="K1536">
        <v>-0.14133799999999999</v>
      </c>
      <c r="L1536">
        <v>0</v>
      </c>
      <c r="M1536">
        <v>4.86E-4</v>
      </c>
      <c r="N1536" t="s">
        <v>18</v>
      </c>
      <c r="O1536">
        <v>20.413024</v>
      </c>
      <c r="P1536">
        <v>2.4212999999999998E-2</v>
      </c>
      <c r="Q1536">
        <v>-0.29933399999999999</v>
      </c>
      <c r="S1536">
        <f>(2*3.142/60)*test_1_datataker_27_aug[[#This Row],[Torque Voltage (N.m)]]*test_1_datataker_27_aug[[#This Row],[RPM]]*-1</f>
        <v>0</v>
      </c>
    </row>
    <row r="1537" spans="1:19" x14ac:dyDescent="0.25">
      <c r="A1537" s="1">
        <v>45531.533797048614</v>
      </c>
      <c r="B1537" t="s">
        <v>17</v>
      </c>
      <c r="C1537">
        <v>7.9917069999999999</v>
      </c>
      <c r="D1537">
        <v>7.8242630000000002</v>
      </c>
      <c r="E1537">
        <v>7.8107150000000001</v>
      </c>
      <c r="F1537">
        <v>7.8615079999999997</v>
      </c>
      <c r="G1537">
        <v>7.9485060000000001</v>
      </c>
      <c r="H1537">
        <v>1.0138510000000001</v>
      </c>
      <c r="I1537">
        <v>0.93266099999999996</v>
      </c>
      <c r="J1537">
        <v>0.94064800000000004</v>
      </c>
      <c r="K1537">
        <v>-0.14733299999999999</v>
      </c>
      <c r="L1537">
        <v>0</v>
      </c>
      <c r="M1537">
        <v>5.3300000000000005E-4</v>
      </c>
      <c r="N1537" t="s">
        <v>18</v>
      </c>
      <c r="O1537">
        <v>20.412839999999999</v>
      </c>
      <c r="P1537">
        <v>3.0405000000000001E-2</v>
      </c>
      <c r="Q1537">
        <v>-0.30316500000000002</v>
      </c>
      <c r="S1537">
        <f>(2*3.142/60)*test_1_datataker_27_aug[[#This Row],[Torque Voltage (N.m)]]*test_1_datataker_27_aug[[#This Row],[RPM]]*-1</f>
        <v>0</v>
      </c>
    </row>
    <row r="1538" spans="1:19" x14ac:dyDescent="0.25">
      <c r="A1538" s="1">
        <v>45531.533854594905</v>
      </c>
      <c r="B1538" t="s">
        <v>17</v>
      </c>
      <c r="C1538">
        <v>7.9419170000000001</v>
      </c>
      <c r="D1538">
        <v>7.7872219999999999</v>
      </c>
      <c r="E1538">
        <v>7.7674580000000004</v>
      </c>
      <c r="F1538">
        <v>7.7944639999999996</v>
      </c>
      <c r="G1538">
        <v>7.8790300000000002</v>
      </c>
      <c r="H1538">
        <v>1.014159</v>
      </c>
      <c r="I1538">
        <v>0.93266099999999996</v>
      </c>
      <c r="J1538">
        <v>0.94076800000000005</v>
      </c>
      <c r="K1538">
        <v>-0.142537</v>
      </c>
      <c r="L1538">
        <v>0</v>
      </c>
      <c r="M1538">
        <v>5.7899999999999998E-4</v>
      </c>
      <c r="N1538" t="s">
        <v>18</v>
      </c>
      <c r="O1538">
        <v>20.422370000000001</v>
      </c>
      <c r="P1538">
        <v>3.1953000000000002E-2</v>
      </c>
      <c r="Q1538">
        <v>-0.30200399999999999</v>
      </c>
      <c r="S1538">
        <f>(2*3.142/60)*test_1_datataker_27_aug[[#This Row],[Torque Voltage (N.m)]]*test_1_datataker_27_aug[[#This Row],[RPM]]*-1</f>
        <v>0</v>
      </c>
    </row>
    <row r="1539" spans="1:19" x14ac:dyDescent="0.25">
      <c r="A1539" s="1">
        <v>45531.53391229167</v>
      </c>
      <c r="B1539" t="s">
        <v>17</v>
      </c>
      <c r="C1539">
        <v>7.9175009999999997</v>
      </c>
      <c r="D1539">
        <v>7.7650839999999999</v>
      </c>
      <c r="E1539">
        <v>7.7599809999999998</v>
      </c>
      <c r="F1539">
        <v>7.7944639999999996</v>
      </c>
      <c r="G1539">
        <v>7.8743259999999999</v>
      </c>
      <c r="H1539">
        <v>1.014362</v>
      </c>
      <c r="I1539">
        <v>0.93301299999999998</v>
      </c>
      <c r="J1539">
        <v>0.94088400000000005</v>
      </c>
      <c r="K1539">
        <v>-0.13894100000000001</v>
      </c>
      <c r="L1539">
        <v>0</v>
      </c>
      <c r="M1539">
        <v>5.5599999999999996E-4</v>
      </c>
      <c r="N1539" t="s">
        <v>18</v>
      </c>
      <c r="O1539">
        <v>20.422046000000002</v>
      </c>
      <c r="P1539">
        <v>3.0405000000000001E-2</v>
      </c>
      <c r="Q1539">
        <v>-0.29933399999999999</v>
      </c>
      <c r="S1539">
        <f>(2*3.142/60)*test_1_datataker_27_aug[[#This Row],[Torque Voltage (N.m)]]*test_1_datataker_27_aug[[#This Row],[RPM]]*-1</f>
        <v>0</v>
      </c>
    </row>
    <row r="1540" spans="1:19" x14ac:dyDescent="0.25">
      <c r="A1540" s="1">
        <v>45531.533971168981</v>
      </c>
      <c r="B1540" t="s">
        <v>17</v>
      </c>
      <c r="C1540">
        <v>7.9053319999999996</v>
      </c>
      <c r="D1540">
        <v>7.735493</v>
      </c>
      <c r="E1540">
        <v>7.731077</v>
      </c>
      <c r="F1540">
        <v>7.7797739999999997</v>
      </c>
      <c r="G1540">
        <v>7.8508399999999998</v>
      </c>
      <c r="H1540">
        <v>1.013339</v>
      </c>
      <c r="I1540">
        <v>0.93312899999999999</v>
      </c>
      <c r="J1540">
        <v>0.94099999999999995</v>
      </c>
      <c r="K1540">
        <v>-0.143736</v>
      </c>
      <c r="L1540">
        <v>0</v>
      </c>
      <c r="M1540">
        <v>5.5599999999999996E-4</v>
      </c>
      <c r="N1540" t="s">
        <v>18</v>
      </c>
      <c r="O1540">
        <v>20.422184000000001</v>
      </c>
      <c r="P1540">
        <v>2.8899999999999999E-2</v>
      </c>
      <c r="Q1540">
        <v>-0.29781299999999999</v>
      </c>
      <c r="S1540">
        <f>(2*3.142/60)*test_1_datataker_27_aug[[#This Row],[Torque Voltage (N.m)]]*test_1_datataker_27_aug[[#This Row],[RPM]]*-1</f>
        <v>0</v>
      </c>
    </row>
    <row r="1541" spans="1:19" x14ac:dyDescent="0.25">
      <c r="A1541" s="1">
        <v>45531.534028078706</v>
      </c>
      <c r="B1541" t="s">
        <v>17</v>
      </c>
      <c r="C1541">
        <v>7.8846610000000004</v>
      </c>
      <c r="D1541">
        <v>7.735493</v>
      </c>
      <c r="E1541">
        <v>7.7167269999999997</v>
      </c>
      <c r="F1541">
        <v>7.7576349999999996</v>
      </c>
      <c r="G1541">
        <v>7.8264230000000001</v>
      </c>
      <c r="H1541">
        <v>1.012621</v>
      </c>
      <c r="I1541">
        <v>0.93312899999999999</v>
      </c>
      <c r="J1541">
        <v>0.94064800000000004</v>
      </c>
      <c r="K1541">
        <v>-0.14133799999999999</v>
      </c>
      <c r="L1541">
        <v>0</v>
      </c>
      <c r="M1541">
        <v>5.3300000000000005E-4</v>
      </c>
      <c r="N1541" t="s">
        <v>18</v>
      </c>
      <c r="O1541">
        <v>20.422229999999999</v>
      </c>
      <c r="P1541">
        <v>2.8899999999999999E-2</v>
      </c>
      <c r="Q1541">
        <v>-0.30200399999999999</v>
      </c>
      <c r="S1541">
        <f>(2*3.142/60)*test_1_datataker_27_aug[[#This Row],[Torque Voltage (N.m)]]*test_1_datataker_27_aug[[#This Row],[RPM]]*-1</f>
        <v>0</v>
      </c>
    </row>
    <row r="1542" spans="1:19" x14ac:dyDescent="0.25">
      <c r="A1542" s="1">
        <v>45531.534085821761</v>
      </c>
      <c r="B1542" t="s">
        <v>17</v>
      </c>
      <c r="C1542">
        <v>7.8527269999999998</v>
      </c>
      <c r="D1542">
        <v>7.6910059999999998</v>
      </c>
      <c r="E1542">
        <v>7.6659930000000003</v>
      </c>
      <c r="F1542">
        <v>7.735493</v>
      </c>
      <c r="G1542">
        <v>7.8094989999999997</v>
      </c>
      <c r="H1542">
        <v>1.012621</v>
      </c>
      <c r="I1542">
        <v>0.93289699999999998</v>
      </c>
      <c r="J1542">
        <v>0.94076800000000005</v>
      </c>
      <c r="K1542">
        <v>-0.137708</v>
      </c>
      <c r="L1542">
        <v>0</v>
      </c>
      <c r="M1542">
        <v>5.5599999999999996E-4</v>
      </c>
      <c r="N1542" t="s">
        <v>18</v>
      </c>
      <c r="O1542">
        <v>20.422184000000001</v>
      </c>
      <c r="P1542">
        <v>2.8899999999999999E-2</v>
      </c>
      <c r="Q1542">
        <v>-0.29704700000000001</v>
      </c>
      <c r="S1542">
        <f>(2*3.142/60)*test_1_datataker_27_aug[[#This Row],[Torque Voltage (N.m)]]*test_1_datataker_27_aug[[#This Row],[RPM]]*-1</f>
        <v>0</v>
      </c>
    </row>
    <row r="1543" spans="1:19" x14ac:dyDescent="0.25">
      <c r="A1543" s="1">
        <v>45531.534143900462</v>
      </c>
      <c r="B1543" t="s">
        <v>17</v>
      </c>
      <c r="C1543">
        <v>7.8198340000000002</v>
      </c>
      <c r="D1543">
        <v>7.653759</v>
      </c>
      <c r="E1543">
        <v>7.6516440000000001</v>
      </c>
      <c r="F1543">
        <v>7.6910059999999998</v>
      </c>
      <c r="G1543">
        <v>7.7681589999999998</v>
      </c>
      <c r="H1543">
        <v>1.0125230000000001</v>
      </c>
      <c r="I1543">
        <v>0.93301299999999998</v>
      </c>
      <c r="J1543">
        <v>0.94088400000000005</v>
      </c>
      <c r="K1543">
        <v>-0.14133799999999999</v>
      </c>
      <c r="L1543">
        <v>0</v>
      </c>
      <c r="M1543">
        <v>5.1000000000000004E-4</v>
      </c>
      <c r="N1543" t="s">
        <v>18</v>
      </c>
      <c r="O1543">
        <v>20.431533999999999</v>
      </c>
      <c r="P1543">
        <v>2.8899999999999999E-2</v>
      </c>
      <c r="Q1543">
        <v>-0.30048399999999997</v>
      </c>
      <c r="S1543">
        <f>(2*3.142/60)*test_1_datataker_27_aug[[#This Row],[Torque Voltage (N.m)]]*test_1_datataker_27_aug[[#This Row],[RPM]]*-1</f>
        <v>0</v>
      </c>
    </row>
    <row r="1544" spans="1:19" x14ac:dyDescent="0.25">
      <c r="A1544" s="1">
        <v>45531.534202395836</v>
      </c>
      <c r="B1544" t="s">
        <v>17</v>
      </c>
      <c r="C1544">
        <v>7.7907149999999996</v>
      </c>
      <c r="D1544">
        <v>7.631621</v>
      </c>
      <c r="E1544">
        <v>7.615259</v>
      </c>
      <c r="F1544">
        <v>7.6614149999999999</v>
      </c>
      <c r="G1544">
        <v>7.7521909999999998</v>
      </c>
      <c r="H1544">
        <v>1.012729</v>
      </c>
      <c r="I1544">
        <v>0.93289699999999998</v>
      </c>
      <c r="J1544">
        <v>0.94076800000000005</v>
      </c>
      <c r="K1544">
        <v>-0.13650899999999999</v>
      </c>
      <c r="L1544">
        <v>0</v>
      </c>
      <c r="M1544">
        <v>5.3300000000000005E-4</v>
      </c>
      <c r="N1544" t="s">
        <v>18</v>
      </c>
      <c r="O1544">
        <v>20.440892000000002</v>
      </c>
      <c r="P1544">
        <v>3.1953000000000002E-2</v>
      </c>
      <c r="Q1544">
        <v>-0.29742800000000003</v>
      </c>
      <c r="S1544">
        <f>(2*3.142/60)*test_1_datataker_27_aug[[#This Row],[Torque Voltage (N.m)]]*test_1_datataker_27_aug[[#This Row],[RPM]]*-1</f>
        <v>0</v>
      </c>
    </row>
    <row r="1545" spans="1:19" x14ac:dyDescent="0.25">
      <c r="A1545" s="1">
        <v>45531.534260416665</v>
      </c>
      <c r="B1545" t="s">
        <v>17</v>
      </c>
      <c r="C1545">
        <v>7.7728619999999999</v>
      </c>
      <c r="D1545">
        <v>7.5871300000000002</v>
      </c>
      <c r="E1545">
        <v>7.5865580000000001</v>
      </c>
      <c r="F1545">
        <v>7.6465170000000002</v>
      </c>
      <c r="G1545">
        <v>7.7333809999999996</v>
      </c>
      <c r="H1545">
        <v>1.012113</v>
      </c>
      <c r="I1545">
        <v>0.93289699999999998</v>
      </c>
      <c r="J1545">
        <v>0.94064800000000004</v>
      </c>
      <c r="K1545">
        <v>-0.142537</v>
      </c>
      <c r="L1545">
        <v>0</v>
      </c>
      <c r="M1545">
        <v>5.5599999999999996E-4</v>
      </c>
      <c r="N1545" t="s">
        <v>18</v>
      </c>
      <c r="O1545">
        <v>20.440846000000001</v>
      </c>
      <c r="P1545">
        <v>2.7309E-2</v>
      </c>
      <c r="Q1545">
        <v>-0.29971700000000001</v>
      </c>
      <c r="S1545">
        <f>(2*3.142/60)*test_1_datataker_27_aug[[#This Row],[Torque Voltage (N.m)]]*test_1_datataker_27_aug[[#This Row],[RPM]]*-1</f>
        <v>0</v>
      </c>
    </row>
    <row r="1546" spans="1:19" x14ac:dyDescent="0.25">
      <c r="A1546" s="1">
        <v>45531.53431865741</v>
      </c>
      <c r="B1546" t="s">
        <v>17</v>
      </c>
      <c r="C1546">
        <v>7.7418829999999996</v>
      </c>
      <c r="D1546">
        <v>7.5724390000000001</v>
      </c>
      <c r="E1546">
        <v>7.5720049999999999</v>
      </c>
      <c r="F1546">
        <v>7.5947880000000003</v>
      </c>
      <c r="G1546">
        <v>7.695786</v>
      </c>
      <c r="H1546">
        <v>1.0115000000000001</v>
      </c>
      <c r="I1546">
        <v>0.93289699999999998</v>
      </c>
      <c r="J1546">
        <v>0.94088400000000005</v>
      </c>
      <c r="K1546">
        <v>-0.14496899999999999</v>
      </c>
      <c r="L1546">
        <v>0</v>
      </c>
      <c r="M1546">
        <v>5.3300000000000005E-4</v>
      </c>
      <c r="N1546" t="s">
        <v>18</v>
      </c>
      <c r="O1546">
        <v>20.440704</v>
      </c>
      <c r="P1546">
        <v>2.8899999999999999E-2</v>
      </c>
      <c r="Q1546">
        <v>-0.30123699999999998</v>
      </c>
      <c r="S1546">
        <f>(2*3.142/60)*test_1_datataker_27_aug[[#This Row],[Torque Voltage (N.m)]]*test_1_datataker_27_aug[[#This Row],[RPM]]*-1</f>
        <v>0</v>
      </c>
    </row>
    <row r="1547" spans="1:19" x14ac:dyDescent="0.25">
      <c r="A1547" s="1">
        <v>45531.534375752315</v>
      </c>
      <c r="B1547" t="s">
        <v>17</v>
      </c>
      <c r="C1547">
        <v>7.718343</v>
      </c>
      <c r="D1547">
        <v>7.5500910000000001</v>
      </c>
      <c r="E1547">
        <v>7.5501750000000003</v>
      </c>
      <c r="F1547">
        <v>7.5947880000000003</v>
      </c>
      <c r="G1547">
        <v>7.6591209999999998</v>
      </c>
      <c r="H1547">
        <v>1.012621</v>
      </c>
      <c r="I1547">
        <v>0.93277699999999997</v>
      </c>
      <c r="J1547">
        <v>0.94099999999999995</v>
      </c>
      <c r="K1547">
        <v>-0.142537</v>
      </c>
      <c r="L1547">
        <v>0</v>
      </c>
      <c r="M1547">
        <v>5.5599999999999996E-4</v>
      </c>
      <c r="N1547" t="s">
        <v>18</v>
      </c>
      <c r="O1547">
        <v>20.451039999999999</v>
      </c>
      <c r="P1547">
        <v>2.8899999999999999E-2</v>
      </c>
      <c r="Q1547">
        <v>-0.30009799999999998</v>
      </c>
      <c r="S1547">
        <f>(2*3.142/60)*test_1_datataker_27_aug[[#This Row],[Torque Voltage (N.m)]]*test_1_datataker_27_aug[[#This Row],[RPM]]*-1</f>
        <v>0</v>
      </c>
    </row>
    <row r="1548" spans="1:19" x14ac:dyDescent="0.25">
      <c r="A1548" s="1">
        <v>45531.534433391207</v>
      </c>
      <c r="B1548" t="s">
        <v>17</v>
      </c>
      <c r="C1548">
        <v>7.6845480000000004</v>
      </c>
      <c r="D1548">
        <v>7.5277450000000004</v>
      </c>
      <c r="E1548">
        <v>7.5212709999999996</v>
      </c>
      <c r="F1548">
        <v>7.5575429999999999</v>
      </c>
      <c r="G1548">
        <v>7.6375209999999996</v>
      </c>
      <c r="H1548">
        <v>1.0118050000000001</v>
      </c>
      <c r="I1548">
        <v>0.93312899999999999</v>
      </c>
      <c r="J1548">
        <v>0.94099999999999995</v>
      </c>
      <c r="K1548">
        <v>-0.14013900000000001</v>
      </c>
      <c r="L1548">
        <v>0</v>
      </c>
      <c r="M1548">
        <v>6.2500000000000001E-4</v>
      </c>
      <c r="N1548" t="s">
        <v>18</v>
      </c>
      <c r="O1548">
        <v>20.468713999999999</v>
      </c>
      <c r="P1548">
        <v>3.1953000000000002E-2</v>
      </c>
      <c r="Q1548">
        <v>-0.29781299999999999</v>
      </c>
      <c r="S1548">
        <f>(2*3.142/60)*test_1_datataker_27_aug[[#This Row],[Torque Voltage (N.m)]]*test_1_datataker_27_aug[[#This Row],[RPM]]*-1</f>
        <v>0</v>
      </c>
    </row>
    <row r="1549" spans="1:19" x14ac:dyDescent="0.25">
      <c r="A1549" s="1">
        <v>45531.534492106483</v>
      </c>
      <c r="B1549" t="s">
        <v>17</v>
      </c>
      <c r="C1549">
        <v>8.0442330000000002</v>
      </c>
      <c r="D1549">
        <v>7.7723259999999996</v>
      </c>
      <c r="E1549">
        <v>7.7747349999999997</v>
      </c>
      <c r="F1549">
        <v>7.8983400000000001</v>
      </c>
      <c r="G1549">
        <v>7.9860740000000003</v>
      </c>
      <c r="H1549">
        <v>1.0115000000000001</v>
      </c>
      <c r="I1549">
        <v>0.93289699999999998</v>
      </c>
      <c r="J1549">
        <v>0.94099999999999995</v>
      </c>
      <c r="K1549">
        <v>-0.131747</v>
      </c>
      <c r="L1549">
        <v>0</v>
      </c>
      <c r="M1549">
        <v>2.5534999999999999E-2</v>
      </c>
      <c r="N1549" t="s">
        <v>18</v>
      </c>
      <c r="O1549">
        <v>20.468764</v>
      </c>
      <c r="P1549">
        <v>3.0405000000000001E-2</v>
      </c>
      <c r="Q1549">
        <v>-0.291323</v>
      </c>
      <c r="S1549">
        <f>(2*3.142/60)*test_1_datataker_27_aug[[#This Row],[Torque Voltage (N.m)]]*test_1_datataker_27_aug[[#This Row],[RPM]]*-1</f>
        <v>0</v>
      </c>
    </row>
    <row r="1550" spans="1:19" x14ac:dyDescent="0.25">
      <c r="A1550" s="1">
        <v>45531.534549930555</v>
      </c>
      <c r="B1550" t="s">
        <v>17</v>
      </c>
      <c r="C1550">
        <v>8.198995</v>
      </c>
      <c r="D1550">
        <v>7.9798660000000003</v>
      </c>
      <c r="E1550">
        <v>7.969786</v>
      </c>
      <c r="F1550">
        <v>8.0909829999999996</v>
      </c>
      <c r="G1550">
        <v>8.1867999999999999</v>
      </c>
      <c r="H1550">
        <v>1.011703</v>
      </c>
      <c r="I1550">
        <v>0.93301299999999998</v>
      </c>
      <c r="J1550">
        <v>0.94111999999999996</v>
      </c>
      <c r="K1550">
        <v>-0.12811700000000001</v>
      </c>
      <c r="L1550">
        <v>0</v>
      </c>
      <c r="M1550">
        <v>2.5811000000000001E-2</v>
      </c>
      <c r="N1550" t="s">
        <v>18</v>
      </c>
      <c r="O1550">
        <v>20.468764</v>
      </c>
      <c r="P1550">
        <v>3.1953000000000002E-2</v>
      </c>
      <c r="Q1550">
        <v>-0.28675099999999998</v>
      </c>
      <c r="S1550">
        <f>(2*3.142/60)*test_1_datataker_27_aug[[#This Row],[Torque Voltage (N.m)]]*test_1_datataker_27_aug[[#This Row],[RPM]]*-1</f>
        <v>0</v>
      </c>
    </row>
    <row r="1551" spans="1:19" x14ac:dyDescent="0.25">
      <c r="A1551" s="1">
        <v>45531.534606759262</v>
      </c>
      <c r="B1551" t="s">
        <v>17</v>
      </c>
      <c r="C1551">
        <v>8.3983919999999994</v>
      </c>
      <c r="D1551">
        <v>8.1725080000000005</v>
      </c>
      <c r="E1551">
        <v>8.1436139999999995</v>
      </c>
      <c r="F1551">
        <v>8.2836250000000007</v>
      </c>
      <c r="G1551">
        <v>8.3523219999999991</v>
      </c>
      <c r="H1551">
        <v>1.0122150000000001</v>
      </c>
      <c r="I1551">
        <v>0.933365</v>
      </c>
      <c r="J1551">
        <v>0.94123599999999996</v>
      </c>
      <c r="K1551">
        <v>-0.12811700000000001</v>
      </c>
      <c r="L1551">
        <v>0</v>
      </c>
      <c r="M1551">
        <v>2.7629999999999998E-2</v>
      </c>
      <c r="N1551" t="s">
        <v>18</v>
      </c>
      <c r="O1551">
        <v>20.468713999999999</v>
      </c>
      <c r="P1551">
        <v>3.3501000000000003E-2</v>
      </c>
      <c r="Q1551">
        <v>-0.286354</v>
      </c>
      <c r="S1551">
        <f>(2*3.142/60)*test_1_datataker_27_aug[[#This Row],[Torque Voltage (N.m)]]*test_1_datataker_27_aug[[#This Row],[RPM]]*-1</f>
        <v>0</v>
      </c>
    </row>
    <row r="1552" spans="1:19" x14ac:dyDescent="0.25">
      <c r="A1552" s="1">
        <v>45531.534664722225</v>
      </c>
      <c r="B1552" t="s">
        <v>17</v>
      </c>
      <c r="C1552">
        <v>8.408728</v>
      </c>
      <c r="D1552">
        <v>8.1946490000000001</v>
      </c>
      <c r="E1552">
        <v>8.1870729999999998</v>
      </c>
      <c r="F1552">
        <v>8.2983150000000006</v>
      </c>
      <c r="G1552">
        <v>8.3823980000000002</v>
      </c>
      <c r="H1552">
        <v>1.012011</v>
      </c>
      <c r="I1552">
        <v>0.93277699999999997</v>
      </c>
      <c r="J1552">
        <v>0.94099999999999995</v>
      </c>
      <c r="K1552">
        <v>-0.123321</v>
      </c>
      <c r="L1552">
        <v>0</v>
      </c>
      <c r="M1552">
        <v>2.4521000000000001E-2</v>
      </c>
      <c r="N1552" t="s">
        <v>18</v>
      </c>
      <c r="O1552">
        <v>20.468672000000002</v>
      </c>
      <c r="P1552">
        <v>3.0405000000000001E-2</v>
      </c>
      <c r="Q1552">
        <v>-0.28597099999999998</v>
      </c>
      <c r="S1552">
        <f>(2*3.142/60)*test_1_datataker_27_aug[[#This Row],[Torque Voltage (N.m)]]*test_1_datataker_27_aug[[#This Row],[RPM]]*-1</f>
        <v>0</v>
      </c>
    </row>
    <row r="1553" spans="1:19" x14ac:dyDescent="0.25">
      <c r="A1553" s="1">
        <v>45531.534723958335</v>
      </c>
      <c r="B1553" t="s">
        <v>17</v>
      </c>
      <c r="C1553">
        <v>8.1886860000000006</v>
      </c>
      <c r="D1553">
        <v>7.9724180000000002</v>
      </c>
      <c r="E1553">
        <v>7.9554369999999999</v>
      </c>
      <c r="F1553">
        <v>8.0611859999999993</v>
      </c>
      <c r="G1553">
        <v>8.1370900000000006</v>
      </c>
      <c r="H1553">
        <v>1.011601</v>
      </c>
      <c r="I1553">
        <v>0.93301299999999998</v>
      </c>
      <c r="J1553">
        <v>0.94099999999999995</v>
      </c>
      <c r="K1553">
        <v>-0.126918</v>
      </c>
      <c r="L1553">
        <v>0</v>
      </c>
      <c r="M1553">
        <v>9.5750000000000002E-3</v>
      </c>
      <c r="N1553" t="s">
        <v>18</v>
      </c>
      <c r="O1553">
        <v>20.468713999999999</v>
      </c>
      <c r="P1553">
        <v>3.3501000000000003E-2</v>
      </c>
      <c r="Q1553">
        <v>-0.291323</v>
      </c>
      <c r="S1553">
        <f>(2*3.142/60)*test_1_datataker_27_aug[[#This Row],[Torque Voltage (N.m)]]*test_1_datataker_27_aug[[#This Row],[RPM]]*-1</f>
        <v>0</v>
      </c>
    </row>
    <row r="1554" spans="1:19" x14ac:dyDescent="0.25">
      <c r="A1554" s="1">
        <v>45531.534780127316</v>
      </c>
      <c r="B1554" t="s">
        <v>17</v>
      </c>
      <c r="C1554">
        <v>8.0160710000000002</v>
      </c>
      <c r="D1554">
        <v>7.8464029999999996</v>
      </c>
      <c r="E1554">
        <v>7.8323419999999997</v>
      </c>
      <c r="F1554">
        <v>7.883648</v>
      </c>
      <c r="G1554">
        <v>7.9625880000000002</v>
      </c>
      <c r="H1554">
        <v>1.0119100000000001</v>
      </c>
      <c r="I1554">
        <v>0.93301299999999998</v>
      </c>
      <c r="J1554">
        <v>0.94135500000000005</v>
      </c>
      <c r="K1554">
        <v>-0.120923</v>
      </c>
      <c r="L1554">
        <v>0</v>
      </c>
      <c r="M1554">
        <v>6.2500000000000001E-4</v>
      </c>
      <c r="N1554" t="s">
        <v>18</v>
      </c>
      <c r="O1554">
        <v>20.467184</v>
      </c>
      <c r="P1554">
        <v>3.5048999999999997E-2</v>
      </c>
      <c r="Q1554">
        <v>-0.286354</v>
      </c>
      <c r="S1554">
        <f>(2*3.142/60)*test_1_datataker_27_aug[[#This Row],[Torque Voltage (N.m)]]*test_1_datataker_27_aug[[#This Row],[RPM]]*-1</f>
        <v>0</v>
      </c>
    </row>
    <row r="1555" spans="1:19" x14ac:dyDescent="0.25">
      <c r="A1555" s="1">
        <v>45531.534838402775</v>
      </c>
      <c r="B1555" t="s">
        <v>17</v>
      </c>
      <c r="C1555">
        <v>7.9532090000000002</v>
      </c>
      <c r="D1555">
        <v>7.7650839999999999</v>
      </c>
      <c r="E1555">
        <v>7.7674580000000004</v>
      </c>
      <c r="F1555">
        <v>7.8538519999999998</v>
      </c>
      <c r="G1555">
        <v>7.9090780000000001</v>
      </c>
      <c r="H1555">
        <v>1.011293</v>
      </c>
      <c r="I1555">
        <v>0.933249</v>
      </c>
      <c r="J1555">
        <v>0.94135500000000005</v>
      </c>
      <c r="K1555">
        <v>-0.12212199999999999</v>
      </c>
      <c r="L1555">
        <v>0</v>
      </c>
      <c r="M1555">
        <v>6.2500000000000001E-4</v>
      </c>
      <c r="N1555" t="s">
        <v>18</v>
      </c>
      <c r="O1555">
        <v>20.468622</v>
      </c>
      <c r="P1555">
        <v>3.3501000000000003E-2</v>
      </c>
      <c r="Q1555">
        <v>-0.28253400000000001</v>
      </c>
      <c r="S1555">
        <f>(2*3.142/60)*test_1_datataker_27_aug[[#This Row],[Torque Voltage (N.m)]]*test_1_datataker_27_aug[[#This Row],[RPM]]*-1</f>
        <v>0</v>
      </c>
    </row>
    <row r="1556" spans="1:19" x14ac:dyDescent="0.25">
      <c r="A1556" s="1">
        <v>45531.53489609954</v>
      </c>
      <c r="B1556" t="s">
        <v>17</v>
      </c>
      <c r="C1556">
        <v>7.8959270000000004</v>
      </c>
      <c r="D1556">
        <v>7.7131460000000001</v>
      </c>
      <c r="E1556">
        <v>7.7023760000000001</v>
      </c>
      <c r="F1556">
        <v>7.7944639999999996</v>
      </c>
      <c r="G1556">
        <v>7.8592890000000004</v>
      </c>
      <c r="H1556">
        <v>1.010991</v>
      </c>
      <c r="I1556">
        <v>0.93277699999999997</v>
      </c>
      <c r="J1556">
        <v>0.94123599999999996</v>
      </c>
      <c r="K1556">
        <v>-0.12212199999999999</v>
      </c>
      <c r="L1556">
        <v>0</v>
      </c>
      <c r="M1556">
        <v>5.5599999999999996E-4</v>
      </c>
      <c r="N1556" t="s">
        <v>18</v>
      </c>
      <c r="O1556">
        <v>20.478093999999999</v>
      </c>
      <c r="P1556">
        <v>3.3501000000000003E-2</v>
      </c>
      <c r="Q1556">
        <v>-0.28558499999999998</v>
      </c>
      <c r="S1556">
        <f>(2*3.142/60)*test_1_datataker_27_aug[[#This Row],[Torque Voltage (N.m)]]*test_1_datataker_27_aug[[#This Row],[RPM]]*-1</f>
        <v>0</v>
      </c>
    </row>
    <row r="1557" spans="1:19" x14ac:dyDescent="0.25">
      <c r="A1557" s="1">
        <v>45531.534954374998</v>
      </c>
      <c r="B1557" t="s">
        <v>17</v>
      </c>
      <c r="C1557">
        <v>7.8639919999999996</v>
      </c>
      <c r="D1557">
        <v>7.6835560000000003</v>
      </c>
      <c r="E1557">
        <v>7.6659930000000003</v>
      </c>
      <c r="F1557">
        <v>7.7576349999999996</v>
      </c>
      <c r="G1557">
        <v>7.8170190000000002</v>
      </c>
      <c r="H1557">
        <v>1.0108839999999999</v>
      </c>
      <c r="I1557">
        <v>0.93312899999999999</v>
      </c>
      <c r="J1557">
        <v>0.94099999999999995</v>
      </c>
      <c r="K1557">
        <v>-0.124487</v>
      </c>
      <c r="L1557">
        <v>0</v>
      </c>
      <c r="M1557">
        <v>5.7899999999999998E-4</v>
      </c>
      <c r="N1557" t="s">
        <v>18</v>
      </c>
      <c r="O1557">
        <v>20.471364000000001</v>
      </c>
      <c r="P1557">
        <v>3.5048999999999997E-2</v>
      </c>
      <c r="Q1557">
        <v>-0.2833</v>
      </c>
      <c r="S1557">
        <f>(2*3.142/60)*test_1_datataker_27_aug[[#This Row],[Torque Voltage (N.m)]]*test_1_datataker_27_aug[[#This Row],[RPM]]*-1</f>
        <v>0</v>
      </c>
    </row>
    <row r="1558" spans="1:19" x14ac:dyDescent="0.25">
      <c r="A1558" s="1">
        <v>45531.535011956017</v>
      </c>
      <c r="B1558" t="s">
        <v>17</v>
      </c>
      <c r="C1558">
        <v>7.8376890000000001</v>
      </c>
      <c r="D1558">
        <v>7.6835560000000003</v>
      </c>
      <c r="E1558">
        <v>7.6732699999999996</v>
      </c>
      <c r="F1558">
        <v>7.7278370000000001</v>
      </c>
      <c r="G1558">
        <v>7.7897860000000003</v>
      </c>
      <c r="H1558">
        <v>1.010991</v>
      </c>
      <c r="I1558">
        <v>0.93301299999999998</v>
      </c>
      <c r="J1558">
        <v>0.94111999999999996</v>
      </c>
      <c r="K1558">
        <v>-0.12212199999999999</v>
      </c>
      <c r="L1558">
        <v>0</v>
      </c>
      <c r="M1558">
        <v>6.2500000000000001E-4</v>
      </c>
      <c r="N1558" t="s">
        <v>18</v>
      </c>
      <c r="O1558">
        <v>20.487431999999998</v>
      </c>
      <c r="P1558">
        <v>3.3501000000000003E-2</v>
      </c>
      <c r="Q1558">
        <v>-0.28216400000000003</v>
      </c>
      <c r="S1558">
        <f>(2*3.142/60)*test_1_datataker_27_aug[[#This Row],[Torque Voltage (N.m)]]*test_1_datataker_27_aug[[#This Row],[RPM]]*-1</f>
        <v>0</v>
      </c>
    </row>
    <row r="1559" spans="1:19" x14ac:dyDescent="0.25">
      <c r="A1559" s="1">
        <v>45531.535069699072</v>
      </c>
      <c r="B1559" t="s">
        <v>17</v>
      </c>
      <c r="C1559">
        <v>7.7118070000000003</v>
      </c>
      <c r="D1559">
        <v>7.6241709999999996</v>
      </c>
      <c r="E1559">
        <v>7.6009089999999997</v>
      </c>
      <c r="F1559">
        <v>7.6465170000000002</v>
      </c>
      <c r="G1559">
        <v>7.6873379999999996</v>
      </c>
      <c r="H1559">
        <v>1.010991</v>
      </c>
      <c r="I1559">
        <v>0.933249</v>
      </c>
      <c r="J1559">
        <v>0.94147199999999998</v>
      </c>
      <c r="K1559">
        <v>-0.123321</v>
      </c>
      <c r="L1559">
        <v>0</v>
      </c>
      <c r="M1559">
        <v>5.7899999999999998E-4</v>
      </c>
      <c r="N1559" t="s">
        <v>18</v>
      </c>
      <c r="O1559">
        <v>20.496777999999999</v>
      </c>
      <c r="P1559">
        <v>3.1953000000000002E-2</v>
      </c>
      <c r="Q1559">
        <v>-0.28558499999999998</v>
      </c>
      <c r="S1559">
        <f>(2*3.142/60)*test_1_datataker_27_aug[[#This Row],[Torque Voltage (N.m)]]*test_1_datataker_27_aug[[#This Row],[RPM]]*-1</f>
        <v>0</v>
      </c>
    </row>
    <row r="1560" spans="1:19" x14ac:dyDescent="0.25">
      <c r="A1560" s="1">
        <v>45531.535128263888</v>
      </c>
      <c r="B1560" t="s">
        <v>17</v>
      </c>
      <c r="C1560">
        <v>7.6572620000000002</v>
      </c>
      <c r="D1560">
        <v>7.5724390000000001</v>
      </c>
      <c r="E1560">
        <v>7.5792809999999999</v>
      </c>
      <c r="F1560">
        <v>7.6020300000000001</v>
      </c>
      <c r="G1560">
        <v>7.641267</v>
      </c>
      <c r="H1560">
        <v>1.0115000000000001</v>
      </c>
      <c r="I1560">
        <v>0.93348799999999998</v>
      </c>
      <c r="J1560">
        <v>0.94135500000000005</v>
      </c>
      <c r="K1560">
        <v>-0.124487</v>
      </c>
      <c r="L1560">
        <v>0</v>
      </c>
      <c r="M1560">
        <v>6.2500000000000001E-4</v>
      </c>
      <c r="N1560" t="s">
        <v>18</v>
      </c>
      <c r="O1560">
        <v>20.496963999999998</v>
      </c>
      <c r="P1560">
        <v>3.6596999999999998E-2</v>
      </c>
      <c r="Q1560">
        <v>-0.28444900000000001</v>
      </c>
      <c r="S1560">
        <f>(2*3.142/60)*test_1_datataker_27_aug[[#This Row],[Torque Voltage (N.m)]]*test_1_datataker_27_aug[[#This Row],[RPM]]*-1</f>
        <v>0</v>
      </c>
    </row>
    <row r="1561" spans="1:19" x14ac:dyDescent="0.25">
      <c r="A1561" s="1">
        <v>45531.535186122688</v>
      </c>
      <c r="B1561" t="s">
        <v>17</v>
      </c>
      <c r="C1561">
        <v>7.6544720000000002</v>
      </c>
      <c r="D1561">
        <v>7.5724390000000001</v>
      </c>
      <c r="E1561">
        <v>7.5720049999999999</v>
      </c>
      <c r="F1561">
        <v>7.5947880000000003</v>
      </c>
      <c r="G1561">
        <v>7.6591209999999998</v>
      </c>
      <c r="H1561">
        <v>1.010991</v>
      </c>
      <c r="I1561">
        <v>0.93360100000000001</v>
      </c>
      <c r="J1561">
        <v>0.94158799999999998</v>
      </c>
      <c r="K1561">
        <v>-0.12212199999999999</v>
      </c>
      <c r="L1561">
        <v>0</v>
      </c>
      <c r="M1561">
        <v>6.2500000000000001E-4</v>
      </c>
      <c r="N1561" t="s">
        <v>18</v>
      </c>
      <c r="O1561">
        <v>20.515298000000001</v>
      </c>
      <c r="P1561">
        <v>3.0405000000000001E-2</v>
      </c>
      <c r="Q1561">
        <v>-0.2833</v>
      </c>
      <c r="S1561">
        <f>(2*3.142/60)*test_1_datataker_27_aug[[#This Row],[Torque Voltage (N.m)]]*test_1_datataker_27_aug[[#This Row],[RPM]]*-1</f>
        <v>0</v>
      </c>
    </row>
    <row r="1562" spans="1:19" x14ac:dyDescent="0.25">
      <c r="A1562" s="1">
        <v>45531.535243680555</v>
      </c>
      <c r="B1562" t="s">
        <v>17</v>
      </c>
      <c r="C1562">
        <v>7.6384509999999999</v>
      </c>
      <c r="D1562">
        <v>7.5575429999999999</v>
      </c>
      <c r="E1562">
        <v>7.5428980000000001</v>
      </c>
      <c r="F1562">
        <v>7.5575429999999999</v>
      </c>
      <c r="G1562">
        <v>7.602716</v>
      </c>
      <c r="H1562">
        <v>1.010991</v>
      </c>
      <c r="I1562">
        <v>0.93312899999999999</v>
      </c>
      <c r="J1562">
        <v>0.94123599999999996</v>
      </c>
      <c r="K1562">
        <v>-0.125719</v>
      </c>
      <c r="L1562">
        <v>0</v>
      </c>
      <c r="M1562">
        <v>5.7899999999999998E-4</v>
      </c>
      <c r="N1562" t="s">
        <v>18</v>
      </c>
      <c r="O1562">
        <v>20.496683999999998</v>
      </c>
      <c r="P1562">
        <v>3.5048999999999997E-2</v>
      </c>
      <c r="Q1562">
        <v>-0.28444900000000001</v>
      </c>
      <c r="S1562">
        <f>(2*3.142/60)*test_1_datataker_27_aug[[#This Row],[Torque Voltage (N.m)]]*test_1_datataker_27_aug[[#This Row],[RPM]]*-1</f>
        <v>0</v>
      </c>
    </row>
    <row r="1563" spans="1:19" x14ac:dyDescent="0.25">
      <c r="A1563" s="1">
        <v>45531.535301782409</v>
      </c>
      <c r="B1563" t="s">
        <v>17</v>
      </c>
      <c r="C1563">
        <v>7.6074190000000002</v>
      </c>
      <c r="D1563">
        <v>7.5428490000000004</v>
      </c>
      <c r="E1563">
        <v>7.5428980000000001</v>
      </c>
      <c r="F1563">
        <v>7.5130540000000003</v>
      </c>
      <c r="G1563">
        <v>7.5735710000000003</v>
      </c>
      <c r="H1563">
        <v>1.0108839999999999</v>
      </c>
      <c r="I1563">
        <v>0.933365</v>
      </c>
      <c r="J1563">
        <v>0.94135500000000005</v>
      </c>
      <c r="K1563">
        <v>-0.123321</v>
      </c>
      <c r="L1563">
        <v>0</v>
      </c>
      <c r="M1563">
        <v>6.02E-4</v>
      </c>
      <c r="N1563" t="s">
        <v>18</v>
      </c>
      <c r="O1563">
        <v>20.515436000000001</v>
      </c>
      <c r="P1563">
        <v>3.5048999999999997E-2</v>
      </c>
      <c r="Q1563">
        <v>-0.2833</v>
      </c>
      <c r="S1563">
        <f>(2*3.142/60)*test_1_datataker_27_aug[[#This Row],[Torque Voltage (N.m)]]*test_1_datataker_27_aug[[#This Row],[RPM]]*-1</f>
        <v>0</v>
      </c>
    </row>
    <row r="1564" spans="1:19" x14ac:dyDescent="0.25">
      <c r="A1564" s="1">
        <v>45531.535359062502</v>
      </c>
      <c r="B1564" t="s">
        <v>17</v>
      </c>
      <c r="C1564">
        <v>7.5810890000000004</v>
      </c>
      <c r="D1564">
        <v>7.5207100000000002</v>
      </c>
      <c r="E1564">
        <v>7.5212709999999996</v>
      </c>
      <c r="F1564">
        <v>7.5277450000000004</v>
      </c>
      <c r="G1564">
        <v>7.5585060000000004</v>
      </c>
      <c r="H1564">
        <v>1.0104740000000001</v>
      </c>
      <c r="I1564">
        <v>0.93348799999999998</v>
      </c>
      <c r="J1564">
        <v>0.94147199999999998</v>
      </c>
      <c r="K1564">
        <v>-0.119724</v>
      </c>
      <c r="L1564">
        <v>0</v>
      </c>
      <c r="M1564">
        <v>6.4800000000000003E-4</v>
      </c>
      <c r="N1564" t="s">
        <v>18</v>
      </c>
      <c r="O1564">
        <v>20.515436000000001</v>
      </c>
      <c r="P1564">
        <v>3.5048999999999997E-2</v>
      </c>
      <c r="Q1564">
        <v>-0.28368399999999999</v>
      </c>
      <c r="S1564">
        <f>(2*3.142/60)*test_1_datataker_27_aug[[#This Row],[Torque Voltage (N.m)]]*test_1_datataker_27_aug[[#This Row],[RPM]]*-1</f>
        <v>0</v>
      </c>
    </row>
    <row r="1565" spans="1:19" x14ac:dyDescent="0.25">
      <c r="A1565" s="1">
        <v>45531.535417581021</v>
      </c>
      <c r="B1565" t="s">
        <v>17</v>
      </c>
      <c r="C1565">
        <v>7.5406519999999997</v>
      </c>
      <c r="D1565">
        <v>7.5130540000000003</v>
      </c>
      <c r="E1565">
        <v>7.5212709999999996</v>
      </c>
      <c r="F1565">
        <v>7.4760150000000003</v>
      </c>
      <c r="G1565">
        <v>7.5312469999999996</v>
      </c>
      <c r="H1565">
        <v>1.010067</v>
      </c>
      <c r="I1565">
        <v>0.93348799999999998</v>
      </c>
      <c r="J1565">
        <v>0.94147199999999998</v>
      </c>
      <c r="K1565">
        <v>-0.11729299999999999</v>
      </c>
      <c r="L1565">
        <v>0</v>
      </c>
      <c r="M1565">
        <v>2.9263000000000001E-2</v>
      </c>
      <c r="N1565" t="s">
        <v>18</v>
      </c>
      <c r="O1565">
        <v>20.515481999999999</v>
      </c>
      <c r="P1565">
        <v>3.3501000000000003E-2</v>
      </c>
      <c r="Q1565">
        <v>-0.28062999999999999</v>
      </c>
      <c r="S1565">
        <f>(2*3.142/60)*test_1_datataker_27_aug[[#This Row],[Torque Voltage (N.m)]]*test_1_datataker_27_aug[[#This Row],[RPM]]*-1</f>
        <v>0</v>
      </c>
    </row>
    <row r="1566" spans="1:19" x14ac:dyDescent="0.25">
      <c r="A1566" s="1">
        <v>45531.535475243058</v>
      </c>
      <c r="B1566" t="s">
        <v>17</v>
      </c>
      <c r="C1566">
        <v>7.5895650000000003</v>
      </c>
      <c r="D1566">
        <v>7.4613250000000004</v>
      </c>
      <c r="E1566">
        <v>7.4561869999999999</v>
      </c>
      <c r="F1566">
        <v>7.4834639999999997</v>
      </c>
      <c r="G1566">
        <v>7.5519439999999998</v>
      </c>
      <c r="H1566">
        <v>1.0098640000000001</v>
      </c>
      <c r="I1566">
        <v>0.93360100000000001</v>
      </c>
      <c r="J1566">
        <v>0.94099999999999995</v>
      </c>
      <c r="K1566">
        <v>-0.119724</v>
      </c>
      <c r="L1566">
        <v>0</v>
      </c>
      <c r="M1566">
        <v>6.2500000000000001E-4</v>
      </c>
      <c r="N1566" t="s">
        <v>18</v>
      </c>
      <c r="O1566">
        <v>20.515298000000001</v>
      </c>
      <c r="P1566">
        <v>3.5048999999999997E-2</v>
      </c>
      <c r="Q1566">
        <v>-0.28101399999999999</v>
      </c>
      <c r="S1566">
        <f>(2*3.142/60)*test_1_datataker_27_aug[[#This Row],[Torque Voltage (N.m)]]*test_1_datataker_27_aug[[#This Row],[RPM]]*-1</f>
        <v>0</v>
      </c>
    </row>
    <row r="1567" spans="1:19" x14ac:dyDescent="0.25">
      <c r="A1567" s="1">
        <v>45531.535533194445</v>
      </c>
      <c r="B1567" t="s">
        <v>17</v>
      </c>
      <c r="C1567">
        <v>7.6074190000000002</v>
      </c>
      <c r="D1567">
        <v>7.4536670000000003</v>
      </c>
      <c r="E1567">
        <v>7.4418360000000003</v>
      </c>
      <c r="F1567">
        <v>7.4909140000000001</v>
      </c>
      <c r="G1567">
        <v>7.5622790000000002</v>
      </c>
      <c r="H1567">
        <v>1.2090920000000001</v>
      </c>
      <c r="I1567">
        <v>0.93289699999999998</v>
      </c>
      <c r="J1567">
        <v>0.94099999999999995</v>
      </c>
      <c r="K1567">
        <v>-0.11852500000000001</v>
      </c>
      <c r="L1567">
        <v>0</v>
      </c>
      <c r="M1567">
        <v>6.2500000000000001E-4</v>
      </c>
      <c r="N1567" t="s">
        <v>18</v>
      </c>
      <c r="O1567">
        <v>20.524754000000001</v>
      </c>
      <c r="P1567">
        <v>3.1953000000000002E-2</v>
      </c>
      <c r="Q1567">
        <v>-0.28024900000000003</v>
      </c>
      <c r="S1567">
        <f>(2*3.142/60)*test_1_datataker_27_aug[[#This Row],[Torque Voltage (N.m)]]*test_1_datataker_27_aug[[#This Row],[RPM]]*-1</f>
        <v>0</v>
      </c>
    </row>
    <row r="1568" spans="1:19" x14ac:dyDescent="0.25">
      <c r="A1568" s="1">
        <v>45531.535590509258</v>
      </c>
      <c r="B1568" t="s">
        <v>17</v>
      </c>
      <c r="C1568">
        <v>7.5839049999999997</v>
      </c>
      <c r="D1568">
        <v>7.4168339999999997</v>
      </c>
      <c r="E1568">
        <v>7.412731</v>
      </c>
      <c r="F1568">
        <v>7.4687729999999997</v>
      </c>
      <c r="G1568">
        <v>7.5265440000000003</v>
      </c>
      <c r="H1568">
        <v>1.1109500000000001</v>
      </c>
      <c r="I1568">
        <v>0.93312899999999999</v>
      </c>
      <c r="J1568">
        <v>0.94099999999999995</v>
      </c>
      <c r="K1568">
        <v>-0.120923</v>
      </c>
      <c r="L1568">
        <v>0</v>
      </c>
      <c r="M1568">
        <v>6.02E-4</v>
      </c>
      <c r="N1568" t="s">
        <v>18</v>
      </c>
      <c r="O1568">
        <v>20.524889999999999</v>
      </c>
      <c r="P1568">
        <v>3.5048999999999997E-2</v>
      </c>
      <c r="Q1568">
        <v>-0.28101399999999999</v>
      </c>
      <c r="S1568">
        <f>(2*3.142/60)*test_1_datataker_27_aug[[#This Row],[Torque Voltage (N.m)]]*test_1_datataker_27_aug[[#This Row],[RPM]]*-1</f>
        <v>0</v>
      </c>
    </row>
    <row r="1569" spans="1:19" x14ac:dyDescent="0.25">
      <c r="A1569" s="1">
        <v>45531.535648483798</v>
      </c>
      <c r="B1569" t="s">
        <v>17</v>
      </c>
      <c r="C1569">
        <v>7.566052</v>
      </c>
      <c r="D1569">
        <v>7.3946959999999997</v>
      </c>
      <c r="E1569">
        <v>7.3765489999999998</v>
      </c>
      <c r="F1569">
        <v>7.4464249999999996</v>
      </c>
      <c r="G1569">
        <v>7.5142959999999999</v>
      </c>
      <c r="H1569">
        <v>1.081928</v>
      </c>
      <c r="I1569">
        <v>0.933365</v>
      </c>
      <c r="J1569">
        <v>0.94111999999999996</v>
      </c>
      <c r="K1569">
        <v>-0.12212199999999999</v>
      </c>
      <c r="L1569">
        <v>0</v>
      </c>
      <c r="M1569">
        <v>6.2500000000000001E-4</v>
      </c>
      <c r="N1569" t="s">
        <v>18</v>
      </c>
      <c r="O1569">
        <v>20.534164000000001</v>
      </c>
      <c r="P1569">
        <v>3.3501000000000003E-2</v>
      </c>
      <c r="Q1569">
        <v>-0.28368399999999999</v>
      </c>
      <c r="S1569">
        <f>(2*3.142/60)*test_1_datataker_27_aug[[#This Row],[Torque Voltage (N.m)]]*test_1_datataker_27_aug[[#This Row],[RPM]]*-1</f>
        <v>0</v>
      </c>
    </row>
    <row r="1570" spans="1:19" x14ac:dyDescent="0.25">
      <c r="A1570" s="1">
        <v>45531.535707326388</v>
      </c>
      <c r="B1570" t="s">
        <v>17</v>
      </c>
      <c r="C1570">
        <v>7.5274470000000004</v>
      </c>
      <c r="D1570">
        <v>7.3870389999999997</v>
      </c>
      <c r="E1570">
        <v>7.3765489999999998</v>
      </c>
      <c r="F1570">
        <v>7.4389770000000004</v>
      </c>
      <c r="G1570">
        <v>7.4917129999999998</v>
      </c>
      <c r="H1570">
        <v>1.0684739999999999</v>
      </c>
      <c r="I1570">
        <v>0.93312899999999999</v>
      </c>
      <c r="J1570">
        <v>0.94111999999999996</v>
      </c>
      <c r="K1570">
        <v>-0.119724</v>
      </c>
      <c r="L1570">
        <v>0</v>
      </c>
      <c r="M1570">
        <v>6.02E-4</v>
      </c>
      <c r="N1570" t="s">
        <v>18</v>
      </c>
      <c r="O1570">
        <v>20.522376000000001</v>
      </c>
      <c r="P1570">
        <v>3.5048999999999997E-2</v>
      </c>
      <c r="Q1570">
        <v>-0.28291899999999998</v>
      </c>
      <c r="S1570">
        <f>(2*3.142/60)*test_1_datataker_27_aug[[#This Row],[Torque Voltage (N.m)]]*test_1_datataker_27_aug[[#This Row],[RPM]]*-1</f>
        <v>0</v>
      </c>
    </row>
    <row r="1571" spans="1:19" x14ac:dyDescent="0.25">
      <c r="A1571" s="1">
        <v>45531.535764907407</v>
      </c>
      <c r="B1571" t="s">
        <v>17</v>
      </c>
      <c r="C1571">
        <v>7.5161559999999996</v>
      </c>
      <c r="D1571">
        <v>7.3648990000000003</v>
      </c>
      <c r="E1571">
        <v>7.3547190000000002</v>
      </c>
      <c r="F1571">
        <v>7.4168339999999997</v>
      </c>
      <c r="G1571">
        <v>7.4841939999999996</v>
      </c>
      <c r="H1571">
        <v>1.0631729999999999</v>
      </c>
      <c r="I1571">
        <v>0.933249</v>
      </c>
      <c r="J1571">
        <v>0.94088400000000005</v>
      </c>
      <c r="K1571">
        <v>-0.12212199999999999</v>
      </c>
      <c r="L1571">
        <v>0</v>
      </c>
      <c r="M1571">
        <v>6.02E-4</v>
      </c>
      <c r="N1571" t="s">
        <v>18</v>
      </c>
      <c r="O1571">
        <v>20.543445999999999</v>
      </c>
      <c r="P1571">
        <v>3.3501000000000003E-2</v>
      </c>
      <c r="Q1571">
        <v>-0.28101399999999999</v>
      </c>
      <c r="S1571">
        <f>(2*3.142/60)*test_1_datataker_27_aug[[#This Row],[Torque Voltage (N.m)]]*test_1_datataker_27_aug[[#This Row],[RPM]]*-1</f>
        <v>0</v>
      </c>
    </row>
    <row r="1572" spans="1:19" x14ac:dyDescent="0.25">
      <c r="A1572" s="1">
        <v>45531.535822256941</v>
      </c>
      <c r="B1572" t="s">
        <v>17</v>
      </c>
      <c r="C1572">
        <v>7.5001620000000004</v>
      </c>
      <c r="D1572">
        <v>7.3353080000000004</v>
      </c>
      <c r="E1572">
        <v>7.3187410000000002</v>
      </c>
      <c r="F1572">
        <v>7.3870389999999997</v>
      </c>
      <c r="G1572">
        <v>7.4587680000000001</v>
      </c>
      <c r="H1572">
        <v>1.0622549999999999</v>
      </c>
      <c r="I1572">
        <v>0.933249</v>
      </c>
      <c r="J1572">
        <v>0.94088400000000005</v>
      </c>
      <c r="K1572">
        <v>-0.120923</v>
      </c>
      <c r="L1572">
        <v>0</v>
      </c>
      <c r="M1572">
        <v>6.02E-4</v>
      </c>
      <c r="N1572" t="s">
        <v>18</v>
      </c>
      <c r="O1572">
        <v>20.543396000000001</v>
      </c>
      <c r="P1572">
        <v>3.6596999999999998E-2</v>
      </c>
      <c r="Q1572">
        <v>-0.286354</v>
      </c>
      <c r="S1572">
        <f>(2*3.142/60)*test_1_datataker_27_aug[[#This Row],[Torque Voltage (N.m)]]*test_1_datataker_27_aug[[#This Row],[RPM]]*-1</f>
        <v>0</v>
      </c>
    </row>
    <row r="1573" spans="1:19" x14ac:dyDescent="0.25">
      <c r="A1573" s="1">
        <v>45531.535879803239</v>
      </c>
      <c r="B1573" t="s">
        <v>17</v>
      </c>
      <c r="C1573">
        <v>7.4841939999999996</v>
      </c>
      <c r="D1573">
        <v>7.3353080000000004</v>
      </c>
      <c r="E1573">
        <v>7.3114660000000002</v>
      </c>
      <c r="F1573">
        <v>7.3795909999999996</v>
      </c>
      <c r="G1573">
        <v>7.4342980000000001</v>
      </c>
      <c r="H1573">
        <v>1.058991</v>
      </c>
      <c r="I1573">
        <v>0.933249</v>
      </c>
      <c r="J1573">
        <v>0.94064800000000004</v>
      </c>
      <c r="K1573">
        <v>-0.123321</v>
      </c>
      <c r="L1573">
        <v>0</v>
      </c>
      <c r="M1573">
        <v>6.02E-4</v>
      </c>
      <c r="N1573" t="s">
        <v>18</v>
      </c>
      <c r="O1573">
        <v>20.543445999999999</v>
      </c>
      <c r="P1573">
        <v>3.5048999999999997E-2</v>
      </c>
      <c r="Q1573">
        <v>-0.28444900000000001</v>
      </c>
      <c r="S1573">
        <f>(2*3.142/60)*test_1_datataker_27_aug[[#This Row],[Torque Voltage (N.m)]]*test_1_datataker_27_aug[[#This Row],[RPM]]*-1</f>
        <v>0</v>
      </c>
    </row>
    <row r="1574" spans="1:19" x14ac:dyDescent="0.25">
      <c r="A1574" s="1">
        <v>45531.53594105324</v>
      </c>
      <c r="B1574" t="s">
        <v>17</v>
      </c>
      <c r="C1574">
        <v>7.4729020000000004</v>
      </c>
      <c r="D1574">
        <v>7.3055139999999996</v>
      </c>
      <c r="E1574">
        <v>7.2896369999999999</v>
      </c>
      <c r="F1574">
        <v>7.3648990000000003</v>
      </c>
      <c r="G1574">
        <v>7.4295949999999999</v>
      </c>
      <c r="H1574">
        <v>1.057358</v>
      </c>
      <c r="I1574">
        <v>0.93301299999999998</v>
      </c>
      <c r="J1574">
        <v>0.94111999999999996</v>
      </c>
      <c r="K1574">
        <v>-0.124487</v>
      </c>
      <c r="L1574">
        <v>0</v>
      </c>
      <c r="M1574">
        <v>5.7899999999999998E-4</v>
      </c>
      <c r="N1574" t="s">
        <v>18</v>
      </c>
      <c r="O1574">
        <v>20.552824000000001</v>
      </c>
      <c r="P1574">
        <v>3.3501000000000003E-2</v>
      </c>
      <c r="Q1574">
        <v>-0.28406700000000001</v>
      </c>
      <c r="S1574">
        <f>(2*3.142/60)*test_1_datataker_27_aug[[#This Row],[Torque Voltage (N.m)]]*test_1_datataker_27_aug[[#This Row],[RPM]]*-1</f>
        <v>0</v>
      </c>
    </row>
    <row r="1575" spans="1:19" x14ac:dyDescent="0.25">
      <c r="A1575" s="1">
        <v>45531.535995694445</v>
      </c>
      <c r="B1575" t="s">
        <v>17</v>
      </c>
      <c r="C1575">
        <v>7.4522050000000002</v>
      </c>
      <c r="D1575">
        <v>7.3055139999999996</v>
      </c>
      <c r="E1575">
        <v>7.2896369999999999</v>
      </c>
      <c r="F1575">
        <v>7.3574489999999999</v>
      </c>
      <c r="G1575">
        <v>7.4154609999999996</v>
      </c>
      <c r="H1575">
        <v>1.0558270000000001</v>
      </c>
      <c r="I1575">
        <v>0.933365</v>
      </c>
      <c r="J1575">
        <v>0.94099999999999995</v>
      </c>
      <c r="K1575">
        <v>-0.123321</v>
      </c>
      <c r="L1575">
        <v>0</v>
      </c>
      <c r="M1575">
        <v>6.2500000000000001E-4</v>
      </c>
      <c r="N1575" t="s">
        <v>18</v>
      </c>
      <c r="O1575">
        <v>20.552917999999998</v>
      </c>
      <c r="P1575">
        <v>3.5048999999999997E-2</v>
      </c>
      <c r="Q1575">
        <v>-0.28216400000000003</v>
      </c>
      <c r="S1575">
        <f>(2*3.142/60)*test_1_datataker_27_aug[[#This Row],[Torque Voltage (N.m)]]*test_1_datataker_27_aug[[#This Row],[RPM]]*-1</f>
        <v>0</v>
      </c>
    </row>
    <row r="1576" spans="1:19" x14ac:dyDescent="0.25">
      <c r="A1576" s="1">
        <v>45531.536053680553</v>
      </c>
      <c r="B1576" t="s">
        <v>17</v>
      </c>
      <c r="C1576">
        <v>7.4277090000000001</v>
      </c>
      <c r="D1576">
        <v>7.2833709999999998</v>
      </c>
      <c r="E1576">
        <v>7.260732</v>
      </c>
      <c r="F1576">
        <v>7.3206179999999996</v>
      </c>
      <c r="G1576">
        <v>7.3872450000000001</v>
      </c>
      <c r="H1576">
        <v>1.054298</v>
      </c>
      <c r="I1576">
        <v>0.93301299999999998</v>
      </c>
      <c r="J1576">
        <v>0.94111999999999996</v>
      </c>
      <c r="K1576">
        <v>-0.12212199999999999</v>
      </c>
      <c r="L1576">
        <v>0</v>
      </c>
      <c r="M1576">
        <v>6.2500000000000001E-4</v>
      </c>
      <c r="N1576" t="s">
        <v>18</v>
      </c>
      <c r="O1576">
        <v>20.55301</v>
      </c>
      <c r="P1576">
        <v>3.5048999999999997E-2</v>
      </c>
      <c r="Q1576">
        <v>-0.28597099999999998</v>
      </c>
      <c r="S1576">
        <f>(2*3.142/60)*test_1_datataker_27_aug[[#This Row],[Torque Voltage (N.m)]]*test_1_datataker_27_aug[[#This Row],[RPM]]*-1</f>
        <v>0</v>
      </c>
    </row>
    <row r="1577" spans="1:19" x14ac:dyDescent="0.25">
      <c r="A1577" s="1">
        <v>45531.536111875001</v>
      </c>
      <c r="B1577" t="s">
        <v>17</v>
      </c>
      <c r="C1577">
        <v>7.423006</v>
      </c>
      <c r="D1577">
        <v>7.2686809999999999</v>
      </c>
      <c r="E1577">
        <v>7.2534549999999998</v>
      </c>
      <c r="F1577">
        <v>7.3055139999999996</v>
      </c>
      <c r="G1577">
        <v>7.3834720000000003</v>
      </c>
      <c r="H1577">
        <v>1.0538890000000001</v>
      </c>
      <c r="I1577">
        <v>0.93312899999999999</v>
      </c>
      <c r="J1577">
        <v>0.94135500000000005</v>
      </c>
      <c r="K1577">
        <v>-0.12212199999999999</v>
      </c>
      <c r="L1577">
        <v>0</v>
      </c>
      <c r="M1577">
        <v>6.4800000000000003E-4</v>
      </c>
      <c r="N1577" t="s">
        <v>18</v>
      </c>
      <c r="O1577">
        <v>20.552869999999999</v>
      </c>
      <c r="P1577">
        <v>3.5048999999999997E-2</v>
      </c>
      <c r="Q1577">
        <v>-0.287132</v>
      </c>
      <c r="S1577">
        <f>(2*3.142/60)*test_1_datataker_27_aug[[#This Row],[Torque Voltage (N.m)]]*test_1_datataker_27_aug[[#This Row],[RPM]]*-1</f>
        <v>0</v>
      </c>
    </row>
    <row r="1578" spans="1:19" x14ac:dyDescent="0.25">
      <c r="A1578" s="1">
        <v>45531.536169803243</v>
      </c>
      <c r="B1578" t="s">
        <v>17</v>
      </c>
      <c r="C1578">
        <v>7.3966510000000003</v>
      </c>
      <c r="D1578">
        <v>7.2610250000000001</v>
      </c>
      <c r="E1578">
        <v>7.2534549999999998</v>
      </c>
      <c r="F1578">
        <v>7.2908189999999999</v>
      </c>
      <c r="G1578">
        <v>7.3617920000000003</v>
      </c>
      <c r="H1578">
        <v>1.052357</v>
      </c>
      <c r="I1578">
        <v>0.93371700000000002</v>
      </c>
      <c r="J1578">
        <v>0.94147199999999998</v>
      </c>
      <c r="K1578">
        <v>-0.119724</v>
      </c>
      <c r="L1578">
        <v>0</v>
      </c>
      <c r="M1578">
        <v>6.4800000000000003E-4</v>
      </c>
      <c r="N1578" t="s">
        <v>18</v>
      </c>
      <c r="O1578">
        <v>20.545776</v>
      </c>
      <c r="P1578">
        <v>3.5048999999999997E-2</v>
      </c>
      <c r="Q1578">
        <v>-0.287132</v>
      </c>
      <c r="S1578">
        <f>(2*3.142/60)*test_1_datataker_27_aug[[#This Row],[Torque Voltage (N.m)]]*test_1_datataker_27_aug[[#This Row],[RPM]]*-1</f>
        <v>0</v>
      </c>
    </row>
    <row r="1579" spans="1:19" x14ac:dyDescent="0.25">
      <c r="A1579" s="1">
        <v>45531.536227638891</v>
      </c>
      <c r="B1579" t="s">
        <v>17</v>
      </c>
      <c r="C1579">
        <v>7.3853590000000002</v>
      </c>
      <c r="D1579">
        <v>7.223986</v>
      </c>
      <c r="E1579">
        <v>7.2316260000000003</v>
      </c>
      <c r="F1579">
        <v>7.2833709999999998</v>
      </c>
      <c r="G1579">
        <v>7.3495710000000001</v>
      </c>
      <c r="H1579">
        <v>1.052459</v>
      </c>
      <c r="I1579">
        <v>0.933365</v>
      </c>
      <c r="J1579">
        <v>0.94123599999999996</v>
      </c>
      <c r="K1579">
        <v>-0.11852500000000001</v>
      </c>
      <c r="L1579">
        <v>0</v>
      </c>
      <c r="M1579">
        <v>6.2500000000000001E-4</v>
      </c>
      <c r="N1579" t="s">
        <v>18</v>
      </c>
      <c r="O1579">
        <v>20.5623</v>
      </c>
      <c r="P1579">
        <v>3.5048999999999997E-2</v>
      </c>
      <c r="Q1579">
        <v>-0.28444900000000001</v>
      </c>
      <c r="S1579">
        <f>(2*3.142/60)*test_1_datataker_27_aug[[#This Row],[Torque Voltage (N.m)]]*test_1_datataker_27_aug[[#This Row],[RPM]]*-1</f>
        <v>0</v>
      </c>
    </row>
    <row r="1580" spans="1:19" x14ac:dyDescent="0.25">
      <c r="A1580" s="1">
        <v>45531.536285868053</v>
      </c>
      <c r="B1580" t="s">
        <v>17</v>
      </c>
      <c r="C1580">
        <v>7.3777869999999997</v>
      </c>
      <c r="D1580">
        <v>7.223986</v>
      </c>
      <c r="E1580">
        <v>7.217276</v>
      </c>
      <c r="F1580">
        <v>7.2610250000000001</v>
      </c>
      <c r="G1580">
        <v>7.3410950000000001</v>
      </c>
      <c r="H1580">
        <v>1.0500119999999999</v>
      </c>
      <c r="I1580">
        <v>0.93312899999999999</v>
      </c>
      <c r="J1580">
        <v>0.94076800000000005</v>
      </c>
      <c r="K1580">
        <v>-0.123321</v>
      </c>
      <c r="L1580">
        <v>0</v>
      </c>
      <c r="M1580">
        <v>6.2500000000000001E-4</v>
      </c>
      <c r="N1580" t="s">
        <v>18</v>
      </c>
      <c r="O1580">
        <v>20.571738</v>
      </c>
      <c r="P1580">
        <v>3.5048999999999997E-2</v>
      </c>
      <c r="Q1580">
        <v>-0.28444900000000001</v>
      </c>
      <c r="S1580">
        <f>(2*3.142/60)*test_1_datataker_27_aug[[#This Row],[Torque Voltage (N.m)]]*test_1_datataker_27_aug[[#This Row],[RPM]]*-1</f>
        <v>0</v>
      </c>
    </row>
    <row r="1581" spans="1:19" x14ac:dyDescent="0.25">
      <c r="A1581" s="1">
        <v>45531.536342893516</v>
      </c>
      <c r="B1581" t="s">
        <v>17</v>
      </c>
      <c r="C1581">
        <v>7.3683810000000003</v>
      </c>
      <c r="D1581">
        <v>7.223986</v>
      </c>
      <c r="E1581">
        <v>7.217276</v>
      </c>
      <c r="F1581">
        <v>7.2686809999999999</v>
      </c>
      <c r="G1581">
        <v>7.3316369999999997</v>
      </c>
      <c r="H1581">
        <v>1.049193</v>
      </c>
      <c r="I1581">
        <v>0.933249</v>
      </c>
      <c r="J1581">
        <v>0.94135500000000005</v>
      </c>
      <c r="K1581">
        <v>-0.120923</v>
      </c>
      <c r="L1581">
        <v>0</v>
      </c>
      <c r="M1581">
        <v>6.2500000000000001E-4</v>
      </c>
      <c r="N1581" t="s">
        <v>18</v>
      </c>
      <c r="O1581">
        <v>20.571738</v>
      </c>
      <c r="P1581">
        <v>3.6596999999999998E-2</v>
      </c>
      <c r="Q1581">
        <v>-0.28444900000000001</v>
      </c>
      <c r="S1581">
        <f>(2*3.142/60)*test_1_datataker_27_aug[[#This Row],[Torque Voltage (N.m)]]*test_1_datataker_27_aug[[#This Row],[RPM]]*-1</f>
        <v>0</v>
      </c>
    </row>
    <row r="1582" spans="1:19" x14ac:dyDescent="0.25">
      <c r="A1582" s="1">
        <v>45531.53640099537</v>
      </c>
      <c r="B1582" t="s">
        <v>17</v>
      </c>
      <c r="C1582">
        <v>7.3401389999999997</v>
      </c>
      <c r="D1582">
        <v>7.2092939999999999</v>
      </c>
      <c r="E1582">
        <v>7.1956470000000001</v>
      </c>
      <c r="F1582">
        <v>7.2610250000000001</v>
      </c>
      <c r="G1582">
        <v>7.3024649999999998</v>
      </c>
      <c r="H1582">
        <v>1.047458</v>
      </c>
      <c r="I1582">
        <v>0.93348799999999998</v>
      </c>
      <c r="J1582">
        <v>0.94135500000000005</v>
      </c>
      <c r="K1582">
        <v>-0.120923</v>
      </c>
      <c r="L1582">
        <v>0</v>
      </c>
      <c r="M1582">
        <v>6.7100000000000005E-4</v>
      </c>
      <c r="N1582" t="s">
        <v>18</v>
      </c>
      <c r="O1582">
        <v>20.571501999999999</v>
      </c>
      <c r="P1582">
        <v>3.5048999999999997E-2</v>
      </c>
      <c r="Q1582">
        <v>-0.28368399999999999</v>
      </c>
      <c r="S1582">
        <f>(2*3.142/60)*test_1_datataker_27_aug[[#This Row],[Torque Voltage (N.m)]]*test_1_datataker_27_aug[[#This Row],[RPM]]*-1</f>
        <v>0</v>
      </c>
    </row>
    <row r="1583" spans="1:19" x14ac:dyDescent="0.25">
      <c r="A1583" s="1">
        <v>45531.536458854163</v>
      </c>
      <c r="B1583" t="s">
        <v>17</v>
      </c>
      <c r="C1583">
        <v>7.3392090000000003</v>
      </c>
      <c r="D1583">
        <v>7.2092939999999999</v>
      </c>
      <c r="E1583">
        <v>7.1883710000000001</v>
      </c>
      <c r="F1583">
        <v>7.2535769999999999</v>
      </c>
      <c r="G1583">
        <v>7.2949450000000002</v>
      </c>
      <c r="H1583">
        <v>1.047156</v>
      </c>
      <c r="I1583">
        <v>0.93383700000000003</v>
      </c>
      <c r="J1583">
        <v>0.94135500000000005</v>
      </c>
      <c r="K1583">
        <v>-0.11729299999999999</v>
      </c>
      <c r="L1583">
        <v>0</v>
      </c>
      <c r="M1583">
        <v>6.7100000000000005E-4</v>
      </c>
      <c r="N1583" t="s">
        <v>18</v>
      </c>
      <c r="O1583">
        <v>20.580946000000001</v>
      </c>
      <c r="P1583">
        <v>3.9649999999999998E-2</v>
      </c>
      <c r="Q1583">
        <v>-0.28483399999999998</v>
      </c>
      <c r="S1583">
        <f>(2*3.142/60)*test_1_datataker_27_aug[[#This Row],[Torque Voltage (N.m)]]*test_1_datataker_27_aug[[#This Row],[RPM]]*-1</f>
        <v>0</v>
      </c>
    </row>
    <row r="1584" spans="1:19" x14ac:dyDescent="0.25">
      <c r="A1584" s="1">
        <v>45531.536516840279</v>
      </c>
      <c r="B1584" t="s">
        <v>17</v>
      </c>
      <c r="C1584">
        <v>7.3147130000000002</v>
      </c>
      <c r="D1584">
        <v>7.1722570000000001</v>
      </c>
      <c r="E1584">
        <v>7.1808920000000001</v>
      </c>
      <c r="F1584">
        <v>7.2167440000000003</v>
      </c>
      <c r="G1584">
        <v>7.2760819999999997</v>
      </c>
      <c r="H1584">
        <v>1.0460309999999999</v>
      </c>
      <c r="I1584">
        <v>0.93348799999999998</v>
      </c>
      <c r="J1584">
        <v>0.94111999999999996</v>
      </c>
      <c r="K1584">
        <v>-0.123321</v>
      </c>
      <c r="L1584">
        <v>0</v>
      </c>
      <c r="M1584">
        <v>6.2500000000000001E-4</v>
      </c>
      <c r="N1584" t="s">
        <v>18</v>
      </c>
      <c r="O1584">
        <v>20.58492</v>
      </c>
      <c r="P1584">
        <v>3.6596999999999998E-2</v>
      </c>
      <c r="Q1584">
        <v>-0.28291899999999998</v>
      </c>
      <c r="S1584">
        <f>(2*3.142/60)*test_1_datataker_27_aug[[#This Row],[Torque Voltage (N.m)]]*test_1_datataker_27_aug[[#This Row],[RPM]]*-1</f>
        <v>0</v>
      </c>
    </row>
    <row r="1585" spans="1:19" x14ac:dyDescent="0.25">
      <c r="A1585" s="1">
        <v>45531.536574247686</v>
      </c>
      <c r="B1585" t="s">
        <v>17</v>
      </c>
      <c r="C1585">
        <v>7.3156429999999997</v>
      </c>
      <c r="D1585">
        <v>7.1722570000000001</v>
      </c>
      <c r="E1585">
        <v>7.1740199999999996</v>
      </c>
      <c r="F1585">
        <v>7.2092939999999999</v>
      </c>
      <c r="G1585">
        <v>7.2788979999999999</v>
      </c>
      <c r="H1585">
        <v>1.0456240000000001</v>
      </c>
      <c r="I1585">
        <v>0.93348799999999998</v>
      </c>
      <c r="J1585">
        <v>0.94147199999999998</v>
      </c>
      <c r="K1585">
        <v>-0.11369600000000001</v>
      </c>
      <c r="L1585">
        <v>0</v>
      </c>
      <c r="M1585">
        <v>6.9499999999999998E-4</v>
      </c>
      <c r="N1585" t="s">
        <v>18</v>
      </c>
      <c r="O1585">
        <v>20.590395999999998</v>
      </c>
      <c r="P1585">
        <v>3.9649999999999998E-2</v>
      </c>
      <c r="Q1585">
        <v>-0.28178199999999998</v>
      </c>
      <c r="S1585">
        <f>(2*3.142/60)*test_1_datataker_27_aug[[#This Row],[Torque Voltage (N.m)]]*test_1_datataker_27_aug[[#This Row],[RPM]]*-1</f>
        <v>0</v>
      </c>
    </row>
    <row r="1586" spans="1:19" x14ac:dyDescent="0.25">
      <c r="A1586" s="1">
        <v>45531.536632314812</v>
      </c>
      <c r="B1586" t="s">
        <v>17</v>
      </c>
      <c r="C1586">
        <v>7.2968060000000001</v>
      </c>
      <c r="D1586">
        <v>7.1648059999999996</v>
      </c>
      <c r="E1586">
        <v>7.1740199999999996</v>
      </c>
      <c r="F1586">
        <v>7.2167440000000003</v>
      </c>
      <c r="G1586">
        <v>7.261018</v>
      </c>
      <c r="H1586">
        <v>1.0447029999999999</v>
      </c>
      <c r="I1586">
        <v>0.93360100000000001</v>
      </c>
      <c r="J1586">
        <v>0.94135500000000005</v>
      </c>
      <c r="K1586">
        <v>-0.114895</v>
      </c>
      <c r="L1586">
        <v>0</v>
      </c>
      <c r="M1586">
        <v>6.9499999999999998E-4</v>
      </c>
      <c r="N1586" t="s">
        <v>18</v>
      </c>
      <c r="O1586">
        <v>20.590534000000002</v>
      </c>
      <c r="P1586">
        <v>3.8101999999999997E-2</v>
      </c>
      <c r="Q1586">
        <v>-0.2833</v>
      </c>
      <c r="S1586">
        <f>(2*3.142/60)*test_1_datataker_27_aug[[#This Row],[Torque Voltage (N.m)]]*test_1_datataker_27_aug[[#This Row],[RPM]]*-1</f>
        <v>0</v>
      </c>
    </row>
    <row r="1587" spans="1:19" x14ac:dyDescent="0.25">
      <c r="A1587" s="1">
        <v>45531.536690381945</v>
      </c>
      <c r="B1587" t="s">
        <v>17</v>
      </c>
      <c r="C1587">
        <v>7.2883570000000004</v>
      </c>
      <c r="D1587">
        <v>7.1648059999999996</v>
      </c>
      <c r="E1587">
        <v>7.1592659999999997</v>
      </c>
      <c r="F1587">
        <v>7.2092939999999999</v>
      </c>
      <c r="G1587">
        <v>7.254429</v>
      </c>
      <c r="H1587">
        <v>1.0439909999999999</v>
      </c>
      <c r="I1587">
        <v>0.93360100000000001</v>
      </c>
      <c r="J1587">
        <v>0.94135500000000005</v>
      </c>
      <c r="K1587">
        <v>-0.114895</v>
      </c>
      <c r="L1587">
        <v>0</v>
      </c>
      <c r="M1587">
        <v>6.9499999999999998E-4</v>
      </c>
      <c r="N1587" t="s">
        <v>18</v>
      </c>
      <c r="O1587">
        <v>20.590582000000001</v>
      </c>
      <c r="P1587">
        <v>4.1241E-2</v>
      </c>
      <c r="Q1587">
        <v>-0.27834300000000001</v>
      </c>
      <c r="S1587">
        <f>(2*3.142/60)*test_1_datataker_27_aug[[#This Row],[Torque Voltage (N.m)]]*test_1_datataker_27_aug[[#This Row],[RPM]]*-1</f>
        <v>0</v>
      </c>
    </row>
    <row r="1588" spans="1:19" x14ac:dyDescent="0.25">
      <c r="A1588" s="1">
        <v>45531.536748090279</v>
      </c>
      <c r="B1588" t="s">
        <v>17</v>
      </c>
      <c r="C1588">
        <v>7.283601</v>
      </c>
      <c r="D1588">
        <v>7.1426660000000002</v>
      </c>
      <c r="E1588">
        <v>7.15219</v>
      </c>
      <c r="F1588">
        <v>7.201638</v>
      </c>
      <c r="G1588">
        <v>7.2440670000000003</v>
      </c>
      <c r="H1588">
        <v>1.0432729999999999</v>
      </c>
      <c r="I1588">
        <v>0.93371700000000002</v>
      </c>
      <c r="J1588">
        <v>0.94111999999999996</v>
      </c>
      <c r="K1588">
        <v>-0.120923</v>
      </c>
      <c r="L1588">
        <v>0</v>
      </c>
      <c r="M1588">
        <v>6.4800000000000003E-4</v>
      </c>
      <c r="N1588" t="s">
        <v>18</v>
      </c>
      <c r="O1588">
        <v>20.590302000000001</v>
      </c>
      <c r="P1588">
        <v>4.1241E-2</v>
      </c>
      <c r="Q1588">
        <v>-0.28291899999999998</v>
      </c>
      <c r="S1588">
        <f>(2*3.142/60)*test_1_datataker_27_aug[[#This Row],[Torque Voltage (N.m)]]*test_1_datataker_27_aug[[#This Row],[RPM]]*-1</f>
        <v>0</v>
      </c>
    </row>
    <row r="1589" spans="1:19" x14ac:dyDescent="0.25">
      <c r="A1589" s="1">
        <v>45531.53680623843</v>
      </c>
      <c r="B1589" t="s">
        <v>17</v>
      </c>
      <c r="C1589">
        <v>7.2704230000000001</v>
      </c>
      <c r="D1589">
        <v>7.1352169999999999</v>
      </c>
      <c r="E1589">
        <v>7.1376369999999998</v>
      </c>
      <c r="F1589">
        <v>7.186947</v>
      </c>
      <c r="G1589">
        <v>7.2308620000000001</v>
      </c>
      <c r="H1589">
        <v>1.0424599999999999</v>
      </c>
      <c r="I1589">
        <v>0.93348799999999998</v>
      </c>
      <c r="J1589">
        <v>0.94147199999999998</v>
      </c>
      <c r="K1589">
        <v>-0.11852500000000001</v>
      </c>
      <c r="L1589">
        <v>0</v>
      </c>
      <c r="M1589">
        <v>7.18E-4</v>
      </c>
      <c r="N1589" t="s">
        <v>18</v>
      </c>
      <c r="O1589">
        <v>20.590347999999999</v>
      </c>
      <c r="P1589">
        <v>4.1241E-2</v>
      </c>
      <c r="Q1589">
        <v>-0.28520400000000001</v>
      </c>
      <c r="S1589">
        <f>(2*3.142/60)*test_1_datataker_27_aug[[#This Row],[Torque Voltage (N.m)]]*test_1_datataker_27_aug[[#This Row],[RPM]]*-1</f>
        <v>0</v>
      </c>
    </row>
    <row r="1590" spans="1:19" x14ac:dyDescent="0.25">
      <c r="A1590" s="1">
        <v>45531.536864641203</v>
      </c>
      <c r="B1590" t="s">
        <v>17</v>
      </c>
      <c r="C1590">
        <v>7.2647909999999998</v>
      </c>
      <c r="D1590">
        <v>7.1203190000000003</v>
      </c>
      <c r="E1590">
        <v>7.1232870000000004</v>
      </c>
      <c r="F1590">
        <v>7.1722570000000001</v>
      </c>
      <c r="G1590">
        <v>7.219544</v>
      </c>
      <c r="H1590">
        <v>1.042152</v>
      </c>
      <c r="I1590">
        <v>0.93360100000000001</v>
      </c>
      <c r="J1590">
        <v>0.94147199999999998</v>
      </c>
      <c r="K1590">
        <v>-0.116094</v>
      </c>
      <c r="L1590">
        <v>0</v>
      </c>
      <c r="M1590">
        <v>6.7100000000000005E-4</v>
      </c>
      <c r="N1590" t="s">
        <v>18</v>
      </c>
      <c r="O1590">
        <v>20.599755999999999</v>
      </c>
      <c r="P1590">
        <v>3.6596999999999998E-2</v>
      </c>
      <c r="Q1590">
        <v>-0.28291899999999998</v>
      </c>
      <c r="S1590">
        <f>(2*3.142/60)*test_1_datataker_27_aug[[#This Row],[Torque Voltage (N.m)]]*test_1_datataker_27_aug[[#This Row],[RPM]]*-1</f>
        <v>0</v>
      </c>
    </row>
    <row r="1591" spans="1:19" x14ac:dyDescent="0.25">
      <c r="A1591" s="1">
        <v>45531.536922245374</v>
      </c>
      <c r="B1591" t="s">
        <v>17</v>
      </c>
      <c r="C1591">
        <v>7.2515859999999996</v>
      </c>
      <c r="D1591">
        <v>7.1203190000000003</v>
      </c>
      <c r="E1591">
        <v>7.1016599999999999</v>
      </c>
      <c r="F1591">
        <v>7.1573570000000002</v>
      </c>
      <c r="G1591">
        <v>7.2054359999999997</v>
      </c>
      <c r="H1591">
        <v>1.0410269999999999</v>
      </c>
      <c r="I1591">
        <v>0.933365</v>
      </c>
      <c r="J1591">
        <v>0.94123599999999996</v>
      </c>
      <c r="K1591">
        <v>-0.114895</v>
      </c>
      <c r="L1591">
        <v>0</v>
      </c>
      <c r="M1591">
        <v>6.7100000000000005E-4</v>
      </c>
      <c r="N1591" t="s">
        <v>18</v>
      </c>
      <c r="O1591">
        <v>20.590488000000001</v>
      </c>
      <c r="P1591">
        <v>3.9649999999999998E-2</v>
      </c>
      <c r="Q1591">
        <v>-0.27949299999999999</v>
      </c>
      <c r="S1591">
        <f>(2*3.142/60)*test_1_datataker_27_aug[[#This Row],[Torque Voltage (N.m)]]*test_1_datataker_27_aug[[#This Row],[RPM]]*-1</f>
        <v>0</v>
      </c>
    </row>
    <row r="1592" spans="1:19" x14ac:dyDescent="0.25">
      <c r="A1592" s="1">
        <v>45531.536979317127</v>
      </c>
      <c r="B1592" t="s">
        <v>17</v>
      </c>
      <c r="C1592">
        <v>7.2478400000000001</v>
      </c>
      <c r="D1592">
        <v>7.11287</v>
      </c>
      <c r="E1592">
        <v>7.1016599999999999</v>
      </c>
      <c r="F1592">
        <v>7.1794989999999999</v>
      </c>
      <c r="G1592">
        <v>7.2035499999999999</v>
      </c>
      <c r="H1592">
        <v>1.0402100000000001</v>
      </c>
      <c r="I1592">
        <v>0.93371700000000002</v>
      </c>
      <c r="J1592">
        <v>0.94123599999999996</v>
      </c>
      <c r="K1592">
        <v>-0.11369600000000001</v>
      </c>
      <c r="L1592">
        <v>0</v>
      </c>
      <c r="M1592">
        <v>6.7100000000000005E-4</v>
      </c>
      <c r="N1592" t="s">
        <v>18</v>
      </c>
      <c r="O1592">
        <v>20.609216</v>
      </c>
      <c r="P1592">
        <v>3.8101999999999997E-2</v>
      </c>
      <c r="Q1592">
        <v>-0.28216400000000003</v>
      </c>
      <c r="S1592">
        <f>(2*3.142/60)*test_1_datataker_27_aug[[#This Row],[Torque Voltage (N.m)]]*test_1_datataker_27_aug[[#This Row],[RPM]]*-1</f>
        <v>0</v>
      </c>
    </row>
    <row r="1593" spans="1:19" x14ac:dyDescent="0.25">
      <c r="A1593" s="1">
        <v>45531.537037453701</v>
      </c>
      <c r="B1593" t="s">
        <v>17</v>
      </c>
      <c r="C1593">
        <v>7.2402680000000004</v>
      </c>
      <c r="D1593">
        <v>7.1054209999999998</v>
      </c>
      <c r="E1593">
        <v>7.1016599999999999</v>
      </c>
      <c r="F1593">
        <v>7.1573570000000002</v>
      </c>
      <c r="G1593">
        <v>7.1987940000000004</v>
      </c>
      <c r="H1593">
        <v>1.0393939999999999</v>
      </c>
      <c r="I1593">
        <v>0.93360100000000001</v>
      </c>
      <c r="J1593">
        <v>0.94158799999999998</v>
      </c>
      <c r="K1593">
        <v>-0.11253000000000001</v>
      </c>
      <c r="L1593">
        <v>0</v>
      </c>
      <c r="M1593">
        <v>6.9499999999999998E-4</v>
      </c>
      <c r="N1593" t="s">
        <v>18</v>
      </c>
      <c r="O1593">
        <v>20.619902</v>
      </c>
      <c r="P1593">
        <v>3.9649999999999998E-2</v>
      </c>
      <c r="Q1593">
        <v>-0.28062999999999999</v>
      </c>
      <c r="S1593">
        <f>(2*3.142/60)*test_1_datataker_27_aug[[#This Row],[Torque Voltage (N.m)]]*test_1_datataker_27_aug[[#This Row],[RPM]]*-1</f>
        <v>0</v>
      </c>
    </row>
    <row r="1594" spans="1:19" x14ac:dyDescent="0.25">
      <c r="A1594" s="1">
        <v>45531.537095428241</v>
      </c>
      <c r="B1594" t="s">
        <v>17</v>
      </c>
      <c r="C1594">
        <v>7.2233169999999998</v>
      </c>
      <c r="D1594">
        <v>7.0907289999999996</v>
      </c>
      <c r="E1594">
        <v>7.0941809999999998</v>
      </c>
      <c r="F1594">
        <v>7.1426660000000002</v>
      </c>
      <c r="G1594">
        <v>7.1846860000000001</v>
      </c>
      <c r="H1594">
        <v>1.0400069999999999</v>
      </c>
      <c r="I1594">
        <v>0.93395300000000003</v>
      </c>
      <c r="J1594">
        <v>0.94135500000000005</v>
      </c>
      <c r="K1594">
        <v>-0.11729299999999999</v>
      </c>
      <c r="L1594">
        <v>0</v>
      </c>
      <c r="M1594">
        <v>6.4800000000000003E-4</v>
      </c>
      <c r="N1594" t="s">
        <v>18</v>
      </c>
      <c r="O1594">
        <v>20.618586000000001</v>
      </c>
      <c r="P1594">
        <v>3.8101999999999997E-2</v>
      </c>
      <c r="Q1594">
        <v>-0.28062999999999999</v>
      </c>
      <c r="S1594">
        <f>(2*3.142/60)*test_1_datataker_27_aug[[#This Row],[Torque Voltage (N.m)]]*test_1_datataker_27_aug[[#This Row],[RPM]]*-1</f>
        <v>0</v>
      </c>
    </row>
    <row r="1595" spans="1:19" x14ac:dyDescent="0.25">
      <c r="A1595" s="1">
        <v>45531.537153715275</v>
      </c>
      <c r="B1595" t="s">
        <v>17</v>
      </c>
      <c r="C1595">
        <v>7.2139119999999997</v>
      </c>
      <c r="D1595">
        <v>7.075831</v>
      </c>
      <c r="E1595">
        <v>7.0798310000000004</v>
      </c>
      <c r="F1595">
        <v>7.1203190000000003</v>
      </c>
      <c r="G1595">
        <v>7.1771409999999998</v>
      </c>
      <c r="H1595">
        <v>1.0394950000000001</v>
      </c>
      <c r="I1595">
        <v>0.93371700000000002</v>
      </c>
      <c r="J1595">
        <v>0.94135500000000005</v>
      </c>
      <c r="K1595">
        <v>-0.11729299999999999</v>
      </c>
      <c r="L1595">
        <v>0</v>
      </c>
      <c r="M1595">
        <v>6.7100000000000005E-4</v>
      </c>
      <c r="N1595" t="s">
        <v>18</v>
      </c>
      <c r="O1595">
        <v>20.627821999999998</v>
      </c>
      <c r="P1595">
        <v>3.8101999999999997E-2</v>
      </c>
      <c r="Q1595">
        <v>-0.28024900000000003</v>
      </c>
      <c r="S1595">
        <f>(2*3.142/60)*test_1_datataker_27_aug[[#This Row],[Torque Voltage (N.m)]]*test_1_datataker_27_aug[[#This Row],[RPM]]*-1</f>
        <v>0</v>
      </c>
    </row>
    <row r="1596" spans="1:19" x14ac:dyDescent="0.25">
      <c r="A1596" s="1">
        <v>45531.537210879629</v>
      </c>
      <c r="B1596" t="s">
        <v>17</v>
      </c>
      <c r="C1596">
        <v>7.2120249999999997</v>
      </c>
      <c r="D1596">
        <v>7.075831</v>
      </c>
      <c r="E1596">
        <v>7.0652759999999999</v>
      </c>
      <c r="F1596">
        <v>7.127561</v>
      </c>
      <c r="G1596">
        <v>7.171481</v>
      </c>
      <c r="H1596">
        <v>1.039086</v>
      </c>
      <c r="I1596">
        <v>0.93371700000000002</v>
      </c>
      <c r="J1596">
        <v>0.94135500000000005</v>
      </c>
      <c r="K1596">
        <v>-0.11253000000000001</v>
      </c>
      <c r="L1596">
        <v>0</v>
      </c>
      <c r="M1596">
        <v>6.4800000000000003E-4</v>
      </c>
      <c r="N1596" t="s">
        <v>18</v>
      </c>
      <c r="O1596">
        <v>20.637442</v>
      </c>
      <c r="P1596">
        <v>3.8101999999999997E-2</v>
      </c>
      <c r="Q1596">
        <v>-0.27911200000000003</v>
      </c>
      <c r="S1596">
        <f>(2*3.142/60)*test_1_datataker_27_aug[[#This Row],[Torque Voltage (N.m)]]*test_1_datataker_27_aug[[#This Row],[RPM]]*-1</f>
        <v>0</v>
      </c>
    </row>
    <row r="1597" spans="1:19" x14ac:dyDescent="0.25">
      <c r="A1597" s="1">
        <v>45531.537270092595</v>
      </c>
      <c r="B1597" t="s">
        <v>17</v>
      </c>
      <c r="C1597">
        <v>7.2016640000000001</v>
      </c>
      <c r="D1597">
        <v>7.0685890000000002</v>
      </c>
      <c r="E1597">
        <v>7.058001</v>
      </c>
      <c r="F1597">
        <v>7.11287</v>
      </c>
      <c r="G1597">
        <v>7.1629800000000001</v>
      </c>
      <c r="H1597">
        <v>1.0382720000000001</v>
      </c>
      <c r="I1597">
        <v>0.93383700000000003</v>
      </c>
      <c r="J1597">
        <v>0.94147199999999998</v>
      </c>
      <c r="K1597">
        <v>-0.11369600000000001</v>
      </c>
      <c r="L1597">
        <v>0</v>
      </c>
      <c r="M1597">
        <v>6.4800000000000003E-4</v>
      </c>
      <c r="N1597" t="s">
        <v>18</v>
      </c>
      <c r="O1597">
        <v>20.637492000000002</v>
      </c>
      <c r="P1597">
        <v>3.9649999999999998E-2</v>
      </c>
      <c r="Q1597">
        <v>-0.27911200000000003</v>
      </c>
      <c r="S1597">
        <f>(2*3.142/60)*test_1_datataker_27_aug[[#This Row],[Torque Voltage (N.m)]]*test_1_datataker_27_aug[[#This Row],[RPM]]*-1</f>
        <v>0</v>
      </c>
    </row>
    <row r="1598" spans="1:19" x14ac:dyDescent="0.25">
      <c r="A1598" s="1">
        <v>45531.537327210652</v>
      </c>
      <c r="B1598" t="s">
        <v>17</v>
      </c>
      <c r="C1598">
        <v>7.1931620000000001</v>
      </c>
      <c r="D1598">
        <v>7.0534840000000001</v>
      </c>
      <c r="E1598">
        <v>7.058001</v>
      </c>
      <c r="F1598">
        <v>7.1203190000000003</v>
      </c>
      <c r="G1598">
        <v>7.1592070000000003</v>
      </c>
      <c r="H1598">
        <v>1.0379640000000001</v>
      </c>
      <c r="I1598">
        <v>0.93371700000000002</v>
      </c>
      <c r="J1598">
        <v>0.94170799999999999</v>
      </c>
      <c r="K1598">
        <v>-0.11369600000000001</v>
      </c>
      <c r="L1598">
        <v>0</v>
      </c>
      <c r="M1598">
        <v>6.9499999999999998E-4</v>
      </c>
      <c r="N1598" t="s">
        <v>18</v>
      </c>
      <c r="O1598">
        <v>20.637492000000002</v>
      </c>
      <c r="P1598">
        <v>3.5048999999999997E-2</v>
      </c>
      <c r="Q1598">
        <v>-0.28291899999999998</v>
      </c>
      <c r="S1598">
        <f>(2*3.142/60)*test_1_datataker_27_aug[[#This Row],[Torque Voltage (N.m)]]*test_1_datataker_27_aug[[#This Row],[RPM]]*-1</f>
        <v>0</v>
      </c>
    </row>
    <row r="1599" spans="1:19" x14ac:dyDescent="0.25">
      <c r="A1599" s="1">
        <v>45531.537385277778</v>
      </c>
      <c r="B1599" t="s">
        <v>17</v>
      </c>
      <c r="C1599">
        <v>7.1931620000000001</v>
      </c>
      <c r="D1599">
        <v>7.0685890000000002</v>
      </c>
      <c r="E1599">
        <v>7.0509259999999996</v>
      </c>
      <c r="F1599">
        <v>7.1203190000000003</v>
      </c>
      <c r="G1599">
        <v>7.1469589999999998</v>
      </c>
      <c r="H1599">
        <v>1.0375540000000001</v>
      </c>
      <c r="I1599">
        <v>0.93371700000000002</v>
      </c>
      <c r="J1599">
        <v>0.94147199999999998</v>
      </c>
      <c r="K1599">
        <v>-0.114895</v>
      </c>
      <c r="L1599">
        <v>0</v>
      </c>
      <c r="M1599">
        <v>6.7100000000000005E-4</v>
      </c>
      <c r="N1599" t="s">
        <v>18</v>
      </c>
      <c r="O1599">
        <v>20.637585999999999</v>
      </c>
      <c r="P1599">
        <v>3.8101999999999997E-2</v>
      </c>
      <c r="Q1599">
        <v>-0.28139700000000001</v>
      </c>
      <c r="S1599">
        <f>(2*3.142/60)*test_1_datataker_27_aug[[#This Row],[Torque Voltage (N.m)]]*test_1_datataker_27_aug[[#This Row],[RPM]]*-1</f>
        <v>0</v>
      </c>
    </row>
    <row r="1600" spans="1:19" x14ac:dyDescent="0.25">
      <c r="A1600" s="1">
        <v>45531.537443020832</v>
      </c>
      <c r="B1600" t="s">
        <v>17</v>
      </c>
      <c r="C1600">
        <v>7.1809139999999996</v>
      </c>
      <c r="D1600">
        <v>7.0609330000000003</v>
      </c>
      <c r="E1600">
        <v>7.0434479999999997</v>
      </c>
      <c r="F1600">
        <v>7.1054209999999998</v>
      </c>
      <c r="G1600">
        <v>7.151688</v>
      </c>
      <c r="H1600">
        <v>1.0379640000000001</v>
      </c>
      <c r="I1600">
        <v>0.933365</v>
      </c>
      <c r="J1600">
        <v>0.94147199999999998</v>
      </c>
      <c r="K1600">
        <v>-0.110099</v>
      </c>
      <c r="L1600">
        <v>0</v>
      </c>
      <c r="M1600">
        <v>7.18E-4</v>
      </c>
      <c r="N1600" t="s">
        <v>18</v>
      </c>
      <c r="O1600">
        <v>20.637256000000001</v>
      </c>
      <c r="P1600">
        <v>3.8101999999999997E-2</v>
      </c>
      <c r="Q1600">
        <v>-0.278727</v>
      </c>
      <c r="S1600">
        <f>(2*3.142/60)*test_1_datataker_27_aug[[#This Row],[Torque Voltage (N.m)]]*test_1_datataker_27_aug[[#This Row],[RPM]]*-1</f>
        <v>0</v>
      </c>
    </row>
    <row r="1601" spans="1:19" x14ac:dyDescent="0.25">
      <c r="A1601" s="1">
        <v>45531.537500844905</v>
      </c>
      <c r="B1601" t="s">
        <v>17</v>
      </c>
      <c r="C1601">
        <v>7.1743249999999996</v>
      </c>
      <c r="D1601">
        <v>7.0387940000000002</v>
      </c>
      <c r="E1601">
        <v>7.0290970000000002</v>
      </c>
      <c r="F1601">
        <v>7.0907289999999996</v>
      </c>
      <c r="G1601">
        <v>7.1337809999999999</v>
      </c>
      <c r="H1601">
        <v>1.0372520000000001</v>
      </c>
      <c r="I1601">
        <v>0.93406900000000004</v>
      </c>
      <c r="J1601">
        <v>0.94158799999999998</v>
      </c>
      <c r="K1601">
        <v>-0.11253000000000001</v>
      </c>
      <c r="L1601">
        <v>0</v>
      </c>
      <c r="M1601">
        <v>6.7100000000000005E-4</v>
      </c>
      <c r="N1601" t="s">
        <v>18</v>
      </c>
      <c r="O1601">
        <v>20.637442</v>
      </c>
      <c r="P1601">
        <v>4.2789000000000001E-2</v>
      </c>
      <c r="Q1601">
        <v>-0.27415299999999998</v>
      </c>
      <c r="S1601">
        <f>(2*3.142/60)*test_1_datataker_27_aug[[#This Row],[Torque Voltage (N.m)]]*test_1_datataker_27_aug[[#This Row],[RPM]]*-1</f>
        <v>0</v>
      </c>
    </row>
    <row r="1602" spans="1:19" x14ac:dyDescent="0.25">
      <c r="A1602" s="1">
        <v>45531.537559004631</v>
      </c>
      <c r="B1602" t="s">
        <v>17</v>
      </c>
      <c r="C1602">
        <v>7.1695950000000002</v>
      </c>
      <c r="D1602">
        <v>7.0238940000000003</v>
      </c>
      <c r="E1602">
        <v>7.0072669999999997</v>
      </c>
      <c r="F1602">
        <v>7.075831</v>
      </c>
      <c r="G1602">
        <v>7.1215060000000001</v>
      </c>
      <c r="H1602">
        <v>1.0369440000000001</v>
      </c>
      <c r="I1602">
        <v>0.93348799999999998</v>
      </c>
      <c r="J1602">
        <v>0.94147199999999998</v>
      </c>
      <c r="K1602">
        <v>-0.11369600000000001</v>
      </c>
      <c r="L1602">
        <v>0</v>
      </c>
      <c r="M1602">
        <v>6.7100000000000005E-4</v>
      </c>
      <c r="N1602" t="s">
        <v>18</v>
      </c>
      <c r="O1602">
        <v>20.638708000000001</v>
      </c>
      <c r="P1602">
        <v>3.5048999999999997E-2</v>
      </c>
      <c r="Q1602">
        <v>-0.27682299999999999</v>
      </c>
      <c r="S1602">
        <f>(2*3.142/60)*test_1_datataker_27_aug[[#This Row],[Torque Voltage (N.m)]]*test_1_datataker_27_aug[[#This Row],[RPM]]*-1</f>
        <v>0</v>
      </c>
    </row>
    <row r="1603" spans="1:19" x14ac:dyDescent="0.25">
      <c r="A1603" s="1">
        <v>45531.537616377318</v>
      </c>
      <c r="B1603" t="s">
        <v>17</v>
      </c>
      <c r="C1603">
        <v>7.1658489999999997</v>
      </c>
      <c r="D1603">
        <v>7.0313420000000004</v>
      </c>
      <c r="E1603">
        <v>7.0290970000000002</v>
      </c>
      <c r="F1603">
        <v>7.075831</v>
      </c>
      <c r="G1603">
        <v>7.1177339999999996</v>
      </c>
      <c r="H1603">
        <v>1.036842</v>
      </c>
      <c r="I1603">
        <v>0.93371700000000002</v>
      </c>
      <c r="J1603">
        <v>0.94158799999999998</v>
      </c>
      <c r="K1603">
        <v>-0.111332</v>
      </c>
      <c r="L1603">
        <v>0</v>
      </c>
      <c r="M1603">
        <v>6.7100000000000005E-4</v>
      </c>
      <c r="N1603" t="s">
        <v>18</v>
      </c>
      <c r="O1603">
        <v>20.646879999999999</v>
      </c>
      <c r="P1603">
        <v>3.8101999999999997E-2</v>
      </c>
      <c r="Q1603">
        <v>-0.27682299999999999</v>
      </c>
      <c r="S1603">
        <f>(2*3.142/60)*test_1_datataker_27_aug[[#This Row],[Torque Voltage (N.m)]]*test_1_datataker_27_aug[[#This Row],[RPM]]*-1</f>
        <v>0</v>
      </c>
    </row>
    <row r="1604" spans="1:19" x14ac:dyDescent="0.25">
      <c r="A1604" s="1">
        <v>45531.53767395833</v>
      </c>
      <c r="B1604" t="s">
        <v>17</v>
      </c>
      <c r="C1604">
        <v>7.160164</v>
      </c>
      <c r="D1604">
        <v>7.0387940000000002</v>
      </c>
      <c r="E1604">
        <v>7.0509259999999996</v>
      </c>
      <c r="F1604">
        <v>7.0979710000000003</v>
      </c>
      <c r="G1604">
        <v>7.1215060000000001</v>
      </c>
      <c r="H1604">
        <v>1.0365340000000001</v>
      </c>
      <c r="I1604">
        <v>0.93430500000000005</v>
      </c>
      <c r="J1604">
        <v>0.94147199999999998</v>
      </c>
      <c r="K1604">
        <v>-0.110099</v>
      </c>
      <c r="L1604">
        <v>0</v>
      </c>
      <c r="M1604">
        <v>7.4100000000000001E-4</v>
      </c>
      <c r="N1604" t="s">
        <v>18</v>
      </c>
      <c r="O1604">
        <v>20.646972000000002</v>
      </c>
      <c r="P1604">
        <v>4.2789000000000001E-2</v>
      </c>
      <c r="Q1604">
        <v>-0.27529100000000001</v>
      </c>
      <c r="S1604">
        <f>(2*3.142/60)*test_1_datataker_27_aug[[#This Row],[Torque Voltage (N.m)]]*test_1_datataker_27_aug[[#This Row],[RPM]]*-1</f>
        <v>0</v>
      </c>
    </row>
    <row r="1605" spans="1:19" x14ac:dyDescent="0.25">
      <c r="A1605" s="1">
        <v>45531.537731516204</v>
      </c>
      <c r="B1605" t="s">
        <v>17</v>
      </c>
      <c r="C1605">
        <v>7.1498020000000002</v>
      </c>
      <c r="D1605">
        <v>7.0313420000000004</v>
      </c>
      <c r="E1605">
        <v>7.02182</v>
      </c>
      <c r="F1605">
        <v>7.075831</v>
      </c>
      <c r="G1605">
        <v>7.1083280000000002</v>
      </c>
      <c r="H1605">
        <v>1.035209</v>
      </c>
      <c r="I1605">
        <v>0.93371700000000002</v>
      </c>
      <c r="J1605">
        <v>0.94158799999999998</v>
      </c>
      <c r="K1605">
        <v>-0.111332</v>
      </c>
      <c r="L1605">
        <v>0</v>
      </c>
      <c r="M1605">
        <v>6.9499999999999998E-4</v>
      </c>
      <c r="N1605" t="s">
        <v>18</v>
      </c>
      <c r="O1605">
        <v>20.656416</v>
      </c>
      <c r="P1605">
        <v>4.1241E-2</v>
      </c>
      <c r="Q1605">
        <v>-0.274536</v>
      </c>
      <c r="S1605">
        <f>(2*3.142/60)*test_1_datataker_27_aug[[#This Row],[Torque Voltage (N.m)]]*test_1_datataker_27_aug[[#This Row],[RPM]]*-1</f>
        <v>0</v>
      </c>
    </row>
    <row r="1606" spans="1:19" x14ac:dyDescent="0.25">
      <c r="A1606" s="1">
        <v>45531.537792384261</v>
      </c>
      <c r="B1606" t="s">
        <v>17</v>
      </c>
      <c r="C1606">
        <v>7.1460290000000004</v>
      </c>
      <c r="D1606">
        <v>7.0166510000000004</v>
      </c>
      <c r="E1606">
        <v>7.0072669999999997</v>
      </c>
      <c r="F1606">
        <v>7.0609330000000003</v>
      </c>
      <c r="G1606">
        <v>7.099799</v>
      </c>
      <c r="H1606">
        <v>1.035512</v>
      </c>
      <c r="I1606">
        <v>0.93383700000000003</v>
      </c>
      <c r="J1606">
        <v>0.94099999999999995</v>
      </c>
      <c r="K1606">
        <v>-0.11253000000000001</v>
      </c>
      <c r="L1606">
        <v>0</v>
      </c>
      <c r="M1606">
        <v>7.4100000000000001E-4</v>
      </c>
      <c r="N1606" t="s">
        <v>18</v>
      </c>
      <c r="O1606">
        <v>20.675128000000001</v>
      </c>
      <c r="P1606">
        <v>4.1241E-2</v>
      </c>
      <c r="Q1606">
        <v>-0.27987699999999999</v>
      </c>
      <c r="S1606">
        <f>(2*3.142/60)*test_1_datataker_27_aug[[#This Row],[Torque Voltage (N.m)]]*test_1_datataker_27_aug[[#This Row],[RPM]]*-1</f>
        <v>0</v>
      </c>
    </row>
    <row r="1607" spans="1:19" x14ac:dyDescent="0.25">
      <c r="A1607" s="1">
        <v>45531.537847291664</v>
      </c>
      <c r="B1607" t="s">
        <v>17</v>
      </c>
      <c r="C1607">
        <v>7.1432130000000003</v>
      </c>
      <c r="D1607">
        <v>7.0092030000000003</v>
      </c>
      <c r="E1607">
        <v>7.0001930000000003</v>
      </c>
      <c r="F1607">
        <v>7.0609330000000003</v>
      </c>
      <c r="G1607">
        <v>7.0941669999999997</v>
      </c>
      <c r="H1607">
        <v>1.0350029999999999</v>
      </c>
      <c r="I1607">
        <v>0.93371700000000002</v>
      </c>
      <c r="J1607">
        <v>0.94170799999999999</v>
      </c>
      <c r="K1607">
        <v>-0.111332</v>
      </c>
      <c r="L1607">
        <v>0</v>
      </c>
      <c r="M1607">
        <v>7.6400000000000003E-4</v>
      </c>
      <c r="N1607" t="s">
        <v>18</v>
      </c>
      <c r="O1607">
        <v>20.675080000000001</v>
      </c>
      <c r="P1607">
        <v>4.2789000000000001E-2</v>
      </c>
      <c r="Q1607">
        <v>-0.27795999999999998</v>
      </c>
      <c r="S1607">
        <f>(2*3.142/60)*test_1_datataker_27_aug[[#This Row],[Torque Voltage (N.m)]]*test_1_datataker_27_aug[[#This Row],[RPM]]*-1</f>
        <v>0</v>
      </c>
    </row>
    <row r="1608" spans="1:19" x14ac:dyDescent="0.25">
      <c r="A1608" s="1">
        <v>45531.537905324076</v>
      </c>
      <c r="B1608" t="s">
        <v>17</v>
      </c>
      <c r="C1608">
        <v>7.131894</v>
      </c>
      <c r="D1608">
        <v>7.0015460000000003</v>
      </c>
      <c r="E1608">
        <v>7.0072669999999997</v>
      </c>
      <c r="F1608">
        <v>7.075831</v>
      </c>
      <c r="G1608">
        <v>7.0838049999999999</v>
      </c>
      <c r="H1608">
        <v>1.0351049999999999</v>
      </c>
      <c r="I1608">
        <v>0.93406900000000004</v>
      </c>
      <c r="J1608">
        <v>0.94170799999999999</v>
      </c>
      <c r="K1608">
        <v>-0.11253000000000001</v>
      </c>
      <c r="L1608">
        <v>0</v>
      </c>
      <c r="M1608">
        <v>7.4100000000000001E-4</v>
      </c>
      <c r="N1608" t="s">
        <v>18</v>
      </c>
      <c r="O1608">
        <v>20.684585999999999</v>
      </c>
      <c r="P1608">
        <v>4.5842000000000001E-2</v>
      </c>
      <c r="Q1608">
        <v>-0.27795999999999998</v>
      </c>
      <c r="S1608">
        <f>(2*3.142/60)*test_1_datataker_27_aug[[#This Row],[Torque Voltage (N.m)]]*test_1_datataker_27_aug[[#This Row],[RPM]]*-1</f>
        <v>0</v>
      </c>
    </row>
    <row r="1609" spans="1:19" x14ac:dyDescent="0.25">
      <c r="A1609" s="1">
        <v>45531.537963182869</v>
      </c>
      <c r="B1609" t="s">
        <v>17</v>
      </c>
      <c r="C1609">
        <v>7.1243230000000004</v>
      </c>
      <c r="D1609">
        <v>7.0015460000000003</v>
      </c>
      <c r="E1609">
        <v>6.992915</v>
      </c>
      <c r="F1609">
        <v>7.0609330000000003</v>
      </c>
      <c r="G1609">
        <v>7.0819190000000001</v>
      </c>
      <c r="H1609">
        <v>1.0354129999999999</v>
      </c>
      <c r="I1609">
        <v>0.93406900000000004</v>
      </c>
      <c r="J1609">
        <v>0.94147199999999998</v>
      </c>
      <c r="K1609">
        <v>-0.114895</v>
      </c>
      <c r="L1609">
        <v>0</v>
      </c>
      <c r="M1609">
        <v>7.6400000000000003E-4</v>
      </c>
      <c r="N1609" t="s">
        <v>18</v>
      </c>
      <c r="O1609">
        <v>20.675034</v>
      </c>
      <c r="P1609">
        <v>4.2789000000000001E-2</v>
      </c>
      <c r="Q1609">
        <v>-0.28062999999999999</v>
      </c>
      <c r="S1609">
        <f>(2*3.142/60)*test_1_datataker_27_aug[[#This Row],[Torque Voltage (N.m)]]*test_1_datataker_27_aug[[#This Row],[RPM]]*-1</f>
        <v>0</v>
      </c>
    </row>
    <row r="1610" spans="1:19" x14ac:dyDescent="0.25">
      <c r="A1610" s="1">
        <v>45531.5380209375</v>
      </c>
      <c r="B1610" t="s">
        <v>17</v>
      </c>
      <c r="C1610">
        <v>7.1196200000000003</v>
      </c>
      <c r="D1610">
        <v>7.0092030000000003</v>
      </c>
      <c r="E1610">
        <v>6.992915</v>
      </c>
      <c r="F1610">
        <v>7.0534840000000001</v>
      </c>
      <c r="G1610">
        <v>7.0753029999999999</v>
      </c>
      <c r="H1610">
        <v>1.034799</v>
      </c>
      <c r="I1610">
        <v>0.93395300000000003</v>
      </c>
      <c r="J1610">
        <v>0.94170799999999999</v>
      </c>
      <c r="K1610">
        <v>-0.111332</v>
      </c>
      <c r="L1610">
        <v>0</v>
      </c>
      <c r="M1610">
        <v>7.4100000000000001E-4</v>
      </c>
      <c r="N1610" t="s">
        <v>18</v>
      </c>
      <c r="O1610">
        <v>20.684774000000001</v>
      </c>
      <c r="P1610">
        <v>4.5842000000000001E-2</v>
      </c>
      <c r="Q1610">
        <v>-0.28024900000000003</v>
      </c>
      <c r="S1610">
        <f>(2*3.142/60)*test_1_datataker_27_aug[[#This Row],[Torque Voltage (N.m)]]*test_1_datataker_27_aug[[#This Row],[RPM]]*-1</f>
        <v>0</v>
      </c>
    </row>
    <row r="1611" spans="1:19" x14ac:dyDescent="0.25">
      <c r="A1611" s="1">
        <v>45531.538079664351</v>
      </c>
      <c r="B1611" t="s">
        <v>17</v>
      </c>
      <c r="C1611">
        <v>7.1130310000000003</v>
      </c>
      <c r="D1611">
        <v>6.9868550000000003</v>
      </c>
      <c r="E1611">
        <v>6.9785649999999997</v>
      </c>
      <c r="F1611">
        <v>7.0387940000000002</v>
      </c>
      <c r="G1611">
        <v>7.0668009999999999</v>
      </c>
      <c r="H1611">
        <v>1.0342880000000001</v>
      </c>
      <c r="I1611">
        <v>0.93406900000000004</v>
      </c>
      <c r="J1611">
        <v>0.94182399999999999</v>
      </c>
      <c r="K1611">
        <v>-0.11253000000000001</v>
      </c>
      <c r="L1611">
        <v>0</v>
      </c>
      <c r="M1611">
        <v>7.4100000000000001E-4</v>
      </c>
      <c r="N1611" t="s">
        <v>18</v>
      </c>
      <c r="O1611">
        <v>20.68468</v>
      </c>
      <c r="P1611">
        <v>4.2789000000000001E-2</v>
      </c>
      <c r="Q1611">
        <v>-0.27720600000000001</v>
      </c>
      <c r="S1611">
        <f>(2*3.142/60)*test_1_datataker_27_aug[[#This Row],[Torque Voltage (N.m)]]*test_1_datataker_27_aug[[#This Row],[RPM]]*-1</f>
        <v>0</v>
      </c>
    </row>
    <row r="1612" spans="1:19" x14ac:dyDescent="0.25">
      <c r="A1612" s="1">
        <v>45531.538137152776</v>
      </c>
      <c r="B1612" t="s">
        <v>17</v>
      </c>
      <c r="C1612">
        <v>7.1120739999999998</v>
      </c>
      <c r="D1612">
        <v>6.9794070000000001</v>
      </c>
      <c r="E1612">
        <v>6.992915</v>
      </c>
      <c r="F1612">
        <v>7.0460349999999998</v>
      </c>
      <c r="G1612">
        <v>7.0668009999999999</v>
      </c>
      <c r="H1612">
        <v>1.0335730000000001</v>
      </c>
      <c r="I1612">
        <v>0.93418900000000005</v>
      </c>
      <c r="J1612">
        <v>0.94194</v>
      </c>
      <c r="K1612">
        <v>-0.110099</v>
      </c>
      <c r="L1612">
        <v>0</v>
      </c>
      <c r="M1612">
        <v>7.6400000000000003E-4</v>
      </c>
      <c r="N1612" t="s">
        <v>18</v>
      </c>
      <c r="O1612">
        <v>20.684636000000001</v>
      </c>
      <c r="P1612">
        <v>4.4338000000000002E-2</v>
      </c>
      <c r="Q1612">
        <v>-0.27757799999999999</v>
      </c>
      <c r="S1612">
        <f>(2*3.142/60)*test_1_datataker_27_aug[[#This Row],[Torque Voltage (N.m)]]*test_1_datataker_27_aug[[#This Row],[RPM]]*-1</f>
        <v>0</v>
      </c>
    </row>
    <row r="1613" spans="1:19" x14ac:dyDescent="0.25">
      <c r="A1613" s="1">
        <v>45531.538194907407</v>
      </c>
      <c r="B1613" t="s">
        <v>17</v>
      </c>
      <c r="C1613">
        <v>7.0960799999999997</v>
      </c>
      <c r="D1613">
        <v>7.0015460000000003</v>
      </c>
      <c r="E1613">
        <v>7.0001930000000003</v>
      </c>
      <c r="F1613">
        <v>7.0387940000000002</v>
      </c>
      <c r="G1613">
        <v>7.0479640000000003</v>
      </c>
      <c r="H1613">
        <v>1.0359210000000001</v>
      </c>
      <c r="I1613">
        <v>0.93406900000000004</v>
      </c>
      <c r="J1613">
        <v>0.94241200000000003</v>
      </c>
      <c r="K1613">
        <v>-0.11369600000000001</v>
      </c>
      <c r="L1613">
        <v>0</v>
      </c>
      <c r="M1613">
        <v>1.4350000000000001E-3</v>
      </c>
      <c r="N1613" t="s">
        <v>18</v>
      </c>
      <c r="O1613">
        <v>20.684636000000001</v>
      </c>
      <c r="P1613">
        <v>4.4338000000000002E-2</v>
      </c>
      <c r="Q1613">
        <v>-0.28216400000000003</v>
      </c>
      <c r="S1613">
        <f>(2*3.142/60)*test_1_datataker_27_aug[[#This Row],[Torque Voltage (N.m)]]*test_1_datataker_27_aug[[#This Row],[RPM]]*-1</f>
        <v>0</v>
      </c>
    </row>
    <row r="1614" spans="1:19" x14ac:dyDescent="0.25">
      <c r="A1614" s="1">
        <v>45531.53825351852</v>
      </c>
      <c r="B1614" t="s">
        <v>17</v>
      </c>
      <c r="C1614">
        <v>7.0507809999999997</v>
      </c>
      <c r="D1614">
        <v>6.9945110000000001</v>
      </c>
      <c r="E1614">
        <v>6.992915</v>
      </c>
      <c r="F1614">
        <v>6.9945110000000001</v>
      </c>
      <c r="G1614">
        <v>7.0224849999999996</v>
      </c>
      <c r="H1614">
        <v>1.0339799999999999</v>
      </c>
      <c r="I1614">
        <v>0.93395300000000003</v>
      </c>
      <c r="J1614">
        <v>0.94170799999999999</v>
      </c>
      <c r="K1614">
        <v>-0.11369600000000001</v>
      </c>
      <c r="L1614">
        <v>0</v>
      </c>
      <c r="M1614">
        <v>1.4540000000000001E-2</v>
      </c>
      <c r="N1614" t="s">
        <v>18</v>
      </c>
      <c r="O1614">
        <v>20.684543999999999</v>
      </c>
      <c r="P1614">
        <v>4.5842000000000001E-2</v>
      </c>
      <c r="Q1614">
        <v>-0.278727</v>
      </c>
      <c r="S1614">
        <f>(2*3.142/60)*test_1_datataker_27_aug[[#This Row],[Torque Voltage (N.m)]]*test_1_datataker_27_aug[[#This Row],[RPM]]*-1</f>
        <v>0</v>
      </c>
    </row>
    <row r="1615" spans="1:19" x14ac:dyDescent="0.25">
      <c r="A1615" s="1">
        <v>45531.538310937503</v>
      </c>
      <c r="B1615" t="s">
        <v>17</v>
      </c>
      <c r="C1615">
        <v>7.0215550000000002</v>
      </c>
      <c r="D1615">
        <v>6.9868550000000003</v>
      </c>
      <c r="E1615">
        <v>6.992915</v>
      </c>
      <c r="F1615">
        <v>7.0238940000000003</v>
      </c>
      <c r="G1615">
        <v>7.0054809999999996</v>
      </c>
      <c r="H1615">
        <v>1.0329600000000001</v>
      </c>
      <c r="I1615">
        <v>0.93430500000000005</v>
      </c>
      <c r="J1615">
        <v>0.94206000000000001</v>
      </c>
      <c r="K1615">
        <v>-0.111332</v>
      </c>
      <c r="L1615">
        <v>0</v>
      </c>
      <c r="M1615">
        <v>1.3108E-2</v>
      </c>
      <c r="N1615" t="s">
        <v>18</v>
      </c>
      <c r="O1615">
        <v>20.684728</v>
      </c>
      <c r="P1615">
        <v>4.7390000000000002E-2</v>
      </c>
      <c r="Q1615">
        <v>-0.27949299999999999</v>
      </c>
      <c r="S1615">
        <f>(2*3.142/60)*test_1_datataker_27_aug[[#This Row],[Torque Voltage (N.m)]]*test_1_datataker_27_aug[[#This Row],[RPM]]*-1</f>
        <v>0</v>
      </c>
    </row>
    <row r="1616" spans="1:19" x14ac:dyDescent="0.25">
      <c r="A1616" s="1">
        <v>45531.538369074071</v>
      </c>
      <c r="B1616" t="s">
        <v>17</v>
      </c>
      <c r="C1616">
        <v>6.9880760000000004</v>
      </c>
      <c r="D1616">
        <v>6.8423980000000002</v>
      </c>
      <c r="E1616">
        <v>6.844328</v>
      </c>
      <c r="F1616">
        <v>6.8498479999999997</v>
      </c>
      <c r="G1616">
        <v>6.9654660000000002</v>
      </c>
      <c r="H1616">
        <v>1.031585</v>
      </c>
      <c r="I1616">
        <v>0.93225899999999995</v>
      </c>
      <c r="J1616">
        <v>0.94001299999999999</v>
      </c>
      <c r="K1616">
        <v>-0.13591400000000001</v>
      </c>
      <c r="L1616">
        <v>0</v>
      </c>
      <c r="M1616">
        <v>3.601E-2</v>
      </c>
      <c r="N1616" t="s">
        <v>18</v>
      </c>
      <c r="O1616">
        <v>20.687836000000001</v>
      </c>
      <c r="P1616">
        <v>1.2683E-2</v>
      </c>
      <c r="Q1616">
        <v>-0.28660200000000002</v>
      </c>
      <c r="S1616">
        <f>(2*3.142/60)*test_1_datataker_27_aug[[#This Row],[Torque Voltage (N.m)]]*test_1_datataker_27_aug[[#This Row],[RPM]]*-1</f>
        <v>0</v>
      </c>
    </row>
    <row r="1617" spans="1:19" x14ac:dyDescent="0.25">
      <c r="A1617" s="1">
        <v>45531.538427060186</v>
      </c>
      <c r="B1617" t="s">
        <v>17</v>
      </c>
      <c r="C1617">
        <v>6.9597800000000003</v>
      </c>
      <c r="D1617">
        <v>6.8200519999999996</v>
      </c>
      <c r="E1617">
        <v>6.8516060000000003</v>
      </c>
      <c r="F1617">
        <v>6.8200519999999996</v>
      </c>
      <c r="G1617">
        <v>6.9597800000000003</v>
      </c>
      <c r="H1617">
        <v>1.0301549999999999</v>
      </c>
      <c r="I1617">
        <v>0.93179000000000001</v>
      </c>
      <c r="J1617">
        <v>0.93965500000000002</v>
      </c>
      <c r="K1617">
        <v>-0.13831199999999999</v>
      </c>
      <c r="L1617">
        <v>0</v>
      </c>
      <c r="M1617">
        <v>2.3496E-2</v>
      </c>
      <c r="N1617" t="s">
        <v>18</v>
      </c>
      <c r="O1617">
        <v>20.703384</v>
      </c>
      <c r="P1617">
        <v>1.1091999999999999E-2</v>
      </c>
      <c r="Q1617">
        <v>-0.29041099999999997</v>
      </c>
      <c r="S1617">
        <f>(2*3.142/60)*test_1_datataker_27_aug[[#This Row],[Torque Voltage (N.m)]]*test_1_datataker_27_aug[[#This Row],[RPM]]*-1</f>
        <v>0</v>
      </c>
    </row>
    <row r="1618" spans="1:19" x14ac:dyDescent="0.25">
      <c r="A1618" s="1">
        <v>45531.538484456018</v>
      </c>
      <c r="B1618" t="s">
        <v>17</v>
      </c>
      <c r="C1618">
        <v>6.9513049999999996</v>
      </c>
      <c r="D1618">
        <v>6.8051519999999996</v>
      </c>
      <c r="E1618">
        <v>6.7937979999999998</v>
      </c>
      <c r="F1618">
        <v>6.7904619999999998</v>
      </c>
      <c r="G1618">
        <v>6.9418730000000002</v>
      </c>
      <c r="H1618">
        <v>1.0294410000000001</v>
      </c>
      <c r="I1618">
        <v>0.93143200000000004</v>
      </c>
      <c r="J1618">
        <v>0.93942499999999995</v>
      </c>
      <c r="K1618">
        <v>-0.140676</v>
      </c>
      <c r="L1618">
        <v>0</v>
      </c>
      <c r="M1618">
        <v>2.9135000000000001E-2</v>
      </c>
      <c r="N1618" t="s">
        <v>18</v>
      </c>
      <c r="O1618">
        <v>20.713097999999999</v>
      </c>
      <c r="P1618">
        <v>9.6299999999999997E-3</v>
      </c>
      <c r="Q1618">
        <v>-0.286219</v>
      </c>
      <c r="S1618">
        <f>(2*3.142/60)*test_1_datataker_27_aug[[#This Row],[Torque Voltage (N.m)]]*test_1_datataker_27_aug[[#This Row],[RPM]]*-1</f>
        <v>0</v>
      </c>
    </row>
    <row r="1619" spans="1:19" x14ac:dyDescent="0.25">
      <c r="A1619" s="1">
        <v>45531.538542245369</v>
      </c>
      <c r="B1619" t="s">
        <v>17</v>
      </c>
      <c r="C1619">
        <v>6.943759</v>
      </c>
      <c r="D1619">
        <v>6.8349500000000001</v>
      </c>
      <c r="E1619">
        <v>6.8372539999999997</v>
      </c>
      <c r="F1619">
        <v>6.7757699999999996</v>
      </c>
      <c r="G1619">
        <v>6.9154099999999996</v>
      </c>
      <c r="H1619">
        <v>1.0291330000000001</v>
      </c>
      <c r="I1619">
        <v>0.93201999999999996</v>
      </c>
      <c r="J1619">
        <v>0.93965500000000002</v>
      </c>
      <c r="K1619">
        <v>-0.139511</v>
      </c>
      <c r="L1619">
        <v>0</v>
      </c>
      <c r="M1619">
        <v>4.6560999999999998E-2</v>
      </c>
      <c r="N1619" t="s">
        <v>18</v>
      </c>
      <c r="O1619">
        <v>20.713048000000001</v>
      </c>
      <c r="P1619">
        <v>1.1091999999999999E-2</v>
      </c>
      <c r="Q1619">
        <v>-0.28965800000000003</v>
      </c>
      <c r="S1619">
        <f>(2*3.142/60)*test_1_datataker_27_aug[[#This Row],[Torque Voltage (N.m)]]*test_1_datataker_27_aug[[#This Row],[RPM]]*-1</f>
        <v>0</v>
      </c>
    </row>
    <row r="1620" spans="1:19" x14ac:dyDescent="0.25">
      <c r="A1620" s="1">
        <v>45531.538600046297</v>
      </c>
      <c r="B1620" t="s">
        <v>17</v>
      </c>
      <c r="C1620">
        <v>6.9125940000000003</v>
      </c>
      <c r="D1620">
        <v>6.8349500000000001</v>
      </c>
      <c r="E1620">
        <v>6.8227019999999996</v>
      </c>
      <c r="F1620">
        <v>6.7459749999999996</v>
      </c>
      <c r="G1620">
        <v>6.8937299999999997</v>
      </c>
      <c r="H1620">
        <v>1.0288269999999999</v>
      </c>
      <c r="I1620">
        <v>0.93155500000000002</v>
      </c>
      <c r="J1620">
        <v>0.93965500000000002</v>
      </c>
      <c r="K1620">
        <v>-0.145506</v>
      </c>
      <c r="L1620">
        <v>0</v>
      </c>
      <c r="M1620">
        <v>4.2923999999999997E-2</v>
      </c>
      <c r="N1620" t="s">
        <v>18</v>
      </c>
      <c r="O1620">
        <v>20.713097999999999</v>
      </c>
      <c r="P1620">
        <v>9.6299999999999997E-3</v>
      </c>
      <c r="Q1620">
        <v>-0.29308099999999998</v>
      </c>
      <c r="S1620">
        <f>(2*3.142/60)*test_1_datataker_27_aug[[#This Row],[Torque Voltage (N.m)]]*test_1_datataker_27_aug[[#This Row],[RPM]]*-1</f>
        <v>0</v>
      </c>
    </row>
    <row r="1621" spans="1:19" x14ac:dyDescent="0.25">
      <c r="A1621" s="1">
        <v>45531.538658090278</v>
      </c>
      <c r="B1621" t="s">
        <v>17</v>
      </c>
      <c r="C1621">
        <v>6.8918169999999996</v>
      </c>
      <c r="D1621">
        <v>6.8498479999999997</v>
      </c>
      <c r="E1621">
        <v>6.8588829999999996</v>
      </c>
      <c r="F1621">
        <v>6.7385250000000001</v>
      </c>
      <c r="G1621">
        <v>6.881456</v>
      </c>
      <c r="H1621">
        <v>1.0284180000000001</v>
      </c>
      <c r="I1621">
        <v>0.93179000000000001</v>
      </c>
      <c r="J1621">
        <v>0.93907399999999996</v>
      </c>
      <c r="K1621">
        <v>-0.140676</v>
      </c>
      <c r="L1621">
        <v>0</v>
      </c>
      <c r="M1621">
        <v>5.6972000000000002E-2</v>
      </c>
      <c r="N1621" t="s">
        <v>18</v>
      </c>
      <c r="O1621">
        <v>20.712859999999999</v>
      </c>
      <c r="P1621">
        <v>9.6299999999999997E-3</v>
      </c>
      <c r="Q1621">
        <v>-0.29194300000000001</v>
      </c>
      <c r="S1621">
        <f>(2*3.142/60)*test_1_datataker_27_aug[[#This Row],[Torque Voltage (N.m)]]*test_1_datataker_27_aug[[#This Row],[RPM]]*-1</f>
        <v>0</v>
      </c>
    </row>
    <row r="1622" spans="1:19" x14ac:dyDescent="0.25">
      <c r="A1622" s="1">
        <v>45531.538715844908</v>
      </c>
      <c r="B1622" t="s">
        <v>17</v>
      </c>
      <c r="C1622">
        <v>6.8578359999999998</v>
      </c>
      <c r="D1622">
        <v>6.8349500000000001</v>
      </c>
      <c r="E1622">
        <v>6.8372539999999997</v>
      </c>
      <c r="F1622">
        <v>6.7012790000000004</v>
      </c>
      <c r="G1622">
        <v>6.8578359999999998</v>
      </c>
      <c r="H1622">
        <v>1.0257620000000001</v>
      </c>
      <c r="I1622">
        <v>0.93167100000000003</v>
      </c>
      <c r="J1622">
        <v>0.93930599999999997</v>
      </c>
      <c r="K1622">
        <v>-0.14430699999999999</v>
      </c>
      <c r="L1622">
        <v>0</v>
      </c>
      <c r="M1622">
        <v>6.0047999999999997E-2</v>
      </c>
      <c r="N1622" t="s">
        <v>18</v>
      </c>
      <c r="O1622">
        <v>20.722300000000001</v>
      </c>
      <c r="P1622">
        <v>9.6299999999999997E-3</v>
      </c>
      <c r="Q1622">
        <v>-0.29194300000000001</v>
      </c>
      <c r="S1622">
        <f>(2*3.142/60)*test_1_datataker_27_aug[[#This Row],[Torque Voltage (N.m)]]*test_1_datataker_27_aug[[#This Row],[RPM]]*-1</f>
        <v>0</v>
      </c>
    </row>
    <row r="1623" spans="1:19" x14ac:dyDescent="0.25">
      <c r="A1623" s="1">
        <v>45531.538773252316</v>
      </c>
      <c r="B1623" t="s">
        <v>17</v>
      </c>
      <c r="C1623">
        <v>6.8285840000000002</v>
      </c>
      <c r="D1623">
        <v>6.8792309999999999</v>
      </c>
      <c r="E1623">
        <v>6.887988</v>
      </c>
      <c r="F1623">
        <v>6.6865889999999997</v>
      </c>
      <c r="G1623">
        <v>6.8210119999999996</v>
      </c>
      <c r="H1623">
        <v>1.03373</v>
      </c>
      <c r="I1623">
        <v>0.93143200000000004</v>
      </c>
      <c r="J1623">
        <v>0.93954199999999999</v>
      </c>
      <c r="K1623">
        <v>-0.14913599999999999</v>
      </c>
      <c r="L1623">
        <v>0</v>
      </c>
      <c r="M1623">
        <v>7.8673000000000007E-2</v>
      </c>
      <c r="N1623" t="s">
        <v>18</v>
      </c>
      <c r="O1623">
        <v>20.717814000000001</v>
      </c>
      <c r="P1623">
        <v>8.0389999999999993E-3</v>
      </c>
      <c r="Q1623">
        <v>-0.29919800000000002</v>
      </c>
      <c r="S1623">
        <f>(2*3.142/60)*test_1_datataker_27_aug[[#This Row],[Torque Voltage (N.m)]]*test_1_datataker_27_aug[[#This Row],[RPM]]*-1</f>
        <v>0</v>
      </c>
    </row>
    <row r="1624" spans="1:19" x14ac:dyDescent="0.25">
      <c r="A1624" s="1">
        <v>45531.538832233797</v>
      </c>
      <c r="B1624" t="s">
        <v>17</v>
      </c>
      <c r="C1624">
        <v>6.81724</v>
      </c>
      <c r="D1624">
        <v>6.9311670000000003</v>
      </c>
      <c r="E1624">
        <v>6.9312440000000004</v>
      </c>
      <c r="F1624">
        <v>6.6423079999999999</v>
      </c>
      <c r="G1624">
        <v>6.789847</v>
      </c>
      <c r="H1624">
        <v>1.0328090000000001</v>
      </c>
      <c r="I1624">
        <v>0.93155500000000002</v>
      </c>
      <c r="J1624">
        <v>0.93930599999999997</v>
      </c>
      <c r="K1624">
        <v>-0.15512999999999999</v>
      </c>
      <c r="L1624">
        <v>0</v>
      </c>
      <c r="M1624">
        <v>8.2891999999999993E-2</v>
      </c>
      <c r="N1624" t="s">
        <v>18</v>
      </c>
      <c r="O1624">
        <v>20.722481999999999</v>
      </c>
      <c r="P1624">
        <v>8.0389999999999993E-3</v>
      </c>
      <c r="Q1624">
        <v>-0.30911300000000003</v>
      </c>
      <c r="S1624">
        <f>(2*3.142/60)*test_1_datataker_27_aug[[#This Row],[Torque Voltage (N.m)]]*test_1_datataker_27_aug[[#This Row],[RPM]]*-1</f>
        <v>0</v>
      </c>
    </row>
    <row r="1625" spans="1:19" x14ac:dyDescent="0.25">
      <c r="A1625" s="1">
        <v>45531.538889421296</v>
      </c>
      <c r="B1625" t="s">
        <v>17</v>
      </c>
      <c r="C1625">
        <v>6.7917339999999999</v>
      </c>
      <c r="D1625">
        <v>6.894336</v>
      </c>
      <c r="E1625">
        <v>6.9023389999999996</v>
      </c>
      <c r="F1625">
        <v>6.6125100000000003</v>
      </c>
      <c r="G1625">
        <v>6.7756869999999996</v>
      </c>
      <c r="H1625">
        <v>1.033218</v>
      </c>
      <c r="I1625">
        <v>0.93179000000000001</v>
      </c>
      <c r="J1625">
        <v>0.93954199999999999</v>
      </c>
      <c r="K1625">
        <v>-0.156329</v>
      </c>
      <c r="L1625">
        <v>0</v>
      </c>
      <c r="M1625">
        <v>7.8764000000000001E-2</v>
      </c>
      <c r="N1625" t="s">
        <v>18</v>
      </c>
      <c r="O1625">
        <v>20.722435999999998</v>
      </c>
      <c r="P1625">
        <v>9.6299999999999997E-3</v>
      </c>
      <c r="Q1625">
        <v>-0.30568899999999999</v>
      </c>
      <c r="S1625">
        <f>(2*3.142/60)*test_1_datataker_27_aug[[#This Row],[Torque Voltage (N.m)]]*test_1_datataker_27_aug[[#This Row],[RPM]]*-1</f>
        <v>0</v>
      </c>
    </row>
    <row r="1626" spans="1:19" x14ac:dyDescent="0.25">
      <c r="A1626" s="1">
        <v>45531.538947650464</v>
      </c>
      <c r="B1626" t="s">
        <v>17</v>
      </c>
      <c r="C1626">
        <v>6.7407219999999999</v>
      </c>
      <c r="D1626">
        <v>6.9164760000000003</v>
      </c>
      <c r="E1626">
        <v>6.9096149999999996</v>
      </c>
      <c r="F1626">
        <v>6.6050610000000001</v>
      </c>
      <c r="G1626">
        <v>6.7256309999999999</v>
      </c>
      <c r="H1626">
        <v>1.033218</v>
      </c>
      <c r="I1626">
        <v>0.93190700000000004</v>
      </c>
      <c r="J1626">
        <v>0.93965500000000002</v>
      </c>
      <c r="K1626">
        <v>-0.156329</v>
      </c>
      <c r="L1626">
        <v>0</v>
      </c>
      <c r="M1626">
        <v>8.2296999999999995E-2</v>
      </c>
      <c r="N1626" t="s">
        <v>18</v>
      </c>
      <c r="O1626">
        <v>20.722481999999999</v>
      </c>
      <c r="P1626">
        <v>9.6299999999999997E-3</v>
      </c>
      <c r="Q1626">
        <v>-0.310276</v>
      </c>
      <c r="S1626">
        <f>(2*3.142/60)*test_1_datataker_27_aug[[#This Row],[Torque Voltage (N.m)]]*test_1_datataker_27_aug[[#This Row],[RPM]]*-1</f>
        <v>0</v>
      </c>
    </row>
    <row r="1627" spans="1:19" x14ac:dyDescent="0.25">
      <c r="A1627" s="1">
        <v>45531.539004965278</v>
      </c>
      <c r="B1627" t="s">
        <v>17</v>
      </c>
      <c r="C1627">
        <v>6.7256309999999999</v>
      </c>
      <c r="D1627">
        <v>6.9164760000000003</v>
      </c>
      <c r="E1627">
        <v>6.9239680000000003</v>
      </c>
      <c r="F1627">
        <v>6.5752649999999999</v>
      </c>
      <c r="G1627">
        <v>6.7029680000000003</v>
      </c>
      <c r="H1627">
        <v>1.032097</v>
      </c>
      <c r="I1627">
        <v>0.93155500000000002</v>
      </c>
      <c r="J1627">
        <v>0.93942499999999995</v>
      </c>
      <c r="K1627">
        <v>-0.163523</v>
      </c>
      <c r="L1627">
        <v>0</v>
      </c>
      <c r="M1627">
        <v>6.7588999999999996E-2</v>
      </c>
      <c r="N1627" t="s">
        <v>18</v>
      </c>
      <c r="O1627">
        <v>20.724419999999999</v>
      </c>
      <c r="P1627">
        <v>8.0389999999999993E-3</v>
      </c>
      <c r="Q1627">
        <v>-0.314861</v>
      </c>
      <c r="S1627">
        <f>(2*3.142/60)*test_1_datataker_27_aug[[#This Row],[Torque Voltage (N.m)]]*test_1_datataker_27_aug[[#This Row],[RPM]]*-1</f>
        <v>0</v>
      </c>
    </row>
    <row r="1628" spans="1:19" x14ac:dyDescent="0.25">
      <c r="A1628" s="1">
        <v>45531.539063611111</v>
      </c>
      <c r="B1628" t="s">
        <v>17</v>
      </c>
      <c r="C1628">
        <v>6.7057849999999997</v>
      </c>
      <c r="D1628">
        <v>6.9239249999999997</v>
      </c>
      <c r="E1628">
        <v>6.9023389999999996</v>
      </c>
      <c r="F1628">
        <v>6.5605739999999999</v>
      </c>
      <c r="G1628">
        <v>6.6906670000000004</v>
      </c>
      <c r="H1628">
        <v>1.032707</v>
      </c>
      <c r="I1628">
        <v>0.93167100000000003</v>
      </c>
      <c r="J1628">
        <v>0.93942499999999995</v>
      </c>
      <c r="K1628">
        <v>-0.16711999999999999</v>
      </c>
      <c r="L1628">
        <v>0</v>
      </c>
      <c r="M1628">
        <v>5.4354E-2</v>
      </c>
      <c r="N1628" t="s">
        <v>18</v>
      </c>
      <c r="O1628">
        <v>20.722435999999998</v>
      </c>
      <c r="P1628">
        <v>1.1091999999999999E-2</v>
      </c>
      <c r="Q1628">
        <v>-0.32095499999999999</v>
      </c>
      <c r="S1628">
        <f>(2*3.142/60)*test_1_datataker_27_aug[[#This Row],[Torque Voltage (N.m)]]*test_1_datataker_27_aug[[#This Row],[RPM]]*-1</f>
        <v>0</v>
      </c>
    </row>
    <row r="1629" spans="1:19" x14ac:dyDescent="0.25">
      <c r="A1629" s="1">
        <v>45531.539120601854</v>
      </c>
      <c r="B1629" t="s">
        <v>17</v>
      </c>
      <c r="C1629">
        <v>6.7973929999999996</v>
      </c>
      <c r="D1629">
        <v>6.894336</v>
      </c>
      <c r="E1629">
        <v>6.9023389999999996</v>
      </c>
      <c r="F1629">
        <v>6.6423079999999999</v>
      </c>
      <c r="G1629">
        <v>6.7794590000000001</v>
      </c>
      <c r="H1629">
        <v>1.032707</v>
      </c>
      <c r="I1629">
        <v>0.93167100000000003</v>
      </c>
      <c r="J1629">
        <v>0.93942499999999995</v>
      </c>
      <c r="K1629">
        <v>-0.17075000000000001</v>
      </c>
      <c r="L1629">
        <v>0</v>
      </c>
      <c r="M1629">
        <v>3.8523000000000002E-2</v>
      </c>
      <c r="N1629" t="s">
        <v>18</v>
      </c>
      <c r="O1629">
        <v>20.74147</v>
      </c>
      <c r="P1629">
        <v>9.6299999999999997E-3</v>
      </c>
      <c r="Q1629">
        <v>-0.319052</v>
      </c>
      <c r="S1629">
        <f>(2*3.142/60)*test_1_datataker_27_aug[[#This Row],[Torque Voltage (N.m)]]*test_1_datataker_27_aug[[#This Row],[RPM]]*-1</f>
        <v>0</v>
      </c>
    </row>
    <row r="1630" spans="1:19" x14ac:dyDescent="0.25">
      <c r="A1630" s="1">
        <v>45531.539179108797</v>
      </c>
      <c r="B1630" t="s">
        <v>17</v>
      </c>
      <c r="C1630">
        <v>6.9314840000000002</v>
      </c>
      <c r="D1630">
        <v>6.8126030000000002</v>
      </c>
      <c r="E1630">
        <v>6.8008730000000002</v>
      </c>
      <c r="F1630">
        <v>6.7385250000000001</v>
      </c>
      <c r="G1630">
        <v>6.8871149999999997</v>
      </c>
      <c r="H1630">
        <v>1.032097</v>
      </c>
      <c r="I1630">
        <v>0.93167100000000003</v>
      </c>
      <c r="J1630">
        <v>0.93918999999999997</v>
      </c>
      <c r="K1630">
        <v>-0.162357</v>
      </c>
      <c r="L1630">
        <v>0</v>
      </c>
      <c r="M1630">
        <v>2.4670999999999998E-2</v>
      </c>
      <c r="N1630" t="s">
        <v>18</v>
      </c>
      <c r="O1630">
        <v>20.741516000000001</v>
      </c>
      <c r="P1630">
        <v>8.0389999999999993E-3</v>
      </c>
      <c r="Q1630">
        <v>-0.30987900000000002</v>
      </c>
      <c r="S1630">
        <f>(2*3.142/60)*test_1_datataker_27_aug[[#This Row],[Torque Voltage (N.m)]]*test_1_datataker_27_aug[[#This Row],[RPM]]*-1</f>
        <v>0</v>
      </c>
    </row>
    <row r="1631" spans="1:19" x14ac:dyDescent="0.25">
      <c r="A1631" s="1">
        <v>45531.539236539349</v>
      </c>
      <c r="B1631" t="s">
        <v>17</v>
      </c>
      <c r="C1631">
        <v>6.872954</v>
      </c>
      <c r="D1631">
        <v>6.7385250000000001</v>
      </c>
      <c r="E1631">
        <v>6.7432660000000002</v>
      </c>
      <c r="F1631">
        <v>6.6865889999999997</v>
      </c>
      <c r="G1631">
        <v>6.8181960000000004</v>
      </c>
      <c r="H1631">
        <v>1.031687</v>
      </c>
      <c r="I1631">
        <v>0.93155500000000002</v>
      </c>
      <c r="J1631">
        <v>0.93930599999999997</v>
      </c>
      <c r="K1631">
        <v>-0.161158</v>
      </c>
      <c r="L1631">
        <v>0</v>
      </c>
      <c r="M1631">
        <v>1.0557E-2</v>
      </c>
      <c r="N1631" t="s">
        <v>18</v>
      </c>
      <c r="O1631">
        <v>20.751016</v>
      </c>
      <c r="P1631">
        <v>1.2683E-2</v>
      </c>
      <c r="Q1631">
        <v>-0.30720900000000001</v>
      </c>
      <c r="S1631">
        <f>(2*3.142/60)*test_1_datataker_27_aug[[#This Row],[Torque Voltage (N.m)]]*test_1_datataker_27_aug[[#This Row],[RPM]]*-1</f>
        <v>0</v>
      </c>
    </row>
    <row r="1632" spans="1:19" x14ac:dyDescent="0.25">
      <c r="A1632" s="1">
        <v>45531.539294479167</v>
      </c>
      <c r="B1632" t="s">
        <v>17</v>
      </c>
      <c r="C1632">
        <v>6.9550770000000002</v>
      </c>
      <c r="D1632">
        <v>6.7459749999999996</v>
      </c>
      <c r="E1632">
        <v>6.7501389999999999</v>
      </c>
      <c r="F1632">
        <v>6.7830130000000004</v>
      </c>
      <c r="G1632">
        <v>6.9097520000000001</v>
      </c>
      <c r="H1632">
        <v>1.031585</v>
      </c>
      <c r="I1632">
        <v>0.93155500000000002</v>
      </c>
      <c r="J1632">
        <v>0.93942499999999995</v>
      </c>
      <c r="K1632">
        <v>-0.15389800000000001</v>
      </c>
      <c r="L1632">
        <v>0</v>
      </c>
      <c r="M1632">
        <v>3.1896000000000001E-2</v>
      </c>
      <c r="N1632" t="s">
        <v>18</v>
      </c>
      <c r="O1632">
        <v>20.760428000000001</v>
      </c>
      <c r="P1632">
        <v>9.6299999999999997E-3</v>
      </c>
      <c r="Q1632">
        <v>-0.30720900000000001</v>
      </c>
      <c r="S1632">
        <f>(2*3.142/60)*test_1_datataker_27_aug[[#This Row],[Torque Voltage (N.m)]]*test_1_datataker_27_aug[[#This Row],[RPM]]*-1</f>
        <v>0</v>
      </c>
    </row>
    <row r="1633" spans="1:19" x14ac:dyDescent="0.25">
      <c r="A1633" s="1">
        <v>45531.539352789354</v>
      </c>
      <c r="B1633" t="s">
        <v>17</v>
      </c>
      <c r="C1633">
        <v>7.1644379999999996</v>
      </c>
      <c r="D1633">
        <v>6.9017850000000003</v>
      </c>
      <c r="E1633">
        <v>6.8950630000000004</v>
      </c>
      <c r="F1633">
        <v>6.968413</v>
      </c>
      <c r="G1633">
        <v>7.1126019999999999</v>
      </c>
      <c r="H1633">
        <v>1.031382</v>
      </c>
      <c r="I1633">
        <v>0.93190700000000004</v>
      </c>
      <c r="J1633">
        <v>0.93942499999999995</v>
      </c>
      <c r="K1633">
        <v>-0.14913599999999999</v>
      </c>
      <c r="L1633">
        <v>0</v>
      </c>
      <c r="M1633">
        <v>7.5300000000000002E-3</v>
      </c>
      <c r="N1633" t="s">
        <v>18</v>
      </c>
      <c r="O1633">
        <v>20.760473999999999</v>
      </c>
      <c r="P1633">
        <v>1.4231000000000001E-2</v>
      </c>
      <c r="Q1633">
        <v>-0.29958200000000001</v>
      </c>
      <c r="S1633">
        <f>(2*3.142/60)*test_1_datataker_27_aug[[#This Row],[Torque Voltage (N.m)]]*test_1_datataker_27_aug[[#This Row],[RPM]]*-1</f>
        <v>0</v>
      </c>
    </row>
    <row r="1634" spans="1:19" x14ac:dyDescent="0.25">
      <c r="A1634" s="1">
        <v>45531.539410902777</v>
      </c>
      <c r="B1634" t="s">
        <v>17</v>
      </c>
      <c r="C1634">
        <v>7.2784969999999998</v>
      </c>
      <c r="D1634">
        <v>6.968413</v>
      </c>
      <c r="E1634">
        <v>6.9603479999999998</v>
      </c>
      <c r="F1634">
        <v>7.0499390000000002</v>
      </c>
      <c r="G1634">
        <v>7.2238189999999998</v>
      </c>
      <c r="H1634">
        <v>1.0314829999999999</v>
      </c>
      <c r="I1634">
        <v>0.931203</v>
      </c>
      <c r="J1634">
        <v>0.93895399999999996</v>
      </c>
      <c r="K1634">
        <v>-0.150335</v>
      </c>
      <c r="L1634">
        <v>0</v>
      </c>
      <c r="M1634">
        <v>7.6689999999999996E-3</v>
      </c>
      <c r="N1634" t="s">
        <v>18</v>
      </c>
      <c r="O1634">
        <v>20.760428000000001</v>
      </c>
      <c r="P1634">
        <v>8.0389999999999993E-3</v>
      </c>
      <c r="Q1634">
        <v>-0.29615999999999998</v>
      </c>
      <c r="S1634">
        <f>(2*3.142/60)*test_1_datataker_27_aug[[#This Row],[Torque Voltage (N.m)]]*test_1_datataker_27_aug[[#This Row],[RPM]]*-1</f>
        <v>0</v>
      </c>
    </row>
    <row r="1635" spans="1:19" x14ac:dyDescent="0.25">
      <c r="A1635" s="1">
        <v>45531.539468391202</v>
      </c>
      <c r="B1635" t="s">
        <v>17</v>
      </c>
      <c r="C1635">
        <v>7.3952650000000002</v>
      </c>
      <c r="D1635">
        <v>7.101877</v>
      </c>
      <c r="E1635">
        <v>7.0977940000000004</v>
      </c>
      <c r="F1635">
        <v>7.1980940000000002</v>
      </c>
      <c r="G1635">
        <v>7.3462990000000001</v>
      </c>
      <c r="H1635">
        <v>1.032097</v>
      </c>
      <c r="I1635">
        <v>0.93155500000000002</v>
      </c>
      <c r="J1635">
        <v>0.93942499999999995</v>
      </c>
      <c r="K1635">
        <v>-0.140676</v>
      </c>
      <c r="L1635">
        <v>0</v>
      </c>
      <c r="M1635">
        <v>1.2151E-2</v>
      </c>
      <c r="N1635" t="s">
        <v>18</v>
      </c>
      <c r="O1635">
        <v>20.769942</v>
      </c>
      <c r="P1635">
        <v>1.1091999999999999E-2</v>
      </c>
      <c r="Q1635">
        <v>-0.29003899999999999</v>
      </c>
      <c r="S1635">
        <f>(2*3.142/60)*test_1_datataker_27_aug[[#This Row],[Torque Voltage (N.m)]]*test_1_datataker_27_aug[[#This Row],[RPM]]*-1</f>
        <v>0</v>
      </c>
    </row>
    <row r="1636" spans="1:19" x14ac:dyDescent="0.25">
      <c r="A1636" s="1">
        <v>45531.539525821761</v>
      </c>
      <c r="B1636" t="s">
        <v>17</v>
      </c>
      <c r="C1636">
        <v>7.5383100000000001</v>
      </c>
      <c r="D1636">
        <v>7.2351340000000004</v>
      </c>
      <c r="E1636">
        <v>7.2281639999999996</v>
      </c>
      <c r="F1636">
        <v>7.3388010000000001</v>
      </c>
      <c r="G1636">
        <v>7.4921870000000004</v>
      </c>
      <c r="H1636">
        <v>1.0314829999999999</v>
      </c>
      <c r="I1636">
        <v>0.93155500000000002</v>
      </c>
      <c r="J1636">
        <v>0.93930599999999997</v>
      </c>
      <c r="K1636">
        <v>-0.141875</v>
      </c>
      <c r="L1636">
        <v>0</v>
      </c>
      <c r="M1636">
        <v>2.6443000000000001E-2</v>
      </c>
      <c r="N1636" t="s">
        <v>18</v>
      </c>
      <c r="O1636">
        <v>20.7698</v>
      </c>
      <c r="P1636">
        <v>1.1091999999999999E-2</v>
      </c>
      <c r="Q1636">
        <v>-0.29041099999999997</v>
      </c>
      <c r="S1636">
        <f>(2*3.142/60)*test_1_datataker_27_aug[[#This Row],[Torque Voltage (N.m)]]*test_1_datataker_27_aug[[#This Row],[RPM]]*-1</f>
        <v>0</v>
      </c>
    </row>
    <row r="1637" spans="1:19" x14ac:dyDescent="0.25">
      <c r="A1637" s="1">
        <v>45531.539584293983</v>
      </c>
      <c r="B1637" t="s">
        <v>17</v>
      </c>
      <c r="C1637">
        <v>7.6709149999999999</v>
      </c>
      <c r="D1637">
        <v>7.3611490000000002</v>
      </c>
      <c r="E1637">
        <v>7.3656100000000002</v>
      </c>
      <c r="F1637">
        <v>7.4573650000000002</v>
      </c>
      <c r="G1637">
        <v>7.6295469999999996</v>
      </c>
      <c r="H1637">
        <v>1.0321979999999999</v>
      </c>
      <c r="I1637">
        <v>0.93131900000000001</v>
      </c>
      <c r="J1637">
        <v>0.93918999999999997</v>
      </c>
      <c r="K1637">
        <v>-0.13831199999999999</v>
      </c>
      <c r="L1637">
        <v>0</v>
      </c>
      <c r="M1637">
        <v>2.3772000000000001E-2</v>
      </c>
      <c r="N1637" t="s">
        <v>18</v>
      </c>
      <c r="O1637">
        <v>20.769942</v>
      </c>
      <c r="P1637">
        <v>1.2683E-2</v>
      </c>
      <c r="Q1637">
        <v>-0.28812399999999999</v>
      </c>
      <c r="S1637">
        <f>(2*3.142/60)*test_1_datataker_27_aug[[#This Row],[Torque Voltage (N.m)]]*test_1_datataker_27_aug[[#This Row],[RPM]]*-1</f>
        <v>0</v>
      </c>
    </row>
    <row r="1638" spans="1:19" x14ac:dyDescent="0.25">
      <c r="A1638" s="1">
        <v>45531.53964185185</v>
      </c>
      <c r="B1638" t="s">
        <v>17</v>
      </c>
      <c r="C1638">
        <v>7.7686599999999997</v>
      </c>
      <c r="D1638">
        <v>7.4573650000000002</v>
      </c>
      <c r="E1638">
        <v>7.4454500000000001</v>
      </c>
      <c r="F1638">
        <v>7.5535829999999997</v>
      </c>
      <c r="G1638">
        <v>7.7197740000000001</v>
      </c>
      <c r="H1638">
        <v>1.0323</v>
      </c>
      <c r="I1638">
        <v>0.93190700000000004</v>
      </c>
      <c r="J1638">
        <v>0.93954199999999999</v>
      </c>
      <c r="K1638">
        <v>-0.134715</v>
      </c>
      <c r="L1638">
        <v>0</v>
      </c>
      <c r="M1638">
        <v>3.0585000000000001E-2</v>
      </c>
      <c r="N1638" t="s">
        <v>18</v>
      </c>
      <c r="O1638">
        <v>20.769895999999999</v>
      </c>
      <c r="P1638">
        <v>1.5779000000000001E-2</v>
      </c>
      <c r="Q1638">
        <v>-0.28354800000000002</v>
      </c>
      <c r="S1638">
        <f>(2*3.142/60)*test_1_datataker_27_aug[[#This Row],[Torque Voltage (N.m)]]*test_1_datataker_27_aug[[#This Row],[RPM]]*-1</f>
        <v>0</v>
      </c>
    </row>
    <row r="1639" spans="1:19" x14ac:dyDescent="0.25">
      <c r="A1639" s="1">
        <v>45531.539699340276</v>
      </c>
      <c r="B1639" t="s">
        <v>17</v>
      </c>
      <c r="C1639">
        <v>7.901078</v>
      </c>
      <c r="D1639">
        <v>7.5982799999999999</v>
      </c>
      <c r="E1639">
        <v>7.5754149999999996</v>
      </c>
      <c r="F1639">
        <v>7.6947039999999998</v>
      </c>
      <c r="G1639">
        <v>7.8588339999999999</v>
      </c>
      <c r="H1639">
        <v>1.032097</v>
      </c>
      <c r="I1639">
        <v>0.93155500000000002</v>
      </c>
      <c r="J1639">
        <v>0.93942499999999995</v>
      </c>
      <c r="K1639">
        <v>-0.12865399999999999</v>
      </c>
      <c r="L1639">
        <v>0</v>
      </c>
      <c r="M1639">
        <v>2.4395E-2</v>
      </c>
      <c r="N1639" t="s">
        <v>18</v>
      </c>
      <c r="O1639">
        <v>20.769942</v>
      </c>
      <c r="P1639">
        <v>1.1091999999999999E-2</v>
      </c>
      <c r="Q1639">
        <v>-0.280497</v>
      </c>
      <c r="S1639">
        <f>(2*3.142/60)*test_1_datataker_27_aug[[#This Row],[Torque Voltage (N.m)]]*test_1_datataker_27_aug[[#This Row],[RPM]]*-1</f>
        <v>0</v>
      </c>
    </row>
    <row r="1640" spans="1:19" x14ac:dyDescent="0.25">
      <c r="A1640" s="1">
        <v>45531.539757418985</v>
      </c>
      <c r="B1640" t="s">
        <v>17</v>
      </c>
      <c r="C1640">
        <v>7.8738720000000004</v>
      </c>
      <c r="D1640">
        <v>7.6206269999999998</v>
      </c>
      <c r="E1640">
        <v>7.6117980000000003</v>
      </c>
      <c r="F1640">
        <v>7.6795980000000004</v>
      </c>
      <c r="G1640">
        <v>7.8278540000000003</v>
      </c>
      <c r="H1640">
        <v>1.031687</v>
      </c>
      <c r="I1640">
        <v>0.93179000000000001</v>
      </c>
      <c r="J1640">
        <v>0.93954199999999999</v>
      </c>
      <c r="K1640">
        <v>-0.129886</v>
      </c>
      <c r="L1640">
        <v>0</v>
      </c>
      <c r="M1640">
        <v>7.9469999999999992E-3</v>
      </c>
      <c r="N1640" t="s">
        <v>18</v>
      </c>
      <c r="O1640">
        <v>20.76999</v>
      </c>
      <c r="P1640">
        <v>1.5779000000000001E-2</v>
      </c>
      <c r="Q1640">
        <v>-0.278976</v>
      </c>
      <c r="S1640">
        <f>(2*3.142/60)*test_1_datataker_27_aug[[#This Row],[Torque Voltage (N.m)]]*test_1_datataker_27_aug[[#This Row],[RPM]]*-1</f>
        <v>0</v>
      </c>
    </row>
    <row r="1641" spans="1:19" x14ac:dyDescent="0.25">
      <c r="A1641" s="1">
        <v>45531.539815949072</v>
      </c>
      <c r="B1641" t="s">
        <v>17</v>
      </c>
      <c r="C1641">
        <v>7.8005950000000004</v>
      </c>
      <c r="D1641">
        <v>7.5612409999999999</v>
      </c>
      <c r="E1641">
        <v>7.5321600000000002</v>
      </c>
      <c r="F1641">
        <v>7.6131770000000003</v>
      </c>
      <c r="G1641">
        <v>7.7630270000000001</v>
      </c>
      <c r="H1641">
        <v>1.032097</v>
      </c>
      <c r="I1641">
        <v>0.93167100000000003</v>
      </c>
      <c r="J1641">
        <v>0.93954199999999999</v>
      </c>
      <c r="K1641">
        <v>-0.12865399999999999</v>
      </c>
      <c r="L1641">
        <v>0</v>
      </c>
      <c r="M1641">
        <v>8.9859999999999992E-3</v>
      </c>
      <c r="N1641" t="s">
        <v>18</v>
      </c>
      <c r="O1641">
        <v>20.769704000000001</v>
      </c>
      <c r="P1641">
        <v>1.2683E-2</v>
      </c>
      <c r="Q1641">
        <v>-0.28203</v>
      </c>
      <c r="S1641">
        <f>(2*3.142/60)*test_1_datataker_27_aug[[#This Row],[Torque Voltage (N.m)]]*test_1_datataker_27_aug[[#This Row],[RPM]]*-1</f>
        <v>0</v>
      </c>
    </row>
    <row r="1642" spans="1:19" x14ac:dyDescent="0.25">
      <c r="A1642" s="1">
        <v>45531.53987364583</v>
      </c>
      <c r="B1642" t="s">
        <v>17</v>
      </c>
      <c r="C1642">
        <v>7.7611420000000004</v>
      </c>
      <c r="D1642">
        <v>7.5093019999999999</v>
      </c>
      <c r="E1642">
        <v>7.510332</v>
      </c>
      <c r="F1642">
        <v>7.5761380000000003</v>
      </c>
      <c r="G1642">
        <v>7.7310660000000002</v>
      </c>
      <c r="H1642">
        <v>1.0321979999999999</v>
      </c>
      <c r="I1642">
        <v>0.93179000000000001</v>
      </c>
      <c r="J1642">
        <v>0.93930599999999997</v>
      </c>
      <c r="K1642">
        <v>-0.13348299999999999</v>
      </c>
      <c r="L1642">
        <v>0</v>
      </c>
      <c r="M1642">
        <v>7.1139999999999997E-3</v>
      </c>
      <c r="N1642" t="s">
        <v>18</v>
      </c>
      <c r="O1642">
        <v>20.769942</v>
      </c>
      <c r="P1642">
        <v>1.1091999999999999E-2</v>
      </c>
      <c r="Q1642">
        <v>-0.28203</v>
      </c>
      <c r="S1642">
        <f>(2*3.142/60)*test_1_datataker_27_aug[[#This Row],[Torque Voltage (N.m)]]*test_1_datataker_27_aug[[#This Row],[RPM]]*-1</f>
        <v>0</v>
      </c>
    </row>
    <row r="1643" spans="1:19" x14ac:dyDescent="0.25">
      <c r="A1643" s="1">
        <v>45531.539931631945</v>
      </c>
      <c r="B1643" t="s">
        <v>17</v>
      </c>
      <c r="C1643">
        <v>7.7207309999999998</v>
      </c>
      <c r="D1643">
        <v>7.4799220000000002</v>
      </c>
      <c r="E1643">
        <v>7.4741520000000001</v>
      </c>
      <c r="F1643">
        <v>7.5465489999999997</v>
      </c>
      <c r="G1643">
        <v>7.7000599999999997</v>
      </c>
      <c r="H1643">
        <v>1.0698540000000001</v>
      </c>
      <c r="I1643">
        <v>0.93190700000000004</v>
      </c>
      <c r="J1643">
        <v>0.93954199999999999</v>
      </c>
      <c r="K1643">
        <v>-0.134715</v>
      </c>
      <c r="L1643">
        <v>0</v>
      </c>
      <c r="M1643">
        <v>5.0109999999999998E-3</v>
      </c>
      <c r="N1643" t="s">
        <v>18</v>
      </c>
      <c r="O1643">
        <v>20.779316000000001</v>
      </c>
      <c r="P1643">
        <v>1.4231000000000001E-2</v>
      </c>
      <c r="Q1643">
        <v>-0.28203</v>
      </c>
      <c r="S1643">
        <f>(2*3.142/60)*test_1_datataker_27_aug[[#This Row],[Torque Voltage (N.m)]]*test_1_datataker_27_aug[[#This Row],[RPM]]*-1</f>
        <v>0</v>
      </c>
    </row>
    <row r="1644" spans="1:19" x14ac:dyDescent="0.25">
      <c r="A1644" s="1">
        <v>45531.539989386576</v>
      </c>
      <c r="B1644" t="s">
        <v>17</v>
      </c>
      <c r="C1644">
        <v>7.6962869999999999</v>
      </c>
      <c r="D1644">
        <v>7.4501229999999996</v>
      </c>
      <c r="E1644">
        <v>7.4379710000000001</v>
      </c>
      <c r="F1644">
        <v>7.5093019999999999</v>
      </c>
      <c r="G1644">
        <v>7.6709149999999999</v>
      </c>
      <c r="H1644">
        <v>1.0732189999999999</v>
      </c>
      <c r="I1644">
        <v>0.93179000000000001</v>
      </c>
      <c r="J1644">
        <v>0.93942499999999995</v>
      </c>
      <c r="K1644">
        <v>-0.129886</v>
      </c>
      <c r="L1644">
        <v>0</v>
      </c>
      <c r="M1644">
        <v>3.6219999999999998E-3</v>
      </c>
      <c r="N1644" t="s">
        <v>18</v>
      </c>
      <c r="O1644">
        <v>20.78884</v>
      </c>
      <c r="P1644">
        <v>1.2683E-2</v>
      </c>
      <c r="Q1644">
        <v>-0.28164699999999998</v>
      </c>
      <c r="S1644">
        <f>(2*3.142/60)*test_1_datataker_27_aug[[#This Row],[Torque Voltage (N.m)]]*test_1_datataker_27_aug[[#This Row],[RPM]]*-1</f>
        <v>0</v>
      </c>
    </row>
    <row r="1645" spans="1:19" x14ac:dyDescent="0.25">
      <c r="A1645" s="1">
        <v>45531.54004699074</v>
      </c>
      <c r="B1645" t="s">
        <v>17</v>
      </c>
      <c r="C1645">
        <v>7.6662119999999998</v>
      </c>
      <c r="D1645">
        <v>7.4352270000000003</v>
      </c>
      <c r="E1645">
        <v>7.409065</v>
      </c>
      <c r="F1645">
        <v>7.5020600000000002</v>
      </c>
      <c r="G1645">
        <v>7.646471</v>
      </c>
      <c r="H1645">
        <v>1.0770919999999999</v>
      </c>
      <c r="I1645">
        <v>0.93179000000000001</v>
      </c>
      <c r="J1645">
        <v>0.93954199999999999</v>
      </c>
      <c r="K1645">
        <v>-0.127521</v>
      </c>
      <c r="L1645">
        <v>0</v>
      </c>
      <c r="M1645">
        <v>3.4380000000000001E-3</v>
      </c>
      <c r="N1645" t="s">
        <v>18</v>
      </c>
      <c r="O1645">
        <v>20.79842</v>
      </c>
      <c r="P1645">
        <v>1.4231000000000001E-2</v>
      </c>
      <c r="Q1645">
        <v>-0.27782600000000002</v>
      </c>
      <c r="S1645">
        <f>(2*3.142/60)*test_1_datataker_27_aug[[#This Row],[Torque Voltage (N.m)]]*test_1_datataker_27_aug[[#This Row],[RPM]]*-1</f>
        <v>0</v>
      </c>
    </row>
    <row r="1646" spans="1:19" x14ac:dyDescent="0.25">
      <c r="A1646" s="1">
        <v>45531.540104884261</v>
      </c>
      <c r="B1646" t="s">
        <v>17</v>
      </c>
      <c r="C1646">
        <v>7.6408389999999997</v>
      </c>
      <c r="D1646">
        <v>7.3981880000000002</v>
      </c>
      <c r="E1646">
        <v>7.3874399999999998</v>
      </c>
      <c r="F1646">
        <v>7.4648149999999998</v>
      </c>
      <c r="G1646">
        <v>7.6107370000000003</v>
      </c>
      <c r="H1646">
        <v>1.0802480000000001</v>
      </c>
      <c r="I1646">
        <v>0.93167100000000003</v>
      </c>
      <c r="J1646">
        <v>0.93918999999999997</v>
      </c>
      <c r="K1646">
        <v>-0.13348299999999999</v>
      </c>
      <c r="L1646">
        <v>0</v>
      </c>
      <c r="M1646">
        <v>2.5820000000000001E-3</v>
      </c>
      <c r="N1646" t="s">
        <v>18</v>
      </c>
      <c r="O1646">
        <v>20.798653999999999</v>
      </c>
      <c r="P1646">
        <v>1.2683E-2</v>
      </c>
      <c r="Q1646">
        <v>-0.28354800000000002</v>
      </c>
      <c r="S1646">
        <f>(2*3.142/60)*test_1_datataker_27_aug[[#This Row],[Torque Voltage (N.m)]]*test_1_datataker_27_aug[[#This Row],[RPM]]*-1</f>
        <v>0</v>
      </c>
    </row>
    <row r="1647" spans="1:19" x14ac:dyDescent="0.25">
      <c r="A1647" s="1">
        <v>45531.540162881945</v>
      </c>
      <c r="B1647" t="s">
        <v>17</v>
      </c>
      <c r="C1647">
        <v>7.60792</v>
      </c>
      <c r="D1647">
        <v>7.3611490000000002</v>
      </c>
      <c r="E1647">
        <v>7.3512589999999998</v>
      </c>
      <c r="F1647">
        <v>7.420534</v>
      </c>
      <c r="G1647">
        <v>7.5862670000000003</v>
      </c>
      <c r="H1647">
        <v>1.0930839999999999</v>
      </c>
      <c r="I1647">
        <v>0.93179000000000001</v>
      </c>
      <c r="J1647">
        <v>0.93918999999999997</v>
      </c>
      <c r="K1647">
        <v>-0.12865399999999999</v>
      </c>
      <c r="L1647">
        <v>0</v>
      </c>
      <c r="M1647">
        <v>1.6789999999999999E-3</v>
      </c>
      <c r="N1647" t="s">
        <v>18</v>
      </c>
      <c r="O1647">
        <v>20.807952</v>
      </c>
      <c r="P1647">
        <v>1.1091999999999999E-2</v>
      </c>
      <c r="Q1647">
        <v>-0.28354800000000002</v>
      </c>
      <c r="S1647">
        <f>(2*3.142/60)*test_1_datataker_27_aug[[#This Row],[Torque Voltage (N.m)]]*test_1_datataker_27_aug[[#This Row],[RPM]]*-1</f>
        <v>0</v>
      </c>
    </row>
    <row r="1648" spans="1:19" x14ac:dyDescent="0.25">
      <c r="A1648" s="1">
        <v>45531.540221805553</v>
      </c>
      <c r="B1648" t="s">
        <v>17</v>
      </c>
      <c r="C1648">
        <v>7.5843800000000003</v>
      </c>
      <c r="D1648">
        <v>7.3315580000000002</v>
      </c>
      <c r="E1648">
        <v>7.3223549999999999</v>
      </c>
      <c r="F1648">
        <v>7.3981880000000002</v>
      </c>
      <c r="G1648">
        <v>7.5580509999999999</v>
      </c>
      <c r="H1648">
        <v>1.092066</v>
      </c>
      <c r="I1648">
        <v>0.93190700000000004</v>
      </c>
      <c r="J1648">
        <v>0.93918999999999997</v>
      </c>
      <c r="K1648">
        <v>-0.12865399999999999</v>
      </c>
      <c r="L1648">
        <v>0</v>
      </c>
      <c r="M1648">
        <v>2.9100000000000003E-4</v>
      </c>
      <c r="N1648" t="s">
        <v>18</v>
      </c>
      <c r="O1648">
        <v>20.808001999999998</v>
      </c>
      <c r="P1648">
        <v>1.2683E-2</v>
      </c>
      <c r="Q1648">
        <v>-0.282412</v>
      </c>
      <c r="S1648">
        <f>(2*3.142/60)*test_1_datataker_27_aug[[#This Row],[Torque Voltage (N.m)]]*test_1_datataker_27_aug[[#This Row],[RPM]]*-1</f>
        <v>0</v>
      </c>
    </row>
    <row r="1649" spans="1:19" x14ac:dyDescent="0.25">
      <c r="A1649" s="1">
        <v>45531.540278310182</v>
      </c>
      <c r="B1649" t="s">
        <v>17</v>
      </c>
      <c r="C1649">
        <v>7.5646399999999998</v>
      </c>
      <c r="D1649">
        <v>7.3388010000000001</v>
      </c>
      <c r="E1649">
        <v>7.3148770000000001</v>
      </c>
      <c r="F1649">
        <v>7.3981880000000002</v>
      </c>
      <c r="G1649">
        <v>7.5345380000000004</v>
      </c>
      <c r="H1649">
        <v>1.091764</v>
      </c>
      <c r="I1649">
        <v>0.93190700000000004</v>
      </c>
      <c r="J1649">
        <v>0.93965500000000002</v>
      </c>
      <c r="K1649">
        <v>-0.129886</v>
      </c>
      <c r="L1649">
        <v>0</v>
      </c>
      <c r="M1649">
        <v>3.1399999999999999E-4</v>
      </c>
      <c r="N1649" t="s">
        <v>18</v>
      </c>
      <c r="O1649">
        <v>20.808142</v>
      </c>
      <c r="P1649">
        <v>1.4231000000000001E-2</v>
      </c>
      <c r="Q1649">
        <v>-0.27974100000000002</v>
      </c>
      <c r="S1649">
        <f>(2*3.142/60)*test_1_datataker_27_aug[[#This Row],[Torque Voltage (N.m)]]*test_1_datataker_27_aug[[#This Row],[RPM]]*-1</f>
        <v>0</v>
      </c>
    </row>
    <row r="1650" spans="1:19" x14ac:dyDescent="0.25">
      <c r="A1650" s="1">
        <v>45531.540336388891</v>
      </c>
      <c r="B1650" t="s">
        <v>17</v>
      </c>
      <c r="C1650">
        <v>7.5467589999999998</v>
      </c>
      <c r="D1650">
        <v>7.3092119999999996</v>
      </c>
      <c r="E1650">
        <v>7.3005269999999998</v>
      </c>
      <c r="F1650">
        <v>7.3685970000000003</v>
      </c>
      <c r="G1650">
        <v>7.515727</v>
      </c>
      <c r="H1650">
        <v>1.0940049999999999</v>
      </c>
      <c r="I1650">
        <v>0.93190700000000004</v>
      </c>
      <c r="J1650">
        <v>0.93965500000000002</v>
      </c>
      <c r="K1650">
        <v>-0.12865399999999999</v>
      </c>
      <c r="L1650">
        <v>0</v>
      </c>
      <c r="M1650">
        <v>2.9100000000000003E-4</v>
      </c>
      <c r="N1650" t="s">
        <v>18</v>
      </c>
      <c r="O1650">
        <v>20.807952</v>
      </c>
      <c r="P1650">
        <v>1.4231000000000001E-2</v>
      </c>
      <c r="Q1650">
        <v>-0.28431699999999999</v>
      </c>
      <c r="S1650">
        <f>(2*3.142/60)*test_1_datataker_27_aug[[#This Row],[Torque Voltage (N.m)]]*test_1_datataker_27_aug[[#This Row],[RPM]]*-1</f>
        <v>0</v>
      </c>
    </row>
    <row r="1651" spans="1:19" x14ac:dyDescent="0.25">
      <c r="A1651" s="1">
        <v>45531.540393993055</v>
      </c>
      <c r="B1651" t="s">
        <v>17</v>
      </c>
      <c r="C1651">
        <v>7.5260889999999998</v>
      </c>
      <c r="D1651">
        <v>7.2945200000000003</v>
      </c>
      <c r="E1651">
        <v>7.2932480000000002</v>
      </c>
      <c r="F1651">
        <v>7.3611490000000002</v>
      </c>
      <c r="G1651">
        <v>7.4987769999999996</v>
      </c>
      <c r="H1651">
        <v>1.0928800000000001</v>
      </c>
      <c r="I1651">
        <v>0.93190700000000004</v>
      </c>
      <c r="J1651">
        <v>0.93942499999999995</v>
      </c>
      <c r="K1651">
        <v>-0.127521</v>
      </c>
      <c r="L1651">
        <v>0</v>
      </c>
      <c r="M1651">
        <v>3.6000000000000002E-4</v>
      </c>
      <c r="N1651" t="s">
        <v>18</v>
      </c>
      <c r="O1651">
        <v>20.807952</v>
      </c>
      <c r="P1651">
        <v>1.4231000000000001E-2</v>
      </c>
      <c r="Q1651">
        <v>-0.282412</v>
      </c>
      <c r="S1651">
        <f>(2*3.142/60)*test_1_datataker_27_aug[[#This Row],[Torque Voltage (N.m)]]*test_1_datataker_27_aug[[#This Row],[RPM]]*-1</f>
        <v>0</v>
      </c>
    </row>
    <row r="1652" spans="1:19" x14ac:dyDescent="0.25">
      <c r="A1652" s="1">
        <v>45531.540452210647</v>
      </c>
      <c r="B1652" t="s">
        <v>17</v>
      </c>
      <c r="C1652">
        <v>7.5015929999999997</v>
      </c>
      <c r="D1652">
        <v>7.2647250000000003</v>
      </c>
      <c r="E1652">
        <v>7.2643449999999996</v>
      </c>
      <c r="F1652">
        <v>7.3388010000000001</v>
      </c>
      <c r="G1652">
        <v>7.4752640000000001</v>
      </c>
      <c r="H1652">
        <v>1.0939000000000001</v>
      </c>
      <c r="I1652">
        <v>0.93179000000000001</v>
      </c>
      <c r="J1652">
        <v>0.93907399999999996</v>
      </c>
      <c r="K1652">
        <v>-0.129886</v>
      </c>
      <c r="L1652">
        <v>0</v>
      </c>
      <c r="M1652">
        <v>2.6699999999999998E-4</v>
      </c>
      <c r="N1652" t="s">
        <v>18</v>
      </c>
      <c r="O1652">
        <v>20.807814</v>
      </c>
      <c r="P1652">
        <v>1.2683E-2</v>
      </c>
      <c r="Q1652">
        <v>-0.283167</v>
      </c>
      <c r="S1652">
        <f>(2*3.142/60)*test_1_datataker_27_aug[[#This Row],[Torque Voltage (N.m)]]*test_1_datataker_27_aug[[#This Row],[RPM]]*-1</f>
        <v>0</v>
      </c>
    </row>
    <row r="1653" spans="1:19" x14ac:dyDescent="0.25">
      <c r="A1653" s="1">
        <v>45531.540509722225</v>
      </c>
      <c r="B1653" t="s">
        <v>17</v>
      </c>
      <c r="C1653">
        <v>7.4790099999999997</v>
      </c>
      <c r="D1653">
        <v>7.2647250000000003</v>
      </c>
      <c r="E1653">
        <v>7.2425160000000002</v>
      </c>
      <c r="F1653">
        <v>7.3241079999999998</v>
      </c>
      <c r="G1653">
        <v>7.45268</v>
      </c>
      <c r="H1653">
        <v>1.0943069999999999</v>
      </c>
      <c r="I1653">
        <v>0.93214200000000003</v>
      </c>
      <c r="J1653">
        <v>0.93954199999999999</v>
      </c>
      <c r="K1653">
        <v>-0.12865399999999999</v>
      </c>
      <c r="L1653">
        <v>0</v>
      </c>
      <c r="M1653">
        <v>3.1399999999999999E-4</v>
      </c>
      <c r="N1653" t="s">
        <v>18</v>
      </c>
      <c r="O1653">
        <v>20.807952</v>
      </c>
      <c r="P1653">
        <v>1.5779000000000001E-2</v>
      </c>
      <c r="Q1653">
        <v>-0.28126099999999998</v>
      </c>
      <c r="S1653">
        <f>(2*3.142/60)*test_1_datataker_27_aug[[#This Row],[Torque Voltage (N.m)]]*test_1_datataker_27_aug[[#This Row],[RPM]]*-1</f>
        <v>0</v>
      </c>
    </row>
    <row r="1654" spans="1:19" x14ac:dyDescent="0.25">
      <c r="A1654" s="1">
        <v>45531.540567928241</v>
      </c>
      <c r="B1654" t="s">
        <v>17</v>
      </c>
      <c r="C1654">
        <v>7.4601990000000002</v>
      </c>
      <c r="D1654">
        <v>7.2127860000000004</v>
      </c>
      <c r="E1654">
        <v>7.2136120000000004</v>
      </c>
      <c r="F1654">
        <v>7.2945200000000003</v>
      </c>
      <c r="G1654">
        <v>7.4347989999999999</v>
      </c>
      <c r="H1654">
        <v>1.096954</v>
      </c>
      <c r="I1654">
        <v>0.93190700000000004</v>
      </c>
      <c r="J1654">
        <v>0.93942499999999995</v>
      </c>
      <c r="K1654">
        <v>-0.13228400000000001</v>
      </c>
      <c r="L1654">
        <v>0</v>
      </c>
      <c r="M1654">
        <v>3.1399999999999999E-4</v>
      </c>
      <c r="N1654" t="s">
        <v>18</v>
      </c>
      <c r="O1654">
        <v>20.808047999999999</v>
      </c>
      <c r="P1654">
        <v>1.4231000000000001E-2</v>
      </c>
      <c r="Q1654">
        <v>-0.28431699999999999</v>
      </c>
      <c r="S1654">
        <f>(2*3.142/60)*test_1_datataker_27_aug[[#This Row],[Torque Voltage (N.m)]]*test_1_datataker_27_aug[[#This Row],[RPM]]*-1</f>
        <v>0</v>
      </c>
    </row>
    <row r="1655" spans="1:19" x14ac:dyDescent="0.25">
      <c r="A1655" s="1">
        <v>45531.540625416666</v>
      </c>
      <c r="B1655" t="s">
        <v>17</v>
      </c>
      <c r="C1655">
        <v>7.446091</v>
      </c>
      <c r="D1655">
        <v>7.2204439999999996</v>
      </c>
      <c r="E1655">
        <v>7.2208880000000004</v>
      </c>
      <c r="F1655">
        <v>7.2870710000000001</v>
      </c>
      <c r="G1655">
        <v>7.4178490000000004</v>
      </c>
      <c r="H1655">
        <v>1.115988</v>
      </c>
      <c r="I1655">
        <v>0.93190700000000004</v>
      </c>
      <c r="J1655">
        <v>0.93965500000000002</v>
      </c>
      <c r="K1655">
        <v>-0.129886</v>
      </c>
      <c r="L1655">
        <v>0</v>
      </c>
      <c r="M1655">
        <v>3.6000000000000002E-4</v>
      </c>
      <c r="N1655" t="s">
        <v>18</v>
      </c>
      <c r="O1655">
        <v>20.817450000000001</v>
      </c>
      <c r="P1655">
        <v>1.5779000000000001E-2</v>
      </c>
      <c r="Q1655">
        <v>-0.283167</v>
      </c>
      <c r="S1655">
        <f>(2*3.142/60)*test_1_datataker_27_aug[[#This Row],[Torque Voltage (N.m)]]*test_1_datataker_27_aug[[#This Row],[RPM]]*-1</f>
        <v>0</v>
      </c>
    </row>
    <row r="1656" spans="1:19" x14ac:dyDescent="0.25">
      <c r="A1656" s="1">
        <v>45531.540684108797</v>
      </c>
      <c r="B1656" t="s">
        <v>17</v>
      </c>
      <c r="C1656">
        <v>7.4281839999999999</v>
      </c>
      <c r="D1656">
        <v>7.190645</v>
      </c>
      <c r="E1656">
        <v>7.206537</v>
      </c>
      <c r="F1656">
        <v>7.2647250000000003</v>
      </c>
      <c r="G1656">
        <v>7.3990119999999999</v>
      </c>
      <c r="H1656">
        <v>1.165991</v>
      </c>
      <c r="I1656">
        <v>0.93179000000000001</v>
      </c>
      <c r="J1656">
        <v>0.93942499999999995</v>
      </c>
      <c r="K1656">
        <v>-0.13108500000000001</v>
      </c>
      <c r="L1656">
        <v>0</v>
      </c>
      <c r="M1656">
        <v>3.3700000000000001E-4</v>
      </c>
      <c r="N1656" t="s">
        <v>18</v>
      </c>
      <c r="O1656">
        <v>20.826996000000001</v>
      </c>
      <c r="P1656">
        <v>1.7328E-2</v>
      </c>
      <c r="Q1656">
        <v>-0.28469899999999998</v>
      </c>
      <c r="S1656">
        <f>(2*3.142/60)*test_1_datataker_27_aug[[#This Row],[Torque Voltage (N.m)]]*test_1_datataker_27_aug[[#This Row],[RPM]]*-1</f>
        <v>0</v>
      </c>
    </row>
    <row r="1657" spans="1:19" x14ac:dyDescent="0.25">
      <c r="A1657" s="1">
        <v>45531.540741342593</v>
      </c>
      <c r="B1657" t="s">
        <v>17</v>
      </c>
      <c r="C1657">
        <v>7.4291669999999996</v>
      </c>
      <c r="D1657">
        <v>7.2351340000000004</v>
      </c>
      <c r="E1657">
        <v>7.2281639999999996</v>
      </c>
      <c r="F1657">
        <v>7.2870710000000001</v>
      </c>
      <c r="G1657">
        <v>7.4065570000000003</v>
      </c>
      <c r="H1657">
        <v>1.1422349999999999</v>
      </c>
      <c r="I1657">
        <v>0.93190700000000004</v>
      </c>
      <c r="J1657">
        <v>0.93989400000000001</v>
      </c>
      <c r="K1657">
        <v>-0.129886</v>
      </c>
      <c r="L1657">
        <v>0</v>
      </c>
      <c r="M1657">
        <v>3.6000000000000002E-4</v>
      </c>
      <c r="N1657" t="s">
        <v>18</v>
      </c>
      <c r="O1657">
        <v>20.817402000000001</v>
      </c>
      <c r="P1657">
        <v>1.2683E-2</v>
      </c>
      <c r="Q1657">
        <v>-0.28164699999999998</v>
      </c>
      <c r="S1657">
        <f>(2*3.142/60)*test_1_datataker_27_aug[[#This Row],[Torque Voltage (N.m)]]*test_1_datataker_27_aug[[#This Row],[RPM]]*-1</f>
        <v>0</v>
      </c>
    </row>
    <row r="1658" spans="1:19" x14ac:dyDescent="0.25">
      <c r="A1658" s="1">
        <v>45531.5407996875</v>
      </c>
      <c r="B1658" t="s">
        <v>17</v>
      </c>
      <c r="C1658">
        <v>7.3688830000000003</v>
      </c>
      <c r="D1658">
        <v>7.2127860000000004</v>
      </c>
      <c r="E1658">
        <v>7.206537</v>
      </c>
      <c r="F1658">
        <v>7.2425829999999998</v>
      </c>
      <c r="G1658">
        <v>7.3594780000000002</v>
      </c>
      <c r="H1658">
        <v>1.127237</v>
      </c>
      <c r="I1658">
        <v>0.93214200000000003</v>
      </c>
      <c r="J1658">
        <v>0.93989400000000001</v>
      </c>
      <c r="K1658">
        <v>-0.13108500000000001</v>
      </c>
      <c r="L1658">
        <v>0</v>
      </c>
      <c r="M1658">
        <v>3.8299999999999999E-4</v>
      </c>
      <c r="N1658" t="s">
        <v>18</v>
      </c>
      <c r="O1658">
        <v>20.817402000000001</v>
      </c>
      <c r="P1658">
        <v>1.7328E-2</v>
      </c>
      <c r="Q1658">
        <v>-0.28545399999999999</v>
      </c>
      <c r="S1658">
        <f>(2*3.142/60)*test_1_datataker_27_aug[[#This Row],[Torque Voltage (N.m)]]*test_1_datataker_27_aug[[#This Row],[RPM]]*-1</f>
        <v>0</v>
      </c>
    </row>
    <row r="1659" spans="1:19" x14ac:dyDescent="0.25">
      <c r="A1659" s="1">
        <v>45531.54085834491</v>
      </c>
      <c r="B1659" t="s">
        <v>17</v>
      </c>
      <c r="C1659">
        <v>7.3415970000000002</v>
      </c>
      <c r="D1659">
        <v>7.1610560000000003</v>
      </c>
      <c r="E1659">
        <v>7.1774319999999996</v>
      </c>
      <c r="F1659">
        <v>7.1980940000000002</v>
      </c>
      <c r="G1659">
        <v>7.3189599999999997</v>
      </c>
      <c r="H1659">
        <v>1.125194</v>
      </c>
      <c r="I1659">
        <v>0.93201999999999996</v>
      </c>
      <c r="J1659">
        <v>0.93965500000000002</v>
      </c>
      <c r="K1659">
        <v>-0.13348299999999999</v>
      </c>
      <c r="L1659">
        <v>0</v>
      </c>
      <c r="M1659">
        <v>3.3700000000000001E-4</v>
      </c>
      <c r="N1659" t="s">
        <v>18</v>
      </c>
      <c r="O1659">
        <v>20.827092</v>
      </c>
      <c r="P1659">
        <v>1.4231000000000001E-2</v>
      </c>
      <c r="Q1659">
        <v>-0.285082</v>
      </c>
      <c r="S1659">
        <f>(2*3.142/60)*test_1_datataker_27_aug[[#This Row],[Torque Voltage (N.m)]]*test_1_datataker_27_aug[[#This Row],[RPM]]*-1</f>
        <v>0</v>
      </c>
    </row>
    <row r="1660" spans="1:19" x14ac:dyDescent="0.25">
      <c r="A1660" s="1">
        <v>45531.540915243058</v>
      </c>
      <c r="B1660" t="s">
        <v>17</v>
      </c>
      <c r="C1660">
        <v>7.2991929999999998</v>
      </c>
      <c r="D1660">
        <v>7.1538149999999998</v>
      </c>
      <c r="E1660">
        <v>7.1558039999999998</v>
      </c>
      <c r="F1660">
        <v>7.1610560000000003</v>
      </c>
      <c r="G1660">
        <v>7.2803829999999996</v>
      </c>
      <c r="H1660">
        <v>1.118938</v>
      </c>
      <c r="I1660">
        <v>0.93179000000000001</v>
      </c>
      <c r="J1660">
        <v>0.93965500000000002</v>
      </c>
      <c r="K1660">
        <v>-0.13591400000000001</v>
      </c>
      <c r="L1660">
        <v>0</v>
      </c>
      <c r="M1660">
        <v>2.9100000000000003E-4</v>
      </c>
      <c r="N1660" t="s">
        <v>18</v>
      </c>
      <c r="O1660">
        <v>20.827092</v>
      </c>
      <c r="P1660">
        <v>9.6299999999999997E-3</v>
      </c>
      <c r="Q1660">
        <v>-0.28431699999999999</v>
      </c>
      <c r="S1660">
        <f>(2*3.142/60)*test_1_datataker_27_aug[[#This Row],[Torque Voltage (N.m)]]*test_1_datataker_27_aug[[#This Row],[RPM]]*-1</f>
        <v>0</v>
      </c>
    </row>
    <row r="1661" spans="1:19" x14ac:dyDescent="0.25">
      <c r="A1661" s="1">
        <v>45531.540972581017</v>
      </c>
      <c r="B1661" t="s">
        <v>17</v>
      </c>
      <c r="C1661">
        <v>7.257746</v>
      </c>
      <c r="D1661">
        <v>7.1387099999999997</v>
      </c>
      <c r="E1661">
        <v>7.1485269999999996</v>
      </c>
      <c r="F1661">
        <v>7.116568</v>
      </c>
      <c r="G1661">
        <v>7.235163</v>
      </c>
      <c r="H1661">
        <v>1.1184259999999999</v>
      </c>
      <c r="I1661">
        <v>0.93225899999999995</v>
      </c>
      <c r="J1661">
        <v>0.94013000000000002</v>
      </c>
      <c r="K1661">
        <v>-0.13348299999999999</v>
      </c>
      <c r="L1661">
        <v>0</v>
      </c>
      <c r="M1661">
        <v>3.6000000000000002E-4</v>
      </c>
      <c r="N1661" t="s">
        <v>18</v>
      </c>
      <c r="O1661">
        <v>20.846204</v>
      </c>
      <c r="P1661">
        <v>1.5779000000000001E-2</v>
      </c>
      <c r="Q1661">
        <v>-0.28354800000000002</v>
      </c>
      <c r="S1661">
        <f>(2*3.142/60)*test_1_datataker_27_aug[[#This Row],[Torque Voltage (N.m)]]*test_1_datataker_27_aug[[#This Row],[RPM]]*-1</f>
        <v>0</v>
      </c>
    </row>
    <row r="1662" spans="1:19" x14ac:dyDescent="0.25">
      <c r="A1662" s="1">
        <v>45531.541031458335</v>
      </c>
      <c r="B1662" t="s">
        <v>17</v>
      </c>
      <c r="C1662">
        <v>7.2163000000000004</v>
      </c>
      <c r="D1662">
        <v>7.190645</v>
      </c>
      <c r="E1662">
        <v>7.1992609999999999</v>
      </c>
      <c r="F1662">
        <v>7.101877</v>
      </c>
      <c r="G1662">
        <v>7.2097100000000003</v>
      </c>
      <c r="H1662">
        <v>1.1318280000000001</v>
      </c>
      <c r="I1662">
        <v>0.93214200000000003</v>
      </c>
      <c r="J1662">
        <v>0.94001299999999999</v>
      </c>
      <c r="K1662">
        <v>-0.13348299999999999</v>
      </c>
      <c r="L1662">
        <v>0</v>
      </c>
      <c r="M1662">
        <v>2.1652999999999999E-2</v>
      </c>
      <c r="N1662" t="s">
        <v>18</v>
      </c>
      <c r="O1662">
        <v>20.846014</v>
      </c>
      <c r="P1662">
        <v>1.7328E-2</v>
      </c>
      <c r="Q1662">
        <v>-0.28278399999999998</v>
      </c>
      <c r="S1662">
        <f>(2*3.142/60)*test_1_datataker_27_aug[[#This Row],[Torque Voltage (N.m)]]*test_1_datataker_27_aug[[#This Row],[RPM]]*-1</f>
        <v>0</v>
      </c>
    </row>
    <row r="1663" spans="1:19" x14ac:dyDescent="0.25">
      <c r="A1663" s="1">
        <v>45531.54108949074</v>
      </c>
      <c r="B1663" t="s">
        <v>17</v>
      </c>
      <c r="C1663">
        <v>7.2021389999999998</v>
      </c>
      <c r="D1663">
        <v>7.1980940000000002</v>
      </c>
      <c r="E1663">
        <v>7.1917819999999999</v>
      </c>
      <c r="F1663">
        <v>7.0646310000000003</v>
      </c>
      <c r="G1663">
        <v>7.1767120000000002</v>
      </c>
      <c r="H1663">
        <v>1.1196470000000001</v>
      </c>
      <c r="I1663">
        <v>0.93261099999999997</v>
      </c>
      <c r="J1663">
        <v>0.94013000000000002</v>
      </c>
      <c r="K1663">
        <v>-0.13228400000000001</v>
      </c>
      <c r="L1663">
        <v>0</v>
      </c>
      <c r="M1663">
        <v>1.8887000000000001E-2</v>
      </c>
      <c r="N1663" t="s">
        <v>18</v>
      </c>
      <c r="O1663">
        <v>20.846157999999999</v>
      </c>
      <c r="P1663">
        <v>1.8874999999999999E-2</v>
      </c>
      <c r="Q1663">
        <v>-0.28431699999999999</v>
      </c>
      <c r="S1663">
        <f>(2*3.142/60)*test_1_datataker_27_aug[[#This Row],[Torque Voltage (N.m)]]*test_1_datataker_27_aug[[#This Row],[RPM]]*-1</f>
        <v>0</v>
      </c>
    </row>
    <row r="1664" spans="1:19" x14ac:dyDescent="0.25">
      <c r="A1664" s="1">
        <v>45531.541146493058</v>
      </c>
      <c r="B1664" t="s">
        <v>17</v>
      </c>
      <c r="C1664">
        <v>7.1531459999999996</v>
      </c>
      <c r="D1664">
        <v>7.190645</v>
      </c>
      <c r="E1664">
        <v>7.1774319999999996</v>
      </c>
      <c r="F1664">
        <v>7.0350419999999998</v>
      </c>
      <c r="G1664">
        <v>7.140898</v>
      </c>
      <c r="H1664">
        <v>1.1329499999999999</v>
      </c>
      <c r="I1664">
        <v>0.93225899999999995</v>
      </c>
      <c r="J1664">
        <v>0.93989400000000001</v>
      </c>
      <c r="K1664">
        <v>-0.134715</v>
      </c>
      <c r="L1664">
        <v>0</v>
      </c>
      <c r="M1664">
        <v>1.7250000000000001E-2</v>
      </c>
      <c r="N1664" t="s">
        <v>18</v>
      </c>
      <c r="O1664">
        <v>20.846157999999999</v>
      </c>
      <c r="P1664">
        <v>1.7328E-2</v>
      </c>
      <c r="Q1664">
        <v>-0.28469899999999998</v>
      </c>
      <c r="S1664">
        <f>(2*3.142/60)*test_1_datataker_27_aug[[#This Row],[Torque Voltage (N.m)]]*test_1_datataker_27_aug[[#This Row],[RPM]]*-1</f>
        <v>0</v>
      </c>
    </row>
    <row r="1665" spans="1:19" x14ac:dyDescent="0.25">
      <c r="A1665" s="1">
        <v>45531.541204849535</v>
      </c>
      <c r="B1665" t="s">
        <v>17</v>
      </c>
      <c r="C1665">
        <v>7.1276669999999998</v>
      </c>
      <c r="D1665">
        <v>7.1685049999999997</v>
      </c>
      <c r="E1665">
        <v>7.1774319999999996</v>
      </c>
      <c r="F1665">
        <v>6.9905530000000002</v>
      </c>
      <c r="G1665">
        <v>7.1031440000000003</v>
      </c>
      <c r="H1665">
        <v>1.1275390000000001</v>
      </c>
      <c r="I1665">
        <v>0.93225899999999995</v>
      </c>
      <c r="J1665">
        <v>0.94024600000000003</v>
      </c>
      <c r="K1665">
        <v>-0.13711300000000001</v>
      </c>
      <c r="L1665">
        <v>0</v>
      </c>
      <c r="M1665">
        <v>1.7434000000000002E-2</v>
      </c>
      <c r="N1665" t="s">
        <v>18</v>
      </c>
      <c r="O1665">
        <v>20.846157999999999</v>
      </c>
      <c r="P1665">
        <v>1.7328E-2</v>
      </c>
      <c r="Q1665">
        <v>-0.29041099999999997</v>
      </c>
      <c r="S1665">
        <f>(2*3.142/60)*test_1_datataker_27_aug[[#This Row],[Torque Voltage (N.m)]]*test_1_datataker_27_aug[[#This Row],[RPM]]*-1</f>
        <v>0</v>
      </c>
    </row>
    <row r="1666" spans="1:19" x14ac:dyDescent="0.25">
      <c r="A1666" s="1">
        <v>45531.541262395833</v>
      </c>
      <c r="B1666" t="s">
        <v>17</v>
      </c>
      <c r="C1666">
        <v>7.0861929999999997</v>
      </c>
      <c r="D1666">
        <v>7.116568</v>
      </c>
      <c r="E1666">
        <v>7.1269010000000002</v>
      </c>
      <c r="F1666">
        <v>6.9460660000000001</v>
      </c>
      <c r="G1666">
        <v>7.0607410000000002</v>
      </c>
      <c r="H1666">
        <v>1.1307039999999999</v>
      </c>
      <c r="I1666">
        <v>0.93179000000000001</v>
      </c>
      <c r="J1666">
        <v>0.93989400000000001</v>
      </c>
      <c r="K1666">
        <v>-0.13711300000000001</v>
      </c>
      <c r="L1666">
        <v>0</v>
      </c>
      <c r="M1666">
        <v>1.8818000000000001E-2</v>
      </c>
      <c r="N1666" t="s">
        <v>18</v>
      </c>
      <c r="O1666">
        <v>20.846252</v>
      </c>
      <c r="P1666">
        <v>1.4231000000000001E-2</v>
      </c>
      <c r="Q1666">
        <v>-0.28775200000000001</v>
      </c>
      <c r="S1666">
        <f>(2*3.142/60)*test_1_datataker_27_aug[[#This Row],[Torque Voltage (N.m)]]*test_1_datataker_27_aug[[#This Row],[RPM]]*-1</f>
        <v>0</v>
      </c>
    </row>
    <row r="1667" spans="1:19" x14ac:dyDescent="0.25">
      <c r="A1667" s="1">
        <v>45531.541319641205</v>
      </c>
      <c r="B1667" t="s">
        <v>17</v>
      </c>
      <c r="C1667">
        <v>7.0352610000000002</v>
      </c>
      <c r="D1667">
        <v>7.0944279999999997</v>
      </c>
      <c r="E1667">
        <v>7.0977940000000004</v>
      </c>
      <c r="F1667">
        <v>6.9239249999999997</v>
      </c>
      <c r="G1667">
        <v>7.0201440000000002</v>
      </c>
      <c r="H1667">
        <v>1.1379509999999999</v>
      </c>
      <c r="I1667">
        <v>0.93225899999999995</v>
      </c>
      <c r="J1667">
        <v>0.94001299999999999</v>
      </c>
      <c r="K1667">
        <v>-0.13108500000000001</v>
      </c>
      <c r="L1667">
        <v>0</v>
      </c>
      <c r="M1667">
        <v>1.6327999999999999E-2</v>
      </c>
      <c r="N1667" t="s">
        <v>18</v>
      </c>
      <c r="O1667">
        <v>20.846204</v>
      </c>
      <c r="P1667">
        <v>1.7328E-2</v>
      </c>
      <c r="Q1667">
        <v>-0.28850599999999998</v>
      </c>
      <c r="S1667">
        <f>(2*3.142/60)*test_1_datataker_27_aug[[#This Row],[Torque Voltage (N.m)]]*test_1_datataker_27_aug[[#This Row],[RPM]]*-1</f>
        <v>0</v>
      </c>
    </row>
    <row r="1668" spans="1:19" x14ac:dyDescent="0.25">
      <c r="A1668" s="1">
        <v>45531.541378506947</v>
      </c>
      <c r="B1668" t="s">
        <v>17</v>
      </c>
      <c r="C1668">
        <v>7.0031929999999996</v>
      </c>
      <c r="D1668">
        <v>7.0571820000000001</v>
      </c>
      <c r="E1668">
        <v>7.0543380000000004</v>
      </c>
      <c r="F1668">
        <v>6.871988</v>
      </c>
      <c r="G1668">
        <v>6.9748979999999996</v>
      </c>
      <c r="H1668">
        <v>1.167316</v>
      </c>
      <c r="I1668">
        <v>0.93225899999999995</v>
      </c>
      <c r="J1668">
        <v>0.93989400000000001</v>
      </c>
      <c r="K1668">
        <v>-0.13591400000000001</v>
      </c>
      <c r="L1668">
        <v>0</v>
      </c>
      <c r="M1668">
        <v>1.6927999999999999E-2</v>
      </c>
      <c r="N1668" t="s">
        <v>18</v>
      </c>
      <c r="O1668">
        <v>20.846063999999998</v>
      </c>
      <c r="P1668">
        <v>1.5779000000000001E-2</v>
      </c>
      <c r="Q1668">
        <v>-0.29155900000000001</v>
      </c>
      <c r="S1668">
        <f>(2*3.142/60)*test_1_datataker_27_aug[[#This Row],[Torque Voltage (N.m)]]*test_1_datataker_27_aug[[#This Row],[RPM]]*-1</f>
        <v>0</v>
      </c>
    </row>
    <row r="1669" spans="1:19" x14ac:dyDescent="0.25">
      <c r="A1669" s="1">
        <v>45531.541435243053</v>
      </c>
      <c r="B1669" t="s">
        <v>17</v>
      </c>
      <c r="C1669">
        <v>6.9522349999999999</v>
      </c>
      <c r="D1669">
        <v>7.0350419999999998</v>
      </c>
      <c r="E1669">
        <v>7.0181570000000004</v>
      </c>
      <c r="F1669">
        <v>6.8277080000000003</v>
      </c>
      <c r="G1669">
        <v>6.9390039999999997</v>
      </c>
      <c r="H1669">
        <v>1.1257060000000001</v>
      </c>
      <c r="I1669">
        <v>0.93201999999999996</v>
      </c>
      <c r="J1669">
        <v>0.94013000000000002</v>
      </c>
      <c r="K1669">
        <v>-0.13711300000000001</v>
      </c>
      <c r="L1669">
        <v>0</v>
      </c>
      <c r="M1669">
        <v>1.7250000000000001E-2</v>
      </c>
      <c r="N1669" t="s">
        <v>18</v>
      </c>
      <c r="O1669">
        <v>20.846204</v>
      </c>
      <c r="P1669">
        <v>1.8874999999999999E-2</v>
      </c>
      <c r="Q1669">
        <v>-0.28660200000000002</v>
      </c>
      <c r="S1669">
        <f>(2*3.142/60)*test_1_datataker_27_aug[[#This Row],[Torque Voltage (N.m)]]*test_1_datataker_27_aug[[#This Row],[RPM]]*-1</f>
        <v>0</v>
      </c>
    </row>
    <row r="1670" spans="1:19" x14ac:dyDescent="0.25">
      <c r="A1670" s="1">
        <v>45531.54149452546</v>
      </c>
      <c r="B1670" t="s">
        <v>17</v>
      </c>
      <c r="C1670">
        <v>6.9210960000000004</v>
      </c>
      <c r="D1670">
        <v>6.9831050000000001</v>
      </c>
      <c r="E1670">
        <v>6.9746990000000002</v>
      </c>
      <c r="F1670">
        <v>6.7830130000000004</v>
      </c>
      <c r="G1670">
        <v>6.8937299999999997</v>
      </c>
      <c r="H1670">
        <v>1.2247950000000001</v>
      </c>
      <c r="I1670">
        <v>0.93190700000000004</v>
      </c>
      <c r="J1670">
        <v>0.93965500000000002</v>
      </c>
      <c r="K1670">
        <v>-0.13711300000000001</v>
      </c>
      <c r="L1670">
        <v>0</v>
      </c>
      <c r="M1670">
        <v>1.4897000000000001E-2</v>
      </c>
      <c r="N1670" t="s">
        <v>18</v>
      </c>
      <c r="O1670">
        <v>20.846157999999999</v>
      </c>
      <c r="P1670">
        <v>1.7328E-2</v>
      </c>
      <c r="Q1670">
        <v>-0.29194300000000001</v>
      </c>
      <c r="S1670">
        <f>(2*3.142/60)*test_1_datataker_27_aug[[#This Row],[Torque Voltage (N.m)]]*test_1_datataker_27_aug[[#This Row],[RPM]]*-1</f>
        <v>0</v>
      </c>
    </row>
    <row r="1671" spans="1:19" x14ac:dyDescent="0.25">
      <c r="A1671" s="1">
        <v>45531.541551122682</v>
      </c>
      <c r="B1671" t="s">
        <v>17</v>
      </c>
      <c r="C1671">
        <v>6.8606790000000002</v>
      </c>
      <c r="D1671">
        <v>6.9607580000000002</v>
      </c>
      <c r="E1671">
        <v>6.9674230000000001</v>
      </c>
      <c r="F1671">
        <v>6.7532160000000001</v>
      </c>
      <c r="G1671">
        <v>6.8521770000000002</v>
      </c>
      <c r="H1671">
        <v>1.2649900000000001</v>
      </c>
      <c r="I1671">
        <v>0.93225899999999995</v>
      </c>
      <c r="J1671">
        <v>0.94024600000000003</v>
      </c>
      <c r="K1671">
        <v>-0.13591400000000001</v>
      </c>
      <c r="L1671">
        <v>0</v>
      </c>
      <c r="M1671">
        <v>1.6258999999999999E-2</v>
      </c>
      <c r="N1671" t="s">
        <v>18</v>
      </c>
      <c r="O1671">
        <v>20.856054</v>
      </c>
      <c r="P1671">
        <v>1.7328E-2</v>
      </c>
      <c r="Q1671">
        <v>-0.29194300000000001</v>
      </c>
      <c r="S1671">
        <f>(2*3.142/60)*test_1_datataker_27_aug[[#This Row],[Torque Voltage (N.m)]]*test_1_datataker_27_aug[[#This Row],[RPM]]*-1</f>
        <v>0</v>
      </c>
    </row>
    <row r="1672" spans="1:19" x14ac:dyDescent="0.25">
      <c r="A1672" s="1">
        <v>45531.541609861109</v>
      </c>
      <c r="B1672" t="s">
        <v>17</v>
      </c>
      <c r="C1672">
        <v>6.8257680000000001</v>
      </c>
      <c r="D1672">
        <v>6.9239249999999997</v>
      </c>
      <c r="E1672">
        <v>6.9168909999999997</v>
      </c>
      <c r="F1672">
        <v>6.7163830000000004</v>
      </c>
      <c r="G1672">
        <v>6.8096940000000004</v>
      </c>
      <c r="H1672">
        <v>1.261442</v>
      </c>
      <c r="I1672">
        <v>0.93214200000000003</v>
      </c>
      <c r="J1672">
        <v>0.94013000000000002</v>
      </c>
      <c r="K1672">
        <v>-0.139511</v>
      </c>
      <c r="L1672">
        <v>0</v>
      </c>
      <c r="M1672">
        <v>1.4666E-2</v>
      </c>
      <c r="N1672" t="s">
        <v>18</v>
      </c>
      <c r="O1672">
        <v>20.874776000000001</v>
      </c>
      <c r="P1672">
        <v>1.7328E-2</v>
      </c>
      <c r="Q1672">
        <v>-0.29003899999999999</v>
      </c>
      <c r="S1672">
        <f>(2*3.142/60)*test_1_datataker_27_aug[[#This Row],[Torque Voltage (N.m)]]*test_1_datataker_27_aug[[#This Row],[RPM]]*-1</f>
        <v>0</v>
      </c>
    </row>
    <row r="1673" spans="1:19" x14ac:dyDescent="0.25">
      <c r="A1673" s="1">
        <v>45531.541666944446</v>
      </c>
      <c r="B1673" t="s">
        <v>17</v>
      </c>
      <c r="C1673">
        <v>6.8011660000000003</v>
      </c>
      <c r="D1673">
        <v>6.9017850000000003</v>
      </c>
      <c r="E1673">
        <v>6.9023389999999996</v>
      </c>
      <c r="F1673">
        <v>6.6865889999999997</v>
      </c>
      <c r="G1673">
        <v>6.7785029999999997</v>
      </c>
      <c r="H1673">
        <v>1.2154499999999999</v>
      </c>
      <c r="I1673">
        <v>0.93237199999999998</v>
      </c>
      <c r="J1673">
        <v>0.94024600000000003</v>
      </c>
      <c r="K1673">
        <v>-0.14310800000000001</v>
      </c>
      <c r="L1673">
        <v>0</v>
      </c>
      <c r="M1673">
        <v>1.5450999999999999E-2</v>
      </c>
      <c r="N1673" t="s">
        <v>18</v>
      </c>
      <c r="O1673">
        <v>20.884360000000001</v>
      </c>
      <c r="P1673">
        <v>1.8874999999999999E-2</v>
      </c>
      <c r="Q1673">
        <v>-0.29117599999999999</v>
      </c>
      <c r="S1673">
        <f>(2*3.142/60)*test_1_datataker_27_aug[[#This Row],[Torque Voltage (N.m)]]*test_1_datataker_27_aug[[#This Row],[RPM]]*-1</f>
        <v>0</v>
      </c>
    </row>
    <row r="1674" spans="1:19" x14ac:dyDescent="0.25">
      <c r="A1674" s="1">
        <v>45531.5417250463</v>
      </c>
      <c r="B1674" t="s">
        <v>17</v>
      </c>
      <c r="C1674">
        <v>6.7643680000000002</v>
      </c>
      <c r="D1674">
        <v>6.8792309999999999</v>
      </c>
      <c r="E1674">
        <v>6.8807130000000001</v>
      </c>
      <c r="F1674">
        <v>6.6569979999999997</v>
      </c>
      <c r="G1674">
        <v>6.7445209999999998</v>
      </c>
      <c r="H1674">
        <v>1.186053</v>
      </c>
      <c r="I1674">
        <v>0.93237199999999998</v>
      </c>
      <c r="J1674">
        <v>0.94024600000000003</v>
      </c>
      <c r="K1674">
        <v>-0.13711300000000001</v>
      </c>
      <c r="L1674">
        <v>0</v>
      </c>
      <c r="M1674">
        <v>1.5219999999999999E-2</v>
      </c>
      <c r="N1674" t="s">
        <v>18</v>
      </c>
      <c r="O1674">
        <v>20.893896000000002</v>
      </c>
      <c r="P1674">
        <v>1.8874999999999999E-2</v>
      </c>
      <c r="Q1674">
        <v>-0.29308099999999998</v>
      </c>
      <c r="S1674">
        <f>(2*3.142/60)*test_1_datataker_27_aug[[#This Row],[Torque Voltage (N.m)]]*test_1_datataker_27_aug[[#This Row],[RPM]]*-1</f>
        <v>0</v>
      </c>
    </row>
    <row r="1675" spans="1:19" x14ac:dyDescent="0.25">
      <c r="A1675" s="1">
        <v>45531.541783159722</v>
      </c>
      <c r="B1675" t="s">
        <v>17</v>
      </c>
      <c r="C1675">
        <v>6.7397919999999996</v>
      </c>
      <c r="D1675">
        <v>6.8570900000000004</v>
      </c>
      <c r="E1675">
        <v>6.8588829999999996</v>
      </c>
      <c r="F1675">
        <v>6.6199599999999998</v>
      </c>
      <c r="G1675">
        <v>6.7142860000000004</v>
      </c>
      <c r="H1675">
        <v>1.169251</v>
      </c>
      <c r="I1675">
        <v>0.93225899999999995</v>
      </c>
      <c r="J1675">
        <v>0.94036500000000001</v>
      </c>
      <c r="K1675">
        <v>-0.13711300000000001</v>
      </c>
      <c r="L1675">
        <v>0</v>
      </c>
      <c r="M1675">
        <v>1.4298E-2</v>
      </c>
      <c r="N1675" t="s">
        <v>18</v>
      </c>
      <c r="O1675">
        <v>20.894041999999999</v>
      </c>
      <c r="P1675">
        <v>2.0379999999999999E-2</v>
      </c>
      <c r="Q1675">
        <v>-0.29041099999999997</v>
      </c>
      <c r="S1675">
        <f>(2*3.142/60)*test_1_datataker_27_aug[[#This Row],[Torque Voltage (N.m)]]*test_1_datataker_27_aug[[#This Row],[RPM]]*-1</f>
        <v>0</v>
      </c>
    </row>
    <row r="1676" spans="1:19" x14ac:dyDescent="0.25">
      <c r="A1676" s="1">
        <v>45531.541840798614</v>
      </c>
      <c r="B1676" t="s">
        <v>17</v>
      </c>
      <c r="C1676">
        <v>6.6982119999999998</v>
      </c>
      <c r="D1676">
        <v>6.8200519999999996</v>
      </c>
      <c r="E1676">
        <v>6.8516060000000003</v>
      </c>
      <c r="F1676">
        <v>6.5829199999999997</v>
      </c>
      <c r="G1676">
        <v>6.6840250000000001</v>
      </c>
      <c r="H1676">
        <v>1.184423</v>
      </c>
      <c r="I1676">
        <v>0.93249400000000005</v>
      </c>
      <c r="J1676">
        <v>0.94024600000000003</v>
      </c>
      <c r="K1676">
        <v>-0.13591400000000001</v>
      </c>
      <c r="L1676">
        <v>0</v>
      </c>
      <c r="M1676">
        <v>1.4298E-2</v>
      </c>
      <c r="N1676" t="s">
        <v>18</v>
      </c>
      <c r="O1676">
        <v>20.903448000000001</v>
      </c>
      <c r="P1676">
        <v>1.7328E-2</v>
      </c>
      <c r="Q1676">
        <v>-0.29232799999999998</v>
      </c>
      <c r="S1676">
        <f>(2*3.142/60)*test_1_datataker_27_aug[[#This Row],[Torque Voltage (N.m)]]*test_1_datataker_27_aug[[#This Row],[RPM]]*-1</f>
        <v>0</v>
      </c>
    </row>
    <row r="1677" spans="1:19" x14ac:dyDescent="0.25">
      <c r="A1677" s="1">
        <v>45531.541898252312</v>
      </c>
      <c r="B1677" t="s">
        <v>17</v>
      </c>
      <c r="C1677">
        <v>6.6618930000000001</v>
      </c>
      <c r="D1677">
        <v>6.7830130000000004</v>
      </c>
      <c r="E1677">
        <v>6.7937979999999998</v>
      </c>
      <c r="F1677">
        <v>6.5456750000000001</v>
      </c>
      <c r="G1677">
        <v>6.6411959999999999</v>
      </c>
      <c r="H1677">
        <v>1.1974499999999999</v>
      </c>
      <c r="I1677">
        <v>0.93249400000000005</v>
      </c>
      <c r="J1677">
        <v>0.94001299999999999</v>
      </c>
      <c r="K1677">
        <v>-0.14430699999999999</v>
      </c>
      <c r="L1677">
        <v>0</v>
      </c>
      <c r="M1677">
        <v>1.4159E-2</v>
      </c>
      <c r="N1677" t="s">
        <v>18</v>
      </c>
      <c r="O1677">
        <v>20.903448000000001</v>
      </c>
      <c r="P1677">
        <v>1.8874999999999999E-2</v>
      </c>
      <c r="Q1677">
        <v>-0.29500999999999999</v>
      </c>
      <c r="S1677">
        <f>(2*3.142/60)*test_1_datataker_27_aug[[#This Row],[Torque Voltage (N.m)]]*test_1_datataker_27_aug[[#This Row],[RPM]]*-1</f>
        <v>0</v>
      </c>
    </row>
    <row r="1678" spans="1:19" x14ac:dyDescent="0.25">
      <c r="A1678" s="1">
        <v>45531.541956759262</v>
      </c>
      <c r="B1678" t="s">
        <v>17</v>
      </c>
      <c r="C1678">
        <v>6.6308340000000001</v>
      </c>
      <c r="D1678">
        <v>6.7757699999999996</v>
      </c>
      <c r="E1678">
        <v>6.7719680000000002</v>
      </c>
      <c r="F1678">
        <v>6.5162930000000001</v>
      </c>
      <c r="G1678">
        <v>6.6045049999999996</v>
      </c>
      <c r="H1678">
        <v>1.220224</v>
      </c>
      <c r="I1678">
        <v>0.93225899999999995</v>
      </c>
      <c r="J1678">
        <v>0.93989400000000001</v>
      </c>
      <c r="K1678">
        <v>-0.140676</v>
      </c>
      <c r="L1678">
        <v>0</v>
      </c>
      <c r="M1678">
        <v>1.4411999999999999E-2</v>
      </c>
      <c r="N1678" t="s">
        <v>18</v>
      </c>
      <c r="O1678">
        <v>20.903400000000001</v>
      </c>
      <c r="P1678">
        <v>1.8874999999999999E-2</v>
      </c>
      <c r="Q1678">
        <v>-0.29729699999999998</v>
      </c>
      <c r="S1678">
        <f>(2*3.142/60)*test_1_datataker_27_aug[[#This Row],[Torque Voltage (N.m)]]*test_1_datataker_27_aug[[#This Row],[RPM]]*-1</f>
        <v>0</v>
      </c>
    </row>
    <row r="1679" spans="1:19" x14ac:dyDescent="0.25">
      <c r="A1679" s="1">
        <v>45531.542014976854</v>
      </c>
      <c r="B1679" t="s">
        <v>17</v>
      </c>
      <c r="C1679">
        <v>6.5941169999999998</v>
      </c>
      <c r="D1679">
        <v>6.7385250000000001</v>
      </c>
      <c r="E1679">
        <v>6.7285120000000003</v>
      </c>
      <c r="F1679">
        <v>6.4643550000000003</v>
      </c>
      <c r="G1679">
        <v>6.5799830000000004</v>
      </c>
      <c r="H1679">
        <v>1.2147380000000001</v>
      </c>
      <c r="I1679">
        <v>0.93190700000000004</v>
      </c>
      <c r="J1679">
        <v>0.93965500000000002</v>
      </c>
      <c r="K1679">
        <v>-0.140676</v>
      </c>
      <c r="L1679">
        <v>0</v>
      </c>
      <c r="M1679">
        <v>1.7527000000000001E-2</v>
      </c>
      <c r="N1679" t="s">
        <v>18</v>
      </c>
      <c r="O1679">
        <v>20.903544</v>
      </c>
      <c r="P1679">
        <v>1.7328E-2</v>
      </c>
      <c r="Q1679">
        <v>-0.29539100000000001</v>
      </c>
      <c r="S1679">
        <f>(2*3.142/60)*test_1_datataker_27_aug[[#This Row],[Torque Voltage (N.m)]]*test_1_datataker_27_aug[[#This Row],[RPM]]*-1</f>
        <v>0</v>
      </c>
    </row>
    <row r="1680" spans="1:19" x14ac:dyDescent="0.25">
      <c r="A1680" s="1">
        <v>45531.542072893521</v>
      </c>
      <c r="B1680" t="s">
        <v>17</v>
      </c>
      <c r="C1680">
        <v>6.5668309999999996</v>
      </c>
      <c r="D1680">
        <v>6.7163830000000004</v>
      </c>
      <c r="E1680">
        <v>6.7212339999999999</v>
      </c>
      <c r="F1680">
        <v>6.4418009999999999</v>
      </c>
      <c r="G1680">
        <v>6.5441940000000001</v>
      </c>
      <c r="H1680">
        <v>1.196637</v>
      </c>
      <c r="I1680">
        <v>0.93190700000000004</v>
      </c>
      <c r="J1680">
        <v>0.93989400000000001</v>
      </c>
      <c r="K1680">
        <v>-0.140676</v>
      </c>
      <c r="L1680">
        <v>0</v>
      </c>
      <c r="M1680">
        <v>2.1191999999999999E-2</v>
      </c>
      <c r="N1680" t="s">
        <v>18</v>
      </c>
      <c r="O1680">
        <v>20.903590000000001</v>
      </c>
      <c r="P1680">
        <v>1.7328E-2</v>
      </c>
      <c r="Q1680">
        <v>-0.29346499999999998</v>
      </c>
      <c r="S1680">
        <f>(2*3.142/60)*test_1_datataker_27_aug[[#This Row],[Torque Voltage (N.m)]]*test_1_datataker_27_aug[[#This Row],[RPM]]*-1</f>
        <v>0</v>
      </c>
    </row>
    <row r="1681" spans="1:19" x14ac:dyDescent="0.25">
      <c r="A1681" s="1">
        <v>45531.542132152776</v>
      </c>
      <c r="B1681" t="s">
        <v>17</v>
      </c>
      <c r="C1681">
        <v>6.5319729999999998</v>
      </c>
      <c r="D1681">
        <v>6.6865889999999997</v>
      </c>
      <c r="E1681">
        <v>6.6996070000000003</v>
      </c>
      <c r="F1681">
        <v>6.4196609999999996</v>
      </c>
      <c r="G1681">
        <v>6.513109</v>
      </c>
      <c r="H1681">
        <v>1.193786</v>
      </c>
      <c r="I1681">
        <v>0.93214200000000003</v>
      </c>
      <c r="J1681">
        <v>0.939778</v>
      </c>
      <c r="K1681">
        <v>-0.14430699999999999</v>
      </c>
      <c r="L1681">
        <v>0</v>
      </c>
      <c r="M1681">
        <v>1.8610999999999999E-2</v>
      </c>
      <c r="N1681" t="s">
        <v>18</v>
      </c>
      <c r="O1681">
        <v>20.903590000000001</v>
      </c>
      <c r="P1681">
        <v>1.5779000000000001E-2</v>
      </c>
      <c r="Q1681">
        <v>-0.29806100000000002</v>
      </c>
      <c r="S1681">
        <f>(2*3.142/60)*test_1_datataker_27_aug[[#This Row],[Torque Voltage (N.m)]]*test_1_datataker_27_aug[[#This Row],[RPM]]*-1</f>
        <v>0</v>
      </c>
    </row>
    <row r="1682" spans="1:19" x14ac:dyDescent="0.25">
      <c r="A1682" s="1">
        <v>45531.542188321757</v>
      </c>
      <c r="B1682" t="s">
        <v>17</v>
      </c>
      <c r="C1682">
        <v>6.5084059999999999</v>
      </c>
      <c r="D1682">
        <v>6.664447</v>
      </c>
      <c r="E1682">
        <v>6.6705019999999999</v>
      </c>
      <c r="F1682">
        <v>6.3898630000000001</v>
      </c>
      <c r="G1682">
        <v>6.4829809999999997</v>
      </c>
      <c r="H1682">
        <v>1.2074180000000001</v>
      </c>
      <c r="I1682">
        <v>0.93214200000000003</v>
      </c>
      <c r="J1682">
        <v>0.93989400000000001</v>
      </c>
      <c r="K1682">
        <v>-0.139511</v>
      </c>
      <c r="L1682">
        <v>0</v>
      </c>
      <c r="M1682">
        <v>1.9924999999999998E-2</v>
      </c>
      <c r="N1682" t="s">
        <v>18</v>
      </c>
      <c r="O1682">
        <v>20.903683999999998</v>
      </c>
      <c r="P1682">
        <v>1.8874999999999999E-2</v>
      </c>
      <c r="Q1682">
        <v>-0.29729699999999998</v>
      </c>
      <c r="S1682">
        <f>(2*3.142/60)*test_1_datataker_27_aug[[#This Row],[Torque Voltage (N.m)]]*test_1_datataker_27_aug[[#This Row],[RPM]]*-1</f>
        <v>0</v>
      </c>
    </row>
    <row r="1683" spans="1:19" x14ac:dyDescent="0.25">
      <c r="A1683" s="1">
        <v>45531.542246261575</v>
      </c>
      <c r="B1683" t="s">
        <v>17</v>
      </c>
      <c r="C1683">
        <v>6.4688189999999999</v>
      </c>
      <c r="D1683">
        <v>6.6272010000000003</v>
      </c>
      <c r="E1683">
        <v>6.6272460000000004</v>
      </c>
      <c r="F1683">
        <v>6.3604820000000002</v>
      </c>
      <c r="G1683">
        <v>6.4462359999999999</v>
      </c>
      <c r="H1683">
        <v>1.250181</v>
      </c>
      <c r="I1683">
        <v>0.93225899999999995</v>
      </c>
      <c r="J1683">
        <v>0.94024600000000003</v>
      </c>
      <c r="K1683">
        <v>-0.14310800000000001</v>
      </c>
      <c r="L1683">
        <v>0</v>
      </c>
      <c r="M1683">
        <v>1.7735000000000001E-2</v>
      </c>
      <c r="N1683" t="s">
        <v>18</v>
      </c>
      <c r="O1683">
        <v>20.903400000000001</v>
      </c>
      <c r="P1683">
        <v>1.8874999999999999E-2</v>
      </c>
      <c r="Q1683">
        <v>-0.29729699999999998</v>
      </c>
      <c r="S1683">
        <f>(2*3.142/60)*test_1_datataker_27_aug[[#This Row],[Torque Voltage (N.m)]]*test_1_datataker_27_aug[[#This Row],[RPM]]*-1</f>
        <v>0</v>
      </c>
    </row>
    <row r="1684" spans="1:19" x14ac:dyDescent="0.25">
      <c r="A1684" s="1">
        <v>45531.542303587965</v>
      </c>
      <c r="B1684" t="s">
        <v>17</v>
      </c>
      <c r="C1684">
        <v>6.4594139999999998</v>
      </c>
      <c r="D1684">
        <v>6.5682299999999998</v>
      </c>
      <c r="E1684">
        <v>6.5837890000000003</v>
      </c>
      <c r="F1684">
        <v>6.338133</v>
      </c>
      <c r="G1684">
        <v>6.4292590000000001</v>
      </c>
      <c r="H1684">
        <v>1.2632669999999999</v>
      </c>
      <c r="I1684">
        <v>0.93261099999999997</v>
      </c>
      <c r="J1684">
        <v>0.94001299999999999</v>
      </c>
      <c r="K1684">
        <v>-4.4595000000000003E-2</v>
      </c>
      <c r="L1684">
        <v>81</v>
      </c>
      <c r="M1684">
        <v>1.7481E-2</v>
      </c>
      <c r="N1684" t="s">
        <v>18</v>
      </c>
      <c r="O1684">
        <v>20.903400000000001</v>
      </c>
      <c r="P1684">
        <v>2.1971000000000001E-2</v>
      </c>
      <c r="Q1684">
        <v>-0.28775200000000001</v>
      </c>
      <c r="S1684">
        <f>(2*3.142/60)*test_1_datataker_27_aug[[#This Row],[Torque Voltage (N.m)]]*test_1_datataker_27_aug[[#This Row],[RPM]]*-1</f>
        <v>0.37831722299999998</v>
      </c>
    </row>
    <row r="1685" spans="1:19" x14ac:dyDescent="0.25">
      <c r="A1685" s="1">
        <v>45531.542362256943</v>
      </c>
      <c r="B1685" t="s">
        <v>17</v>
      </c>
      <c r="C1685">
        <v>6.4160539999999999</v>
      </c>
      <c r="D1685">
        <v>6.530983</v>
      </c>
      <c r="E1685">
        <v>6.5474069999999998</v>
      </c>
      <c r="F1685">
        <v>6.3157870000000003</v>
      </c>
      <c r="G1685">
        <v>6.3840120000000002</v>
      </c>
      <c r="H1685">
        <v>1.294206</v>
      </c>
      <c r="I1685">
        <v>0.93225899999999995</v>
      </c>
      <c r="J1685">
        <v>0.94013000000000002</v>
      </c>
      <c r="K1685">
        <v>2.1413999999999999E-2</v>
      </c>
      <c r="L1685">
        <v>54</v>
      </c>
      <c r="M1685">
        <v>1.6143000000000001E-2</v>
      </c>
      <c r="N1685" t="s">
        <v>18</v>
      </c>
      <c r="O1685">
        <v>20.903590000000001</v>
      </c>
      <c r="P1685">
        <v>1.8874999999999999E-2</v>
      </c>
      <c r="Q1685">
        <v>-0.12695300000000001</v>
      </c>
      <c r="S1685">
        <f>(2*3.142/60)*test_1_datataker_27_aug[[#This Row],[Torque Voltage (N.m)]]*test_1_datataker_27_aug[[#This Row],[RPM]]*-1</f>
        <v>-0.12110901839999999</v>
      </c>
    </row>
    <row r="1686" spans="1:19" x14ac:dyDescent="0.25">
      <c r="A1686" s="1">
        <v>45531.542420324076</v>
      </c>
      <c r="B1686" t="s">
        <v>17</v>
      </c>
      <c r="C1686">
        <v>6.3708349999999996</v>
      </c>
      <c r="D1686">
        <v>6.4643550000000003</v>
      </c>
      <c r="E1686">
        <v>6.4823240000000002</v>
      </c>
      <c r="F1686">
        <v>6.2564000000000002</v>
      </c>
      <c r="G1686">
        <v>6.3340370000000004</v>
      </c>
      <c r="H1686">
        <v>1.272999</v>
      </c>
      <c r="I1686">
        <v>0.93249400000000005</v>
      </c>
      <c r="J1686">
        <v>0.94013000000000002</v>
      </c>
      <c r="K1686">
        <v>2.6242999999999999E-2</v>
      </c>
      <c r="L1686">
        <v>0</v>
      </c>
      <c r="M1686">
        <v>1.6234999999999999E-2</v>
      </c>
      <c r="N1686" t="s">
        <v>18</v>
      </c>
      <c r="O1686">
        <v>20.913146000000001</v>
      </c>
      <c r="P1686">
        <v>2.0379999999999999E-2</v>
      </c>
      <c r="Q1686">
        <v>-0.125023</v>
      </c>
      <c r="S1686">
        <f>(2*3.142/60)*test_1_datataker_27_aug[[#This Row],[Torque Voltage (N.m)]]*test_1_datataker_27_aug[[#This Row],[RPM]]*-1</f>
        <v>0</v>
      </c>
    </row>
    <row r="1687" spans="1:19" x14ac:dyDescent="0.25">
      <c r="A1687" s="1">
        <v>45531.542477476854</v>
      </c>
      <c r="B1687" t="s">
        <v>17</v>
      </c>
      <c r="C1687">
        <v>6.3133140000000001</v>
      </c>
      <c r="D1687">
        <v>6.4492500000000001</v>
      </c>
      <c r="E1687">
        <v>6.4534190000000002</v>
      </c>
      <c r="F1687">
        <v>6.2270190000000003</v>
      </c>
      <c r="G1687">
        <v>6.2916069999999999</v>
      </c>
      <c r="H1687">
        <v>1.2787759999999999</v>
      </c>
      <c r="I1687">
        <v>0.93237199999999998</v>
      </c>
      <c r="J1687">
        <v>0.94001299999999999</v>
      </c>
      <c r="K1687">
        <v>2.7442000000000001E-2</v>
      </c>
      <c r="L1687">
        <v>0</v>
      </c>
      <c r="M1687">
        <v>1.5266E-2</v>
      </c>
      <c r="N1687" t="s">
        <v>18</v>
      </c>
      <c r="O1687">
        <v>20.913146000000001</v>
      </c>
      <c r="P1687">
        <v>2.0379999999999999E-2</v>
      </c>
      <c r="Q1687">
        <v>-0.12425799999999999</v>
      </c>
      <c r="S1687">
        <f>(2*3.142/60)*test_1_datataker_27_aug[[#This Row],[Torque Voltage (N.m)]]*test_1_datataker_27_aug[[#This Row],[RPM]]*-1</f>
        <v>0</v>
      </c>
    </row>
    <row r="1688" spans="1:19" x14ac:dyDescent="0.25">
      <c r="A1688" s="1">
        <v>45531.542535335648</v>
      </c>
      <c r="B1688" t="s">
        <v>17</v>
      </c>
      <c r="C1688">
        <v>6.2699009999999999</v>
      </c>
      <c r="D1688">
        <v>6.3751730000000002</v>
      </c>
      <c r="E1688">
        <v>6.402685</v>
      </c>
      <c r="F1688">
        <v>6.1676310000000001</v>
      </c>
      <c r="G1688">
        <v>6.237832</v>
      </c>
      <c r="H1688">
        <v>1.273406</v>
      </c>
      <c r="I1688">
        <v>0.93249400000000005</v>
      </c>
      <c r="J1688">
        <v>0.94001299999999999</v>
      </c>
      <c r="K1688">
        <v>2.3845000000000002E-2</v>
      </c>
      <c r="L1688">
        <v>0</v>
      </c>
      <c r="M1688">
        <v>1.5151E-2</v>
      </c>
      <c r="N1688" t="s">
        <v>18</v>
      </c>
      <c r="O1688">
        <v>20.913238</v>
      </c>
      <c r="P1688">
        <v>1.7328E-2</v>
      </c>
      <c r="Q1688">
        <v>-0.12732499999999999</v>
      </c>
      <c r="S1688">
        <f>(2*3.142/60)*test_1_datataker_27_aug[[#This Row],[Torque Voltage (N.m)]]*test_1_datataker_27_aug[[#This Row],[RPM]]*-1</f>
        <v>0</v>
      </c>
    </row>
    <row r="1689" spans="1:19" x14ac:dyDescent="0.25">
      <c r="A1689" s="1">
        <v>45531.542593101854</v>
      </c>
      <c r="B1689" t="s">
        <v>17</v>
      </c>
      <c r="C1689">
        <v>6.1925330000000001</v>
      </c>
      <c r="D1689">
        <v>6.3455820000000003</v>
      </c>
      <c r="E1689">
        <v>6.366708</v>
      </c>
      <c r="F1689">
        <v>6.1229360000000002</v>
      </c>
      <c r="G1689">
        <v>6.1736420000000001</v>
      </c>
      <c r="H1689">
        <v>1.300306</v>
      </c>
      <c r="I1689">
        <v>0.93237199999999998</v>
      </c>
      <c r="J1689">
        <v>0.93989400000000001</v>
      </c>
      <c r="K1689">
        <v>2.8608000000000001E-2</v>
      </c>
      <c r="L1689">
        <v>0</v>
      </c>
      <c r="M1689">
        <v>1.5244000000000001E-2</v>
      </c>
      <c r="N1689" t="s">
        <v>18</v>
      </c>
      <c r="O1689">
        <v>20.922560000000001</v>
      </c>
      <c r="P1689">
        <v>1.7328E-2</v>
      </c>
      <c r="Q1689">
        <v>-0.12425799999999999</v>
      </c>
      <c r="S1689">
        <f>(2*3.142/60)*test_1_datataker_27_aug[[#This Row],[Torque Voltage (N.m)]]*test_1_datataker_27_aug[[#This Row],[RPM]]*-1</f>
        <v>0</v>
      </c>
    </row>
    <row r="1690" spans="1:19" x14ac:dyDescent="0.25">
      <c r="A1690" s="1">
        <v>45531.54265116898</v>
      </c>
      <c r="B1690" t="s">
        <v>17</v>
      </c>
      <c r="C1690">
        <v>6.1548049999999996</v>
      </c>
      <c r="D1690">
        <v>6.338133</v>
      </c>
      <c r="E1690">
        <v>6.359229</v>
      </c>
      <c r="F1690">
        <v>6.093553</v>
      </c>
      <c r="G1690">
        <v>6.1264570000000003</v>
      </c>
      <c r="H1690">
        <v>1.312095</v>
      </c>
      <c r="I1690">
        <v>0.93237199999999998</v>
      </c>
      <c r="J1690">
        <v>0.94024600000000003</v>
      </c>
      <c r="K1690">
        <v>-4.1030999999999998E-2</v>
      </c>
      <c r="L1690">
        <v>88</v>
      </c>
      <c r="M1690">
        <v>1.3651E-2</v>
      </c>
      <c r="N1690" t="s">
        <v>18</v>
      </c>
      <c r="O1690">
        <v>20.922750000000001</v>
      </c>
      <c r="P1690">
        <v>1.8874999999999999E-2</v>
      </c>
      <c r="Q1690">
        <v>-0.16836400000000001</v>
      </c>
      <c r="S1690">
        <f>(2*3.142/60)*test_1_datataker_27_aug[[#This Row],[Torque Voltage (N.m)]]*test_1_datataker_27_aug[[#This Row],[RPM]]*-1</f>
        <v>0.37816357919999999</v>
      </c>
    </row>
    <row r="1691" spans="1:19" x14ac:dyDescent="0.25">
      <c r="A1691" s="1">
        <v>45531.542710300928</v>
      </c>
      <c r="B1691" t="s">
        <v>17</v>
      </c>
      <c r="C1691">
        <v>6.1207979999999997</v>
      </c>
      <c r="D1691">
        <v>6.3677239999999999</v>
      </c>
      <c r="E1691">
        <v>6.3883349999999997</v>
      </c>
      <c r="F1691">
        <v>6.1380410000000003</v>
      </c>
      <c r="G1691">
        <v>6.0990909999999996</v>
      </c>
      <c r="H1691">
        <v>1.309553</v>
      </c>
      <c r="I1691">
        <v>0.93201999999999996</v>
      </c>
      <c r="J1691">
        <v>0.94001299999999999</v>
      </c>
      <c r="K1691">
        <v>-9.7920000000000004E-3</v>
      </c>
      <c r="L1691">
        <v>71</v>
      </c>
      <c r="M1691">
        <v>1.2196E-2</v>
      </c>
      <c r="N1691" t="s">
        <v>18</v>
      </c>
      <c r="O1691">
        <v>20.932362000000001</v>
      </c>
      <c r="P1691">
        <v>2.0379999999999999E-2</v>
      </c>
      <c r="Q1691">
        <v>-0.13842599999999999</v>
      </c>
      <c r="S1691">
        <f>(2*3.142/60)*test_1_datataker_27_aug[[#This Row],[Torque Voltage (N.m)]]*test_1_datataker_27_aug[[#This Row],[RPM]]*-1</f>
        <v>7.2813964800000006E-2</v>
      </c>
    </row>
    <row r="1692" spans="1:19" x14ac:dyDescent="0.25">
      <c r="A1692" s="1">
        <v>45531.542767060186</v>
      </c>
      <c r="B1692" t="s">
        <v>17</v>
      </c>
      <c r="C1692">
        <v>6.0990909999999996</v>
      </c>
      <c r="D1692">
        <v>6.3530319999999998</v>
      </c>
      <c r="E1692">
        <v>6.3735799999999996</v>
      </c>
      <c r="F1692">
        <v>6.2121180000000003</v>
      </c>
      <c r="G1692">
        <v>6.0773840000000003</v>
      </c>
      <c r="H1692">
        <v>1.303965</v>
      </c>
      <c r="I1692">
        <v>0.93214200000000003</v>
      </c>
      <c r="J1692">
        <v>0.94001299999999999</v>
      </c>
      <c r="K1692">
        <v>1.0623E-2</v>
      </c>
      <c r="L1692">
        <v>85</v>
      </c>
      <c r="M1692">
        <v>1.0580000000000001E-2</v>
      </c>
      <c r="N1692" t="s">
        <v>18</v>
      </c>
      <c r="O1692">
        <v>20.932462000000001</v>
      </c>
      <c r="P1692">
        <v>1.7328E-2</v>
      </c>
      <c r="Q1692">
        <v>-0.13344200000000001</v>
      </c>
      <c r="S1692">
        <f>(2*3.142/60)*test_1_datataker_27_aug[[#This Row],[Torque Voltage (N.m)]]*test_1_datataker_27_aug[[#This Row],[RPM]]*-1</f>
        <v>-9.4569487000000008E-2</v>
      </c>
    </row>
    <row r="1693" spans="1:19" x14ac:dyDescent="0.25">
      <c r="A1693" s="1">
        <v>45531.542824965276</v>
      </c>
      <c r="B1693" t="s">
        <v>17</v>
      </c>
      <c r="C1693">
        <v>6.1066630000000002</v>
      </c>
      <c r="D1693">
        <v>6.3604820000000002</v>
      </c>
      <c r="E1693">
        <v>6.3810580000000003</v>
      </c>
      <c r="F1693">
        <v>6.308338</v>
      </c>
      <c r="G1693">
        <v>6.0688820000000003</v>
      </c>
      <c r="H1693">
        <v>1.2925819999999999</v>
      </c>
      <c r="I1693">
        <v>0.93201999999999996</v>
      </c>
      <c r="J1693">
        <v>0.93989400000000001</v>
      </c>
      <c r="K1693">
        <v>-2.6610000000000002E-2</v>
      </c>
      <c r="L1693">
        <v>79</v>
      </c>
      <c r="M1693">
        <v>1.0211E-2</v>
      </c>
      <c r="N1693" t="s">
        <v>18</v>
      </c>
      <c r="O1693">
        <v>20.941839999999999</v>
      </c>
      <c r="P1693">
        <v>1.4231000000000001E-2</v>
      </c>
      <c r="Q1693">
        <v>-0.17752499999999999</v>
      </c>
      <c r="S1693">
        <f>(2*3.142/60)*test_1_datataker_27_aug[[#This Row],[Torque Voltage (N.m)]]*test_1_datataker_27_aug[[#This Row],[RPM]]*-1</f>
        <v>0.22016936600000001</v>
      </c>
    </row>
    <row r="1694" spans="1:19" x14ac:dyDescent="0.25">
      <c r="A1694" s="1">
        <v>45531.542882916663</v>
      </c>
      <c r="B1694" t="s">
        <v>17</v>
      </c>
      <c r="C1694">
        <v>6.0867899999999997</v>
      </c>
      <c r="D1694">
        <v>6.3751730000000002</v>
      </c>
      <c r="E1694">
        <v>6.3954079999999998</v>
      </c>
      <c r="F1694">
        <v>6.3677239999999999</v>
      </c>
      <c r="G1694">
        <v>6.0622939999999996</v>
      </c>
      <c r="H1694">
        <v>1.317782</v>
      </c>
      <c r="I1694">
        <v>0.93214200000000003</v>
      </c>
      <c r="J1694">
        <v>0.94024600000000003</v>
      </c>
      <c r="K1694">
        <v>-2.7809E-2</v>
      </c>
      <c r="L1694">
        <v>0</v>
      </c>
      <c r="M1694">
        <v>1.0649E-2</v>
      </c>
      <c r="N1694" t="s">
        <v>18</v>
      </c>
      <c r="O1694">
        <v>20.941934</v>
      </c>
      <c r="P1694">
        <v>2.0379999999999999E-2</v>
      </c>
      <c r="Q1694">
        <v>-0.17943000000000001</v>
      </c>
      <c r="S1694">
        <f>(2*3.142/60)*test_1_datataker_27_aug[[#This Row],[Torque Voltage (N.m)]]*test_1_datataker_27_aug[[#This Row],[RPM]]*-1</f>
        <v>0</v>
      </c>
    </row>
    <row r="1695" spans="1:19" x14ac:dyDescent="0.25">
      <c r="A1695" s="1">
        <v>45531.542939976855</v>
      </c>
      <c r="B1695" t="s">
        <v>17</v>
      </c>
      <c r="C1695">
        <v>6.0754979999999996</v>
      </c>
      <c r="D1695">
        <v>6.3898630000000001</v>
      </c>
      <c r="E1695">
        <v>6.4172390000000004</v>
      </c>
      <c r="F1695">
        <v>6.3828279999999999</v>
      </c>
      <c r="G1695">
        <v>6.0481059999999998</v>
      </c>
      <c r="H1695">
        <v>1.3299609999999999</v>
      </c>
      <c r="I1695">
        <v>0.93237199999999998</v>
      </c>
      <c r="J1695">
        <v>0.939778</v>
      </c>
      <c r="K1695">
        <v>-2.4178999999999999E-2</v>
      </c>
      <c r="L1695">
        <v>0</v>
      </c>
      <c r="M1695">
        <v>9.9799999999999993E-3</v>
      </c>
      <c r="N1695" t="s">
        <v>18</v>
      </c>
      <c r="O1695">
        <v>20.941980000000001</v>
      </c>
      <c r="P1695">
        <v>1.7328E-2</v>
      </c>
      <c r="Q1695">
        <v>-0.17714099999999999</v>
      </c>
      <c r="S1695">
        <f>(2*3.142/60)*test_1_datataker_27_aug[[#This Row],[Torque Voltage (N.m)]]*test_1_datataker_27_aug[[#This Row],[RPM]]*-1</f>
        <v>0</v>
      </c>
    </row>
    <row r="1696" spans="1:19" x14ac:dyDescent="0.25">
      <c r="A1696" s="1">
        <v>45531.542997858793</v>
      </c>
      <c r="B1696" t="s">
        <v>17</v>
      </c>
      <c r="C1696">
        <v>6.0877730000000003</v>
      </c>
      <c r="D1696">
        <v>6.3898630000000001</v>
      </c>
      <c r="E1696">
        <v>6.402685</v>
      </c>
      <c r="F1696">
        <v>6.3751730000000002</v>
      </c>
      <c r="G1696">
        <v>6.0518789999999996</v>
      </c>
      <c r="H1696">
        <v>1.3265119999999999</v>
      </c>
      <c r="I1696">
        <v>0.93201999999999996</v>
      </c>
      <c r="J1696">
        <v>0.94036500000000001</v>
      </c>
      <c r="K1696">
        <v>-2.7809E-2</v>
      </c>
      <c r="L1696">
        <v>0</v>
      </c>
      <c r="M1696">
        <v>8.9169999999999996E-3</v>
      </c>
      <c r="N1696" t="s">
        <v>18</v>
      </c>
      <c r="O1696">
        <v>20.941980000000001</v>
      </c>
      <c r="P1696">
        <v>1.5779000000000001E-2</v>
      </c>
      <c r="Q1696">
        <v>-0.17560799999999999</v>
      </c>
      <c r="S1696">
        <f>(2*3.142/60)*test_1_datataker_27_aug[[#This Row],[Torque Voltage (N.m)]]*test_1_datataker_27_aug[[#This Row],[RPM]]*-1</f>
        <v>0</v>
      </c>
    </row>
    <row r="1697" spans="1:19" x14ac:dyDescent="0.25">
      <c r="A1697" s="1">
        <v>45531.543055949071</v>
      </c>
      <c r="B1697" t="s">
        <v>17</v>
      </c>
      <c r="C1697">
        <v>6.6590769999999999</v>
      </c>
      <c r="D1697">
        <v>6.4790460000000003</v>
      </c>
      <c r="E1697">
        <v>6.5041529999999996</v>
      </c>
      <c r="F1697">
        <v>6.4418009999999999</v>
      </c>
      <c r="G1697">
        <v>6.5734199999999996</v>
      </c>
      <c r="H1697">
        <v>1.324786</v>
      </c>
      <c r="I1697">
        <v>0.93237199999999998</v>
      </c>
      <c r="J1697">
        <v>0.94036500000000001</v>
      </c>
      <c r="K1697">
        <v>-2.5378000000000001E-2</v>
      </c>
      <c r="L1697">
        <v>0</v>
      </c>
      <c r="M1697">
        <v>2.2806E-2</v>
      </c>
      <c r="N1697" t="s">
        <v>18</v>
      </c>
      <c r="O1697">
        <v>20.941792</v>
      </c>
      <c r="P1697">
        <v>2.0379999999999999E-2</v>
      </c>
      <c r="Q1697">
        <v>-0.17866099999999999</v>
      </c>
      <c r="S1697">
        <f>(2*3.142/60)*test_1_datataker_27_aug[[#This Row],[Torque Voltage (N.m)]]*test_1_datataker_27_aug[[#This Row],[RPM]]*-1</f>
        <v>0</v>
      </c>
    </row>
    <row r="1698" spans="1:19" x14ac:dyDescent="0.25">
      <c r="A1698" s="1">
        <v>45531.54311392361</v>
      </c>
      <c r="B1698" t="s">
        <v>17</v>
      </c>
      <c r="C1698">
        <v>6.5300859999999998</v>
      </c>
      <c r="D1698">
        <v>6.4418009999999999</v>
      </c>
      <c r="E1698">
        <v>6.4606960000000004</v>
      </c>
      <c r="F1698">
        <v>6.4345590000000001</v>
      </c>
      <c r="G1698">
        <v>6.4716889999999996</v>
      </c>
      <c r="H1698">
        <v>1.317782</v>
      </c>
      <c r="I1698">
        <v>0.93225899999999995</v>
      </c>
      <c r="J1698">
        <v>0.94001299999999999</v>
      </c>
      <c r="K1698">
        <v>-2.4178999999999999E-2</v>
      </c>
      <c r="L1698">
        <v>0</v>
      </c>
      <c r="M1698">
        <v>1.2312E-2</v>
      </c>
      <c r="N1698" t="s">
        <v>18</v>
      </c>
      <c r="O1698">
        <v>20.941839999999999</v>
      </c>
      <c r="P1698">
        <v>1.8874999999999999E-2</v>
      </c>
      <c r="Q1698">
        <v>-0.17485400000000001</v>
      </c>
      <c r="S1698">
        <f>(2*3.142/60)*test_1_datataker_27_aug[[#This Row],[Torque Voltage (N.m)]]*test_1_datataker_27_aug[[#This Row],[RPM]]*-1</f>
        <v>0</v>
      </c>
    </row>
    <row r="1699" spans="1:19" x14ac:dyDescent="0.25">
      <c r="A1699" s="1">
        <v>45531.543171620368</v>
      </c>
      <c r="B1699" t="s">
        <v>17</v>
      </c>
      <c r="C1699">
        <v>6.6383799999999997</v>
      </c>
      <c r="D1699">
        <v>6.4790460000000003</v>
      </c>
      <c r="E1699">
        <v>6.5041529999999996</v>
      </c>
      <c r="F1699">
        <v>6.4643550000000003</v>
      </c>
      <c r="G1699">
        <v>6.5865710000000002</v>
      </c>
      <c r="H1699">
        <v>1.317477</v>
      </c>
      <c r="I1699">
        <v>0.93214200000000003</v>
      </c>
      <c r="J1699">
        <v>0.94024600000000003</v>
      </c>
      <c r="K1699">
        <v>-2.4178999999999999E-2</v>
      </c>
      <c r="L1699">
        <v>0</v>
      </c>
      <c r="M1699">
        <v>1.6766E-2</v>
      </c>
      <c r="N1699" t="s">
        <v>18</v>
      </c>
      <c r="O1699">
        <v>20.941792</v>
      </c>
      <c r="P1699">
        <v>2.3519999999999999E-2</v>
      </c>
      <c r="Q1699">
        <v>-0.179811</v>
      </c>
      <c r="S1699">
        <f>(2*3.142/60)*test_1_datataker_27_aug[[#This Row],[Torque Voltage (N.m)]]*test_1_datataker_27_aug[[#This Row],[RPM]]*-1</f>
        <v>0</v>
      </c>
    </row>
    <row r="1700" spans="1:19" x14ac:dyDescent="0.25">
      <c r="A1700" s="1">
        <v>45531.543229629628</v>
      </c>
      <c r="B1700" t="s">
        <v>17</v>
      </c>
      <c r="C1700">
        <v>6.3783529999999997</v>
      </c>
      <c r="D1700">
        <v>6.4492500000000001</v>
      </c>
      <c r="E1700">
        <v>6.4823240000000002</v>
      </c>
      <c r="F1700">
        <v>6.4492500000000001</v>
      </c>
      <c r="G1700">
        <v>6.3161290000000001</v>
      </c>
      <c r="H1700">
        <v>1.3316870000000001</v>
      </c>
      <c r="I1700">
        <v>0.93237199999999998</v>
      </c>
      <c r="J1700">
        <v>0.93989400000000001</v>
      </c>
      <c r="K1700">
        <v>-2.1815000000000001E-2</v>
      </c>
      <c r="L1700">
        <v>0</v>
      </c>
      <c r="M1700">
        <v>4.803E-3</v>
      </c>
      <c r="N1700" t="s">
        <v>18</v>
      </c>
      <c r="O1700">
        <v>20.941839999999999</v>
      </c>
      <c r="P1700">
        <v>2.0379999999999999E-2</v>
      </c>
      <c r="Q1700">
        <v>-0.17599100000000001</v>
      </c>
      <c r="S1700">
        <f>(2*3.142/60)*test_1_datataker_27_aug[[#This Row],[Torque Voltage (N.m)]]*test_1_datataker_27_aug[[#This Row],[RPM]]*-1</f>
        <v>0</v>
      </c>
    </row>
    <row r="1701" spans="1:19" x14ac:dyDescent="0.25">
      <c r="A1701" s="1">
        <v>45531.543287083332</v>
      </c>
      <c r="B1701" t="s">
        <v>17</v>
      </c>
      <c r="C1701">
        <v>6.3510140000000002</v>
      </c>
      <c r="D1701">
        <v>6.4345590000000001</v>
      </c>
      <c r="E1701">
        <v>6.4606960000000004</v>
      </c>
      <c r="F1701">
        <v>6.427111</v>
      </c>
      <c r="G1701">
        <v>6.2897210000000001</v>
      </c>
      <c r="H1701">
        <v>1.349135</v>
      </c>
      <c r="I1701">
        <v>0.93190700000000004</v>
      </c>
      <c r="J1701">
        <v>0.94001299999999999</v>
      </c>
      <c r="K1701">
        <v>-2.6610000000000002E-2</v>
      </c>
      <c r="L1701">
        <v>0</v>
      </c>
      <c r="M1701">
        <v>1.864E-3</v>
      </c>
      <c r="N1701" t="s">
        <v>18</v>
      </c>
      <c r="O1701">
        <v>20.941980000000001</v>
      </c>
      <c r="P1701">
        <v>1.7328E-2</v>
      </c>
      <c r="Q1701">
        <v>-0.17599100000000001</v>
      </c>
      <c r="S1701">
        <f>(2*3.142/60)*test_1_datataker_27_aug[[#This Row],[Torque Voltage (N.m)]]*test_1_datataker_27_aug[[#This Row],[RPM]]*-1</f>
        <v>0</v>
      </c>
    </row>
    <row r="1702" spans="1:19" x14ac:dyDescent="0.25">
      <c r="A1702" s="1">
        <v>45531.543346770835</v>
      </c>
      <c r="B1702" t="s">
        <v>17</v>
      </c>
      <c r="C1702">
        <v>6.3491280000000003</v>
      </c>
      <c r="D1702">
        <v>6.427111</v>
      </c>
      <c r="E1702">
        <v>6.446142</v>
      </c>
      <c r="F1702">
        <v>6.4345590000000001</v>
      </c>
      <c r="G1702">
        <v>6.285018</v>
      </c>
      <c r="H1702">
        <v>1.3567389999999999</v>
      </c>
      <c r="I1702">
        <v>0.93201999999999996</v>
      </c>
      <c r="J1702">
        <v>0.93989400000000001</v>
      </c>
      <c r="K1702">
        <v>-2.7809E-2</v>
      </c>
      <c r="L1702">
        <v>0</v>
      </c>
      <c r="M1702">
        <v>1.1230000000000001E-3</v>
      </c>
      <c r="N1702" t="s">
        <v>18</v>
      </c>
      <c r="O1702">
        <v>20.942029999999999</v>
      </c>
      <c r="P1702">
        <v>1.5779000000000001E-2</v>
      </c>
      <c r="Q1702">
        <v>-0.17752499999999999</v>
      </c>
      <c r="S1702">
        <f>(2*3.142/60)*test_1_datataker_27_aug[[#This Row],[Torque Voltage (N.m)]]*test_1_datataker_27_aug[[#This Row],[RPM]]*-1</f>
        <v>0</v>
      </c>
    </row>
    <row r="1703" spans="1:19" x14ac:dyDescent="0.25">
      <c r="A1703" s="1">
        <v>45531.543402870368</v>
      </c>
      <c r="B1703" t="s">
        <v>17</v>
      </c>
      <c r="C1703">
        <v>6.3519439999999996</v>
      </c>
      <c r="D1703">
        <v>6.427111</v>
      </c>
      <c r="E1703">
        <v>6.4390689999999999</v>
      </c>
      <c r="F1703">
        <v>6.4124179999999997</v>
      </c>
      <c r="G1703">
        <v>6.2906510000000004</v>
      </c>
      <c r="H1703">
        <v>1.35025</v>
      </c>
      <c r="I1703">
        <v>0.93225899999999995</v>
      </c>
      <c r="J1703">
        <v>0.93989400000000001</v>
      </c>
      <c r="K1703">
        <v>-2.4178999999999999E-2</v>
      </c>
      <c r="L1703">
        <v>0</v>
      </c>
      <c r="M1703">
        <v>4.06E-4</v>
      </c>
      <c r="N1703" t="s">
        <v>18</v>
      </c>
      <c r="O1703">
        <v>20.941839999999999</v>
      </c>
      <c r="P1703">
        <v>1.8874999999999999E-2</v>
      </c>
      <c r="Q1703">
        <v>-0.176374</v>
      </c>
      <c r="S1703">
        <f>(2*3.142/60)*test_1_datataker_27_aug[[#This Row],[Torque Voltage (N.m)]]*test_1_datataker_27_aug[[#This Row],[RPM]]*-1</f>
        <v>0</v>
      </c>
    </row>
    <row r="1704" spans="1:19" x14ac:dyDescent="0.25">
      <c r="A1704" s="1">
        <v>45531.543460659719</v>
      </c>
      <c r="B1704" t="s">
        <v>17</v>
      </c>
      <c r="C1704">
        <v>6.3472410000000004</v>
      </c>
      <c r="D1704">
        <v>6.4124179999999997</v>
      </c>
      <c r="E1704">
        <v>6.4172390000000004</v>
      </c>
      <c r="F1704">
        <v>6.4124179999999997</v>
      </c>
      <c r="G1704">
        <v>6.2831320000000002</v>
      </c>
      <c r="H1704">
        <v>1.3426450000000001</v>
      </c>
      <c r="I1704">
        <v>0.93237199999999998</v>
      </c>
      <c r="J1704">
        <v>0.94024600000000003</v>
      </c>
      <c r="K1704">
        <v>-2.4178999999999999E-2</v>
      </c>
      <c r="L1704">
        <v>0</v>
      </c>
      <c r="M1704">
        <v>4.2999999999999999E-4</v>
      </c>
      <c r="N1704" t="s">
        <v>18</v>
      </c>
      <c r="O1704">
        <v>20.941745999999998</v>
      </c>
      <c r="P1704">
        <v>1.8874999999999999E-2</v>
      </c>
      <c r="Q1704">
        <v>-0.17714099999999999</v>
      </c>
      <c r="S1704">
        <f>(2*3.142/60)*test_1_datataker_27_aug[[#This Row],[Torque Voltage (N.m)]]*test_1_datataker_27_aug[[#This Row],[RPM]]*-1</f>
        <v>0</v>
      </c>
    </row>
    <row r="1705" spans="1:19" x14ac:dyDescent="0.25">
      <c r="A1705" s="1">
        <v>45531.543518634258</v>
      </c>
      <c r="B1705" t="s">
        <v>17</v>
      </c>
      <c r="C1705">
        <v>6.3444250000000002</v>
      </c>
      <c r="D1705">
        <v>6.3975200000000001</v>
      </c>
      <c r="E1705">
        <v>6.402685</v>
      </c>
      <c r="F1705">
        <v>6.4049690000000004</v>
      </c>
      <c r="G1705">
        <v>6.2783759999999997</v>
      </c>
      <c r="H1705">
        <v>1.349844</v>
      </c>
      <c r="I1705">
        <v>0.93249400000000005</v>
      </c>
      <c r="J1705">
        <v>0.94048200000000004</v>
      </c>
      <c r="K1705">
        <v>-2.5378000000000001E-2</v>
      </c>
      <c r="L1705">
        <v>0</v>
      </c>
      <c r="M1705">
        <v>4.5300000000000001E-4</v>
      </c>
      <c r="N1705" t="s">
        <v>18</v>
      </c>
      <c r="O1705">
        <v>20.941980000000001</v>
      </c>
      <c r="P1705">
        <v>1.7328E-2</v>
      </c>
      <c r="Q1705">
        <v>-0.17904500000000001</v>
      </c>
      <c r="S1705">
        <f>(2*3.142/60)*test_1_datataker_27_aug[[#This Row],[Torque Voltage (N.m)]]*test_1_datataker_27_aug[[#This Row],[RPM]]*-1</f>
        <v>0</v>
      </c>
    </row>
    <row r="1706" spans="1:19" x14ac:dyDescent="0.25">
      <c r="A1706" s="1">
        <v>45531.543576435186</v>
      </c>
      <c r="B1706" t="s">
        <v>17</v>
      </c>
      <c r="C1706">
        <v>6.3255619999999997</v>
      </c>
      <c r="D1706">
        <v>6.3828279999999999</v>
      </c>
      <c r="E1706">
        <v>6.4099620000000002</v>
      </c>
      <c r="F1706">
        <v>6.3975200000000001</v>
      </c>
      <c r="G1706">
        <v>6.2689709999999996</v>
      </c>
      <c r="H1706">
        <v>1.3536999999999999</v>
      </c>
      <c r="I1706">
        <v>0.93237199999999998</v>
      </c>
      <c r="J1706">
        <v>0.94013000000000002</v>
      </c>
      <c r="K1706">
        <v>-2.6610000000000002E-2</v>
      </c>
      <c r="L1706">
        <v>0</v>
      </c>
      <c r="M1706">
        <v>4.06E-4</v>
      </c>
      <c r="N1706" t="s">
        <v>18</v>
      </c>
      <c r="O1706">
        <v>20.941792</v>
      </c>
      <c r="P1706">
        <v>2.0379999999999999E-2</v>
      </c>
      <c r="Q1706">
        <v>-0.17676</v>
      </c>
      <c r="S1706">
        <f>(2*3.142/60)*test_1_datataker_27_aug[[#This Row],[Torque Voltage (N.m)]]*test_1_datataker_27_aug[[#This Row],[RPM]]*-1</f>
        <v>0</v>
      </c>
    </row>
    <row r="1707" spans="1:19" x14ac:dyDescent="0.25">
      <c r="A1707" s="1">
        <v>45531.54363443287</v>
      </c>
      <c r="B1707" t="s">
        <v>17</v>
      </c>
      <c r="C1707">
        <v>6.3180160000000001</v>
      </c>
      <c r="D1707">
        <v>6.3751730000000002</v>
      </c>
      <c r="E1707">
        <v>6.3883349999999997</v>
      </c>
      <c r="F1707">
        <v>6.3828279999999999</v>
      </c>
      <c r="G1707">
        <v>6.2557660000000004</v>
      </c>
      <c r="H1707">
        <v>1.363124</v>
      </c>
      <c r="I1707">
        <v>0.93249400000000005</v>
      </c>
      <c r="J1707">
        <v>0.94036500000000001</v>
      </c>
      <c r="K1707">
        <v>-2.7809E-2</v>
      </c>
      <c r="L1707">
        <v>0</v>
      </c>
      <c r="M1707">
        <v>4.2999999999999999E-4</v>
      </c>
      <c r="N1707" t="s">
        <v>18</v>
      </c>
      <c r="O1707">
        <v>20.941980000000001</v>
      </c>
      <c r="P1707">
        <v>2.0379999999999999E-2</v>
      </c>
      <c r="Q1707">
        <v>-0.17714099999999999</v>
      </c>
      <c r="S1707">
        <f>(2*3.142/60)*test_1_datataker_27_aug[[#This Row],[Torque Voltage (N.m)]]*test_1_datataker_27_aug[[#This Row],[RPM]]*-1</f>
        <v>0</v>
      </c>
    </row>
    <row r="1708" spans="1:19" x14ac:dyDescent="0.25">
      <c r="A1708" s="1">
        <v>45531.543692222222</v>
      </c>
      <c r="B1708" t="s">
        <v>17</v>
      </c>
      <c r="C1708">
        <v>6.3133140000000001</v>
      </c>
      <c r="D1708">
        <v>6.3677239999999999</v>
      </c>
      <c r="E1708">
        <v>6.3954079999999998</v>
      </c>
      <c r="F1708">
        <v>6.3677239999999999</v>
      </c>
      <c r="G1708">
        <v>6.2481939999999998</v>
      </c>
      <c r="H1708">
        <v>1.3680840000000001</v>
      </c>
      <c r="I1708">
        <v>0.93249400000000005</v>
      </c>
      <c r="J1708">
        <v>0.94013000000000002</v>
      </c>
      <c r="K1708">
        <v>-2.6610000000000002E-2</v>
      </c>
      <c r="L1708">
        <v>0</v>
      </c>
      <c r="M1708">
        <v>3.8299999999999999E-4</v>
      </c>
      <c r="N1708" t="s">
        <v>18</v>
      </c>
      <c r="O1708">
        <v>20.941934</v>
      </c>
      <c r="P1708">
        <v>1.8874999999999999E-2</v>
      </c>
      <c r="Q1708">
        <v>-0.17447099999999999</v>
      </c>
      <c r="S1708">
        <f>(2*3.142/60)*test_1_datataker_27_aug[[#This Row],[Torque Voltage (N.m)]]*test_1_datataker_27_aug[[#This Row],[RPM]]*-1</f>
        <v>0</v>
      </c>
    </row>
    <row r="1709" spans="1:19" x14ac:dyDescent="0.25">
      <c r="A1709" s="1">
        <v>45531.543750208337</v>
      </c>
      <c r="B1709" t="s">
        <v>17</v>
      </c>
      <c r="C1709">
        <v>6.3010390000000003</v>
      </c>
      <c r="D1709">
        <v>6.3677239999999999</v>
      </c>
      <c r="E1709">
        <v>6.3810580000000003</v>
      </c>
      <c r="F1709">
        <v>6.3751730000000002</v>
      </c>
      <c r="G1709">
        <v>6.2387889999999997</v>
      </c>
      <c r="H1709">
        <v>1.368895</v>
      </c>
      <c r="I1709">
        <v>0.93237199999999998</v>
      </c>
      <c r="J1709">
        <v>0.94048200000000004</v>
      </c>
      <c r="K1709">
        <v>-2.1815000000000001E-2</v>
      </c>
      <c r="L1709">
        <v>0</v>
      </c>
      <c r="M1709">
        <v>4.06E-4</v>
      </c>
      <c r="N1709" t="s">
        <v>18</v>
      </c>
      <c r="O1709">
        <v>20.941792</v>
      </c>
      <c r="P1709">
        <v>1.8874999999999999E-2</v>
      </c>
      <c r="Q1709">
        <v>-0.17447099999999999</v>
      </c>
      <c r="S1709">
        <f>(2*3.142/60)*test_1_datataker_27_aug[[#This Row],[Torque Voltage (N.m)]]*test_1_datataker_27_aug[[#This Row],[RPM]]*-1</f>
        <v>0</v>
      </c>
    </row>
    <row r="1710" spans="1:19" x14ac:dyDescent="0.25">
      <c r="A1710" s="1">
        <v>45531.543807881942</v>
      </c>
      <c r="B1710" t="s">
        <v>17</v>
      </c>
      <c r="C1710">
        <v>6.3010390000000003</v>
      </c>
      <c r="D1710">
        <v>6.3604820000000002</v>
      </c>
      <c r="E1710">
        <v>6.366708</v>
      </c>
      <c r="F1710">
        <v>6.3455820000000003</v>
      </c>
      <c r="G1710">
        <v>6.2369019999999997</v>
      </c>
      <c r="H1710">
        <v>1.3687929999999999</v>
      </c>
      <c r="I1710">
        <v>0.93214200000000003</v>
      </c>
      <c r="J1710">
        <v>0.94024600000000003</v>
      </c>
      <c r="K1710">
        <v>-2.7809E-2</v>
      </c>
      <c r="L1710">
        <v>0</v>
      </c>
      <c r="M1710">
        <v>4.06E-4</v>
      </c>
      <c r="N1710" t="s">
        <v>18</v>
      </c>
      <c r="O1710">
        <v>20.941839999999999</v>
      </c>
      <c r="P1710">
        <v>2.0379999999999999E-2</v>
      </c>
      <c r="Q1710">
        <v>-0.17904500000000001</v>
      </c>
      <c r="S1710">
        <f>(2*3.142/60)*test_1_datataker_27_aug[[#This Row],[Torque Voltage (N.m)]]*test_1_datataker_27_aug[[#This Row],[RPM]]*-1</f>
        <v>0</v>
      </c>
    </row>
    <row r="1711" spans="1:19" x14ac:dyDescent="0.25">
      <c r="A1711" s="1">
        <v>45531.543865763888</v>
      </c>
      <c r="B1711" t="s">
        <v>17</v>
      </c>
      <c r="C1711">
        <v>6.2897210000000001</v>
      </c>
      <c r="D1711">
        <v>6.3308910000000003</v>
      </c>
      <c r="E1711">
        <v>6.359229</v>
      </c>
      <c r="F1711">
        <v>6.3530319999999998</v>
      </c>
      <c r="G1711">
        <v>6.2246009999999998</v>
      </c>
      <c r="H1711">
        <v>1.3706179999999999</v>
      </c>
      <c r="I1711">
        <v>0.93249400000000005</v>
      </c>
      <c r="J1711">
        <v>0.93989400000000001</v>
      </c>
      <c r="K1711">
        <v>-2.1815000000000001E-2</v>
      </c>
      <c r="L1711">
        <v>0</v>
      </c>
      <c r="M1711">
        <v>4.2999999999999999E-4</v>
      </c>
      <c r="N1711" t="s">
        <v>18</v>
      </c>
      <c r="O1711">
        <v>20.942128</v>
      </c>
      <c r="P1711">
        <v>2.1971000000000001E-2</v>
      </c>
      <c r="Q1711">
        <v>-0.17676</v>
      </c>
      <c r="S1711">
        <f>(2*3.142/60)*test_1_datataker_27_aug[[#This Row],[Torque Voltage (N.m)]]*test_1_datataker_27_aug[[#This Row],[RPM]]*-1</f>
        <v>0</v>
      </c>
    </row>
    <row r="1712" spans="1:19" x14ac:dyDescent="0.25">
      <c r="A1712" s="1">
        <v>45531.543923622688</v>
      </c>
      <c r="B1712" t="s">
        <v>17</v>
      </c>
      <c r="C1712">
        <v>6.2878340000000001</v>
      </c>
      <c r="D1712">
        <v>6.338133</v>
      </c>
      <c r="E1712">
        <v>6.3735799999999996</v>
      </c>
      <c r="F1712">
        <v>6.3530319999999998</v>
      </c>
      <c r="G1712">
        <v>6.222715</v>
      </c>
      <c r="H1712">
        <v>1.383985</v>
      </c>
      <c r="I1712">
        <v>0.93272999999999995</v>
      </c>
      <c r="J1712">
        <v>0.94001299999999999</v>
      </c>
      <c r="K1712">
        <v>-2.298E-2</v>
      </c>
      <c r="L1712">
        <v>0</v>
      </c>
      <c r="M1712">
        <v>4.5300000000000001E-4</v>
      </c>
      <c r="N1712" t="s">
        <v>18</v>
      </c>
      <c r="O1712">
        <v>20.941884000000002</v>
      </c>
      <c r="P1712">
        <v>2.0379999999999999E-2</v>
      </c>
      <c r="Q1712">
        <v>-0.17714099999999999</v>
      </c>
      <c r="S1712">
        <f>(2*3.142/60)*test_1_datataker_27_aug[[#This Row],[Torque Voltage (N.m)]]*test_1_datataker_27_aug[[#This Row],[RPM]]*-1</f>
        <v>0</v>
      </c>
    </row>
    <row r="1713" spans="1:19" x14ac:dyDescent="0.25">
      <c r="A1713" s="1">
        <v>45531.543981504627</v>
      </c>
      <c r="B1713" t="s">
        <v>17</v>
      </c>
      <c r="C1713">
        <v>6.2746029999999999</v>
      </c>
      <c r="D1713">
        <v>6.338133</v>
      </c>
      <c r="E1713">
        <v>6.3519540000000001</v>
      </c>
      <c r="F1713">
        <v>6.3530319999999998</v>
      </c>
      <c r="G1713">
        <v>6.2133099999999999</v>
      </c>
      <c r="H1713">
        <v>1.3949149999999999</v>
      </c>
      <c r="I1713">
        <v>0.93261099999999997</v>
      </c>
      <c r="J1713">
        <v>0.94059800000000005</v>
      </c>
      <c r="K1713">
        <v>-2.4178999999999999E-2</v>
      </c>
      <c r="L1713">
        <v>0</v>
      </c>
      <c r="M1713">
        <v>4.7600000000000002E-4</v>
      </c>
      <c r="N1713" t="s">
        <v>18</v>
      </c>
      <c r="O1713">
        <v>20.941839999999999</v>
      </c>
      <c r="P1713">
        <v>2.3519999999999999E-2</v>
      </c>
      <c r="Q1713">
        <v>-0.17752499999999999</v>
      </c>
      <c r="S1713">
        <f>(2*3.142/60)*test_1_datataker_27_aug[[#This Row],[Torque Voltage (N.m)]]*test_1_datataker_27_aug[[#This Row],[RPM]]*-1</f>
        <v>0</v>
      </c>
    </row>
    <row r="1714" spans="1:19" x14ac:dyDescent="0.25">
      <c r="A1714" s="1">
        <v>45531.544039363427</v>
      </c>
      <c r="B1714" t="s">
        <v>17</v>
      </c>
      <c r="C1714">
        <v>6.2708570000000003</v>
      </c>
      <c r="D1714">
        <v>6.3455820000000003</v>
      </c>
      <c r="E1714">
        <v>6.359229</v>
      </c>
      <c r="F1714">
        <v>6.3455820000000003</v>
      </c>
      <c r="G1714">
        <v>6.2085800000000004</v>
      </c>
      <c r="H1714">
        <v>1.3933979999999999</v>
      </c>
      <c r="I1714">
        <v>0.93237199999999998</v>
      </c>
      <c r="J1714">
        <v>0.94048200000000004</v>
      </c>
      <c r="K1714">
        <v>-2.4178999999999999E-2</v>
      </c>
      <c r="L1714">
        <v>0</v>
      </c>
      <c r="M1714">
        <v>4.2999999999999999E-4</v>
      </c>
      <c r="N1714" t="s">
        <v>18</v>
      </c>
      <c r="O1714">
        <v>20.942081999999999</v>
      </c>
      <c r="P1714">
        <v>2.3519999999999999E-2</v>
      </c>
      <c r="Q1714">
        <v>-0.17714099999999999</v>
      </c>
      <c r="S1714">
        <f>(2*3.142/60)*test_1_datataker_27_aug[[#This Row],[Torque Voltage (N.m)]]*test_1_datataker_27_aug[[#This Row],[RPM]]*-1</f>
        <v>0</v>
      </c>
    </row>
    <row r="1715" spans="1:19" x14ac:dyDescent="0.25">
      <c r="A1715" s="1">
        <v>45531.544097349535</v>
      </c>
      <c r="B1715" t="s">
        <v>17</v>
      </c>
      <c r="C1715">
        <v>6.2699009999999999</v>
      </c>
      <c r="D1715">
        <v>6.3308910000000003</v>
      </c>
      <c r="E1715">
        <v>6.3376010000000003</v>
      </c>
      <c r="F1715">
        <v>6.3234430000000001</v>
      </c>
      <c r="G1715">
        <v>6.2019909999999996</v>
      </c>
      <c r="H1715">
        <v>1.387629</v>
      </c>
      <c r="I1715">
        <v>0.93249400000000005</v>
      </c>
      <c r="J1715">
        <v>0.94024600000000003</v>
      </c>
      <c r="K1715">
        <v>-2.1815000000000001E-2</v>
      </c>
      <c r="L1715">
        <v>0</v>
      </c>
      <c r="M1715">
        <v>4.5300000000000001E-4</v>
      </c>
      <c r="N1715" t="s">
        <v>18</v>
      </c>
      <c r="O1715">
        <v>20.941934</v>
      </c>
      <c r="P1715">
        <v>2.3519999999999999E-2</v>
      </c>
      <c r="Q1715">
        <v>-0.17560799999999999</v>
      </c>
      <c r="S1715">
        <f>(2*3.142/60)*test_1_datataker_27_aug[[#This Row],[Torque Voltage (N.m)]]*test_1_datataker_27_aug[[#This Row],[RPM]]*-1</f>
        <v>0</v>
      </c>
    </row>
    <row r="1716" spans="1:19" x14ac:dyDescent="0.25">
      <c r="A1716" s="1">
        <v>45531.544155138887</v>
      </c>
      <c r="B1716" t="s">
        <v>17</v>
      </c>
      <c r="C1716">
        <v>6.2595390000000002</v>
      </c>
      <c r="D1716">
        <v>6.3234430000000001</v>
      </c>
      <c r="E1716">
        <v>6.3376010000000003</v>
      </c>
      <c r="F1716">
        <v>6.3157870000000003</v>
      </c>
      <c r="G1716">
        <v>6.1906460000000001</v>
      </c>
      <c r="H1716">
        <v>1.3126009999999999</v>
      </c>
      <c r="I1716">
        <v>0.93261099999999997</v>
      </c>
      <c r="J1716">
        <v>0.93989400000000001</v>
      </c>
      <c r="K1716">
        <v>-2.4178999999999999E-2</v>
      </c>
      <c r="L1716">
        <v>0</v>
      </c>
      <c r="M1716">
        <v>4.2999999999999999E-4</v>
      </c>
      <c r="N1716" t="s">
        <v>18</v>
      </c>
      <c r="O1716">
        <v>20.941934</v>
      </c>
      <c r="P1716">
        <v>2.1971000000000001E-2</v>
      </c>
      <c r="Q1716">
        <v>-0.18019499999999999</v>
      </c>
      <c r="S1716">
        <f>(2*3.142/60)*test_1_datataker_27_aug[[#This Row],[Torque Voltage (N.m)]]*test_1_datataker_27_aug[[#This Row],[RPM]]*-1</f>
        <v>0</v>
      </c>
    </row>
    <row r="1717" spans="1:19" x14ac:dyDescent="0.25">
      <c r="A1717" s="1">
        <v>45531.544213125002</v>
      </c>
      <c r="B1717" t="s">
        <v>17</v>
      </c>
      <c r="C1717">
        <v>6.2548360000000001</v>
      </c>
      <c r="D1717">
        <v>6.3157870000000003</v>
      </c>
      <c r="E1717">
        <v>6.3303240000000001</v>
      </c>
      <c r="F1717">
        <v>6.3455820000000003</v>
      </c>
      <c r="G1717">
        <v>6.1916029999999997</v>
      </c>
      <c r="H1717">
        <v>1.23333</v>
      </c>
      <c r="I1717">
        <v>0.93214200000000003</v>
      </c>
      <c r="J1717">
        <v>0.94024600000000003</v>
      </c>
      <c r="K1717">
        <v>-2.1815000000000001E-2</v>
      </c>
      <c r="L1717">
        <v>0</v>
      </c>
      <c r="M1717">
        <v>4.06E-4</v>
      </c>
      <c r="N1717" t="s">
        <v>18</v>
      </c>
      <c r="O1717">
        <v>20.941980000000001</v>
      </c>
      <c r="P1717">
        <v>2.1971000000000001E-2</v>
      </c>
      <c r="Q1717">
        <v>-0.17714099999999999</v>
      </c>
      <c r="S1717">
        <f>(2*3.142/60)*test_1_datataker_27_aug[[#This Row],[Torque Voltage (N.m)]]*test_1_datataker_27_aug[[#This Row],[RPM]]*-1</f>
        <v>0</v>
      </c>
    </row>
    <row r="1718" spans="1:19" x14ac:dyDescent="0.25">
      <c r="A1718" s="1">
        <v>45531.544270844905</v>
      </c>
      <c r="B1718" t="s">
        <v>17</v>
      </c>
      <c r="C1718">
        <v>6.2953799999999998</v>
      </c>
      <c r="D1718">
        <v>6.308338</v>
      </c>
      <c r="E1718">
        <v>6.3012189999999997</v>
      </c>
      <c r="F1718">
        <v>6.3234430000000001</v>
      </c>
      <c r="G1718">
        <v>6.2312430000000001</v>
      </c>
      <c r="H1718">
        <v>1.1681319999999999</v>
      </c>
      <c r="I1718">
        <v>0.93237199999999998</v>
      </c>
      <c r="J1718">
        <v>0.93965500000000002</v>
      </c>
      <c r="K1718">
        <v>-2.5378000000000001E-2</v>
      </c>
      <c r="L1718">
        <v>0</v>
      </c>
      <c r="M1718">
        <v>5.6350000000000003E-3</v>
      </c>
      <c r="N1718" t="s">
        <v>18</v>
      </c>
      <c r="O1718">
        <v>20.941980000000001</v>
      </c>
      <c r="P1718">
        <v>2.0379999999999999E-2</v>
      </c>
      <c r="Q1718">
        <v>-0.17752499999999999</v>
      </c>
      <c r="S1718">
        <f>(2*3.142/60)*test_1_datataker_27_aug[[#This Row],[Torque Voltage (N.m)]]*test_1_datataker_27_aug[[#This Row],[RPM]]*-1</f>
        <v>0</v>
      </c>
    </row>
    <row r="1719" spans="1:19" x14ac:dyDescent="0.25">
      <c r="A1719" s="1">
        <v>45531.544328715281</v>
      </c>
      <c r="B1719" t="s">
        <v>17</v>
      </c>
      <c r="C1719">
        <v>6.3038550000000004</v>
      </c>
      <c r="D1719">
        <v>6.338133</v>
      </c>
      <c r="E1719">
        <v>6.3376010000000003</v>
      </c>
      <c r="F1719">
        <v>6.3530319999999998</v>
      </c>
      <c r="G1719">
        <v>6.2406490000000003</v>
      </c>
      <c r="H1719">
        <v>1.1171070000000001</v>
      </c>
      <c r="I1719">
        <v>0.93201999999999996</v>
      </c>
      <c r="J1719">
        <v>0.93965500000000002</v>
      </c>
      <c r="K1719">
        <v>-2.1815000000000001E-2</v>
      </c>
      <c r="L1719">
        <v>0</v>
      </c>
      <c r="M1719">
        <v>4.8250000000000003E-3</v>
      </c>
      <c r="N1719" t="s">
        <v>18</v>
      </c>
      <c r="O1719">
        <v>20.941934</v>
      </c>
      <c r="P1719">
        <v>2.0379999999999999E-2</v>
      </c>
      <c r="Q1719">
        <v>-0.179811</v>
      </c>
      <c r="S1719">
        <f>(2*3.142/60)*test_1_datataker_27_aug[[#This Row],[Torque Voltage (N.m)]]*test_1_datataker_27_aug[[#This Row],[RPM]]*-1</f>
        <v>0</v>
      </c>
    </row>
    <row r="1720" spans="1:19" x14ac:dyDescent="0.25">
      <c r="A1720" s="1">
        <v>45531.544386597219</v>
      </c>
      <c r="B1720" t="s">
        <v>17</v>
      </c>
      <c r="C1720">
        <v>6.3076540000000003</v>
      </c>
      <c r="D1720">
        <v>6.3530319999999998</v>
      </c>
      <c r="E1720">
        <v>6.366708</v>
      </c>
      <c r="F1720">
        <v>6.3898630000000001</v>
      </c>
      <c r="G1720">
        <v>6.2406490000000003</v>
      </c>
      <c r="H1720">
        <v>1.0793330000000001</v>
      </c>
      <c r="I1720">
        <v>0.93225899999999995</v>
      </c>
      <c r="J1720">
        <v>0.94013000000000002</v>
      </c>
      <c r="K1720">
        <v>-2.0615999999999999E-2</v>
      </c>
      <c r="L1720">
        <v>0</v>
      </c>
      <c r="M1720">
        <v>2.836E-3</v>
      </c>
      <c r="N1720" t="s">
        <v>18</v>
      </c>
      <c r="O1720">
        <v>20.941839999999999</v>
      </c>
      <c r="P1720">
        <v>2.1971000000000001E-2</v>
      </c>
      <c r="Q1720">
        <v>-0.176374</v>
      </c>
      <c r="S1720">
        <f>(2*3.142/60)*test_1_datataker_27_aug[[#This Row],[Torque Voltage (N.m)]]*test_1_datataker_27_aug[[#This Row],[RPM]]*-1</f>
        <v>0</v>
      </c>
    </row>
    <row r="1721" spans="1:19" x14ac:dyDescent="0.25">
      <c r="A1721" s="1">
        <v>45531.544444467596</v>
      </c>
      <c r="B1721" t="s">
        <v>17</v>
      </c>
      <c r="C1721">
        <v>6.3180160000000001</v>
      </c>
      <c r="D1721">
        <v>6.3975200000000001</v>
      </c>
      <c r="E1721">
        <v>6.402685</v>
      </c>
      <c r="F1721">
        <v>6.4418009999999999</v>
      </c>
      <c r="G1721">
        <v>6.2519669999999996</v>
      </c>
      <c r="H1721">
        <v>1.055167</v>
      </c>
      <c r="I1721">
        <v>0.93249400000000005</v>
      </c>
      <c r="J1721">
        <v>0.94001299999999999</v>
      </c>
      <c r="K1721">
        <v>-2.1815000000000001E-2</v>
      </c>
      <c r="L1721">
        <v>0</v>
      </c>
      <c r="M1721">
        <v>4.2999999999999999E-4</v>
      </c>
      <c r="N1721" t="s">
        <v>18</v>
      </c>
      <c r="O1721">
        <v>20.941934</v>
      </c>
      <c r="P1721">
        <v>2.5068E-2</v>
      </c>
      <c r="Q1721">
        <v>-0.176374</v>
      </c>
      <c r="S1721">
        <f>(2*3.142/60)*test_1_datataker_27_aug[[#This Row],[Torque Voltage (N.m)]]*test_1_datataker_27_aug[[#This Row],[RPM]]*-1</f>
        <v>0</v>
      </c>
    </row>
    <row r="1722" spans="1:19" x14ac:dyDescent="0.25">
      <c r="A1722" s="1">
        <v>45531.544502326389</v>
      </c>
      <c r="B1722" t="s">
        <v>17</v>
      </c>
      <c r="C1722">
        <v>6.3274210000000002</v>
      </c>
      <c r="D1722">
        <v>6.3828279999999999</v>
      </c>
      <c r="E1722">
        <v>6.4172390000000004</v>
      </c>
      <c r="F1722">
        <v>6.4492500000000001</v>
      </c>
      <c r="G1722">
        <v>6.2557660000000004</v>
      </c>
      <c r="H1722">
        <v>1.0391429999999999</v>
      </c>
      <c r="I1722">
        <v>0.93225899999999995</v>
      </c>
      <c r="J1722">
        <v>0.93965500000000002</v>
      </c>
      <c r="K1722">
        <v>-2.0615999999999999E-2</v>
      </c>
      <c r="L1722">
        <v>0</v>
      </c>
      <c r="M1722">
        <v>4.06E-4</v>
      </c>
      <c r="N1722" t="s">
        <v>18</v>
      </c>
      <c r="O1722">
        <v>20.942029999999999</v>
      </c>
      <c r="P1722">
        <v>2.1971000000000001E-2</v>
      </c>
      <c r="Q1722">
        <v>-0.17408899999999999</v>
      </c>
      <c r="S1722">
        <f>(2*3.142/60)*test_1_datataker_27_aug[[#This Row],[Torque Voltage (N.m)]]*test_1_datataker_27_aug[[#This Row],[RPM]]*-1</f>
        <v>0</v>
      </c>
    </row>
    <row r="1723" spans="1:19" x14ac:dyDescent="0.25">
      <c r="A1723" s="1">
        <v>45531.544560196759</v>
      </c>
      <c r="B1723" t="s">
        <v>17</v>
      </c>
      <c r="C1723">
        <v>6.3321509999999996</v>
      </c>
      <c r="D1723">
        <v>6.456906</v>
      </c>
      <c r="E1723">
        <v>6.4390689999999999</v>
      </c>
      <c r="F1723">
        <v>6.4790460000000003</v>
      </c>
      <c r="G1723">
        <v>6.2623550000000003</v>
      </c>
      <c r="H1723">
        <v>1.030054</v>
      </c>
      <c r="I1723">
        <v>0.93225899999999995</v>
      </c>
      <c r="J1723">
        <v>0.93989400000000001</v>
      </c>
      <c r="K1723">
        <v>-2.0615999999999999E-2</v>
      </c>
      <c r="L1723">
        <v>0</v>
      </c>
      <c r="M1723">
        <v>4.06E-4</v>
      </c>
      <c r="N1723" t="s">
        <v>18</v>
      </c>
      <c r="O1723">
        <v>20.942081999999999</v>
      </c>
      <c r="P1723">
        <v>2.1971000000000001E-2</v>
      </c>
      <c r="Q1723">
        <v>-0.17904500000000001</v>
      </c>
      <c r="S1723">
        <f>(2*3.142/60)*test_1_datataker_27_aug[[#This Row],[Torque Voltage (N.m)]]*test_1_datataker_27_aug[[#This Row],[RPM]]*-1</f>
        <v>0</v>
      </c>
    </row>
    <row r="1724" spans="1:19" x14ac:dyDescent="0.25">
      <c r="A1724" s="1">
        <v>45531.544618078704</v>
      </c>
      <c r="B1724" t="s">
        <v>17</v>
      </c>
      <c r="C1724">
        <v>6.3425390000000004</v>
      </c>
      <c r="D1724">
        <v>6.456906</v>
      </c>
      <c r="E1724">
        <v>6.475047</v>
      </c>
      <c r="F1724">
        <v>6.5235349999999999</v>
      </c>
      <c r="G1724">
        <v>6.2774460000000003</v>
      </c>
      <c r="H1724">
        <v>1.024945</v>
      </c>
      <c r="I1724">
        <v>0.93249400000000005</v>
      </c>
      <c r="J1724">
        <v>0.939778</v>
      </c>
      <c r="K1724">
        <v>-2.0615999999999999E-2</v>
      </c>
      <c r="L1724">
        <v>0</v>
      </c>
      <c r="M1724">
        <v>4.5300000000000001E-4</v>
      </c>
      <c r="N1724" t="s">
        <v>18</v>
      </c>
      <c r="O1724">
        <v>20.932220000000001</v>
      </c>
      <c r="P1724">
        <v>2.0379999999999999E-2</v>
      </c>
      <c r="Q1724">
        <v>-0.176374</v>
      </c>
      <c r="S1724">
        <f>(2*3.142/60)*test_1_datataker_27_aug[[#This Row],[Torque Voltage (N.m)]]*test_1_datataker_27_aug[[#This Row],[RPM]]*-1</f>
        <v>0</v>
      </c>
    </row>
    <row r="1725" spans="1:19" x14ac:dyDescent="0.25">
      <c r="A1725" s="1">
        <v>45531.544675949073</v>
      </c>
      <c r="B1725" t="s">
        <v>17</v>
      </c>
      <c r="C1725">
        <v>6.7010290000000001</v>
      </c>
      <c r="D1725">
        <v>6.5162930000000001</v>
      </c>
      <c r="E1725">
        <v>6.5187059999999999</v>
      </c>
      <c r="F1725">
        <v>6.5752649999999999</v>
      </c>
      <c r="G1725">
        <v>6.6411959999999999</v>
      </c>
      <c r="H1725">
        <v>1.020961</v>
      </c>
      <c r="I1725">
        <v>0.93190700000000004</v>
      </c>
      <c r="J1725">
        <v>0.94013000000000002</v>
      </c>
      <c r="K1725">
        <v>-2.4178999999999999E-2</v>
      </c>
      <c r="L1725">
        <v>0</v>
      </c>
      <c r="M1725">
        <v>4.5300000000000001E-4</v>
      </c>
      <c r="N1725" t="s">
        <v>18</v>
      </c>
      <c r="O1725">
        <v>20.941884000000002</v>
      </c>
      <c r="P1725">
        <v>2.0379999999999999E-2</v>
      </c>
      <c r="Q1725">
        <v>-0.17904500000000001</v>
      </c>
      <c r="S1725">
        <f>(2*3.142/60)*test_1_datataker_27_aug[[#This Row],[Torque Voltage (N.m)]]*test_1_datataker_27_aug[[#This Row],[RPM]]*-1</f>
        <v>0</v>
      </c>
    </row>
    <row r="1726" spans="1:19" x14ac:dyDescent="0.25">
      <c r="A1726" s="1">
        <v>45531.544733819443</v>
      </c>
      <c r="B1726" t="s">
        <v>17</v>
      </c>
      <c r="C1726">
        <v>6.8125369999999998</v>
      </c>
      <c r="D1726">
        <v>6.5903689999999999</v>
      </c>
      <c r="E1726">
        <v>6.569439</v>
      </c>
      <c r="F1726">
        <v>6.6346499999999997</v>
      </c>
      <c r="G1726">
        <v>6.7482939999999996</v>
      </c>
      <c r="H1726">
        <v>1.019938</v>
      </c>
      <c r="I1726">
        <v>0.93249400000000005</v>
      </c>
      <c r="J1726">
        <v>0.93989400000000001</v>
      </c>
      <c r="K1726">
        <v>-1.8183999999999999E-2</v>
      </c>
      <c r="L1726">
        <v>0</v>
      </c>
      <c r="M1726">
        <v>4.7600000000000002E-4</v>
      </c>
      <c r="N1726" t="s">
        <v>18</v>
      </c>
      <c r="O1726">
        <v>20.932265999999998</v>
      </c>
      <c r="P1726">
        <v>2.5068E-2</v>
      </c>
      <c r="Q1726">
        <v>-0.17866099999999999</v>
      </c>
      <c r="S1726">
        <f>(2*3.142/60)*test_1_datataker_27_aug[[#This Row],[Torque Voltage (N.m)]]*test_1_datataker_27_aug[[#This Row],[RPM]]*-1</f>
        <v>0</v>
      </c>
    </row>
    <row r="1727" spans="1:19" x14ac:dyDescent="0.25">
      <c r="A1727" s="1">
        <v>45531.544791678243</v>
      </c>
      <c r="B1727" t="s">
        <v>17</v>
      </c>
      <c r="C1727">
        <v>6.920166</v>
      </c>
      <c r="D1727">
        <v>6.6346499999999997</v>
      </c>
      <c r="E1727">
        <v>6.6488750000000003</v>
      </c>
      <c r="F1727">
        <v>6.6940379999999999</v>
      </c>
      <c r="G1727">
        <v>6.8569069999999996</v>
      </c>
      <c r="H1727">
        <v>1.0188140000000001</v>
      </c>
      <c r="I1727">
        <v>0.93237199999999998</v>
      </c>
      <c r="J1727">
        <v>0.939778</v>
      </c>
      <c r="K1727">
        <v>-1.8183999999999999E-2</v>
      </c>
      <c r="L1727">
        <v>0</v>
      </c>
      <c r="M1727">
        <v>1.2588999999999999E-2</v>
      </c>
      <c r="N1727" t="s">
        <v>18</v>
      </c>
      <c r="O1727">
        <v>20.941934</v>
      </c>
      <c r="P1727">
        <v>2.5068E-2</v>
      </c>
      <c r="Q1727">
        <v>-0.17408899999999999</v>
      </c>
      <c r="S1727">
        <f>(2*3.142/60)*test_1_datataker_27_aug[[#This Row],[Torque Voltage (N.m)]]*test_1_datataker_27_aug[[#This Row],[RPM]]*-1</f>
        <v>0</v>
      </c>
    </row>
    <row r="1728" spans="1:19" x14ac:dyDescent="0.25">
      <c r="A1728" s="1">
        <v>45531.544849560189</v>
      </c>
      <c r="B1728" t="s">
        <v>17</v>
      </c>
      <c r="C1728">
        <v>7.0069650000000001</v>
      </c>
      <c r="D1728">
        <v>6.7012790000000004</v>
      </c>
      <c r="E1728">
        <v>6.6996070000000003</v>
      </c>
      <c r="F1728">
        <v>6.7532160000000001</v>
      </c>
      <c r="G1728">
        <v>6.9428029999999996</v>
      </c>
      <c r="H1728">
        <v>1.017584</v>
      </c>
      <c r="I1728">
        <v>0.93261099999999997</v>
      </c>
      <c r="J1728">
        <v>0.94001299999999999</v>
      </c>
      <c r="K1728">
        <v>-2.298E-2</v>
      </c>
      <c r="L1728">
        <v>0</v>
      </c>
      <c r="M1728">
        <v>2.1170000000000001E-2</v>
      </c>
      <c r="N1728" t="s">
        <v>18</v>
      </c>
      <c r="O1728">
        <v>20.932362000000001</v>
      </c>
      <c r="P1728">
        <v>2.1971000000000001E-2</v>
      </c>
      <c r="Q1728">
        <v>-0.173704</v>
      </c>
      <c r="S1728">
        <f>(2*3.142/60)*test_1_datataker_27_aug[[#This Row],[Torque Voltage (N.m)]]*test_1_datataker_27_aug[[#This Row],[RPM]]*-1</f>
        <v>0</v>
      </c>
    </row>
    <row r="1729" spans="1:19" x14ac:dyDescent="0.25">
      <c r="A1729" s="1">
        <v>45531.544907442127</v>
      </c>
      <c r="B1729" t="s">
        <v>17</v>
      </c>
      <c r="C1729">
        <v>7.0861929999999997</v>
      </c>
      <c r="D1729">
        <v>6.7532160000000001</v>
      </c>
      <c r="E1729">
        <v>6.7576169999999998</v>
      </c>
      <c r="F1729">
        <v>6.8126030000000002</v>
      </c>
      <c r="G1729">
        <v>7.0164239999999998</v>
      </c>
      <c r="H1729">
        <v>1.016564</v>
      </c>
      <c r="I1729">
        <v>0.93225899999999995</v>
      </c>
      <c r="J1729">
        <v>0.93965500000000002</v>
      </c>
      <c r="K1729">
        <v>-2.1815000000000001E-2</v>
      </c>
      <c r="L1729">
        <v>0</v>
      </c>
      <c r="M1729">
        <v>2.3473999999999998E-2</v>
      </c>
      <c r="N1729" t="s">
        <v>18</v>
      </c>
      <c r="O1729">
        <v>20.922509999999999</v>
      </c>
      <c r="P1729">
        <v>1.8874999999999999E-2</v>
      </c>
      <c r="Q1729">
        <v>-0.17827799999999999</v>
      </c>
      <c r="S1729">
        <f>(2*3.142/60)*test_1_datataker_27_aug[[#This Row],[Torque Voltage (N.m)]]*test_1_datataker_27_aug[[#This Row],[RPM]]*-1</f>
        <v>0</v>
      </c>
    </row>
    <row r="1730" spans="1:19" x14ac:dyDescent="0.25">
      <c r="A1730" s="1">
        <v>45531.544965289351</v>
      </c>
      <c r="B1730" t="s">
        <v>17</v>
      </c>
      <c r="C1730">
        <v>7.1710529999999997</v>
      </c>
      <c r="D1730">
        <v>6.8277080000000003</v>
      </c>
      <c r="E1730">
        <v>6.8156270000000001</v>
      </c>
      <c r="F1730">
        <v>6.894336</v>
      </c>
      <c r="G1730">
        <v>7.102214</v>
      </c>
      <c r="H1730">
        <v>1.0163610000000001</v>
      </c>
      <c r="I1730">
        <v>0.93225899999999995</v>
      </c>
      <c r="J1730">
        <v>0.93989400000000001</v>
      </c>
      <c r="K1730">
        <v>-2.0615999999999999E-2</v>
      </c>
      <c r="L1730">
        <v>0</v>
      </c>
      <c r="M1730">
        <v>2.8101000000000001E-2</v>
      </c>
      <c r="N1730" t="s">
        <v>18</v>
      </c>
      <c r="O1730">
        <v>20.913049999999998</v>
      </c>
      <c r="P1730">
        <v>2.0379999999999999E-2</v>
      </c>
      <c r="Q1730">
        <v>-0.17522599999999999</v>
      </c>
      <c r="S1730">
        <f>(2*3.142/60)*test_1_datataker_27_aug[[#This Row],[Torque Voltage (N.m)]]*test_1_datataker_27_aug[[#This Row],[RPM]]*-1</f>
        <v>0</v>
      </c>
    </row>
    <row r="1731" spans="1:19" x14ac:dyDescent="0.25">
      <c r="A1731" s="1">
        <v>45531.545023171297</v>
      </c>
      <c r="B1731" t="s">
        <v>17</v>
      </c>
      <c r="C1731">
        <v>7.2483409999999999</v>
      </c>
      <c r="D1731">
        <v>6.9017850000000003</v>
      </c>
      <c r="E1731">
        <v>6.8950630000000004</v>
      </c>
      <c r="F1731">
        <v>6.9758630000000004</v>
      </c>
      <c r="G1731">
        <v>7.1814150000000003</v>
      </c>
      <c r="H1731">
        <v>1.015951</v>
      </c>
      <c r="I1731">
        <v>0.93261099999999997</v>
      </c>
      <c r="J1731">
        <v>0.94013000000000002</v>
      </c>
      <c r="K1731">
        <v>-2.0615999999999999E-2</v>
      </c>
      <c r="L1731">
        <v>0</v>
      </c>
      <c r="M1731">
        <v>2.6950000000000002E-2</v>
      </c>
      <c r="N1731" t="s">
        <v>18</v>
      </c>
      <c r="O1731">
        <v>20.932172000000001</v>
      </c>
      <c r="P1731">
        <v>2.3519999999999999E-2</v>
      </c>
      <c r="Q1731">
        <v>-0.17447099999999999</v>
      </c>
      <c r="S1731">
        <f>(2*3.142/60)*test_1_datataker_27_aug[[#This Row],[Torque Voltage (N.m)]]*test_1_datataker_27_aug[[#This Row],[RPM]]*-1</f>
        <v>0</v>
      </c>
    </row>
    <row r="1732" spans="1:19" x14ac:dyDescent="0.25">
      <c r="A1732" s="1">
        <v>45531.545081041666</v>
      </c>
      <c r="B1732" t="s">
        <v>17</v>
      </c>
      <c r="C1732">
        <v>7.1144889999999998</v>
      </c>
      <c r="D1732">
        <v>6.938618</v>
      </c>
      <c r="E1732">
        <v>6.9312440000000004</v>
      </c>
      <c r="F1732">
        <v>7.005452</v>
      </c>
      <c r="G1732">
        <v>7.0305580000000001</v>
      </c>
      <c r="H1732">
        <v>1.0156430000000001</v>
      </c>
      <c r="I1732">
        <v>0.93214200000000003</v>
      </c>
      <c r="J1732">
        <v>0.939778</v>
      </c>
      <c r="K1732">
        <v>-2.298E-2</v>
      </c>
      <c r="L1732">
        <v>0</v>
      </c>
      <c r="M1732">
        <v>1.3535E-2</v>
      </c>
      <c r="N1732" t="s">
        <v>18</v>
      </c>
      <c r="O1732">
        <v>20.922702000000001</v>
      </c>
      <c r="P1732">
        <v>1.8874999999999999E-2</v>
      </c>
      <c r="Q1732">
        <v>-0.17599100000000001</v>
      </c>
      <c r="S1732">
        <f>(2*3.142/60)*test_1_datataker_27_aug[[#This Row],[Torque Voltage (N.m)]]*test_1_datataker_27_aug[[#This Row],[RPM]]*-1</f>
        <v>0</v>
      </c>
    </row>
    <row r="1733" spans="1:19" x14ac:dyDescent="0.25">
      <c r="A1733" s="1">
        <v>45531.545138900467</v>
      </c>
      <c r="B1733" t="s">
        <v>17</v>
      </c>
      <c r="C1733">
        <v>7.0937390000000002</v>
      </c>
      <c r="D1733">
        <v>6.938618</v>
      </c>
      <c r="E1733">
        <v>6.9312440000000004</v>
      </c>
      <c r="F1733">
        <v>7.0278</v>
      </c>
      <c r="G1733">
        <v>7.0248999999999997</v>
      </c>
      <c r="H1733">
        <v>1.0150330000000001</v>
      </c>
      <c r="I1733">
        <v>0.93214200000000003</v>
      </c>
      <c r="J1733">
        <v>0.93965500000000002</v>
      </c>
      <c r="K1733">
        <v>-2.4178999999999999E-2</v>
      </c>
      <c r="L1733">
        <v>0</v>
      </c>
      <c r="M1733">
        <v>4.06E-4</v>
      </c>
      <c r="N1733" t="s">
        <v>18</v>
      </c>
      <c r="O1733">
        <v>20.922750000000001</v>
      </c>
      <c r="P1733">
        <v>2.1971000000000001E-2</v>
      </c>
      <c r="Q1733">
        <v>-0.17408899999999999</v>
      </c>
      <c r="S1733">
        <f>(2*3.142/60)*test_1_datataker_27_aug[[#This Row],[Torque Voltage (N.m)]]*test_1_datataker_27_aug[[#This Row],[RPM]]*-1</f>
        <v>0</v>
      </c>
    </row>
    <row r="1734" spans="1:19" x14ac:dyDescent="0.25">
      <c r="A1734" s="1">
        <v>45531.545196770836</v>
      </c>
      <c r="B1734" t="s">
        <v>17</v>
      </c>
      <c r="C1734">
        <v>7.0644869999999997</v>
      </c>
      <c r="D1734">
        <v>6.968413</v>
      </c>
      <c r="E1734">
        <v>6.9457959999999996</v>
      </c>
      <c r="F1734">
        <v>7.0424899999999999</v>
      </c>
      <c r="G1734">
        <v>6.9918480000000001</v>
      </c>
      <c r="H1734">
        <v>1.0146230000000001</v>
      </c>
      <c r="I1734">
        <v>0.93261099999999997</v>
      </c>
      <c r="J1734">
        <v>0.94024600000000003</v>
      </c>
      <c r="K1734">
        <v>-1.6986000000000001E-2</v>
      </c>
      <c r="L1734">
        <v>0</v>
      </c>
      <c r="M1734">
        <v>4.2999999999999999E-4</v>
      </c>
      <c r="N1734" t="s">
        <v>18</v>
      </c>
      <c r="O1734">
        <v>20.932410000000001</v>
      </c>
      <c r="P1734">
        <v>2.6616000000000001E-2</v>
      </c>
      <c r="Q1734">
        <v>-0.17447099999999999</v>
      </c>
      <c r="S1734">
        <f>(2*3.142/60)*test_1_datataker_27_aug[[#This Row],[Torque Voltage (N.m)]]*test_1_datataker_27_aug[[#This Row],[RPM]]*-1</f>
        <v>0</v>
      </c>
    </row>
    <row r="1735" spans="1:19" x14ac:dyDescent="0.25">
      <c r="A1735" s="1">
        <v>45531.545254652781</v>
      </c>
      <c r="B1735" t="s">
        <v>17</v>
      </c>
      <c r="C1735">
        <v>7.0352610000000002</v>
      </c>
      <c r="D1735">
        <v>6.968413</v>
      </c>
      <c r="E1735">
        <v>6.9603479999999998</v>
      </c>
      <c r="F1735">
        <v>7.0499390000000002</v>
      </c>
      <c r="G1735">
        <v>6.967352</v>
      </c>
      <c r="H1735">
        <v>1.1286670000000001</v>
      </c>
      <c r="I1735">
        <v>0.93261099999999997</v>
      </c>
      <c r="J1735">
        <v>0.94013000000000002</v>
      </c>
      <c r="K1735">
        <v>-1.6986000000000001E-2</v>
      </c>
      <c r="L1735">
        <v>0</v>
      </c>
      <c r="M1735">
        <v>4.2999999999999999E-4</v>
      </c>
      <c r="N1735" t="s">
        <v>18</v>
      </c>
      <c r="O1735">
        <v>20.932265999999998</v>
      </c>
      <c r="P1735">
        <v>2.6616000000000001E-2</v>
      </c>
      <c r="Q1735">
        <v>-0.17408899999999999</v>
      </c>
      <c r="S1735">
        <f>(2*3.142/60)*test_1_datataker_27_aug[[#This Row],[Torque Voltage (N.m)]]*test_1_datataker_27_aug[[#This Row],[RPM]]*-1</f>
        <v>0</v>
      </c>
    </row>
    <row r="1736" spans="1:19" x14ac:dyDescent="0.25">
      <c r="A1736" s="1">
        <v>45531.545312534719</v>
      </c>
      <c r="B1736" t="s">
        <v>17</v>
      </c>
      <c r="C1736">
        <v>7.0343309999999999</v>
      </c>
      <c r="D1736">
        <v>6.9758630000000004</v>
      </c>
      <c r="E1736">
        <v>6.9746990000000002</v>
      </c>
      <c r="F1736">
        <v>7.0720809999999998</v>
      </c>
      <c r="G1736">
        <v>6.9692379999999998</v>
      </c>
      <c r="H1736">
        <v>1.12948</v>
      </c>
      <c r="I1736">
        <v>0.93249400000000005</v>
      </c>
      <c r="J1736">
        <v>0.94048200000000004</v>
      </c>
      <c r="K1736">
        <v>-1.9417E-2</v>
      </c>
      <c r="L1736">
        <v>0</v>
      </c>
      <c r="M1736">
        <v>4.7600000000000002E-4</v>
      </c>
      <c r="N1736" t="s">
        <v>18</v>
      </c>
      <c r="O1736">
        <v>20.922702000000001</v>
      </c>
      <c r="P1736">
        <v>2.5068E-2</v>
      </c>
      <c r="Q1736">
        <v>-0.17714099999999999</v>
      </c>
      <c r="S1736">
        <f>(2*3.142/60)*test_1_datataker_27_aug[[#This Row],[Torque Voltage (N.m)]]*test_1_datataker_27_aug[[#This Row],[RPM]]*-1</f>
        <v>0</v>
      </c>
    </row>
    <row r="1737" spans="1:19" x14ac:dyDescent="0.25">
      <c r="A1737" s="1">
        <v>45531.545370381944</v>
      </c>
      <c r="B1737" t="s">
        <v>17</v>
      </c>
      <c r="C1737">
        <v>6.9777139999999997</v>
      </c>
      <c r="D1737">
        <v>7.005452</v>
      </c>
      <c r="E1737">
        <v>6.9894550000000004</v>
      </c>
      <c r="F1737">
        <v>7.101877</v>
      </c>
      <c r="G1737">
        <v>6.9069349999999998</v>
      </c>
      <c r="H1737">
        <v>1.1331560000000001</v>
      </c>
      <c r="I1737">
        <v>0.93272999999999995</v>
      </c>
      <c r="J1737">
        <v>0.94071700000000003</v>
      </c>
      <c r="K1737">
        <v>-1.9417E-2</v>
      </c>
      <c r="L1737">
        <v>0</v>
      </c>
      <c r="M1737">
        <v>4.9799999999999996E-4</v>
      </c>
      <c r="N1737" t="s">
        <v>18</v>
      </c>
      <c r="O1737">
        <v>20.932316</v>
      </c>
      <c r="P1737">
        <v>2.6616000000000001E-2</v>
      </c>
      <c r="Q1737">
        <v>-0.17714099999999999</v>
      </c>
      <c r="S1737">
        <f>(2*3.142/60)*test_1_datataker_27_aug[[#This Row],[Torque Voltage (N.m)]]*test_1_datataker_27_aug[[#This Row],[RPM]]*-1</f>
        <v>0</v>
      </c>
    </row>
    <row r="1738" spans="1:19" x14ac:dyDescent="0.25">
      <c r="A1738" s="1">
        <v>45531.545428252313</v>
      </c>
      <c r="B1738" t="s">
        <v>17</v>
      </c>
      <c r="C1738">
        <v>6.9644830000000004</v>
      </c>
      <c r="D1738">
        <v>7.012696</v>
      </c>
      <c r="E1738">
        <v>6.9963280000000001</v>
      </c>
      <c r="F1738">
        <v>7.1091199999999999</v>
      </c>
      <c r="G1738">
        <v>6.8937299999999997</v>
      </c>
      <c r="H1738">
        <v>1.135095</v>
      </c>
      <c r="I1738">
        <v>0.93237199999999998</v>
      </c>
      <c r="J1738">
        <v>0.94048200000000004</v>
      </c>
      <c r="K1738">
        <v>-2.0615999999999999E-2</v>
      </c>
      <c r="L1738">
        <v>0</v>
      </c>
      <c r="M1738">
        <v>4.7600000000000002E-4</v>
      </c>
      <c r="N1738" t="s">
        <v>18</v>
      </c>
      <c r="O1738">
        <v>20.932462000000001</v>
      </c>
      <c r="P1738">
        <v>2.3519999999999999E-2</v>
      </c>
      <c r="Q1738">
        <v>-0.173704</v>
      </c>
      <c r="S1738">
        <f>(2*3.142/60)*test_1_datataker_27_aug[[#This Row],[Torque Voltage (N.m)]]*test_1_datataker_27_aug[[#This Row],[RPM]]*-1</f>
        <v>0</v>
      </c>
    </row>
    <row r="1739" spans="1:19" x14ac:dyDescent="0.25">
      <c r="A1739" s="1">
        <v>45531.545486134259</v>
      </c>
      <c r="B1739" t="s">
        <v>17</v>
      </c>
      <c r="C1739">
        <v>6.9597800000000003</v>
      </c>
      <c r="D1739">
        <v>7.0278</v>
      </c>
      <c r="E1739">
        <v>7.0110830000000002</v>
      </c>
      <c r="F1739">
        <v>7.1240170000000003</v>
      </c>
      <c r="G1739">
        <v>6.8890010000000004</v>
      </c>
      <c r="H1739">
        <v>1.1301950000000001</v>
      </c>
      <c r="I1739">
        <v>0.93261099999999997</v>
      </c>
      <c r="J1739">
        <v>0.94036500000000001</v>
      </c>
      <c r="K1739">
        <v>-1.6986000000000001E-2</v>
      </c>
      <c r="L1739">
        <v>0</v>
      </c>
      <c r="M1739">
        <v>4.7600000000000002E-4</v>
      </c>
      <c r="N1739" t="s">
        <v>18</v>
      </c>
      <c r="O1739">
        <v>20.941884000000002</v>
      </c>
      <c r="P1739">
        <v>2.3519999999999999E-2</v>
      </c>
      <c r="Q1739">
        <v>-0.172184</v>
      </c>
      <c r="S1739">
        <f>(2*3.142/60)*test_1_datataker_27_aug[[#This Row],[Torque Voltage (N.m)]]*test_1_datataker_27_aug[[#This Row],[RPM]]*-1</f>
        <v>0</v>
      </c>
    </row>
    <row r="1740" spans="1:19" x14ac:dyDescent="0.25">
      <c r="A1740" s="1">
        <v>45531.545544004628</v>
      </c>
      <c r="B1740" t="s">
        <v>17</v>
      </c>
      <c r="C1740">
        <v>6.95885</v>
      </c>
      <c r="D1740">
        <v>7.0350419999999998</v>
      </c>
      <c r="E1740">
        <v>7.0399849999999997</v>
      </c>
      <c r="F1740">
        <v>7.1314650000000004</v>
      </c>
      <c r="G1740">
        <v>6.8899309999999998</v>
      </c>
      <c r="H1740">
        <v>1.1323369999999999</v>
      </c>
      <c r="I1740">
        <v>0.93261099999999997</v>
      </c>
      <c r="J1740">
        <v>0.94059800000000005</v>
      </c>
      <c r="K1740">
        <v>-2.0615999999999999E-2</v>
      </c>
      <c r="L1740">
        <v>0</v>
      </c>
      <c r="M1740">
        <v>4.5300000000000001E-4</v>
      </c>
      <c r="N1740" t="s">
        <v>18</v>
      </c>
      <c r="O1740">
        <v>20.942029999999999</v>
      </c>
      <c r="P1740">
        <v>2.1971000000000001E-2</v>
      </c>
      <c r="Q1740">
        <v>-0.173704</v>
      </c>
      <c r="S1740">
        <f>(2*3.142/60)*test_1_datataker_27_aug[[#This Row],[Torque Voltage (N.m)]]*test_1_datataker_27_aug[[#This Row],[RPM]]*-1</f>
        <v>0</v>
      </c>
    </row>
    <row r="1741" spans="1:19" x14ac:dyDescent="0.25">
      <c r="A1741" s="1">
        <v>45531.545601886573</v>
      </c>
      <c r="B1741" t="s">
        <v>17</v>
      </c>
      <c r="C1741">
        <v>6.9522349999999999</v>
      </c>
      <c r="D1741">
        <v>7.0424899999999999</v>
      </c>
      <c r="E1741">
        <v>7.0399849999999997</v>
      </c>
      <c r="F1741">
        <v>7.1538149999999998</v>
      </c>
      <c r="G1741">
        <v>6.8871149999999997</v>
      </c>
      <c r="H1741">
        <v>1.125092</v>
      </c>
      <c r="I1741">
        <v>0.93261099999999997</v>
      </c>
      <c r="J1741">
        <v>0.94036500000000001</v>
      </c>
      <c r="K1741">
        <v>-1.8183999999999999E-2</v>
      </c>
      <c r="L1741">
        <v>0</v>
      </c>
      <c r="M1741">
        <v>4.2999999999999999E-4</v>
      </c>
      <c r="N1741" t="s">
        <v>18</v>
      </c>
      <c r="O1741">
        <v>20.941792</v>
      </c>
      <c r="P1741">
        <v>2.0379999999999999E-2</v>
      </c>
      <c r="Q1741">
        <v>-0.17293900000000001</v>
      </c>
      <c r="S1741">
        <f>(2*3.142/60)*test_1_datataker_27_aug[[#This Row],[Torque Voltage (N.m)]]*test_1_datataker_27_aug[[#This Row],[RPM]]*-1</f>
        <v>0</v>
      </c>
    </row>
    <row r="1742" spans="1:19" x14ac:dyDescent="0.25">
      <c r="A1742" s="1">
        <v>45531.545659733798</v>
      </c>
      <c r="B1742" t="s">
        <v>17</v>
      </c>
      <c r="C1742">
        <v>6.945646</v>
      </c>
      <c r="D1742">
        <v>7.0499390000000002</v>
      </c>
      <c r="E1742">
        <v>7.0399849999999997</v>
      </c>
      <c r="F1742">
        <v>7.1461579999999998</v>
      </c>
      <c r="G1742">
        <v>6.881456</v>
      </c>
      <c r="H1742">
        <v>1.1247849999999999</v>
      </c>
      <c r="I1742">
        <v>0.93261099999999997</v>
      </c>
      <c r="J1742">
        <v>0.94036500000000001</v>
      </c>
      <c r="K1742">
        <v>-1.6986000000000001E-2</v>
      </c>
      <c r="L1742">
        <v>0</v>
      </c>
      <c r="M1742">
        <v>4.2999999999999999E-4</v>
      </c>
      <c r="N1742" t="s">
        <v>18</v>
      </c>
      <c r="O1742">
        <v>20.932172000000001</v>
      </c>
      <c r="P1742">
        <v>2.1971000000000001E-2</v>
      </c>
      <c r="Q1742">
        <v>-0.173321</v>
      </c>
      <c r="S1742">
        <f>(2*3.142/60)*test_1_datataker_27_aug[[#This Row],[Torque Voltage (N.m)]]*test_1_datataker_27_aug[[#This Row],[RPM]]*-1</f>
        <v>0</v>
      </c>
    </row>
    <row r="1743" spans="1:19" x14ac:dyDescent="0.25">
      <c r="A1743" s="1">
        <v>45531.545717604167</v>
      </c>
      <c r="B1743" t="s">
        <v>17</v>
      </c>
      <c r="C1743">
        <v>6.9494179999999997</v>
      </c>
      <c r="D1743">
        <v>7.0571820000000001</v>
      </c>
      <c r="E1743">
        <v>7.0543380000000004</v>
      </c>
      <c r="F1743">
        <v>7.1685049999999997</v>
      </c>
      <c r="G1743">
        <v>6.879569</v>
      </c>
      <c r="H1743">
        <v>1.1280509999999999</v>
      </c>
      <c r="I1743">
        <v>0.93249400000000005</v>
      </c>
      <c r="J1743">
        <v>0.94048200000000004</v>
      </c>
      <c r="K1743">
        <v>-1.9417E-2</v>
      </c>
      <c r="L1743">
        <v>0</v>
      </c>
      <c r="M1743">
        <v>4.7600000000000002E-4</v>
      </c>
      <c r="N1743" t="s">
        <v>18</v>
      </c>
      <c r="O1743">
        <v>20.941884000000002</v>
      </c>
      <c r="P1743">
        <v>2.3519999999999999E-2</v>
      </c>
      <c r="Q1743">
        <v>-0.17408899999999999</v>
      </c>
      <c r="S1743">
        <f>(2*3.142/60)*test_1_datataker_27_aug[[#This Row],[Torque Voltage (N.m)]]*test_1_datataker_27_aug[[#This Row],[RPM]]*-1</f>
        <v>0</v>
      </c>
    </row>
    <row r="1744" spans="1:19" x14ac:dyDescent="0.25">
      <c r="A1744" s="1">
        <v>45531.545775474537</v>
      </c>
      <c r="B1744" t="s">
        <v>17</v>
      </c>
      <c r="C1744">
        <v>6.9418730000000002</v>
      </c>
      <c r="D1744">
        <v>7.0720809999999998</v>
      </c>
      <c r="E1744">
        <v>7.0688899999999997</v>
      </c>
      <c r="F1744">
        <v>7.1685049999999997</v>
      </c>
      <c r="G1744">
        <v>6.8757970000000004</v>
      </c>
      <c r="H1744">
        <v>1.119443</v>
      </c>
      <c r="I1744">
        <v>0.93214200000000003</v>
      </c>
      <c r="J1744">
        <v>0.94024600000000003</v>
      </c>
      <c r="K1744">
        <v>-1.5786999999999999E-2</v>
      </c>
      <c r="L1744">
        <v>0</v>
      </c>
      <c r="M1744">
        <v>4.2999999999999999E-4</v>
      </c>
      <c r="N1744" t="s">
        <v>18</v>
      </c>
      <c r="O1744">
        <v>20.941792</v>
      </c>
      <c r="P1744">
        <v>2.0379999999999999E-2</v>
      </c>
      <c r="Q1744">
        <v>-0.17293900000000001</v>
      </c>
      <c r="S1744">
        <f>(2*3.142/60)*test_1_datataker_27_aug[[#This Row],[Torque Voltage (N.m)]]*test_1_datataker_27_aug[[#This Row],[RPM]]*-1</f>
        <v>0</v>
      </c>
    </row>
    <row r="1745" spans="1:19" x14ac:dyDescent="0.25">
      <c r="A1745" s="1">
        <v>45531.545833344906</v>
      </c>
      <c r="B1745" t="s">
        <v>17</v>
      </c>
      <c r="C1745">
        <v>6.9380730000000002</v>
      </c>
      <c r="D1745">
        <v>7.0646310000000003</v>
      </c>
      <c r="E1745">
        <v>7.0834429999999999</v>
      </c>
      <c r="F1745">
        <v>7.1980940000000002</v>
      </c>
      <c r="G1745">
        <v>6.8701369999999997</v>
      </c>
      <c r="H1745">
        <v>1.111408</v>
      </c>
      <c r="I1745">
        <v>0.93225899999999995</v>
      </c>
      <c r="J1745">
        <v>0.94048200000000004</v>
      </c>
      <c r="K1745">
        <v>-1.6986000000000001E-2</v>
      </c>
      <c r="L1745">
        <v>0</v>
      </c>
      <c r="M1745">
        <v>4.7600000000000002E-4</v>
      </c>
      <c r="N1745" t="s">
        <v>18</v>
      </c>
      <c r="O1745">
        <v>20.941934</v>
      </c>
      <c r="P1745">
        <v>2.1971000000000001E-2</v>
      </c>
      <c r="Q1745">
        <v>-0.170269</v>
      </c>
      <c r="S1745">
        <f>(2*3.142/60)*test_1_datataker_27_aug[[#This Row],[Torque Voltage (N.m)]]*test_1_datataker_27_aug[[#This Row],[RPM]]*-1</f>
        <v>0</v>
      </c>
    </row>
    <row r="1746" spans="1:19" x14ac:dyDescent="0.25">
      <c r="A1746" s="1">
        <v>45531.545891238427</v>
      </c>
      <c r="B1746" t="s">
        <v>17</v>
      </c>
      <c r="C1746">
        <v>6.9390039999999997</v>
      </c>
      <c r="D1746">
        <v>7.0867719999999998</v>
      </c>
      <c r="E1746">
        <v>7.0905180000000003</v>
      </c>
      <c r="F1746">
        <v>7.190645</v>
      </c>
      <c r="G1746">
        <v>6.8739109999999997</v>
      </c>
      <c r="H1746">
        <v>1.1074390000000001</v>
      </c>
      <c r="I1746">
        <v>0.93261099999999997</v>
      </c>
      <c r="J1746">
        <v>0.94036500000000001</v>
      </c>
      <c r="K1746">
        <v>-1.9417E-2</v>
      </c>
      <c r="L1746">
        <v>0</v>
      </c>
      <c r="M1746">
        <v>4.5300000000000001E-4</v>
      </c>
      <c r="N1746" t="s">
        <v>18</v>
      </c>
      <c r="O1746">
        <v>20.941980000000001</v>
      </c>
      <c r="P1746">
        <v>2.1971000000000001E-2</v>
      </c>
      <c r="Q1746">
        <v>-0.17293900000000001</v>
      </c>
      <c r="S1746">
        <f>(2*3.142/60)*test_1_datataker_27_aug[[#This Row],[Torque Voltage (N.m)]]*test_1_datataker_27_aug[[#This Row],[RPM]]*-1</f>
        <v>0</v>
      </c>
    </row>
    <row r="1747" spans="1:19" x14ac:dyDescent="0.25">
      <c r="A1747" s="1">
        <v>45531.545949085645</v>
      </c>
      <c r="B1747" t="s">
        <v>17</v>
      </c>
      <c r="C1747">
        <v>6.9446890000000003</v>
      </c>
      <c r="D1747">
        <v>7.101877</v>
      </c>
      <c r="E1747">
        <v>7.1050700000000004</v>
      </c>
      <c r="F1747">
        <v>7.2057520000000004</v>
      </c>
      <c r="G1747">
        <v>6.8653820000000003</v>
      </c>
      <c r="H1747">
        <v>1.107035</v>
      </c>
      <c r="I1747">
        <v>0.93272999999999995</v>
      </c>
      <c r="J1747">
        <v>0.94013000000000002</v>
      </c>
      <c r="K1747">
        <v>-1.9417E-2</v>
      </c>
      <c r="L1747">
        <v>0</v>
      </c>
      <c r="M1747">
        <v>5.22E-4</v>
      </c>
      <c r="N1747" t="s">
        <v>18</v>
      </c>
      <c r="O1747">
        <v>20.942081999999999</v>
      </c>
      <c r="P1747">
        <v>2.5068E-2</v>
      </c>
      <c r="Q1747">
        <v>-0.172184</v>
      </c>
      <c r="S1747">
        <f>(2*3.142/60)*test_1_datataker_27_aug[[#This Row],[Torque Voltage (N.m)]]*test_1_datataker_27_aug[[#This Row],[RPM]]*-1</f>
        <v>0</v>
      </c>
    </row>
    <row r="1748" spans="1:19" x14ac:dyDescent="0.25">
      <c r="A1748" s="1">
        <v>45531.54600696759</v>
      </c>
      <c r="B1748" t="s">
        <v>17</v>
      </c>
      <c r="C1748">
        <v>6.9390039999999997</v>
      </c>
      <c r="D1748">
        <v>7.1091199999999999</v>
      </c>
      <c r="E1748">
        <v>7.1050700000000004</v>
      </c>
      <c r="F1748">
        <v>7.2057520000000004</v>
      </c>
      <c r="G1748">
        <v>6.8672680000000001</v>
      </c>
      <c r="H1748">
        <v>1.1039779999999999</v>
      </c>
      <c r="I1748">
        <v>0.93261099999999997</v>
      </c>
      <c r="J1748">
        <v>0.94024600000000003</v>
      </c>
      <c r="K1748">
        <v>-2.0615999999999999E-2</v>
      </c>
      <c r="L1748">
        <v>0</v>
      </c>
      <c r="M1748">
        <v>4.2999999999999999E-4</v>
      </c>
      <c r="N1748" t="s">
        <v>18</v>
      </c>
      <c r="O1748">
        <v>20.941980000000001</v>
      </c>
      <c r="P1748">
        <v>2.3519999999999999E-2</v>
      </c>
      <c r="Q1748">
        <v>-0.172184</v>
      </c>
      <c r="S1748">
        <f>(2*3.142/60)*test_1_datataker_27_aug[[#This Row],[Torque Voltage (N.m)]]*test_1_datataker_27_aug[[#This Row],[RPM]]*-1</f>
        <v>0</v>
      </c>
    </row>
    <row r="1749" spans="1:19" x14ac:dyDescent="0.25">
      <c r="A1749" s="1">
        <v>45531.546064826391</v>
      </c>
      <c r="B1749" t="s">
        <v>17</v>
      </c>
      <c r="C1749">
        <v>6.945646</v>
      </c>
      <c r="D1749">
        <v>7.116568</v>
      </c>
      <c r="E1749">
        <v>7.1050700000000004</v>
      </c>
      <c r="F1749">
        <v>7.2351340000000004</v>
      </c>
      <c r="G1749">
        <v>6.8663379999999998</v>
      </c>
      <c r="H1749">
        <v>1.0949199999999999</v>
      </c>
      <c r="I1749">
        <v>0.93249400000000005</v>
      </c>
      <c r="J1749">
        <v>0.94036500000000001</v>
      </c>
      <c r="K1749">
        <v>-1.5786999999999999E-2</v>
      </c>
      <c r="L1749">
        <v>0</v>
      </c>
      <c r="M1749">
        <v>4.06E-4</v>
      </c>
      <c r="N1749" t="s">
        <v>18</v>
      </c>
      <c r="O1749">
        <v>20.951608</v>
      </c>
      <c r="P1749">
        <v>2.5068E-2</v>
      </c>
      <c r="Q1749">
        <v>-0.17180300000000001</v>
      </c>
      <c r="S1749">
        <f>(2*3.142/60)*test_1_datataker_27_aug[[#This Row],[Torque Voltage (N.m)]]*test_1_datataker_27_aug[[#This Row],[RPM]]*-1</f>
        <v>0</v>
      </c>
    </row>
    <row r="1750" spans="1:19" x14ac:dyDescent="0.25">
      <c r="A1750" s="1">
        <v>45531.54612269676</v>
      </c>
      <c r="B1750" t="s">
        <v>17</v>
      </c>
      <c r="C1750">
        <v>6.9324139999999996</v>
      </c>
      <c r="D1750">
        <v>7.1240170000000003</v>
      </c>
      <c r="E1750">
        <v>7.1269010000000002</v>
      </c>
      <c r="F1750">
        <v>7.2278919999999998</v>
      </c>
      <c r="G1750">
        <v>6.8672680000000001</v>
      </c>
      <c r="H1750">
        <v>1.095426</v>
      </c>
      <c r="I1750">
        <v>0.93272999999999995</v>
      </c>
      <c r="J1750">
        <v>0.94036500000000001</v>
      </c>
      <c r="K1750">
        <v>-1.8183999999999999E-2</v>
      </c>
      <c r="L1750">
        <v>0</v>
      </c>
      <c r="M1750">
        <v>4.7600000000000002E-4</v>
      </c>
      <c r="N1750" t="s">
        <v>18</v>
      </c>
      <c r="O1750">
        <v>20.951750000000001</v>
      </c>
      <c r="P1750">
        <v>2.0379999999999999E-2</v>
      </c>
      <c r="Q1750">
        <v>-0.17103399999999999</v>
      </c>
      <c r="S1750">
        <f>(2*3.142/60)*test_1_datataker_27_aug[[#This Row],[Torque Voltage (N.m)]]*test_1_datataker_27_aug[[#This Row],[RPM]]*-1</f>
        <v>0</v>
      </c>
    </row>
    <row r="1751" spans="1:19" x14ac:dyDescent="0.25">
      <c r="A1751" s="1">
        <v>45531.54618060185</v>
      </c>
      <c r="B1751" t="s">
        <v>17</v>
      </c>
      <c r="C1751">
        <v>6.9352309999999999</v>
      </c>
      <c r="D1751">
        <v>7.116568</v>
      </c>
      <c r="E1751">
        <v>7.119421</v>
      </c>
      <c r="F1751">
        <v>7.2204439999999996</v>
      </c>
      <c r="G1751">
        <v>6.864452</v>
      </c>
      <c r="H1751">
        <v>1.0943069999999999</v>
      </c>
      <c r="I1751">
        <v>0.93214200000000003</v>
      </c>
      <c r="J1751">
        <v>0.94013000000000002</v>
      </c>
      <c r="K1751">
        <v>-1.9417E-2</v>
      </c>
      <c r="L1751">
        <v>0</v>
      </c>
      <c r="M1751">
        <v>4.2999999999999999E-4</v>
      </c>
      <c r="N1751" t="s">
        <v>18</v>
      </c>
      <c r="O1751">
        <v>20.959271999999999</v>
      </c>
      <c r="P1751">
        <v>2.1971000000000001E-2</v>
      </c>
      <c r="Q1751">
        <v>-0.173704</v>
      </c>
      <c r="S1751">
        <f>(2*3.142/60)*test_1_datataker_27_aug[[#This Row],[Torque Voltage (N.m)]]*test_1_datataker_27_aug[[#This Row],[RPM]]*-1</f>
        <v>0</v>
      </c>
    </row>
    <row r="1752" spans="1:19" x14ac:dyDescent="0.25">
      <c r="A1752" s="1">
        <v>45531.546241006945</v>
      </c>
      <c r="B1752" t="s">
        <v>17</v>
      </c>
      <c r="C1752">
        <v>6.9852590000000001</v>
      </c>
      <c r="D1752">
        <v>7.1240170000000003</v>
      </c>
      <c r="E1752">
        <v>7.119421</v>
      </c>
      <c r="F1752">
        <v>7.2127860000000004</v>
      </c>
      <c r="G1752">
        <v>6.903162</v>
      </c>
      <c r="H1752">
        <v>1.10408</v>
      </c>
      <c r="I1752">
        <v>0.93249400000000005</v>
      </c>
      <c r="J1752">
        <v>0.94024600000000003</v>
      </c>
      <c r="K1752">
        <v>-1.8183999999999999E-2</v>
      </c>
      <c r="L1752">
        <v>0</v>
      </c>
      <c r="M1752">
        <v>1.818E-3</v>
      </c>
      <c r="N1752" t="s">
        <v>18</v>
      </c>
      <c r="O1752">
        <v>20.961048000000002</v>
      </c>
      <c r="P1752">
        <v>2.1971000000000001E-2</v>
      </c>
      <c r="Q1752">
        <v>-0.17447099999999999</v>
      </c>
      <c r="S1752">
        <f>(2*3.142/60)*test_1_datataker_27_aug[[#This Row],[Torque Voltage (N.m)]]*test_1_datataker_27_aug[[#This Row],[RPM]]*-1</f>
        <v>0</v>
      </c>
    </row>
    <row r="1753" spans="1:19" x14ac:dyDescent="0.25">
      <c r="A1753" s="1">
        <v>45531.546296319444</v>
      </c>
      <c r="B1753" t="s">
        <v>17</v>
      </c>
      <c r="C1753">
        <v>6.9711239999999997</v>
      </c>
      <c r="D1753">
        <v>7.101877</v>
      </c>
      <c r="E1753">
        <v>7.0977940000000004</v>
      </c>
      <c r="F1753">
        <v>7.2057520000000004</v>
      </c>
      <c r="G1753">
        <v>6.8993900000000004</v>
      </c>
      <c r="H1753">
        <v>1.1132390000000001</v>
      </c>
      <c r="I1753">
        <v>0.93237199999999998</v>
      </c>
      <c r="J1753">
        <v>0.94001299999999999</v>
      </c>
      <c r="K1753">
        <v>-2.1815000000000001E-2</v>
      </c>
      <c r="L1753">
        <v>0</v>
      </c>
      <c r="M1753">
        <v>3.8299999999999999E-4</v>
      </c>
      <c r="N1753" t="s">
        <v>18</v>
      </c>
      <c r="O1753">
        <v>20.961096000000001</v>
      </c>
      <c r="P1753">
        <v>2.0379999999999999E-2</v>
      </c>
      <c r="Q1753">
        <v>-0.173321</v>
      </c>
      <c r="S1753">
        <f>(2*3.142/60)*test_1_datataker_27_aug[[#This Row],[Torque Voltage (N.m)]]*test_1_datataker_27_aug[[#This Row],[RPM]]*-1</f>
        <v>0</v>
      </c>
    </row>
    <row r="1754" spans="1:19" x14ac:dyDescent="0.25">
      <c r="A1754" s="1">
        <v>45531.546354189813</v>
      </c>
      <c r="B1754" t="s">
        <v>17</v>
      </c>
      <c r="C1754">
        <v>6.9739409999999999</v>
      </c>
      <c r="D1754">
        <v>7.116568</v>
      </c>
      <c r="E1754">
        <v>7.0977940000000004</v>
      </c>
      <c r="F1754">
        <v>7.1831950000000004</v>
      </c>
      <c r="G1754">
        <v>6.8993900000000004</v>
      </c>
      <c r="H1754">
        <v>1.1223380000000001</v>
      </c>
      <c r="I1754">
        <v>0.93225899999999995</v>
      </c>
      <c r="J1754">
        <v>0.93965500000000002</v>
      </c>
      <c r="K1754">
        <v>-2.0615999999999999E-2</v>
      </c>
      <c r="L1754">
        <v>0</v>
      </c>
      <c r="M1754">
        <v>4.06E-4</v>
      </c>
      <c r="N1754" t="s">
        <v>18</v>
      </c>
      <c r="O1754">
        <v>20.960422000000001</v>
      </c>
      <c r="P1754">
        <v>2.1971000000000001E-2</v>
      </c>
      <c r="Q1754">
        <v>-0.172184</v>
      </c>
      <c r="S1754">
        <f>(2*3.142/60)*test_1_datataker_27_aug[[#This Row],[Torque Voltage (N.m)]]*test_1_datataker_27_aug[[#This Row],[RPM]]*-1</f>
        <v>0</v>
      </c>
    </row>
    <row r="1755" spans="1:19" x14ac:dyDescent="0.25">
      <c r="A1755" s="1">
        <v>45531.546412060183</v>
      </c>
      <c r="B1755" t="s">
        <v>17</v>
      </c>
      <c r="C1755">
        <v>6.9833730000000003</v>
      </c>
      <c r="D1755">
        <v>7.116568</v>
      </c>
      <c r="E1755">
        <v>7.0834429999999999</v>
      </c>
      <c r="F1755">
        <v>7.2127860000000004</v>
      </c>
      <c r="G1755">
        <v>6.9040920000000003</v>
      </c>
      <c r="H1755">
        <v>1.128155</v>
      </c>
      <c r="I1755">
        <v>0.93225899999999995</v>
      </c>
      <c r="J1755">
        <v>0.94001299999999999</v>
      </c>
      <c r="K1755">
        <v>-2.0615999999999999E-2</v>
      </c>
      <c r="L1755">
        <v>0</v>
      </c>
      <c r="M1755">
        <v>4.5300000000000001E-4</v>
      </c>
      <c r="N1755" t="s">
        <v>18</v>
      </c>
      <c r="O1755">
        <v>20.964402</v>
      </c>
      <c r="P1755">
        <v>2.5068E-2</v>
      </c>
      <c r="Q1755">
        <v>-0.17485400000000001</v>
      </c>
      <c r="S1755">
        <f>(2*3.142/60)*test_1_datataker_27_aug[[#This Row],[Torque Voltage (N.m)]]*test_1_datataker_27_aug[[#This Row],[RPM]]*-1</f>
        <v>0</v>
      </c>
    </row>
    <row r="1756" spans="1:19" x14ac:dyDescent="0.25">
      <c r="A1756" s="1">
        <v>45531.546472511574</v>
      </c>
      <c r="B1756" t="s">
        <v>17</v>
      </c>
      <c r="C1756">
        <v>6.990945</v>
      </c>
      <c r="D1756">
        <v>7.0867719999999998</v>
      </c>
      <c r="E1756">
        <v>7.0977940000000004</v>
      </c>
      <c r="F1756">
        <v>7.2127860000000004</v>
      </c>
      <c r="G1756">
        <v>6.9135239999999998</v>
      </c>
      <c r="H1756">
        <v>1.122846</v>
      </c>
      <c r="I1756">
        <v>0.93237199999999998</v>
      </c>
      <c r="J1756">
        <v>0.93989400000000001</v>
      </c>
      <c r="K1756">
        <v>-1.8183999999999999E-2</v>
      </c>
      <c r="L1756">
        <v>0</v>
      </c>
      <c r="M1756">
        <v>4.2999999999999999E-4</v>
      </c>
      <c r="N1756" t="s">
        <v>18</v>
      </c>
      <c r="O1756">
        <v>20.980518</v>
      </c>
      <c r="P1756">
        <v>2.1971000000000001E-2</v>
      </c>
      <c r="Q1756">
        <v>-0.172567</v>
      </c>
      <c r="S1756">
        <f>(2*3.142/60)*test_1_datataker_27_aug[[#This Row],[Torque Voltage (N.m)]]*test_1_datataker_27_aug[[#This Row],[RPM]]*-1</f>
        <v>0</v>
      </c>
    </row>
    <row r="1757" spans="1:19" x14ac:dyDescent="0.25">
      <c r="A1757" s="1">
        <v>45531.546527789353</v>
      </c>
      <c r="B1757" t="s">
        <v>17</v>
      </c>
      <c r="C1757">
        <v>6.9871460000000001</v>
      </c>
      <c r="D1757">
        <v>7.116568</v>
      </c>
      <c r="E1757">
        <v>7.0977940000000004</v>
      </c>
      <c r="F1757">
        <v>7.2057520000000004</v>
      </c>
      <c r="G1757">
        <v>6.9116379999999999</v>
      </c>
      <c r="H1757">
        <v>1.1243749999999999</v>
      </c>
      <c r="I1757">
        <v>0.93249400000000005</v>
      </c>
      <c r="J1757">
        <v>0.94024600000000003</v>
      </c>
      <c r="K1757">
        <v>-1.9417E-2</v>
      </c>
      <c r="L1757">
        <v>0</v>
      </c>
      <c r="M1757">
        <v>4.5300000000000001E-4</v>
      </c>
      <c r="N1757" t="s">
        <v>18</v>
      </c>
      <c r="O1757">
        <v>20.980566</v>
      </c>
      <c r="P1757">
        <v>2.5068E-2</v>
      </c>
      <c r="Q1757">
        <v>-0.173321</v>
      </c>
      <c r="S1757">
        <f>(2*3.142/60)*test_1_datataker_27_aug[[#This Row],[Torque Voltage (N.m)]]*test_1_datataker_27_aug[[#This Row],[RPM]]*-1</f>
        <v>0</v>
      </c>
    </row>
    <row r="1758" spans="1:19" x14ac:dyDescent="0.25">
      <c r="A1758" s="1">
        <v>45531.546585659722</v>
      </c>
      <c r="B1758" t="s">
        <v>17</v>
      </c>
      <c r="C1758">
        <v>6.9918480000000001</v>
      </c>
      <c r="D1758">
        <v>7.1091199999999999</v>
      </c>
      <c r="E1758">
        <v>7.0977940000000004</v>
      </c>
      <c r="F1758">
        <v>7.190645</v>
      </c>
      <c r="G1758">
        <v>6.9107079999999996</v>
      </c>
      <c r="H1758">
        <v>1.137338</v>
      </c>
      <c r="I1758">
        <v>0.93249400000000005</v>
      </c>
      <c r="J1758">
        <v>0.94048200000000004</v>
      </c>
      <c r="K1758">
        <v>-1.8183999999999999E-2</v>
      </c>
      <c r="L1758">
        <v>0</v>
      </c>
      <c r="M1758">
        <v>4.7600000000000002E-4</v>
      </c>
      <c r="N1758" t="s">
        <v>18</v>
      </c>
      <c r="O1758">
        <v>20.980376</v>
      </c>
      <c r="P1758">
        <v>2.3519999999999999E-2</v>
      </c>
      <c r="Q1758">
        <v>-0.172567</v>
      </c>
      <c r="S1758">
        <f>(2*3.142/60)*test_1_datataker_27_aug[[#This Row],[Torque Voltage (N.m)]]*test_1_datataker_27_aug[[#This Row],[RPM]]*-1</f>
        <v>0</v>
      </c>
    </row>
    <row r="1759" spans="1:19" x14ac:dyDescent="0.25">
      <c r="A1759" s="1">
        <v>45531.546643541667</v>
      </c>
      <c r="B1759" t="s">
        <v>17</v>
      </c>
      <c r="C1759">
        <v>6.9937610000000001</v>
      </c>
      <c r="D1759">
        <v>7.0797369999999997</v>
      </c>
      <c r="E1759">
        <v>7.0761659999999997</v>
      </c>
      <c r="F1759">
        <v>7.190645</v>
      </c>
      <c r="G1759">
        <v>6.920166</v>
      </c>
      <c r="H1759">
        <v>1.1471340000000001</v>
      </c>
      <c r="I1759">
        <v>0.93237199999999998</v>
      </c>
      <c r="J1759">
        <v>0.94024600000000003</v>
      </c>
      <c r="K1759">
        <v>-1.9417E-2</v>
      </c>
      <c r="L1759">
        <v>0</v>
      </c>
      <c r="M1759">
        <v>4.2999999999999999E-4</v>
      </c>
      <c r="N1759" t="s">
        <v>18</v>
      </c>
      <c r="O1759">
        <v>20.980229999999999</v>
      </c>
      <c r="P1759">
        <v>2.6616000000000001E-2</v>
      </c>
      <c r="Q1759">
        <v>-0.172567</v>
      </c>
      <c r="S1759">
        <f>(2*3.142/60)*test_1_datataker_27_aug[[#This Row],[Torque Voltage (N.m)]]*test_1_datataker_27_aug[[#This Row],[RPM]]*-1</f>
        <v>0</v>
      </c>
    </row>
    <row r="1760" spans="1:19" x14ac:dyDescent="0.25">
      <c r="A1760" s="1">
        <v>45531.546701400461</v>
      </c>
      <c r="B1760" t="s">
        <v>17</v>
      </c>
      <c r="C1760">
        <v>6.9899620000000002</v>
      </c>
      <c r="D1760">
        <v>7.0867719999999998</v>
      </c>
      <c r="E1760">
        <v>7.0761659999999997</v>
      </c>
      <c r="F1760">
        <v>7.1685049999999997</v>
      </c>
      <c r="G1760">
        <v>6.9069349999999998</v>
      </c>
      <c r="H1760">
        <v>1.1576329999999999</v>
      </c>
      <c r="I1760">
        <v>0.93249400000000005</v>
      </c>
      <c r="J1760">
        <v>0.94013000000000002</v>
      </c>
      <c r="K1760">
        <v>-1.8183999999999999E-2</v>
      </c>
      <c r="L1760">
        <v>0</v>
      </c>
      <c r="M1760">
        <v>4.2999999999999999E-4</v>
      </c>
      <c r="N1760" t="s">
        <v>18</v>
      </c>
      <c r="O1760">
        <v>20.980422000000001</v>
      </c>
      <c r="P1760">
        <v>2.1971000000000001E-2</v>
      </c>
      <c r="Q1760">
        <v>-0.16989699999999999</v>
      </c>
      <c r="S1760">
        <f>(2*3.142/60)*test_1_datataker_27_aug[[#This Row],[Torque Voltage (N.m)]]*test_1_datataker_27_aug[[#This Row],[RPM]]*-1</f>
        <v>0</v>
      </c>
    </row>
    <row r="1761" spans="1:19" x14ac:dyDescent="0.25">
      <c r="A1761" s="1">
        <v>45531.546759293982</v>
      </c>
      <c r="B1761" t="s">
        <v>17</v>
      </c>
      <c r="C1761">
        <v>6.9890590000000001</v>
      </c>
      <c r="D1761">
        <v>7.0720809999999998</v>
      </c>
      <c r="E1761">
        <v>7.0618160000000003</v>
      </c>
      <c r="F1761">
        <v>7.1685049999999997</v>
      </c>
      <c r="G1761">
        <v>6.9059780000000002</v>
      </c>
      <c r="H1761">
        <v>1.168536</v>
      </c>
      <c r="I1761">
        <v>0.93249400000000005</v>
      </c>
      <c r="J1761">
        <v>0.94024600000000003</v>
      </c>
      <c r="K1761">
        <v>-1.8183999999999999E-2</v>
      </c>
      <c r="L1761">
        <v>0</v>
      </c>
      <c r="M1761">
        <v>4.2999999999999999E-4</v>
      </c>
      <c r="N1761" t="s">
        <v>18</v>
      </c>
      <c r="O1761">
        <v>20.980422000000001</v>
      </c>
      <c r="P1761">
        <v>2.0379999999999999E-2</v>
      </c>
      <c r="Q1761">
        <v>-0.17065</v>
      </c>
      <c r="S1761">
        <f>(2*3.142/60)*test_1_datataker_27_aug[[#This Row],[Torque Voltage (N.m)]]*test_1_datataker_27_aug[[#This Row],[RPM]]*-1</f>
        <v>0</v>
      </c>
    </row>
    <row r="1762" spans="1:19" x14ac:dyDescent="0.25">
      <c r="A1762" s="1">
        <v>45531.546817141207</v>
      </c>
      <c r="B1762" t="s">
        <v>17</v>
      </c>
      <c r="C1762">
        <v>6.9947169999999996</v>
      </c>
      <c r="D1762">
        <v>7.0797369999999997</v>
      </c>
      <c r="E1762">
        <v>7.0543380000000004</v>
      </c>
      <c r="F1762">
        <v>7.1610560000000003</v>
      </c>
      <c r="G1762">
        <v>6.9135239999999998</v>
      </c>
      <c r="H1762">
        <v>1.173935</v>
      </c>
      <c r="I1762">
        <v>0.93249400000000005</v>
      </c>
      <c r="J1762">
        <v>0.94013000000000002</v>
      </c>
      <c r="K1762">
        <v>-1.9417E-2</v>
      </c>
      <c r="L1762">
        <v>0</v>
      </c>
      <c r="M1762">
        <v>4.5300000000000001E-4</v>
      </c>
      <c r="N1762" t="s">
        <v>18</v>
      </c>
      <c r="O1762">
        <v>20.980471999999999</v>
      </c>
      <c r="P1762">
        <v>2.6616000000000001E-2</v>
      </c>
      <c r="Q1762">
        <v>-0.17065</v>
      </c>
      <c r="S1762">
        <f>(2*3.142/60)*test_1_datataker_27_aug[[#This Row],[Torque Voltage (N.m)]]*test_1_datataker_27_aug[[#This Row],[RPM]]*-1</f>
        <v>0</v>
      </c>
    </row>
    <row r="1763" spans="1:19" x14ac:dyDescent="0.25">
      <c r="A1763" s="1">
        <v>45531.546875069442</v>
      </c>
      <c r="B1763" t="s">
        <v>17</v>
      </c>
      <c r="C1763">
        <v>7.3161440000000004</v>
      </c>
      <c r="D1763">
        <v>7.1314650000000004</v>
      </c>
      <c r="E1763">
        <v>7.1050700000000004</v>
      </c>
      <c r="F1763">
        <v>7.2127860000000004</v>
      </c>
      <c r="G1763">
        <v>7.2426820000000003</v>
      </c>
      <c r="H1763">
        <v>1.167109</v>
      </c>
      <c r="I1763">
        <v>0.93249400000000005</v>
      </c>
      <c r="J1763">
        <v>0.94024600000000003</v>
      </c>
      <c r="K1763">
        <v>-1.8183999999999999E-2</v>
      </c>
      <c r="L1763">
        <v>0</v>
      </c>
      <c r="M1763">
        <v>2.2109999999999999E-3</v>
      </c>
      <c r="N1763" t="s">
        <v>18</v>
      </c>
      <c r="O1763">
        <v>20.990117999999999</v>
      </c>
      <c r="P1763">
        <v>2.1971000000000001E-2</v>
      </c>
      <c r="Q1763">
        <v>-0.17408899999999999</v>
      </c>
      <c r="S1763">
        <f>(2*3.142/60)*test_1_datataker_27_aug[[#This Row],[Torque Voltage (N.m)]]*test_1_datataker_27_aug[[#This Row],[RPM]]*-1</f>
        <v>0</v>
      </c>
    </row>
    <row r="1764" spans="1:19" x14ac:dyDescent="0.25">
      <c r="A1764" s="1">
        <v>45531.546932893521</v>
      </c>
      <c r="B1764" t="s">
        <v>17</v>
      </c>
      <c r="C1764">
        <v>7.3980819999999996</v>
      </c>
      <c r="D1764">
        <v>7.1831950000000004</v>
      </c>
      <c r="E1764">
        <v>7.1701540000000001</v>
      </c>
      <c r="F1764">
        <v>7.2647250000000003</v>
      </c>
      <c r="G1764">
        <v>7.3293489999999997</v>
      </c>
      <c r="H1764">
        <v>1.1718</v>
      </c>
      <c r="I1764">
        <v>0.93225899999999995</v>
      </c>
      <c r="J1764">
        <v>0.94001299999999999</v>
      </c>
      <c r="K1764">
        <v>-2.0615999999999999E-2</v>
      </c>
      <c r="L1764">
        <v>0</v>
      </c>
      <c r="M1764">
        <v>3.2745999999999997E-2</v>
      </c>
      <c r="N1764" t="s">
        <v>18</v>
      </c>
      <c r="O1764">
        <v>20.980422000000001</v>
      </c>
      <c r="P1764">
        <v>2.5068E-2</v>
      </c>
      <c r="Q1764">
        <v>-0.169514</v>
      </c>
      <c r="S1764">
        <f>(2*3.142/60)*test_1_datataker_27_aug[[#This Row],[Torque Voltage (N.m)]]*test_1_datataker_27_aug[[#This Row],[RPM]]*-1</f>
        <v>0</v>
      </c>
    </row>
    <row r="1765" spans="1:19" x14ac:dyDescent="0.25">
      <c r="A1765" s="1">
        <v>45531.546990752315</v>
      </c>
      <c r="B1765" t="s">
        <v>17</v>
      </c>
      <c r="C1765">
        <v>7.4818519999999999</v>
      </c>
      <c r="D1765">
        <v>7.2721730000000004</v>
      </c>
      <c r="E1765">
        <v>7.2425160000000002</v>
      </c>
      <c r="F1765">
        <v>7.3388010000000001</v>
      </c>
      <c r="G1765">
        <v>7.4178490000000004</v>
      </c>
      <c r="H1765">
        <v>1.1145609999999999</v>
      </c>
      <c r="I1765">
        <v>0.93225899999999995</v>
      </c>
      <c r="J1765">
        <v>0.939778</v>
      </c>
      <c r="K1765">
        <v>-2.1815000000000001E-2</v>
      </c>
      <c r="L1765">
        <v>0</v>
      </c>
      <c r="M1765">
        <v>4.2577999999999998E-2</v>
      </c>
      <c r="N1765" t="s">
        <v>18</v>
      </c>
      <c r="O1765">
        <v>20.999628000000001</v>
      </c>
      <c r="P1765">
        <v>2.5068E-2</v>
      </c>
      <c r="Q1765">
        <v>-0.172567</v>
      </c>
      <c r="S1765">
        <f>(2*3.142/60)*test_1_datataker_27_aug[[#This Row],[Torque Voltage (N.m)]]*test_1_datataker_27_aug[[#This Row],[RPM]]*-1</f>
        <v>0</v>
      </c>
    </row>
    <row r="1766" spans="1:19" x14ac:dyDescent="0.25">
      <c r="A1766" s="1">
        <v>45531.547048645836</v>
      </c>
      <c r="B1766" t="s">
        <v>17</v>
      </c>
      <c r="C1766">
        <v>7.5486459999999997</v>
      </c>
      <c r="D1766">
        <v>7.3241079999999998</v>
      </c>
      <c r="E1766">
        <v>7.3005269999999998</v>
      </c>
      <c r="F1766">
        <v>7.4058440000000001</v>
      </c>
      <c r="G1766">
        <v>7.4761930000000003</v>
      </c>
      <c r="H1766">
        <v>1.0803499999999999</v>
      </c>
      <c r="I1766">
        <v>0.93237199999999998</v>
      </c>
      <c r="J1766">
        <v>0.94001299999999999</v>
      </c>
      <c r="K1766">
        <v>-1.6986000000000001E-2</v>
      </c>
      <c r="L1766">
        <v>0</v>
      </c>
      <c r="M1766">
        <v>4.3038E-2</v>
      </c>
      <c r="N1766" t="s">
        <v>18</v>
      </c>
      <c r="O1766">
        <v>21.009338</v>
      </c>
      <c r="P1766">
        <v>2.5068E-2</v>
      </c>
      <c r="Q1766">
        <v>-0.17141899999999999</v>
      </c>
      <c r="S1766">
        <f>(2*3.142/60)*test_1_datataker_27_aug[[#This Row],[Torque Voltage (N.m)]]*test_1_datataker_27_aug[[#This Row],[RPM]]*-1</f>
        <v>0</v>
      </c>
    </row>
    <row r="1767" spans="1:19" x14ac:dyDescent="0.25">
      <c r="A1767" s="1">
        <v>45531.547106504629</v>
      </c>
      <c r="B1767" t="s">
        <v>17</v>
      </c>
      <c r="C1767">
        <v>7.6210979999999999</v>
      </c>
      <c r="D1767">
        <v>7.3907360000000004</v>
      </c>
      <c r="E1767">
        <v>7.3656100000000002</v>
      </c>
      <c r="F1767">
        <v>7.4722650000000002</v>
      </c>
      <c r="G1767">
        <v>7.5496020000000001</v>
      </c>
      <c r="H1767">
        <v>1.05782</v>
      </c>
      <c r="I1767">
        <v>0.93261099999999997</v>
      </c>
      <c r="J1767">
        <v>0.94013000000000002</v>
      </c>
      <c r="K1767">
        <v>-2.0615999999999999E-2</v>
      </c>
      <c r="L1767">
        <v>0</v>
      </c>
      <c r="M1767">
        <v>4.7251000000000001E-2</v>
      </c>
      <c r="N1767" t="s">
        <v>18</v>
      </c>
      <c r="O1767">
        <v>21.009243999999999</v>
      </c>
      <c r="P1767">
        <v>2.8121E-2</v>
      </c>
      <c r="Q1767">
        <v>-0.173704</v>
      </c>
      <c r="S1767">
        <f>(2*3.142/60)*test_1_datataker_27_aug[[#This Row],[Torque Voltage (N.m)]]*test_1_datataker_27_aug[[#This Row],[RPM]]*-1</f>
        <v>0</v>
      </c>
    </row>
    <row r="1768" spans="1:19" x14ac:dyDescent="0.25">
      <c r="A1768" s="1">
        <v>45531.547164421296</v>
      </c>
      <c r="B1768" t="s">
        <v>17</v>
      </c>
      <c r="C1768">
        <v>7.4404589999999997</v>
      </c>
      <c r="D1768">
        <v>7.3539070000000004</v>
      </c>
      <c r="E1768">
        <v>7.3439829999999997</v>
      </c>
      <c r="F1768">
        <v>7.4501229999999996</v>
      </c>
      <c r="G1768">
        <v>7.3622930000000002</v>
      </c>
      <c r="H1768">
        <v>1.042</v>
      </c>
      <c r="I1768">
        <v>0.93249400000000005</v>
      </c>
      <c r="J1768">
        <v>0.94024600000000003</v>
      </c>
      <c r="K1768">
        <v>-2.5378000000000001E-2</v>
      </c>
      <c r="L1768">
        <v>0</v>
      </c>
      <c r="M1768">
        <v>4.5300000000000001E-4</v>
      </c>
      <c r="N1768" t="s">
        <v>18</v>
      </c>
      <c r="O1768">
        <v>21.014434000000001</v>
      </c>
      <c r="P1768">
        <v>2.3519999999999999E-2</v>
      </c>
      <c r="Q1768">
        <v>-0.17599100000000001</v>
      </c>
      <c r="S1768">
        <f>(2*3.142/60)*test_1_datataker_27_aug[[#This Row],[Torque Voltage (N.m)]]*test_1_datataker_27_aug[[#This Row],[RPM]]*-1</f>
        <v>0</v>
      </c>
    </row>
    <row r="1769" spans="1:19" x14ac:dyDescent="0.25">
      <c r="A1769" s="1">
        <v>45531.547222233799</v>
      </c>
      <c r="B1769" t="s">
        <v>17</v>
      </c>
      <c r="C1769">
        <v>7.4131460000000002</v>
      </c>
      <c r="D1769">
        <v>7.3388010000000001</v>
      </c>
      <c r="E1769">
        <v>7.3292279999999996</v>
      </c>
      <c r="F1769">
        <v>7.4501229999999996</v>
      </c>
      <c r="G1769">
        <v>7.3331220000000004</v>
      </c>
      <c r="H1769">
        <v>1.032608</v>
      </c>
      <c r="I1769">
        <v>0.93225899999999995</v>
      </c>
      <c r="J1769">
        <v>0.94001299999999999</v>
      </c>
      <c r="K1769">
        <v>-2.0615999999999999E-2</v>
      </c>
      <c r="L1769">
        <v>0</v>
      </c>
      <c r="M1769">
        <v>4.2999999999999999E-4</v>
      </c>
      <c r="N1769" t="s">
        <v>18</v>
      </c>
      <c r="O1769">
        <v>21.010442000000001</v>
      </c>
      <c r="P1769">
        <v>2.1971000000000001E-2</v>
      </c>
      <c r="Q1769">
        <v>-0.173321</v>
      </c>
      <c r="S1769">
        <f>(2*3.142/60)*test_1_datataker_27_aug[[#This Row],[Torque Voltage (N.m)]]*test_1_datataker_27_aug[[#This Row],[RPM]]*-1</f>
        <v>0</v>
      </c>
    </row>
    <row r="1770" spans="1:19" x14ac:dyDescent="0.25">
      <c r="A1770" s="1">
        <v>45531.547280115738</v>
      </c>
      <c r="B1770" t="s">
        <v>17</v>
      </c>
      <c r="C1770">
        <v>7.3877199999999998</v>
      </c>
      <c r="D1770">
        <v>7.3539070000000004</v>
      </c>
      <c r="E1770">
        <v>7.3223549999999999</v>
      </c>
      <c r="F1770">
        <v>7.4426750000000004</v>
      </c>
      <c r="G1770">
        <v>7.3123719999999999</v>
      </c>
      <c r="H1770">
        <v>1.0273950000000001</v>
      </c>
      <c r="I1770">
        <v>0.93237199999999998</v>
      </c>
      <c r="J1770">
        <v>0.94013000000000002</v>
      </c>
      <c r="K1770">
        <v>-1.6986000000000001E-2</v>
      </c>
      <c r="L1770">
        <v>0</v>
      </c>
      <c r="M1770">
        <v>4.5300000000000001E-4</v>
      </c>
      <c r="N1770" t="s">
        <v>18</v>
      </c>
      <c r="O1770">
        <v>21.018812</v>
      </c>
      <c r="P1770">
        <v>2.6616000000000001E-2</v>
      </c>
      <c r="Q1770">
        <v>-0.172184</v>
      </c>
      <c r="S1770">
        <f>(2*3.142/60)*test_1_datataker_27_aug[[#This Row],[Torque Voltage (N.m)]]*test_1_datataker_27_aug[[#This Row],[RPM]]*-1</f>
        <v>0</v>
      </c>
    </row>
    <row r="1771" spans="1:19" x14ac:dyDescent="0.25">
      <c r="A1771" s="1">
        <v>45531.547337997683</v>
      </c>
      <c r="B1771" t="s">
        <v>17</v>
      </c>
      <c r="C1771">
        <v>7.3783149999999997</v>
      </c>
      <c r="D1771">
        <v>7.346457</v>
      </c>
      <c r="E1771">
        <v>7.3148770000000001</v>
      </c>
      <c r="F1771">
        <v>7.3907360000000004</v>
      </c>
      <c r="G1771">
        <v>7.3001500000000004</v>
      </c>
      <c r="H1771">
        <v>1.02464</v>
      </c>
      <c r="I1771">
        <v>0.93261099999999997</v>
      </c>
      <c r="J1771">
        <v>0.94048200000000004</v>
      </c>
      <c r="K1771">
        <v>-1.4588E-2</v>
      </c>
      <c r="L1771">
        <v>0</v>
      </c>
      <c r="M1771">
        <v>4.7600000000000002E-4</v>
      </c>
      <c r="N1771" t="s">
        <v>18</v>
      </c>
      <c r="O1771">
        <v>21.028531999999998</v>
      </c>
      <c r="P1771">
        <v>2.6616000000000001E-2</v>
      </c>
      <c r="Q1771">
        <v>-0.16685700000000001</v>
      </c>
      <c r="S1771">
        <f>(2*3.142/60)*test_1_datataker_27_aug[[#This Row],[Torque Voltage (N.m)]]*test_1_datataker_27_aug[[#This Row],[RPM]]*-1</f>
        <v>0</v>
      </c>
    </row>
    <row r="1772" spans="1:19" x14ac:dyDescent="0.25">
      <c r="A1772" s="1">
        <v>45531.547395844907</v>
      </c>
      <c r="B1772" t="s">
        <v>17</v>
      </c>
      <c r="C1772">
        <v>7.3679800000000002</v>
      </c>
      <c r="D1772">
        <v>7.346457</v>
      </c>
      <c r="E1772">
        <v>7.3148770000000001</v>
      </c>
      <c r="F1772">
        <v>7.420534</v>
      </c>
      <c r="G1772">
        <v>7.2916740000000004</v>
      </c>
      <c r="H1772">
        <v>1.0221849999999999</v>
      </c>
      <c r="I1772">
        <v>0.93225899999999995</v>
      </c>
      <c r="J1772">
        <v>0.94001299999999999</v>
      </c>
      <c r="K1772">
        <v>-2.0615999999999999E-2</v>
      </c>
      <c r="L1772">
        <v>0</v>
      </c>
      <c r="M1772">
        <v>4.5300000000000001E-4</v>
      </c>
      <c r="N1772" t="s">
        <v>18</v>
      </c>
      <c r="O1772">
        <v>21.028583999999999</v>
      </c>
      <c r="P1772">
        <v>2.1971000000000001E-2</v>
      </c>
      <c r="Q1772">
        <v>-0.169514</v>
      </c>
      <c r="S1772">
        <f>(2*3.142/60)*test_1_datataker_27_aug[[#This Row],[Torque Voltage (N.m)]]*test_1_datataker_27_aug[[#This Row],[RPM]]*-1</f>
        <v>0</v>
      </c>
    </row>
    <row r="1773" spans="1:19" x14ac:dyDescent="0.25">
      <c r="A1773" s="1">
        <v>45531.54745377315</v>
      </c>
      <c r="B1773" t="s">
        <v>17</v>
      </c>
      <c r="C1773">
        <v>7.361364</v>
      </c>
      <c r="D1773">
        <v>7.3388010000000001</v>
      </c>
      <c r="E1773">
        <v>7.2859720000000001</v>
      </c>
      <c r="F1773">
        <v>7.4279830000000002</v>
      </c>
      <c r="G1773">
        <v>7.2831989999999998</v>
      </c>
      <c r="H1773">
        <v>1.020243</v>
      </c>
      <c r="I1773">
        <v>0.93249400000000005</v>
      </c>
      <c r="J1773">
        <v>0.94013000000000002</v>
      </c>
      <c r="K1773">
        <v>-1.8183999999999999E-2</v>
      </c>
      <c r="L1773">
        <v>0</v>
      </c>
      <c r="M1773">
        <v>4.5300000000000001E-4</v>
      </c>
      <c r="N1773" t="s">
        <v>18</v>
      </c>
      <c r="O1773">
        <v>21.028676000000001</v>
      </c>
      <c r="P1773">
        <v>2.5068E-2</v>
      </c>
      <c r="Q1773">
        <v>-0.169132</v>
      </c>
      <c r="S1773">
        <f>(2*3.142/60)*test_1_datataker_27_aug[[#This Row],[Torque Voltage (N.m)]]*test_1_datataker_27_aug[[#This Row],[RPM]]*-1</f>
        <v>0</v>
      </c>
    </row>
    <row r="1774" spans="1:19" x14ac:dyDescent="0.25">
      <c r="A1774" s="1">
        <v>45531.547511597222</v>
      </c>
      <c r="B1774" t="s">
        <v>17</v>
      </c>
      <c r="C1774">
        <v>7.3528890000000002</v>
      </c>
      <c r="D1774">
        <v>7.3092119999999996</v>
      </c>
      <c r="E1774">
        <v>7.2932480000000002</v>
      </c>
      <c r="F1774">
        <v>7.4279830000000002</v>
      </c>
      <c r="G1774">
        <v>7.2831989999999998</v>
      </c>
      <c r="H1774">
        <v>1.0191220000000001</v>
      </c>
      <c r="I1774">
        <v>0.93237199999999998</v>
      </c>
      <c r="J1774">
        <v>0.939778</v>
      </c>
      <c r="K1774">
        <v>-1.8183999999999999E-2</v>
      </c>
      <c r="L1774">
        <v>0</v>
      </c>
      <c r="M1774">
        <v>4.5300000000000001E-4</v>
      </c>
      <c r="N1774" t="s">
        <v>18</v>
      </c>
      <c r="O1774">
        <v>21.028676000000001</v>
      </c>
      <c r="P1774">
        <v>2.5068E-2</v>
      </c>
      <c r="Q1774">
        <v>-0.172184</v>
      </c>
      <c r="S1774">
        <f>(2*3.142/60)*test_1_datataker_27_aug[[#This Row],[Torque Voltage (N.m)]]*test_1_datataker_27_aug[[#This Row],[RPM]]*-1</f>
        <v>0</v>
      </c>
    </row>
    <row r="1775" spans="1:19" x14ac:dyDescent="0.25">
      <c r="A1775" s="1">
        <v>45531.547569467592</v>
      </c>
      <c r="B1775" t="s">
        <v>17</v>
      </c>
      <c r="C1775">
        <v>7.3472299999999997</v>
      </c>
      <c r="D1775">
        <v>7.3315580000000002</v>
      </c>
      <c r="E1775">
        <v>7.3005269999999998</v>
      </c>
      <c r="F1775">
        <v>7.4426750000000004</v>
      </c>
      <c r="G1775">
        <v>7.2681079999999998</v>
      </c>
      <c r="H1775">
        <v>1.01861</v>
      </c>
      <c r="I1775">
        <v>0.93237199999999998</v>
      </c>
      <c r="J1775">
        <v>0.94013000000000002</v>
      </c>
      <c r="K1775">
        <v>-1.9417E-2</v>
      </c>
      <c r="L1775">
        <v>0</v>
      </c>
      <c r="M1775">
        <v>4.5300000000000001E-4</v>
      </c>
      <c r="N1775" t="s">
        <v>18</v>
      </c>
      <c r="O1775">
        <v>21.028824</v>
      </c>
      <c r="P1775">
        <v>2.1971000000000001E-2</v>
      </c>
      <c r="Q1775">
        <v>-0.173321</v>
      </c>
      <c r="S1775">
        <f>(2*3.142/60)*test_1_datataker_27_aug[[#This Row],[Torque Voltage (N.m)]]*test_1_datataker_27_aug[[#This Row],[RPM]]*-1</f>
        <v>0</v>
      </c>
    </row>
    <row r="1776" spans="1:19" x14ac:dyDescent="0.25">
      <c r="A1776" s="1">
        <v>45531.547627337961</v>
      </c>
      <c r="B1776" t="s">
        <v>17</v>
      </c>
      <c r="C1776">
        <v>7.3415970000000002</v>
      </c>
      <c r="D1776">
        <v>7.3241079999999998</v>
      </c>
      <c r="E1776">
        <v>7.2932480000000002</v>
      </c>
      <c r="F1776">
        <v>7.4352270000000003</v>
      </c>
      <c r="G1776">
        <v>7.2624490000000002</v>
      </c>
      <c r="H1776">
        <v>1.0182</v>
      </c>
      <c r="I1776">
        <v>0.93261099999999997</v>
      </c>
      <c r="J1776">
        <v>0.94001299999999999</v>
      </c>
      <c r="K1776">
        <v>-2.298E-2</v>
      </c>
      <c r="L1776">
        <v>0</v>
      </c>
      <c r="M1776">
        <v>4.5300000000000001E-4</v>
      </c>
      <c r="N1776" t="s">
        <v>18</v>
      </c>
      <c r="O1776">
        <v>21.028486000000001</v>
      </c>
      <c r="P1776">
        <v>2.6616000000000001E-2</v>
      </c>
      <c r="Q1776">
        <v>-0.16874900000000001</v>
      </c>
      <c r="S1776">
        <f>(2*3.142/60)*test_1_datataker_27_aug[[#This Row],[Torque Voltage (N.m)]]*test_1_datataker_27_aug[[#This Row],[RPM]]*-1</f>
        <v>0</v>
      </c>
    </row>
    <row r="1777" spans="1:19" x14ac:dyDescent="0.25">
      <c r="A1777" s="1">
        <v>45531.547685196761</v>
      </c>
      <c r="B1777" t="s">
        <v>17</v>
      </c>
      <c r="C1777">
        <v>7.3359379999999996</v>
      </c>
      <c r="D1777">
        <v>7.3241079999999998</v>
      </c>
      <c r="E1777">
        <v>7.3005269999999998</v>
      </c>
      <c r="F1777">
        <v>7.4426750000000004</v>
      </c>
      <c r="G1777">
        <v>7.2624490000000002</v>
      </c>
      <c r="H1777">
        <v>1.0166660000000001</v>
      </c>
      <c r="I1777">
        <v>0.93225899999999995</v>
      </c>
      <c r="J1777">
        <v>0.94024600000000003</v>
      </c>
      <c r="K1777">
        <v>-1.6986000000000001E-2</v>
      </c>
      <c r="L1777">
        <v>0</v>
      </c>
      <c r="M1777">
        <v>4.9799999999999996E-4</v>
      </c>
      <c r="N1777" t="s">
        <v>18</v>
      </c>
      <c r="O1777">
        <v>21.028583999999999</v>
      </c>
      <c r="P1777">
        <v>2.3519999999999999E-2</v>
      </c>
      <c r="Q1777">
        <v>-0.17141899999999999</v>
      </c>
      <c r="S1777">
        <f>(2*3.142/60)*test_1_datataker_27_aug[[#This Row],[Torque Voltage (N.m)]]*test_1_datataker_27_aug[[#This Row],[RPM]]*-1</f>
        <v>0</v>
      </c>
    </row>
    <row r="1778" spans="1:19" x14ac:dyDescent="0.25">
      <c r="A1778" s="1">
        <v>45531.547743124996</v>
      </c>
      <c r="B1778" t="s">
        <v>17</v>
      </c>
      <c r="C1778">
        <v>7.3359379999999996</v>
      </c>
      <c r="D1778">
        <v>7.3241079999999998</v>
      </c>
      <c r="E1778">
        <v>7.2788979999999999</v>
      </c>
      <c r="F1778">
        <v>7.4128780000000001</v>
      </c>
      <c r="G1778">
        <v>7.2549299999999999</v>
      </c>
      <c r="H1778">
        <v>1.016564</v>
      </c>
      <c r="I1778">
        <v>0.93272999999999995</v>
      </c>
      <c r="J1778">
        <v>0.94036500000000001</v>
      </c>
      <c r="K1778">
        <v>-1.8183999999999999E-2</v>
      </c>
      <c r="L1778">
        <v>0</v>
      </c>
      <c r="M1778">
        <v>5.4500000000000002E-4</v>
      </c>
      <c r="N1778" t="s">
        <v>18</v>
      </c>
      <c r="O1778">
        <v>21.029596000000002</v>
      </c>
      <c r="P1778">
        <v>2.8121E-2</v>
      </c>
      <c r="Q1778">
        <v>-0.16989699999999999</v>
      </c>
      <c r="S1778">
        <f>(2*3.142/60)*test_1_datataker_27_aug[[#This Row],[Torque Voltage (N.m)]]*test_1_datataker_27_aug[[#This Row],[RPM]]*-1</f>
        <v>0</v>
      </c>
    </row>
    <row r="1779" spans="1:19" x14ac:dyDescent="0.25">
      <c r="A1779" s="1">
        <v>45531.5478009375</v>
      </c>
      <c r="B1779" t="s">
        <v>17</v>
      </c>
      <c r="C1779">
        <v>7.3293489999999997</v>
      </c>
      <c r="D1779">
        <v>7.3092119999999996</v>
      </c>
      <c r="E1779">
        <v>7.3005269999999998</v>
      </c>
      <c r="F1779">
        <v>7.4352270000000003</v>
      </c>
      <c r="G1779">
        <v>7.2539740000000004</v>
      </c>
      <c r="H1779">
        <v>1.016259</v>
      </c>
      <c r="I1779">
        <v>0.93261099999999997</v>
      </c>
      <c r="J1779">
        <v>0.94013000000000002</v>
      </c>
      <c r="K1779">
        <v>-1.8183999999999999E-2</v>
      </c>
      <c r="L1779">
        <v>0</v>
      </c>
      <c r="M1779">
        <v>4.7600000000000002E-4</v>
      </c>
      <c r="N1779" t="s">
        <v>18</v>
      </c>
      <c r="O1779">
        <v>21.028632000000002</v>
      </c>
      <c r="P1779">
        <v>2.3519999999999999E-2</v>
      </c>
      <c r="Q1779">
        <v>-0.173704</v>
      </c>
      <c r="S1779">
        <f>(2*3.142/60)*test_1_datataker_27_aug[[#This Row],[Torque Voltage (N.m)]]*test_1_datataker_27_aug[[#This Row],[RPM]]*-1</f>
        <v>0</v>
      </c>
    </row>
    <row r="1780" spans="1:19" x14ac:dyDescent="0.25">
      <c r="A1780" s="1">
        <v>45531.547858819446</v>
      </c>
      <c r="B1780" t="s">
        <v>17</v>
      </c>
      <c r="C1780">
        <v>7.3284190000000002</v>
      </c>
      <c r="D1780">
        <v>7.3241079999999998</v>
      </c>
      <c r="E1780">
        <v>7.3005269999999998</v>
      </c>
      <c r="F1780">
        <v>7.4128780000000001</v>
      </c>
      <c r="G1780">
        <v>7.241752</v>
      </c>
      <c r="H1780">
        <v>1.0160530000000001</v>
      </c>
      <c r="I1780">
        <v>0.93225899999999995</v>
      </c>
      <c r="J1780">
        <v>0.94013000000000002</v>
      </c>
      <c r="K1780">
        <v>-2.1815000000000001E-2</v>
      </c>
      <c r="L1780">
        <v>0</v>
      </c>
      <c r="M1780">
        <v>4.2999999999999999E-4</v>
      </c>
      <c r="N1780" t="s">
        <v>18</v>
      </c>
      <c r="O1780">
        <v>21.038405999999998</v>
      </c>
      <c r="P1780">
        <v>2.5068E-2</v>
      </c>
      <c r="Q1780">
        <v>-0.173321</v>
      </c>
      <c r="S1780">
        <f>(2*3.142/60)*test_1_datataker_27_aug[[#This Row],[Torque Voltage (N.m)]]*test_1_datataker_27_aug[[#This Row],[RPM]]*-1</f>
        <v>0</v>
      </c>
    </row>
    <row r="1781" spans="1:19" x14ac:dyDescent="0.25">
      <c r="A1781" s="1">
        <v>45531.547916689815</v>
      </c>
      <c r="B1781" t="s">
        <v>17</v>
      </c>
      <c r="C1781">
        <v>7.3255489999999996</v>
      </c>
      <c r="D1781">
        <v>7.3166599999999997</v>
      </c>
      <c r="E1781">
        <v>7.2932480000000002</v>
      </c>
      <c r="F1781">
        <v>7.4058440000000001</v>
      </c>
      <c r="G1781">
        <v>7.2464550000000001</v>
      </c>
      <c r="H1781">
        <v>1.0156430000000001</v>
      </c>
      <c r="I1781">
        <v>0.93237199999999998</v>
      </c>
      <c r="J1781">
        <v>0.93989400000000001</v>
      </c>
      <c r="K1781">
        <v>-2.0615999999999999E-2</v>
      </c>
      <c r="L1781">
        <v>0</v>
      </c>
      <c r="M1781">
        <v>4.2999999999999999E-4</v>
      </c>
      <c r="N1781" t="s">
        <v>18</v>
      </c>
      <c r="O1781">
        <v>21.043562000000001</v>
      </c>
      <c r="P1781">
        <v>2.3519999999999999E-2</v>
      </c>
      <c r="Q1781">
        <v>-0.17180300000000001</v>
      </c>
      <c r="S1781">
        <f>(2*3.142/60)*test_1_datataker_27_aug[[#This Row],[Torque Voltage (N.m)]]*test_1_datataker_27_aug[[#This Row],[RPM]]*-1</f>
        <v>0</v>
      </c>
    </row>
    <row r="1782" spans="1:19" x14ac:dyDescent="0.25">
      <c r="A1782" s="1">
        <v>45531.547974548608</v>
      </c>
      <c r="B1782" t="s">
        <v>17</v>
      </c>
      <c r="C1782">
        <v>7.3218300000000003</v>
      </c>
      <c r="D1782">
        <v>7.2945200000000003</v>
      </c>
      <c r="E1782">
        <v>7.2932480000000002</v>
      </c>
      <c r="F1782">
        <v>7.3981880000000002</v>
      </c>
      <c r="G1782">
        <v>7.241752</v>
      </c>
      <c r="H1782">
        <v>1.0145219999999999</v>
      </c>
      <c r="I1782">
        <v>0.93214200000000003</v>
      </c>
      <c r="J1782">
        <v>0.94001299999999999</v>
      </c>
      <c r="K1782">
        <v>-1.6986000000000001E-2</v>
      </c>
      <c r="L1782">
        <v>0</v>
      </c>
      <c r="M1782">
        <v>4.5300000000000001E-4</v>
      </c>
      <c r="N1782" t="s">
        <v>18</v>
      </c>
      <c r="O1782">
        <v>21.043320000000001</v>
      </c>
      <c r="P1782">
        <v>2.5068E-2</v>
      </c>
      <c r="Q1782">
        <v>-0.16836400000000001</v>
      </c>
      <c r="S1782">
        <f>(2*3.142/60)*test_1_datataker_27_aug[[#This Row],[Torque Voltage (N.m)]]*test_1_datataker_27_aug[[#This Row],[RPM]]*-1</f>
        <v>0</v>
      </c>
    </row>
    <row r="1783" spans="1:19" x14ac:dyDescent="0.25">
      <c r="A1783" s="1">
        <v>45531.54803247685</v>
      </c>
      <c r="B1783" t="s">
        <v>17</v>
      </c>
      <c r="C1783">
        <v>7.3170739999999999</v>
      </c>
      <c r="D1783">
        <v>7.3019679999999996</v>
      </c>
      <c r="E1783">
        <v>7.2859720000000001</v>
      </c>
      <c r="F1783">
        <v>7.3907360000000004</v>
      </c>
      <c r="G1783">
        <v>7.23325</v>
      </c>
      <c r="H1783">
        <v>1.0148269999999999</v>
      </c>
      <c r="I1783">
        <v>0.93237199999999998</v>
      </c>
      <c r="J1783">
        <v>0.94001299999999999</v>
      </c>
      <c r="K1783">
        <v>-1.9417E-2</v>
      </c>
      <c r="L1783">
        <v>0</v>
      </c>
      <c r="M1783">
        <v>4.5300000000000001E-4</v>
      </c>
      <c r="N1783" t="s">
        <v>18</v>
      </c>
      <c r="O1783">
        <v>21.057635999999999</v>
      </c>
      <c r="P1783">
        <v>2.1971000000000001E-2</v>
      </c>
      <c r="Q1783">
        <v>-0.173321</v>
      </c>
      <c r="S1783">
        <f>(2*3.142/60)*test_1_datataker_27_aug[[#This Row],[Torque Voltage (N.m)]]*test_1_datataker_27_aug[[#This Row],[RPM]]*-1</f>
        <v>0</v>
      </c>
    </row>
    <row r="1784" spans="1:19" x14ac:dyDescent="0.25">
      <c r="A1784" s="1">
        <v>45531.548090289354</v>
      </c>
      <c r="B1784" t="s">
        <v>17</v>
      </c>
      <c r="C1784">
        <v>7.3133280000000003</v>
      </c>
      <c r="D1784">
        <v>7.2870710000000001</v>
      </c>
      <c r="E1784">
        <v>7.2716219999999998</v>
      </c>
      <c r="F1784">
        <v>7.4058440000000001</v>
      </c>
      <c r="G1784">
        <v>7.2341800000000003</v>
      </c>
      <c r="H1784">
        <v>1.0146230000000001</v>
      </c>
      <c r="I1784">
        <v>0.93249400000000005</v>
      </c>
      <c r="J1784">
        <v>0.94013000000000002</v>
      </c>
      <c r="K1784">
        <v>-1.9417E-2</v>
      </c>
      <c r="L1784">
        <v>0</v>
      </c>
      <c r="M1784">
        <v>4.5300000000000001E-4</v>
      </c>
      <c r="N1784" t="s">
        <v>18</v>
      </c>
      <c r="O1784">
        <v>21.057734</v>
      </c>
      <c r="P1784">
        <v>2.3519999999999999E-2</v>
      </c>
      <c r="Q1784">
        <v>-0.17293900000000001</v>
      </c>
      <c r="S1784">
        <f>(2*3.142/60)*test_1_datataker_27_aug[[#This Row],[Torque Voltage (N.m)]]*test_1_datataker_27_aug[[#This Row],[RPM]]*-1</f>
        <v>0</v>
      </c>
    </row>
    <row r="1785" spans="1:19" x14ac:dyDescent="0.25">
      <c r="A1785" s="1">
        <v>45531.548148159723</v>
      </c>
      <c r="B1785" t="s">
        <v>17</v>
      </c>
      <c r="C1785">
        <v>7.3104849999999999</v>
      </c>
      <c r="D1785">
        <v>7.2945200000000003</v>
      </c>
      <c r="E1785">
        <v>7.2716219999999998</v>
      </c>
      <c r="F1785">
        <v>7.3907360000000004</v>
      </c>
      <c r="G1785">
        <v>7.235163</v>
      </c>
      <c r="H1785">
        <v>1.0137020000000001</v>
      </c>
      <c r="I1785">
        <v>0.93225899999999995</v>
      </c>
      <c r="J1785">
        <v>0.94001299999999999</v>
      </c>
      <c r="K1785">
        <v>-2.1815000000000001E-2</v>
      </c>
      <c r="L1785">
        <v>0</v>
      </c>
      <c r="M1785">
        <v>4.2999999999999999E-4</v>
      </c>
      <c r="N1785" t="s">
        <v>18</v>
      </c>
      <c r="O1785">
        <v>21.066465999999998</v>
      </c>
      <c r="P1785">
        <v>2.3519999999999999E-2</v>
      </c>
      <c r="Q1785">
        <v>-0.17141899999999999</v>
      </c>
      <c r="S1785">
        <f>(2*3.142/60)*test_1_datataker_27_aug[[#This Row],[Torque Voltage (N.m)]]*test_1_datataker_27_aug[[#This Row],[RPM]]*-1</f>
        <v>0</v>
      </c>
    </row>
    <row r="1786" spans="1:19" x14ac:dyDescent="0.25">
      <c r="A1786" s="1">
        <v>45531.548206041669</v>
      </c>
      <c r="B1786" t="s">
        <v>17</v>
      </c>
      <c r="C1786">
        <v>7.3048529999999996</v>
      </c>
      <c r="D1786">
        <v>7.3166599999999997</v>
      </c>
      <c r="E1786">
        <v>7.2716219999999998</v>
      </c>
      <c r="F1786">
        <v>7.3981880000000002</v>
      </c>
      <c r="G1786">
        <v>7.2294780000000003</v>
      </c>
      <c r="H1786">
        <v>1.0137020000000001</v>
      </c>
      <c r="I1786">
        <v>0.93225899999999995</v>
      </c>
      <c r="J1786">
        <v>0.94001299999999999</v>
      </c>
      <c r="K1786">
        <v>-2.1815000000000001E-2</v>
      </c>
      <c r="L1786">
        <v>0</v>
      </c>
      <c r="M1786">
        <v>4.06E-4</v>
      </c>
      <c r="N1786" t="s">
        <v>18</v>
      </c>
      <c r="O1786">
        <v>21.06719</v>
      </c>
      <c r="P1786">
        <v>2.1971000000000001E-2</v>
      </c>
      <c r="Q1786">
        <v>-0.176374</v>
      </c>
      <c r="S1786">
        <f>(2*3.142/60)*test_1_datataker_27_aug[[#This Row],[Torque Voltage (N.m)]]*test_1_datataker_27_aug[[#This Row],[RPM]]*-1</f>
        <v>0</v>
      </c>
    </row>
    <row r="1787" spans="1:19" x14ac:dyDescent="0.25">
      <c r="A1787" s="1">
        <v>45531.548263900462</v>
      </c>
      <c r="B1787" t="s">
        <v>17</v>
      </c>
      <c r="C1787">
        <v>7.3020360000000002</v>
      </c>
      <c r="D1787">
        <v>7.2945200000000003</v>
      </c>
      <c r="E1787">
        <v>7.2643449999999996</v>
      </c>
      <c r="F1787">
        <v>7.3832880000000003</v>
      </c>
      <c r="G1787">
        <v>7.2257040000000003</v>
      </c>
      <c r="H1787">
        <v>1.0139050000000001</v>
      </c>
      <c r="I1787">
        <v>0.93237199999999998</v>
      </c>
      <c r="J1787">
        <v>0.94024600000000003</v>
      </c>
      <c r="K1787">
        <v>-2.1815000000000001E-2</v>
      </c>
      <c r="L1787">
        <v>0</v>
      </c>
      <c r="M1787">
        <v>4.7600000000000002E-4</v>
      </c>
      <c r="N1787" t="s">
        <v>18</v>
      </c>
      <c r="O1787">
        <v>21.067336000000001</v>
      </c>
      <c r="P1787">
        <v>2.1971000000000001E-2</v>
      </c>
      <c r="Q1787">
        <v>-0.17676</v>
      </c>
      <c r="S1787">
        <f>(2*3.142/60)*test_1_datataker_27_aug[[#This Row],[Torque Voltage (N.m)]]*test_1_datataker_27_aug[[#This Row],[RPM]]*-1</f>
        <v>0</v>
      </c>
    </row>
    <row r="1788" spans="1:19" x14ac:dyDescent="0.25">
      <c r="A1788" s="1">
        <v>45531.548323275463</v>
      </c>
      <c r="B1788" t="s">
        <v>17</v>
      </c>
      <c r="C1788">
        <v>7.3048529999999996</v>
      </c>
      <c r="D1788">
        <v>7.2870710000000001</v>
      </c>
      <c r="E1788">
        <v>7.2497930000000004</v>
      </c>
      <c r="F1788">
        <v>7.3832880000000003</v>
      </c>
      <c r="G1788">
        <v>7.2247750000000002</v>
      </c>
      <c r="H1788">
        <v>1.0133939999999999</v>
      </c>
      <c r="I1788">
        <v>0.93225899999999995</v>
      </c>
      <c r="J1788">
        <v>0.939778</v>
      </c>
      <c r="K1788">
        <v>-2.5378000000000001E-2</v>
      </c>
      <c r="L1788">
        <v>0</v>
      </c>
      <c r="M1788">
        <v>4.5300000000000001E-4</v>
      </c>
      <c r="N1788" t="s">
        <v>18</v>
      </c>
      <c r="O1788">
        <v>21.067285999999999</v>
      </c>
      <c r="P1788">
        <v>2.0379999999999999E-2</v>
      </c>
      <c r="Q1788">
        <v>-0.173704</v>
      </c>
      <c r="S1788">
        <f>(2*3.142/60)*test_1_datataker_27_aug[[#This Row],[Torque Voltage (N.m)]]*test_1_datataker_27_aug[[#This Row],[RPM]]*-1</f>
        <v>0</v>
      </c>
    </row>
    <row r="1789" spans="1:19" x14ac:dyDescent="0.25">
      <c r="A1789" s="1">
        <v>45531.548379641201</v>
      </c>
      <c r="B1789" t="s">
        <v>17</v>
      </c>
      <c r="C1789">
        <v>7.7047359999999996</v>
      </c>
      <c r="D1789">
        <v>7.3315580000000002</v>
      </c>
      <c r="E1789">
        <v>7.3005269999999998</v>
      </c>
      <c r="F1789">
        <v>7.3907360000000004</v>
      </c>
      <c r="G1789">
        <v>7.5778179999999997</v>
      </c>
      <c r="H1789">
        <v>1.0138039999999999</v>
      </c>
      <c r="I1789">
        <v>0.93225899999999995</v>
      </c>
      <c r="J1789">
        <v>0.93965500000000002</v>
      </c>
      <c r="K1789">
        <v>-2.298E-2</v>
      </c>
      <c r="L1789">
        <v>0</v>
      </c>
      <c r="M1789">
        <v>5.8900000000000001E-2</v>
      </c>
      <c r="N1789" t="s">
        <v>18</v>
      </c>
      <c r="O1789">
        <v>21.067336000000001</v>
      </c>
      <c r="P1789">
        <v>2.5068E-2</v>
      </c>
      <c r="Q1789">
        <v>-0.172184</v>
      </c>
      <c r="S1789">
        <f>(2*3.142/60)*test_1_datataker_27_aug[[#This Row],[Torque Voltage (N.m)]]*test_1_datataker_27_aug[[#This Row],[RPM]]*-1</f>
        <v>0</v>
      </c>
    </row>
    <row r="1790" spans="1:19" x14ac:dyDescent="0.25">
      <c r="A1790" s="1">
        <v>45531.548437604164</v>
      </c>
      <c r="B1790" t="s">
        <v>17</v>
      </c>
      <c r="C1790">
        <v>7.6586930000000004</v>
      </c>
      <c r="D1790">
        <v>7.420534</v>
      </c>
      <c r="E1790">
        <v>7.394717</v>
      </c>
      <c r="F1790">
        <v>7.5020600000000002</v>
      </c>
      <c r="G1790">
        <v>7.5843800000000003</v>
      </c>
      <c r="H1790">
        <v>1.0133939999999999</v>
      </c>
      <c r="I1790">
        <v>0.93225899999999995</v>
      </c>
      <c r="J1790">
        <v>0.94013000000000002</v>
      </c>
      <c r="K1790">
        <v>-2.4178999999999999E-2</v>
      </c>
      <c r="L1790">
        <v>0</v>
      </c>
      <c r="M1790">
        <v>4.3867000000000003E-2</v>
      </c>
      <c r="N1790" t="s">
        <v>18</v>
      </c>
      <c r="O1790">
        <v>21.067142</v>
      </c>
      <c r="P1790">
        <v>2.5068E-2</v>
      </c>
      <c r="Q1790">
        <v>-0.17522599999999999</v>
      </c>
      <c r="S1790">
        <f>(2*3.142/60)*test_1_datataker_27_aug[[#This Row],[Torque Voltage (N.m)]]*test_1_datataker_27_aug[[#This Row],[RPM]]*-1</f>
        <v>0</v>
      </c>
    </row>
    <row r="1791" spans="1:19" x14ac:dyDescent="0.25">
      <c r="A1791" s="1">
        <v>45531.548495381947</v>
      </c>
      <c r="B1791" t="s">
        <v>17</v>
      </c>
      <c r="C1791">
        <v>7.7517360000000002</v>
      </c>
      <c r="D1791">
        <v>7.4871639999999999</v>
      </c>
      <c r="E1791">
        <v>7.4670779999999999</v>
      </c>
      <c r="F1791">
        <v>7.58338</v>
      </c>
      <c r="G1791">
        <v>7.6662119999999998</v>
      </c>
      <c r="H1791">
        <v>1.0141119999999999</v>
      </c>
      <c r="I1791">
        <v>0.93249400000000005</v>
      </c>
      <c r="J1791">
        <v>0.94013000000000002</v>
      </c>
      <c r="K1791">
        <v>-1.6986000000000001E-2</v>
      </c>
      <c r="L1791">
        <v>0</v>
      </c>
      <c r="M1791">
        <v>4.9435E-2</v>
      </c>
      <c r="N1791" t="s">
        <v>18</v>
      </c>
      <c r="O1791">
        <v>21.06719</v>
      </c>
      <c r="P1791">
        <v>2.6616000000000001E-2</v>
      </c>
      <c r="Q1791">
        <v>-0.173321</v>
      </c>
      <c r="S1791">
        <f>(2*3.142/60)*test_1_datataker_27_aug[[#This Row],[Torque Voltage (N.m)]]*test_1_datataker_27_aug[[#This Row],[RPM]]*-1</f>
        <v>0</v>
      </c>
    </row>
    <row r="1792" spans="1:19" x14ac:dyDescent="0.25">
      <c r="A1792" s="1">
        <v>45531.548553263892</v>
      </c>
      <c r="B1792" t="s">
        <v>17</v>
      </c>
      <c r="C1792">
        <v>7.8071840000000003</v>
      </c>
      <c r="D1792">
        <v>7.5465489999999997</v>
      </c>
      <c r="E1792">
        <v>7.5178089999999997</v>
      </c>
      <c r="F1792">
        <v>7.6278689999999996</v>
      </c>
      <c r="G1792">
        <v>7.7282489999999999</v>
      </c>
      <c r="H1792">
        <v>1.0136000000000001</v>
      </c>
      <c r="I1792">
        <v>0.93249400000000005</v>
      </c>
      <c r="J1792">
        <v>0.94024600000000003</v>
      </c>
      <c r="K1792">
        <v>-2.1815000000000001E-2</v>
      </c>
      <c r="L1792">
        <v>0</v>
      </c>
      <c r="M1792">
        <v>5.0770000000000003E-2</v>
      </c>
      <c r="N1792" t="s">
        <v>18</v>
      </c>
      <c r="O1792">
        <v>21.076989999999999</v>
      </c>
      <c r="P1792">
        <v>2.5068E-2</v>
      </c>
      <c r="Q1792">
        <v>-0.17447099999999999</v>
      </c>
      <c r="S1792">
        <f>(2*3.142/60)*test_1_datataker_27_aug[[#This Row],[Torque Voltage (N.m)]]*test_1_datataker_27_aug[[#This Row],[RPM]]*-1</f>
        <v>0</v>
      </c>
    </row>
    <row r="1793" spans="1:19" x14ac:dyDescent="0.25">
      <c r="A1793" s="1">
        <v>45531.548611168982</v>
      </c>
      <c r="B1793" t="s">
        <v>17</v>
      </c>
      <c r="C1793">
        <v>7.8673089999999997</v>
      </c>
      <c r="D1793">
        <v>7.6055219999999997</v>
      </c>
      <c r="E1793">
        <v>7.5681399999999996</v>
      </c>
      <c r="F1793">
        <v>7.6649079999999996</v>
      </c>
      <c r="G1793">
        <v>7.7874439999999998</v>
      </c>
      <c r="H1793">
        <v>1.0131939999999999</v>
      </c>
      <c r="I1793">
        <v>0.93249400000000005</v>
      </c>
      <c r="J1793">
        <v>0.94001299999999999</v>
      </c>
      <c r="K1793">
        <v>-1.9417E-2</v>
      </c>
      <c r="L1793">
        <v>0</v>
      </c>
      <c r="M1793">
        <v>5.2423999999999998E-2</v>
      </c>
      <c r="N1793" t="s">
        <v>18</v>
      </c>
      <c r="O1793">
        <v>21.076937999999998</v>
      </c>
      <c r="P1793">
        <v>2.6616000000000001E-2</v>
      </c>
      <c r="Q1793">
        <v>-0.17293900000000001</v>
      </c>
      <c r="S1793">
        <f>(2*3.142/60)*test_1_datataker_27_aug[[#This Row],[Torque Voltage (N.m)]]*test_1_datataker_27_aug[[#This Row],[RPM]]*-1</f>
        <v>0</v>
      </c>
    </row>
    <row r="1794" spans="1:19" x14ac:dyDescent="0.25">
      <c r="A1794" s="1">
        <v>45531.548668993055</v>
      </c>
      <c r="B1794" t="s">
        <v>17</v>
      </c>
      <c r="C1794">
        <v>7.9057810000000002</v>
      </c>
      <c r="D1794">
        <v>7.6353169999999997</v>
      </c>
      <c r="E1794">
        <v>7.6045210000000001</v>
      </c>
      <c r="F1794">
        <v>7.7093949999999998</v>
      </c>
      <c r="G1794">
        <v>7.8259689999999997</v>
      </c>
      <c r="H1794">
        <v>1.0130920000000001</v>
      </c>
      <c r="I1794">
        <v>0.93225899999999995</v>
      </c>
      <c r="J1794">
        <v>0.94013000000000002</v>
      </c>
      <c r="K1794">
        <v>-1.8183999999999999E-2</v>
      </c>
      <c r="L1794">
        <v>0</v>
      </c>
      <c r="M1794">
        <v>5.0700000000000002E-2</v>
      </c>
      <c r="N1794" t="s">
        <v>18</v>
      </c>
      <c r="O1794">
        <v>21.076989999999999</v>
      </c>
      <c r="P1794">
        <v>2.1971000000000001E-2</v>
      </c>
      <c r="Q1794">
        <v>-0.17141899999999999</v>
      </c>
      <c r="S1794">
        <f>(2*3.142/60)*test_1_datataker_27_aug[[#This Row],[Torque Voltage (N.m)]]*test_1_datataker_27_aug[[#This Row],[RPM]]*-1</f>
        <v>0</v>
      </c>
    </row>
    <row r="1795" spans="1:19" x14ac:dyDescent="0.25">
      <c r="A1795" s="1">
        <v>45531.548726944442</v>
      </c>
      <c r="B1795" t="s">
        <v>17</v>
      </c>
      <c r="C1795">
        <v>7.9442779999999997</v>
      </c>
      <c r="D1795">
        <v>7.6725640000000004</v>
      </c>
      <c r="E1795">
        <v>7.6552550000000004</v>
      </c>
      <c r="F1795">
        <v>7.7613320000000003</v>
      </c>
      <c r="G1795">
        <v>7.8663530000000002</v>
      </c>
      <c r="H1795">
        <v>1.0129840000000001</v>
      </c>
      <c r="I1795">
        <v>0.93249400000000005</v>
      </c>
      <c r="J1795">
        <v>0.94024600000000003</v>
      </c>
      <c r="K1795">
        <v>-1.5786999999999999E-2</v>
      </c>
      <c r="L1795">
        <v>0</v>
      </c>
      <c r="M1795">
        <v>4.9804000000000001E-2</v>
      </c>
      <c r="N1795" t="s">
        <v>18</v>
      </c>
      <c r="O1795">
        <v>21.086894000000001</v>
      </c>
      <c r="P1795">
        <v>2.1971000000000001E-2</v>
      </c>
      <c r="Q1795">
        <v>-0.172567</v>
      </c>
      <c r="S1795">
        <f>(2*3.142/60)*test_1_datataker_27_aug[[#This Row],[Torque Voltage (N.m)]]*test_1_datataker_27_aug[[#This Row],[RPM]]*-1</f>
        <v>0</v>
      </c>
    </row>
    <row r="1796" spans="1:19" x14ac:dyDescent="0.25">
      <c r="A1796" s="1">
        <v>45531.548784733794</v>
      </c>
      <c r="B1796" t="s">
        <v>17</v>
      </c>
      <c r="C1796">
        <v>7.9808899999999996</v>
      </c>
      <c r="D1796">
        <v>7.7093949999999998</v>
      </c>
      <c r="E1796">
        <v>7.6912330000000004</v>
      </c>
      <c r="F1796">
        <v>7.798165</v>
      </c>
      <c r="G1796">
        <v>7.9038950000000003</v>
      </c>
      <c r="H1796">
        <v>1.0127839999999999</v>
      </c>
      <c r="I1796">
        <v>0.93237199999999998</v>
      </c>
      <c r="J1796">
        <v>0.94013000000000002</v>
      </c>
      <c r="K1796">
        <v>-1.9417E-2</v>
      </c>
      <c r="L1796">
        <v>0</v>
      </c>
      <c r="M1796">
        <v>4.8837999999999999E-2</v>
      </c>
      <c r="N1796" t="s">
        <v>18</v>
      </c>
      <c r="O1796">
        <v>21.086894000000001</v>
      </c>
      <c r="P1796">
        <v>2.1971000000000001E-2</v>
      </c>
      <c r="Q1796">
        <v>-0.17180300000000001</v>
      </c>
      <c r="S1796">
        <f>(2*3.142/60)*test_1_datataker_27_aug[[#This Row],[Torque Voltage (N.m)]]*test_1_datataker_27_aug[[#This Row],[RPM]]*-1</f>
        <v>0</v>
      </c>
    </row>
    <row r="1797" spans="1:19" x14ac:dyDescent="0.25">
      <c r="A1797" s="1">
        <v>45531.54884260417</v>
      </c>
      <c r="B1797" t="s">
        <v>17</v>
      </c>
      <c r="C1797">
        <v>8.0156150000000004</v>
      </c>
      <c r="D1797">
        <v>7.7613320000000003</v>
      </c>
      <c r="E1797">
        <v>7.7419659999999997</v>
      </c>
      <c r="F1797">
        <v>7.8428579999999997</v>
      </c>
      <c r="G1797">
        <v>7.9339430000000002</v>
      </c>
      <c r="H1797">
        <v>1.0123740000000001</v>
      </c>
      <c r="I1797">
        <v>0.93249400000000005</v>
      </c>
      <c r="J1797">
        <v>0.94024600000000003</v>
      </c>
      <c r="K1797">
        <v>-1.6986000000000001E-2</v>
      </c>
      <c r="L1797">
        <v>0</v>
      </c>
      <c r="M1797">
        <v>4.6329000000000002E-2</v>
      </c>
      <c r="N1797" t="s">
        <v>18</v>
      </c>
      <c r="O1797">
        <v>21.106038000000002</v>
      </c>
      <c r="P1797">
        <v>2.8121E-2</v>
      </c>
      <c r="Q1797">
        <v>-0.17065</v>
      </c>
      <c r="S1797">
        <f>(2*3.142/60)*test_1_datataker_27_aug[[#This Row],[Torque Voltage (N.m)]]*test_1_datataker_27_aug[[#This Row],[RPM]]*-1</f>
        <v>0</v>
      </c>
    </row>
    <row r="1798" spans="1:19" x14ac:dyDescent="0.25">
      <c r="A1798" s="1">
        <v>45531.54890050926</v>
      </c>
      <c r="B1798" t="s">
        <v>17</v>
      </c>
      <c r="C1798">
        <v>8.0418909999999997</v>
      </c>
      <c r="D1798">
        <v>7.798165</v>
      </c>
      <c r="E1798">
        <v>7.7563190000000004</v>
      </c>
      <c r="F1798">
        <v>7.8650000000000002</v>
      </c>
      <c r="G1798">
        <v>7.9583599999999999</v>
      </c>
      <c r="H1798">
        <v>1.012168</v>
      </c>
      <c r="I1798">
        <v>0.93249400000000005</v>
      </c>
      <c r="J1798">
        <v>0.94013000000000002</v>
      </c>
      <c r="K1798">
        <v>-1.5786999999999999E-2</v>
      </c>
      <c r="L1798">
        <v>0</v>
      </c>
      <c r="M1798">
        <v>4.4489000000000001E-2</v>
      </c>
      <c r="N1798" t="s">
        <v>18</v>
      </c>
      <c r="O1798">
        <v>21.106134000000001</v>
      </c>
      <c r="P1798">
        <v>2.5068E-2</v>
      </c>
      <c r="Q1798">
        <v>-0.17141899999999999</v>
      </c>
      <c r="S1798">
        <f>(2*3.142/60)*test_1_datataker_27_aug[[#This Row],[Torque Voltage (N.m)]]*test_1_datataker_27_aug[[#This Row],[RPM]]*-1</f>
        <v>0</v>
      </c>
    </row>
    <row r="1799" spans="1:19" x14ac:dyDescent="0.25">
      <c r="A1799" s="1">
        <v>45531.548959826388</v>
      </c>
      <c r="B1799" t="s">
        <v>17</v>
      </c>
      <c r="C1799">
        <v>7.8766879999999997</v>
      </c>
      <c r="D1799">
        <v>7.7538840000000002</v>
      </c>
      <c r="E1799">
        <v>7.7346899999999996</v>
      </c>
      <c r="F1799">
        <v>7.8650000000000002</v>
      </c>
      <c r="G1799">
        <v>7.8005950000000004</v>
      </c>
      <c r="H1799">
        <v>1.011555</v>
      </c>
      <c r="I1799">
        <v>0.93237199999999998</v>
      </c>
      <c r="J1799">
        <v>0.94001299999999999</v>
      </c>
      <c r="K1799">
        <v>-1.5786999999999999E-2</v>
      </c>
      <c r="L1799">
        <v>0</v>
      </c>
      <c r="M1799">
        <v>4.7600000000000002E-4</v>
      </c>
      <c r="N1799" t="s">
        <v>18</v>
      </c>
      <c r="O1799">
        <v>21.106231999999999</v>
      </c>
      <c r="P1799">
        <v>2.6616000000000001E-2</v>
      </c>
      <c r="Q1799">
        <v>-0.172567</v>
      </c>
      <c r="S1799">
        <f>(2*3.142/60)*test_1_datataker_27_aug[[#This Row],[Torque Voltage (N.m)]]*test_1_datataker_27_aug[[#This Row],[RPM]]*-1</f>
        <v>0</v>
      </c>
    </row>
    <row r="1800" spans="1:19" x14ac:dyDescent="0.25">
      <c r="A1800" s="1">
        <v>45531.549016296296</v>
      </c>
      <c r="B1800" t="s">
        <v>17</v>
      </c>
      <c r="C1800">
        <v>7.8419369999999997</v>
      </c>
      <c r="D1800">
        <v>7.7538840000000002</v>
      </c>
      <c r="E1800">
        <v>7.7203390000000001</v>
      </c>
      <c r="F1800">
        <v>7.8501000000000003</v>
      </c>
      <c r="G1800">
        <v>7.7583250000000001</v>
      </c>
      <c r="H1800">
        <v>1.0117609999999999</v>
      </c>
      <c r="I1800">
        <v>0.93261099999999997</v>
      </c>
      <c r="J1800">
        <v>0.94024600000000003</v>
      </c>
      <c r="K1800">
        <v>-1.8183999999999999E-2</v>
      </c>
      <c r="L1800">
        <v>0</v>
      </c>
      <c r="M1800">
        <v>4.9799999999999996E-4</v>
      </c>
      <c r="N1800" t="s">
        <v>18</v>
      </c>
      <c r="O1800">
        <v>21.106231999999999</v>
      </c>
      <c r="P1800">
        <v>2.5068E-2</v>
      </c>
      <c r="Q1800">
        <v>-0.17103399999999999</v>
      </c>
      <c r="S1800">
        <f>(2*3.142/60)*test_1_datataker_27_aug[[#This Row],[Torque Voltage (N.m)]]*test_1_datataker_27_aug[[#This Row],[RPM]]*-1</f>
        <v>0</v>
      </c>
    </row>
    <row r="1801" spans="1:19" x14ac:dyDescent="0.25">
      <c r="A1801" s="1">
        <v>45531.549074097224</v>
      </c>
      <c r="B1801" t="s">
        <v>17</v>
      </c>
      <c r="C1801">
        <v>7.7808549999999999</v>
      </c>
      <c r="D1801">
        <v>7.7538840000000002</v>
      </c>
      <c r="E1801">
        <v>7.7419659999999997</v>
      </c>
      <c r="F1801">
        <v>7.8650000000000002</v>
      </c>
      <c r="G1801">
        <v>7.6962869999999999</v>
      </c>
      <c r="H1801">
        <v>1.011247</v>
      </c>
      <c r="I1801">
        <v>0.93237199999999998</v>
      </c>
      <c r="J1801">
        <v>0.94036500000000001</v>
      </c>
      <c r="K1801">
        <v>-1.6986000000000001E-2</v>
      </c>
      <c r="L1801">
        <v>0</v>
      </c>
      <c r="M1801">
        <v>4.9799999999999996E-4</v>
      </c>
      <c r="N1801" t="s">
        <v>18</v>
      </c>
      <c r="O1801">
        <v>21.106083999999999</v>
      </c>
      <c r="P1801">
        <v>2.8121E-2</v>
      </c>
      <c r="Q1801">
        <v>-0.17408899999999999</v>
      </c>
      <c r="S1801">
        <f>(2*3.142/60)*test_1_datataker_27_aug[[#This Row],[Torque Voltage (N.m)]]*test_1_datataker_27_aug[[#This Row],[RPM]]*-1</f>
        <v>0</v>
      </c>
    </row>
    <row r="1802" spans="1:19" x14ac:dyDescent="0.25">
      <c r="A1802" s="1">
        <v>45531.549131956017</v>
      </c>
      <c r="B1802" t="s">
        <v>17</v>
      </c>
      <c r="C1802">
        <v>7.732952</v>
      </c>
      <c r="D1802">
        <v>7.7613320000000003</v>
      </c>
      <c r="E1802">
        <v>7.7346899999999996</v>
      </c>
      <c r="F1802">
        <v>7.8575520000000001</v>
      </c>
      <c r="G1802">
        <v>7.643656</v>
      </c>
      <c r="H1802">
        <v>1.0117609999999999</v>
      </c>
      <c r="I1802">
        <v>0.93272999999999995</v>
      </c>
      <c r="J1802">
        <v>0.94059800000000005</v>
      </c>
      <c r="K1802">
        <v>-1.4588E-2</v>
      </c>
      <c r="L1802">
        <v>0</v>
      </c>
      <c r="M1802">
        <v>4.9799999999999996E-4</v>
      </c>
      <c r="N1802" t="s">
        <v>18</v>
      </c>
      <c r="O1802">
        <v>21.106038000000002</v>
      </c>
      <c r="P1802">
        <v>2.6616000000000001E-2</v>
      </c>
      <c r="Q1802">
        <v>-0.172184</v>
      </c>
      <c r="S1802">
        <f>(2*3.142/60)*test_1_datataker_27_aug[[#This Row],[Torque Voltage (N.m)]]*test_1_datataker_27_aug[[#This Row],[RPM]]*-1</f>
        <v>0</v>
      </c>
    </row>
    <row r="1803" spans="1:19" x14ac:dyDescent="0.25">
      <c r="A1803" s="1">
        <v>45531.549189861114</v>
      </c>
      <c r="B1803" t="s">
        <v>17</v>
      </c>
      <c r="C1803">
        <v>7.6784340000000002</v>
      </c>
      <c r="D1803">
        <v>7.7538840000000002</v>
      </c>
      <c r="E1803">
        <v>7.7346899999999996</v>
      </c>
      <c r="F1803">
        <v>7.872242</v>
      </c>
      <c r="G1803">
        <v>7.5956720000000004</v>
      </c>
      <c r="H1803">
        <v>1.0109440000000001</v>
      </c>
      <c r="I1803">
        <v>0.93249400000000005</v>
      </c>
      <c r="J1803">
        <v>0.94048200000000004</v>
      </c>
      <c r="K1803">
        <v>-1.3389E-2</v>
      </c>
      <c r="L1803">
        <v>0</v>
      </c>
      <c r="M1803">
        <v>5.22E-4</v>
      </c>
      <c r="N1803" t="s">
        <v>18</v>
      </c>
      <c r="O1803">
        <v>21.106134000000001</v>
      </c>
      <c r="P1803">
        <v>2.8121E-2</v>
      </c>
      <c r="Q1803">
        <v>-0.17293900000000001</v>
      </c>
      <c r="S1803">
        <f>(2*3.142/60)*test_1_datataker_27_aug[[#This Row],[Torque Voltage (N.m)]]*test_1_datataker_27_aug[[#This Row],[RPM]]*-1</f>
        <v>0</v>
      </c>
    </row>
    <row r="1804" spans="1:19" x14ac:dyDescent="0.25">
      <c r="A1804" s="1">
        <v>45531.549247708332</v>
      </c>
      <c r="B1804" t="s">
        <v>17</v>
      </c>
      <c r="C1804">
        <v>7.6728009999999998</v>
      </c>
      <c r="D1804">
        <v>7.7613320000000003</v>
      </c>
      <c r="E1804">
        <v>7.7492450000000002</v>
      </c>
      <c r="F1804">
        <v>7.8650000000000002</v>
      </c>
      <c r="G1804">
        <v>7.5843800000000003</v>
      </c>
      <c r="H1804">
        <v>1.0117609999999999</v>
      </c>
      <c r="I1804">
        <v>0.93284699999999998</v>
      </c>
      <c r="J1804">
        <v>0.94083399999999995</v>
      </c>
      <c r="K1804">
        <v>-1.3389E-2</v>
      </c>
      <c r="L1804">
        <v>0</v>
      </c>
      <c r="M1804">
        <v>5.22E-4</v>
      </c>
      <c r="N1804" t="s">
        <v>18</v>
      </c>
      <c r="O1804">
        <v>21.106179999999998</v>
      </c>
      <c r="P1804">
        <v>2.9669000000000001E-2</v>
      </c>
      <c r="Q1804">
        <v>-0.167599</v>
      </c>
      <c r="S1804">
        <f>(2*3.142/60)*test_1_datataker_27_aug[[#This Row],[Torque Voltage (N.m)]]*test_1_datataker_27_aug[[#This Row],[RPM]]*-1</f>
        <v>0</v>
      </c>
    </row>
    <row r="1805" spans="1:19" x14ac:dyDescent="0.25">
      <c r="A1805" s="1">
        <v>45531.549305636574</v>
      </c>
      <c r="B1805" t="s">
        <v>17</v>
      </c>
      <c r="C1805">
        <v>7.6577630000000001</v>
      </c>
      <c r="D1805">
        <v>7.7687819999999999</v>
      </c>
      <c r="E1805">
        <v>7.7419659999999997</v>
      </c>
      <c r="F1805">
        <v>7.8575520000000001</v>
      </c>
      <c r="G1805">
        <v>7.5740449999999999</v>
      </c>
      <c r="H1805">
        <v>1.011555</v>
      </c>
      <c r="I1805">
        <v>0.93261099999999997</v>
      </c>
      <c r="J1805">
        <v>0.94083399999999995</v>
      </c>
      <c r="K1805">
        <v>-1.3389E-2</v>
      </c>
      <c r="L1805">
        <v>0</v>
      </c>
      <c r="M1805">
        <v>5.22E-4</v>
      </c>
      <c r="N1805" t="s">
        <v>18</v>
      </c>
      <c r="O1805">
        <v>21.115814</v>
      </c>
      <c r="P1805">
        <v>2.9669000000000001E-2</v>
      </c>
      <c r="Q1805">
        <v>-0.169132</v>
      </c>
      <c r="S1805">
        <f>(2*3.142/60)*test_1_datataker_27_aug[[#This Row],[Torque Voltage (N.m)]]*test_1_datataker_27_aug[[#This Row],[RPM]]*-1</f>
        <v>0</v>
      </c>
    </row>
    <row r="1806" spans="1:19" x14ac:dyDescent="0.25">
      <c r="A1806" s="1">
        <v>45531.549363437502</v>
      </c>
      <c r="B1806" t="s">
        <v>17</v>
      </c>
      <c r="C1806">
        <v>7.6502169999999996</v>
      </c>
      <c r="D1806">
        <v>7.7538840000000002</v>
      </c>
      <c r="E1806">
        <v>7.7346899999999996</v>
      </c>
      <c r="F1806">
        <v>7.872242</v>
      </c>
      <c r="G1806">
        <v>7.5665269999999998</v>
      </c>
      <c r="H1806">
        <v>1.0110459999999999</v>
      </c>
      <c r="I1806">
        <v>0.93272999999999995</v>
      </c>
      <c r="J1806">
        <v>0.94071700000000003</v>
      </c>
      <c r="K1806">
        <v>-1.5786999999999999E-2</v>
      </c>
      <c r="L1806">
        <v>0</v>
      </c>
      <c r="M1806">
        <v>5.4500000000000002E-4</v>
      </c>
      <c r="N1806" t="s">
        <v>18</v>
      </c>
      <c r="O1806">
        <v>21.115863999999998</v>
      </c>
      <c r="P1806">
        <v>2.8121E-2</v>
      </c>
      <c r="Q1806">
        <v>-0.17408899999999999</v>
      </c>
      <c r="S1806">
        <f>(2*3.142/60)*test_1_datataker_27_aug[[#This Row],[Torque Voltage (N.m)]]*test_1_datataker_27_aug[[#This Row],[RPM]]*-1</f>
        <v>0</v>
      </c>
    </row>
    <row r="1807" spans="1:19" x14ac:dyDescent="0.25">
      <c r="A1807" s="1">
        <v>45531.549421307871</v>
      </c>
      <c r="B1807" t="s">
        <v>17</v>
      </c>
      <c r="C1807">
        <v>7.6408389999999997</v>
      </c>
      <c r="D1807">
        <v>7.7466410000000003</v>
      </c>
      <c r="E1807">
        <v>7.7276160000000003</v>
      </c>
      <c r="F1807">
        <v>7.8354090000000003</v>
      </c>
      <c r="G1807">
        <v>7.5505329999999997</v>
      </c>
      <c r="H1807">
        <v>1.0116560000000001</v>
      </c>
      <c r="I1807">
        <v>0.93296299999999999</v>
      </c>
      <c r="J1807">
        <v>0.94048200000000004</v>
      </c>
      <c r="K1807">
        <v>-1.6986000000000001E-2</v>
      </c>
      <c r="L1807">
        <v>0</v>
      </c>
      <c r="M1807">
        <v>5.4500000000000002E-4</v>
      </c>
      <c r="N1807" t="s">
        <v>18</v>
      </c>
      <c r="O1807">
        <v>21.125594</v>
      </c>
      <c r="P1807">
        <v>2.9669000000000001E-2</v>
      </c>
      <c r="Q1807">
        <v>-0.17180300000000001</v>
      </c>
      <c r="S1807">
        <f>(2*3.142/60)*test_1_datataker_27_aug[[#This Row],[Torque Voltage (N.m)]]*test_1_datataker_27_aug[[#This Row],[RPM]]*-1</f>
        <v>0</v>
      </c>
    </row>
    <row r="1808" spans="1:19" x14ac:dyDescent="0.25">
      <c r="A1808" s="1">
        <v>45531.549479212961</v>
      </c>
      <c r="B1808" t="s">
        <v>17</v>
      </c>
      <c r="C1808">
        <v>7.630477</v>
      </c>
      <c r="D1808">
        <v>7.7389849999999996</v>
      </c>
      <c r="E1808">
        <v>7.7276160000000003</v>
      </c>
      <c r="F1808">
        <v>7.8650000000000002</v>
      </c>
      <c r="G1808">
        <v>7.5599369999999997</v>
      </c>
      <c r="H1808">
        <v>1.0114529999999999</v>
      </c>
      <c r="I1808">
        <v>0.93261099999999997</v>
      </c>
      <c r="J1808">
        <v>0.94071700000000003</v>
      </c>
      <c r="K1808">
        <v>-1.3389E-2</v>
      </c>
      <c r="L1808">
        <v>0</v>
      </c>
      <c r="M1808">
        <v>5.22E-4</v>
      </c>
      <c r="N1808" t="s">
        <v>18</v>
      </c>
      <c r="O1808">
        <v>21.135335999999999</v>
      </c>
      <c r="P1808">
        <v>2.8121E-2</v>
      </c>
      <c r="Q1808">
        <v>-0.16874900000000001</v>
      </c>
      <c r="S1808">
        <f>(2*3.142/60)*test_1_datataker_27_aug[[#This Row],[Torque Voltage (N.m)]]*test_1_datataker_27_aug[[#This Row],[RPM]]*-1</f>
        <v>0</v>
      </c>
    </row>
    <row r="1809" spans="1:19" x14ac:dyDescent="0.25">
      <c r="A1809" s="1">
        <v>45531.54953704861</v>
      </c>
      <c r="B1809" t="s">
        <v>17</v>
      </c>
      <c r="C1809">
        <v>7.7432869999999996</v>
      </c>
      <c r="D1809">
        <v>7.7242949999999997</v>
      </c>
      <c r="E1809">
        <v>7.6912330000000004</v>
      </c>
      <c r="F1809">
        <v>7.8207190000000004</v>
      </c>
      <c r="G1809">
        <v>7.6615089999999997</v>
      </c>
      <c r="H1809">
        <v>1.011247</v>
      </c>
      <c r="I1809">
        <v>0.93272999999999995</v>
      </c>
      <c r="J1809">
        <v>0.94013000000000002</v>
      </c>
      <c r="K1809">
        <v>-1.3389E-2</v>
      </c>
      <c r="L1809">
        <v>0</v>
      </c>
      <c r="M1809">
        <v>9.9340000000000001E-3</v>
      </c>
      <c r="N1809" t="s">
        <v>18</v>
      </c>
      <c r="O1809">
        <v>21.125547999999998</v>
      </c>
      <c r="P1809">
        <v>2.6616000000000001E-2</v>
      </c>
      <c r="Q1809">
        <v>-0.16797999999999999</v>
      </c>
      <c r="S1809">
        <f>(2*3.142/60)*test_1_datataker_27_aug[[#This Row],[Torque Voltage (N.m)]]*test_1_datataker_27_aug[[#This Row],[RPM]]*-1</f>
        <v>0</v>
      </c>
    </row>
    <row r="1810" spans="1:19" x14ac:dyDescent="0.25">
      <c r="A1810" s="1">
        <v>45531.549597546298</v>
      </c>
      <c r="B1810" t="s">
        <v>17</v>
      </c>
      <c r="C1810">
        <v>7.7470330000000001</v>
      </c>
      <c r="D1810">
        <v>7.7093949999999998</v>
      </c>
      <c r="E1810">
        <v>7.6696059999999999</v>
      </c>
      <c r="F1810">
        <v>7.798165</v>
      </c>
      <c r="G1810">
        <v>7.667141</v>
      </c>
      <c r="H1810">
        <v>1.0114529999999999</v>
      </c>
      <c r="I1810">
        <v>0.93261099999999997</v>
      </c>
      <c r="J1810">
        <v>0.94059800000000005</v>
      </c>
      <c r="K1810">
        <v>-1.2156E-2</v>
      </c>
      <c r="L1810">
        <v>0</v>
      </c>
      <c r="M1810">
        <v>8.94E-3</v>
      </c>
      <c r="N1810" t="s">
        <v>18</v>
      </c>
      <c r="O1810">
        <v>21.135190000000001</v>
      </c>
      <c r="P1810">
        <v>2.9669000000000001E-2</v>
      </c>
      <c r="Q1810">
        <v>-0.16647300000000001</v>
      </c>
      <c r="S1810">
        <f>(2*3.142/60)*test_1_datataker_27_aug[[#This Row],[Torque Voltage (N.m)]]*test_1_datataker_27_aug[[#This Row],[RPM]]*-1</f>
        <v>0</v>
      </c>
    </row>
    <row r="1811" spans="1:19" x14ac:dyDescent="0.25">
      <c r="A1811" s="1">
        <v>45531.549652789348</v>
      </c>
      <c r="B1811" t="s">
        <v>17</v>
      </c>
      <c r="C1811">
        <v>7.7414009999999998</v>
      </c>
      <c r="D1811">
        <v>7.7019469999999997</v>
      </c>
      <c r="E1811">
        <v>7.6552550000000004</v>
      </c>
      <c r="F1811">
        <v>7.7909220000000001</v>
      </c>
      <c r="G1811">
        <v>7.65306</v>
      </c>
      <c r="H1811">
        <v>1.011555</v>
      </c>
      <c r="I1811">
        <v>0.93261099999999997</v>
      </c>
      <c r="J1811">
        <v>0.94024600000000003</v>
      </c>
      <c r="K1811">
        <v>-1.6986000000000001E-2</v>
      </c>
      <c r="L1811">
        <v>0</v>
      </c>
      <c r="M1811">
        <v>8.3619999999999996E-3</v>
      </c>
      <c r="N1811" t="s">
        <v>18</v>
      </c>
      <c r="O1811">
        <v>21.135238000000001</v>
      </c>
      <c r="P1811">
        <v>2.5068E-2</v>
      </c>
      <c r="Q1811">
        <v>-0.169514</v>
      </c>
      <c r="S1811">
        <f>(2*3.142/60)*test_1_datataker_27_aug[[#This Row],[Torque Voltage (N.m)]]*test_1_datataker_27_aug[[#This Row],[RPM]]*-1</f>
        <v>0</v>
      </c>
    </row>
    <row r="1812" spans="1:19" x14ac:dyDescent="0.25">
      <c r="A1812" s="1">
        <v>45531.549710671294</v>
      </c>
      <c r="B1812" t="s">
        <v>17</v>
      </c>
      <c r="C1812">
        <v>7.7338820000000004</v>
      </c>
      <c r="D1812">
        <v>7.6795980000000004</v>
      </c>
      <c r="E1812">
        <v>7.6479780000000002</v>
      </c>
      <c r="F1812">
        <v>7.7687819999999999</v>
      </c>
      <c r="G1812">
        <v>7.6511740000000001</v>
      </c>
      <c r="H1812">
        <v>1.0114529999999999</v>
      </c>
      <c r="I1812">
        <v>0.93261099999999997</v>
      </c>
      <c r="J1812">
        <v>0.94048200000000004</v>
      </c>
      <c r="K1812">
        <v>-1.8183999999999999E-2</v>
      </c>
      <c r="L1812">
        <v>0</v>
      </c>
      <c r="M1812">
        <v>7.2059999999999997E-3</v>
      </c>
      <c r="N1812" t="s">
        <v>18</v>
      </c>
      <c r="O1812">
        <v>21.135432000000002</v>
      </c>
      <c r="P1812">
        <v>2.9669000000000001E-2</v>
      </c>
      <c r="Q1812">
        <v>-0.169132</v>
      </c>
      <c r="S1812">
        <f>(2*3.142/60)*test_1_datataker_27_aug[[#This Row],[Torque Voltage (N.m)]]*test_1_datataker_27_aug[[#This Row],[RPM]]*-1</f>
        <v>0</v>
      </c>
    </row>
    <row r="1813" spans="1:19" x14ac:dyDescent="0.25">
      <c r="A1813" s="1">
        <v>45531.549768564815</v>
      </c>
      <c r="B1813" t="s">
        <v>17</v>
      </c>
      <c r="C1813">
        <v>7.7338820000000004</v>
      </c>
      <c r="D1813">
        <v>7.6278689999999996</v>
      </c>
      <c r="E1813">
        <v>7.6405010000000004</v>
      </c>
      <c r="F1813">
        <v>7.7613320000000003</v>
      </c>
      <c r="G1813">
        <v>7.646471</v>
      </c>
      <c r="H1813">
        <v>1.0109440000000001</v>
      </c>
      <c r="I1813">
        <v>0.93261099999999997</v>
      </c>
      <c r="J1813">
        <v>0.94048200000000004</v>
      </c>
      <c r="K1813">
        <v>-1.2156E-2</v>
      </c>
      <c r="L1813">
        <v>0</v>
      </c>
      <c r="M1813">
        <v>6.4440000000000001E-3</v>
      </c>
      <c r="N1813" t="s">
        <v>18</v>
      </c>
      <c r="O1813">
        <v>21.144933999999999</v>
      </c>
      <c r="P1813">
        <v>2.5068E-2</v>
      </c>
      <c r="Q1813">
        <v>-0.16836400000000001</v>
      </c>
      <c r="S1813">
        <f>(2*3.142/60)*test_1_datataker_27_aug[[#This Row],[Torque Voltage (N.m)]]*test_1_datataker_27_aug[[#This Row],[RPM]]*-1</f>
        <v>0</v>
      </c>
    </row>
    <row r="1814" spans="1:19" x14ac:dyDescent="0.25">
      <c r="A1814" s="1">
        <v>45531.54982641204</v>
      </c>
      <c r="B1814" t="s">
        <v>17</v>
      </c>
      <c r="C1814">
        <v>7.7319950000000004</v>
      </c>
      <c r="D1814">
        <v>7.6649079999999996</v>
      </c>
      <c r="E1814">
        <v>7.6405010000000004</v>
      </c>
      <c r="F1814">
        <v>7.7687819999999999</v>
      </c>
      <c r="G1814">
        <v>7.641769</v>
      </c>
      <c r="H1814">
        <v>1.0113510000000001</v>
      </c>
      <c r="I1814">
        <v>0.93225899999999995</v>
      </c>
      <c r="J1814">
        <v>0.93989400000000001</v>
      </c>
      <c r="K1814">
        <v>-1.5786999999999999E-2</v>
      </c>
      <c r="L1814">
        <v>0</v>
      </c>
      <c r="M1814">
        <v>6.2820000000000003E-3</v>
      </c>
      <c r="N1814" t="s">
        <v>18</v>
      </c>
      <c r="O1814">
        <v>21.144933999999999</v>
      </c>
      <c r="P1814">
        <v>2.3519999999999999E-2</v>
      </c>
      <c r="Q1814">
        <v>-0.17141899999999999</v>
      </c>
      <c r="S1814">
        <f>(2*3.142/60)*test_1_datataker_27_aug[[#This Row],[Torque Voltage (N.m)]]*test_1_datataker_27_aug[[#This Row],[RPM]]*-1</f>
        <v>0</v>
      </c>
    </row>
    <row r="1815" spans="1:19" x14ac:dyDescent="0.25">
      <c r="A1815" s="1">
        <v>45531.549884351851</v>
      </c>
      <c r="B1815" t="s">
        <v>17</v>
      </c>
      <c r="C1815">
        <v>7.7235469999999999</v>
      </c>
      <c r="D1815">
        <v>7.6502150000000002</v>
      </c>
      <c r="E1815">
        <v>7.6117980000000003</v>
      </c>
      <c r="F1815">
        <v>7.7389849999999996</v>
      </c>
      <c r="G1815">
        <v>7.6445850000000002</v>
      </c>
      <c r="H1815">
        <v>1.010837</v>
      </c>
      <c r="I1815">
        <v>0.93284699999999998</v>
      </c>
      <c r="J1815">
        <v>0.94013000000000002</v>
      </c>
      <c r="K1815">
        <v>-1.2156E-2</v>
      </c>
      <c r="L1815">
        <v>0</v>
      </c>
      <c r="M1815">
        <v>5.8900000000000003E-3</v>
      </c>
      <c r="N1815" t="s">
        <v>18</v>
      </c>
      <c r="O1815">
        <v>21.145032</v>
      </c>
      <c r="P1815">
        <v>2.6616000000000001E-2</v>
      </c>
      <c r="Q1815">
        <v>-0.17141899999999999</v>
      </c>
      <c r="S1815">
        <f>(2*3.142/60)*test_1_datataker_27_aug[[#This Row],[Torque Voltage (N.m)]]*test_1_datataker_27_aug[[#This Row],[RPM]]*-1</f>
        <v>0</v>
      </c>
    </row>
    <row r="1816" spans="1:19" x14ac:dyDescent="0.25">
      <c r="A1816" s="1">
        <v>45531.549942141202</v>
      </c>
      <c r="B1816" t="s">
        <v>17</v>
      </c>
      <c r="C1816">
        <v>7.7207309999999998</v>
      </c>
      <c r="D1816">
        <v>7.6427649999999998</v>
      </c>
      <c r="E1816">
        <v>7.6117980000000003</v>
      </c>
      <c r="F1816">
        <v>7.7315370000000003</v>
      </c>
      <c r="G1816">
        <v>7.6342499999999998</v>
      </c>
      <c r="H1816">
        <v>1.0109440000000001</v>
      </c>
      <c r="I1816">
        <v>0.93237199999999998</v>
      </c>
      <c r="J1816">
        <v>0.94013000000000002</v>
      </c>
      <c r="K1816">
        <v>-1.6986000000000001E-2</v>
      </c>
      <c r="L1816">
        <v>0</v>
      </c>
      <c r="M1816">
        <v>4.8479999999999999E-3</v>
      </c>
      <c r="N1816" t="s">
        <v>18</v>
      </c>
      <c r="O1816">
        <v>21.145178000000001</v>
      </c>
      <c r="P1816">
        <v>2.6616000000000001E-2</v>
      </c>
      <c r="Q1816">
        <v>-0.169514</v>
      </c>
      <c r="S1816">
        <f>(2*3.142/60)*test_1_datataker_27_aug[[#This Row],[Torque Voltage (N.m)]]*test_1_datataker_27_aug[[#This Row],[RPM]]*-1</f>
        <v>0</v>
      </c>
    </row>
    <row r="1817" spans="1:19" x14ac:dyDescent="0.25">
      <c r="A1817" s="1">
        <v>45531.550000115742</v>
      </c>
      <c r="B1817" t="s">
        <v>17</v>
      </c>
      <c r="C1817">
        <v>7.9743269999999997</v>
      </c>
      <c r="D1817">
        <v>7.7019469999999997</v>
      </c>
      <c r="E1817">
        <v>7.6841600000000003</v>
      </c>
      <c r="F1817">
        <v>7.7834719999999997</v>
      </c>
      <c r="G1817">
        <v>7.8935589999999998</v>
      </c>
      <c r="H1817">
        <v>1.010837</v>
      </c>
      <c r="I1817">
        <v>0.93225899999999995</v>
      </c>
      <c r="J1817">
        <v>0.94024600000000003</v>
      </c>
      <c r="K1817">
        <v>-1.5786999999999999E-2</v>
      </c>
      <c r="L1817">
        <v>0</v>
      </c>
      <c r="M1817">
        <v>4.1495999999999998E-2</v>
      </c>
      <c r="N1817" t="s">
        <v>18</v>
      </c>
      <c r="O1817">
        <v>21.145130000000002</v>
      </c>
      <c r="P1817">
        <v>2.5068E-2</v>
      </c>
      <c r="Q1817">
        <v>-0.16874900000000001</v>
      </c>
      <c r="S1817">
        <f>(2*3.142/60)*test_1_datataker_27_aug[[#This Row],[Torque Voltage (N.m)]]*test_1_datataker_27_aug[[#This Row],[RPM]]*-1</f>
        <v>0</v>
      </c>
    </row>
    <row r="1818" spans="1:19" x14ac:dyDescent="0.25">
      <c r="A1818" s="1">
        <v>45531.550057916669</v>
      </c>
      <c r="B1818" t="s">
        <v>17</v>
      </c>
      <c r="C1818">
        <v>8.0259239999999998</v>
      </c>
      <c r="D1818">
        <v>7.7466410000000003</v>
      </c>
      <c r="E1818">
        <v>7.7276160000000003</v>
      </c>
      <c r="F1818">
        <v>7.8207190000000004</v>
      </c>
      <c r="G1818">
        <v>7.947095</v>
      </c>
      <c r="H1818">
        <v>1.0109440000000001</v>
      </c>
      <c r="I1818">
        <v>0.93214200000000003</v>
      </c>
      <c r="J1818">
        <v>0.94001299999999999</v>
      </c>
      <c r="K1818">
        <v>-1.8183999999999999E-2</v>
      </c>
      <c r="L1818">
        <v>0</v>
      </c>
      <c r="M1818">
        <v>4.1541000000000002E-2</v>
      </c>
      <c r="N1818" t="s">
        <v>18</v>
      </c>
      <c r="O1818">
        <v>21.144886</v>
      </c>
      <c r="P1818">
        <v>2.8121E-2</v>
      </c>
      <c r="Q1818">
        <v>-0.17141899999999999</v>
      </c>
      <c r="S1818">
        <f>(2*3.142/60)*test_1_datataker_27_aug[[#This Row],[Torque Voltage (N.m)]]*test_1_datataker_27_aug[[#This Row],[RPM]]*-1</f>
        <v>0</v>
      </c>
    </row>
    <row r="1819" spans="1:19" x14ac:dyDescent="0.25">
      <c r="A1819" s="1">
        <v>45531.550115752318</v>
      </c>
      <c r="B1819" t="s">
        <v>17</v>
      </c>
      <c r="C1819">
        <v>8.0709579999999992</v>
      </c>
      <c r="D1819">
        <v>7.8056130000000001</v>
      </c>
      <c r="E1819">
        <v>7.7708700000000004</v>
      </c>
      <c r="F1819">
        <v>7.8798959999999996</v>
      </c>
      <c r="G1819">
        <v>7.9921280000000001</v>
      </c>
      <c r="H1819">
        <v>1.0107379999999999</v>
      </c>
      <c r="I1819">
        <v>0.93237199999999998</v>
      </c>
      <c r="J1819">
        <v>0.94036500000000001</v>
      </c>
      <c r="K1819">
        <v>-1.4588E-2</v>
      </c>
      <c r="L1819">
        <v>0</v>
      </c>
      <c r="M1819">
        <v>4.1702999999999997E-2</v>
      </c>
      <c r="N1819" t="s">
        <v>18</v>
      </c>
      <c r="O1819">
        <v>21.146875999999999</v>
      </c>
      <c r="P1819">
        <v>2.3519999999999999E-2</v>
      </c>
      <c r="Q1819">
        <v>-0.16989699999999999</v>
      </c>
      <c r="S1819">
        <f>(2*3.142/60)*test_1_datataker_27_aug[[#This Row],[Torque Voltage (N.m)]]*test_1_datataker_27_aug[[#This Row],[RPM]]*-1</f>
        <v>0</v>
      </c>
    </row>
    <row r="1820" spans="1:19" x14ac:dyDescent="0.25">
      <c r="A1820" s="1">
        <v>45531.550173692129</v>
      </c>
      <c r="B1820" t="s">
        <v>17</v>
      </c>
      <c r="C1820">
        <v>8.1047530000000005</v>
      </c>
      <c r="D1820">
        <v>7.8428579999999997</v>
      </c>
      <c r="E1820">
        <v>7.8143269999999996</v>
      </c>
      <c r="F1820">
        <v>7.9316279999999999</v>
      </c>
      <c r="G1820">
        <v>8.0231080000000006</v>
      </c>
      <c r="H1820">
        <v>1.0110459999999999</v>
      </c>
      <c r="I1820">
        <v>0.93272999999999995</v>
      </c>
      <c r="J1820">
        <v>0.94036500000000001</v>
      </c>
      <c r="K1820">
        <v>-1.6986000000000001E-2</v>
      </c>
      <c r="L1820">
        <v>0</v>
      </c>
      <c r="M1820">
        <v>4.0159E-2</v>
      </c>
      <c r="N1820" t="s">
        <v>18</v>
      </c>
      <c r="O1820">
        <v>21.154734000000001</v>
      </c>
      <c r="P1820">
        <v>2.9669000000000001E-2</v>
      </c>
      <c r="Q1820">
        <v>-0.172567</v>
      </c>
      <c r="S1820">
        <f>(2*3.142/60)*test_1_datataker_27_aug[[#This Row],[Torque Voltage (N.m)]]*test_1_datataker_27_aug[[#This Row],[RPM]]*-1</f>
        <v>0</v>
      </c>
    </row>
    <row r="1821" spans="1:19" x14ac:dyDescent="0.25">
      <c r="A1821" s="1">
        <v>45531.550231493056</v>
      </c>
      <c r="B1821" t="s">
        <v>17</v>
      </c>
      <c r="C1821">
        <v>8.1206929999999993</v>
      </c>
      <c r="D1821">
        <v>7.9020390000000003</v>
      </c>
      <c r="E1821">
        <v>7.8434340000000002</v>
      </c>
      <c r="F1821">
        <v>7.9614240000000001</v>
      </c>
      <c r="G1821">
        <v>8.0362589999999994</v>
      </c>
      <c r="H1821">
        <v>1.0110459999999999</v>
      </c>
      <c r="I1821">
        <v>0.93249400000000005</v>
      </c>
      <c r="J1821">
        <v>0.94024600000000003</v>
      </c>
      <c r="K1821">
        <v>-1.5786999999999999E-2</v>
      </c>
      <c r="L1821">
        <v>0</v>
      </c>
      <c r="M1821">
        <v>3.7346999999999998E-2</v>
      </c>
      <c r="N1821" t="s">
        <v>18</v>
      </c>
      <c r="O1821">
        <v>21.168574</v>
      </c>
      <c r="P1821">
        <v>2.8121E-2</v>
      </c>
      <c r="Q1821">
        <v>-0.17408899999999999</v>
      </c>
      <c r="S1821">
        <f>(2*3.142/60)*test_1_datataker_27_aug[[#This Row],[Torque Voltage (N.m)]]*test_1_datataker_27_aug[[#This Row],[RPM]]*-1</f>
        <v>0</v>
      </c>
    </row>
    <row r="1822" spans="1:19" x14ac:dyDescent="0.25">
      <c r="A1822" s="1">
        <v>45531.550289467596</v>
      </c>
      <c r="B1822" t="s">
        <v>17</v>
      </c>
      <c r="C1822">
        <v>8.1478730000000006</v>
      </c>
      <c r="D1822">
        <v>7.9020390000000003</v>
      </c>
      <c r="E1822">
        <v>7.8866880000000004</v>
      </c>
      <c r="F1822">
        <v>7.9908070000000002</v>
      </c>
      <c r="G1822">
        <v>8.0634390000000007</v>
      </c>
      <c r="H1822">
        <v>1.0107379999999999</v>
      </c>
      <c r="I1822">
        <v>0.93296299999999999</v>
      </c>
      <c r="J1822">
        <v>0.94048200000000004</v>
      </c>
      <c r="K1822">
        <v>-2.0615999999999999E-2</v>
      </c>
      <c r="L1822">
        <v>0</v>
      </c>
      <c r="M1822">
        <v>3.6148E-2</v>
      </c>
      <c r="N1822" t="s">
        <v>18</v>
      </c>
      <c r="O1822">
        <v>21.156922000000002</v>
      </c>
      <c r="P1822">
        <v>2.9669000000000001E-2</v>
      </c>
      <c r="Q1822">
        <v>-0.17599100000000001</v>
      </c>
      <c r="S1822">
        <f>(2*3.142/60)*test_1_datataker_27_aug[[#This Row],[Torque Voltage (N.m)]]*test_1_datataker_27_aug[[#This Row],[RPM]]*-1</f>
        <v>0</v>
      </c>
    </row>
    <row r="1823" spans="1:19" x14ac:dyDescent="0.25">
      <c r="A1823" s="1">
        <v>45531.550347268516</v>
      </c>
      <c r="B1823" t="s">
        <v>17</v>
      </c>
      <c r="C1823">
        <v>8.1525759999999998</v>
      </c>
      <c r="D1823">
        <v>7.9169369999999999</v>
      </c>
      <c r="E1823">
        <v>7.8794120000000003</v>
      </c>
      <c r="F1823">
        <v>7.9761150000000001</v>
      </c>
      <c r="G1823">
        <v>8.0700540000000007</v>
      </c>
      <c r="H1823">
        <v>1.010837</v>
      </c>
      <c r="I1823">
        <v>0.93237199999999998</v>
      </c>
      <c r="J1823">
        <v>0.94036500000000001</v>
      </c>
      <c r="K1823">
        <v>-1.8183999999999999E-2</v>
      </c>
      <c r="L1823">
        <v>0</v>
      </c>
      <c r="M1823">
        <v>3.1803999999999999E-2</v>
      </c>
      <c r="N1823" t="s">
        <v>18</v>
      </c>
      <c r="O1823">
        <v>21.172654000000001</v>
      </c>
      <c r="P1823">
        <v>2.5068E-2</v>
      </c>
      <c r="Q1823">
        <v>-0.17522599999999999</v>
      </c>
      <c r="S1823">
        <f>(2*3.142/60)*test_1_datataker_27_aug[[#This Row],[Torque Voltage (N.m)]]*test_1_datataker_27_aug[[#This Row],[RPM]]*-1</f>
        <v>0</v>
      </c>
    </row>
    <row r="1824" spans="1:19" x14ac:dyDescent="0.25">
      <c r="A1824" s="1">
        <v>45531.55040511574</v>
      </c>
      <c r="B1824" t="s">
        <v>17</v>
      </c>
      <c r="C1824">
        <v>8.0015599999999996</v>
      </c>
      <c r="D1824">
        <v>7.8873470000000001</v>
      </c>
      <c r="E1824">
        <v>7.8503059999999998</v>
      </c>
      <c r="F1824">
        <v>7.9761150000000001</v>
      </c>
      <c r="G1824">
        <v>7.9198620000000002</v>
      </c>
      <c r="H1824">
        <v>1.0096130000000001</v>
      </c>
      <c r="I1824">
        <v>0.93272999999999995</v>
      </c>
      <c r="J1824">
        <v>0.94036500000000001</v>
      </c>
      <c r="K1824">
        <v>-1.6986000000000001E-2</v>
      </c>
      <c r="L1824">
        <v>0</v>
      </c>
      <c r="M1824">
        <v>4.5300000000000001E-4</v>
      </c>
      <c r="N1824" t="s">
        <v>18</v>
      </c>
      <c r="O1824">
        <v>21.183831999999999</v>
      </c>
      <c r="P1824">
        <v>2.5068E-2</v>
      </c>
      <c r="Q1824">
        <v>-0.17599100000000001</v>
      </c>
      <c r="S1824">
        <f>(2*3.142/60)*test_1_datataker_27_aug[[#This Row],[Torque Voltage (N.m)]]*test_1_datataker_27_aug[[#This Row],[RPM]]*-1</f>
        <v>0</v>
      </c>
    </row>
    <row r="1825" spans="1:19" x14ac:dyDescent="0.25">
      <c r="A1825" s="1">
        <v>45531.550463043983</v>
      </c>
      <c r="B1825" t="s">
        <v>17</v>
      </c>
      <c r="C1825">
        <v>7.967765</v>
      </c>
      <c r="D1825">
        <v>7.872242</v>
      </c>
      <c r="E1825">
        <v>7.8286800000000003</v>
      </c>
      <c r="F1825">
        <v>7.9686659999999998</v>
      </c>
      <c r="G1825">
        <v>7.8860929999999998</v>
      </c>
      <c r="H1825">
        <v>1.0097149999999999</v>
      </c>
      <c r="I1825">
        <v>0.93249400000000005</v>
      </c>
      <c r="J1825">
        <v>0.94071700000000003</v>
      </c>
      <c r="K1825">
        <v>-1.6986000000000001E-2</v>
      </c>
      <c r="L1825">
        <v>0</v>
      </c>
      <c r="M1825">
        <v>4.7600000000000002E-4</v>
      </c>
      <c r="N1825" t="s">
        <v>18</v>
      </c>
      <c r="O1825">
        <v>21.183882000000001</v>
      </c>
      <c r="P1825">
        <v>2.8121E-2</v>
      </c>
      <c r="Q1825">
        <v>-0.173704</v>
      </c>
      <c r="S1825">
        <f>(2*3.142/60)*test_1_datataker_27_aug[[#This Row],[Torque Voltage (N.m)]]*test_1_datataker_27_aug[[#This Row],[RPM]]*-1</f>
        <v>0</v>
      </c>
    </row>
    <row r="1826" spans="1:19" x14ac:dyDescent="0.25">
      <c r="A1826" s="1">
        <v>45531.55052084491</v>
      </c>
      <c r="B1826" t="s">
        <v>17</v>
      </c>
      <c r="C1826">
        <v>7.9489809999999999</v>
      </c>
      <c r="D1826">
        <v>7.8798959999999996</v>
      </c>
      <c r="E1826">
        <v>7.8143269999999996</v>
      </c>
      <c r="F1826">
        <v>7.9614240000000001</v>
      </c>
      <c r="G1826">
        <v>7.8719849999999996</v>
      </c>
      <c r="H1826">
        <v>1.0100229999999999</v>
      </c>
      <c r="I1826">
        <v>0.93261099999999997</v>
      </c>
      <c r="J1826">
        <v>0.94059800000000005</v>
      </c>
      <c r="K1826">
        <v>-1.6986000000000001E-2</v>
      </c>
      <c r="L1826">
        <v>0</v>
      </c>
      <c r="M1826">
        <v>5.4500000000000002E-4</v>
      </c>
      <c r="N1826" t="s">
        <v>18</v>
      </c>
      <c r="O1826">
        <v>21.203341999999999</v>
      </c>
      <c r="P1826">
        <v>2.8121E-2</v>
      </c>
      <c r="Q1826">
        <v>-0.173321</v>
      </c>
      <c r="S1826">
        <f>(2*3.142/60)*test_1_datataker_27_aug[[#This Row],[Torque Voltage (N.m)]]*test_1_datataker_27_aug[[#This Row],[RPM]]*-1</f>
        <v>0</v>
      </c>
    </row>
    <row r="1827" spans="1:19" x14ac:dyDescent="0.25">
      <c r="A1827" s="1">
        <v>45531.550578819442</v>
      </c>
      <c r="B1827" t="s">
        <v>17</v>
      </c>
      <c r="C1827">
        <v>7.937716</v>
      </c>
      <c r="D1827">
        <v>7.8501000000000003</v>
      </c>
      <c r="E1827">
        <v>7.7492450000000002</v>
      </c>
      <c r="F1827">
        <v>7.9392839999999998</v>
      </c>
      <c r="G1827">
        <v>7.8588339999999999</v>
      </c>
      <c r="H1827">
        <v>1.0100229999999999</v>
      </c>
      <c r="I1827">
        <v>0.93261099999999997</v>
      </c>
      <c r="J1827">
        <v>0.94024600000000003</v>
      </c>
      <c r="K1827">
        <v>-1.8183999999999999E-2</v>
      </c>
      <c r="L1827">
        <v>0</v>
      </c>
      <c r="M1827">
        <v>4.9799999999999996E-4</v>
      </c>
      <c r="N1827" t="s">
        <v>18</v>
      </c>
      <c r="O1827">
        <v>21.203486000000002</v>
      </c>
      <c r="P1827">
        <v>2.9669000000000001E-2</v>
      </c>
      <c r="Q1827">
        <v>-0.17293900000000001</v>
      </c>
      <c r="S1827">
        <f>(2*3.142/60)*test_1_datataker_27_aug[[#This Row],[Torque Voltage (N.m)]]*test_1_datataker_27_aug[[#This Row],[RPM]]*-1</f>
        <v>0</v>
      </c>
    </row>
    <row r="1828" spans="1:19" x14ac:dyDescent="0.25">
      <c r="A1828" s="1">
        <v>45531.550636608794</v>
      </c>
      <c r="B1828" t="s">
        <v>17</v>
      </c>
      <c r="C1828">
        <v>7.9273809999999996</v>
      </c>
      <c r="D1828">
        <v>7.8501000000000003</v>
      </c>
      <c r="E1828">
        <v>7.8143269999999996</v>
      </c>
      <c r="F1828">
        <v>7.9241789999999996</v>
      </c>
      <c r="G1828">
        <v>7.8391200000000003</v>
      </c>
      <c r="H1828">
        <v>1.010535</v>
      </c>
      <c r="I1828">
        <v>0.93272999999999995</v>
      </c>
      <c r="J1828">
        <v>0.94048200000000004</v>
      </c>
      <c r="K1828">
        <v>-1.5786999999999999E-2</v>
      </c>
      <c r="L1828">
        <v>0</v>
      </c>
      <c r="M1828">
        <v>4.9799999999999996E-4</v>
      </c>
      <c r="N1828" t="s">
        <v>18</v>
      </c>
      <c r="O1828">
        <v>21.203536</v>
      </c>
      <c r="P1828">
        <v>2.8121E-2</v>
      </c>
      <c r="Q1828">
        <v>-0.170269</v>
      </c>
      <c r="S1828">
        <f>(2*3.142/60)*test_1_datataker_27_aug[[#This Row],[Torque Voltage (N.m)]]*test_1_datataker_27_aug[[#This Row],[RPM]]*-1</f>
        <v>0</v>
      </c>
    </row>
    <row r="1829" spans="1:19" x14ac:dyDescent="0.25">
      <c r="A1829" s="1">
        <v>45531.550694456018</v>
      </c>
      <c r="B1829" t="s">
        <v>17</v>
      </c>
      <c r="C1829">
        <v>7.9151590000000001</v>
      </c>
      <c r="D1829">
        <v>7.8207190000000004</v>
      </c>
      <c r="E1829">
        <v>7.7779449999999999</v>
      </c>
      <c r="F1829">
        <v>7.9020390000000003</v>
      </c>
      <c r="G1829">
        <v>7.8297150000000002</v>
      </c>
      <c r="H1829">
        <v>1.0104329999999999</v>
      </c>
      <c r="I1829">
        <v>0.93249400000000005</v>
      </c>
      <c r="J1829">
        <v>0.94036500000000001</v>
      </c>
      <c r="K1829">
        <v>-1.3389E-2</v>
      </c>
      <c r="L1829">
        <v>0</v>
      </c>
      <c r="M1829">
        <v>4.5300000000000001E-4</v>
      </c>
      <c r="N1829" t="s">
        <v>18</v>
      </c>
      <c r="O1829">
        <v>21.203292000000001</v>
      </c>
      <c r="P1829">
        <v>2.6616000000000001E-2</v>
      </c>
      <c r="Q1829">
        <v>-0.170269</v>
      </c>
      <c r="S1829">
        <f>(2*3.142/60)*test_1_datataker_27_aug[[#This Row],[Torque Voltage (N.m)]]*test_1_datataker_27_aug[[#This Row],[RPM]]*-1</f>
        <v>0</v>
      </c>
    </row>
    <row r="1830" spans="1:19" x14ac:dyDescent="0.25">
      <c r="A1830" s="1">
        <v>45531.550752395837</v>
      </c>
      <c r="B1830" t="s">
        <v>17</v>
      </c>
      <c r="C1830">
        <v>7.8945420000000004</v>
      </c>
      <c r="D1830">
        <v>7.813269</v>
      </c>
      <c r="E1830">
        <v>7.7492450000000002</v>
      </c>
      <c r="F1830">
        <v>7.8873470000000001</v>
      </c>
      <c r="G1830">
        <v>7.8081149999999999</v>
      </c>
      <c r="H1830">
        <v>1.0101249999999999</v>
      </c>
      <c r="I1830">
        <v>0.93261099999999997</v>
      </c>
      <c r="J1830">
        <v>0.94013000000000002</v>
      </c>
      <c r="K1830">
        <v>-1.5786999999999999E-2</v>
      </c>
      <c r="L1830">
        <v>0</v>
      </c>
      <c r="M1830">
        <v>4.9799999999999996E-4</v>
      </c>
      <c r="N1830" t="s">
        <v>18</v>
      </c>
      <c r="O1830">
        <v>21.203440000000001</v>
      </c>
      <c r="P1830">
        <v>2.5068E-2</v>
      </c>
      <c r="Q1830">
        <v>-0.170269</v>
      </c>
      <c r="S1830">
        <f>(2*3.142/60)*test_1_datataker_27_aug[[#This Row],[Torque Voltage (N.m)]]*test_1_datataker_27_aug[[#This Row],[RPM]]*-1</f>
        <v>0</v>
      </c>
    </row>
    <row r="1831" spans="1:19" x14ac:dyDescent="0.25">
      <c r="A1831" s="1">
        <v>45531.550810208333</v>
      </c>
      <c r="B1831" t="s">
        <v>17</v>
      </c>
      <c r="C1831">
        <v>7.8926559999999997</v>
      </c>
      <c r="D1831">
        <v>7.8056130000000001</v>
      </c>
      <c r="E1831">
        <v>7.7492450000000002</v>
      </c>
      <c r="F1831">
        <v>7.8945889999999999</v>
      </c>
      <c r="G1831">
        <v>7.8090450000000002</v>
      </c>
      <c r="H1831">
        <v>1.0101249999999999</v>
      </c>
      <c r="I1831">
        <v>0.93272999999999995</v>
      </c>
      <c r="J1831">
        <v>0.94071700000000003</v>
      </c>
      <c r="K1831">
        <v>-1.6986000000000001E-2</v>
      </c>
      <c r="L1831">
        <v>0</v>
      </c>
      <c r="M1831">
        <v>5.22E-4</v>
      </c>
      <c r="N1831" t="s">
        <v>18</v>
      </c>
      <c r="O1831">
        <v>21.203440000000001</v>
      </c>
      <c r="P1831">
        <v>2.8121E-2</v>
      </c>
      <c r="Q1831">
        <v>-0.17103399999999999</v>
      </c>
      <c r="S1831">
        <f>(2*3.142/60)*test_1_datataker_27_aug[[#This Row],[Torque Voltage (N.m)]]*test_1_datataker_27_aug[[#This Row],[RPM]]*-1</f>
        <v>0</v>
      </c>
    </row>
    <row r="1832" spans="1:19" x14ac:dyDescent="0.25">
      <c r="A1832" s="1">
        <v>45531.550868171296</v>
      </c>
      <c r="B1832" t="s">
        <v>17</v>
      </c>
      <c r="C1832">
        <v>7.8870230000000001</v>
      </c>
      <c r="D1832">
        <v>7.798165</v>
      </c>
      <c r="E1832">
        <v>7.7492450000000002</v>
      </c>
      <c r="F1832">
        <v>7.8873470000000001</v>
      </c>
      <c r="G1832">
        <v>7.8081149999999999</v>
      </c>
      <c r="H1832">
        <v>1.0100229999999999</v>
      </c>
      <c r="I1832">
        <v>0.93261099999999997</v>
      </c>
      <c r="J1832">
        <v>0.94001299999999999</v>
      </c>
      <c r="K1832">
        <v>-1.4588E-2</v>
      </c>
      <c r="L1832">
        <v>0</v>
      </c>
      <c r="M1832">
        <v>5.22E-4</v>
      </c>
      <c r="N1832" t="s">
        <v>18</v>
      </c>
      <c r="O1832">
        <v>21.203486000000002</v>
      </c>
      <c r="P1832">
        <v>1.2683E-2</v>
      </c>
      <c r="Q1832">
        <v>-0.169514</v>
      </c>
      <c r="S1832">
        <f>(2*3.142/60)*test_1_datataker_27_aug[[#This Row],[Torque Voltage (N.m)]]*test_1_datataker_27_aug[[#This Row],[RPM]]*-1</f>
        <v>0</v>
      </c>
    </row>
    <row r="1833" spans="1:19" x14ac:dyDescent="0.25">
      <c r="A1833" s="1">
        <v>45531.550925960648</v>
      </c>
      <c r="B1833" t="s">
        <v>17</v>
      </c>
      <c r="C1833">
        <v>7.8813899999999997</v>
      </c>
      <c r="D1833">
        <v>7.7909220000000001</v>
      </c>
      <c r="E1833">
        <v>7.7635940000000003</v>
      </c>
      <c r="F1833">
        <v>7.8798959999999996</v>
      </c>
      <c r="G1833">
        <v>7.7977800000000004</v>
      </c>
      <c r="H1833">
        <v>1.0100229999999999</v>
      </c>
      <c r="I1833">
        <v>0.93249400000000005</v>
      </c>
      <c r="J1833">
        <v>0.94036500000000001</v>
      </c>
      <c r="K1833">
        <v>-1.2156E-2</v>
      </c>
      <c r="L1833">
        <v>0</v>
      </c>
      <c r="M1833">
        <v>4.9799999999999996E-4</v>
      </c>
      <c r="N1833" t="s">
        <v>18</v>
      </c>
      <c r="O1833">
        <v>21.203486000000002</v>
      </c>
      <c r="P1833">
        <v>2.5068E-2</v>
      </c>
      <c r="Q1833">
        <v>-0.16797999999999999</v>
      </c>
      <c r="S1833">
        <f>(2*3.142/60)*test_1_datataker_27_aug[[#This Row],[Torque Voltage (N.m)]]*test_1_datataker_27_aug[[#This Row],[RPM]]*-1</f>
        <v>0</v>
      </c>
    </row>
    <row r="1834" spans="1:19" x14ac:dyDescent="0.25">
      <c r="A1834" s="1">
        <v>45531.550983807872</v>
      </c>
      <c r="B1834" t="s">
        <v>17</v>
      </c>
      <c r="C1834">
        <v>7.8748009999999997</v>
      </c>
      <c r="D1834">
        <v>7.7909220000000001</v>
      </c>
      <c r="E1834">
        <v>7.7492450000000002</v>
      </c>
      <c r="F1834">
        <v>7.8798959999999996</v>
      </c>
      <c r="G1834">
        <v>7.7940339999999999</v>
      </c>
      <c r="H1834">
        <v>1.0094069999999999</v>
      </c>
      <c r="I1834">
        <v>0.93261099999999997</v>
      </c>
      <c r="J1834">
        <v>0.94013000000000002</v>
      </c>
      <c r="K1834">
        <v>-1.5786999999999999E-2</v>
      </c>
      <c r="L1834">
        <v>0</v>
      </c>
      <c r="M1834">
        <v>5.22E-4</v>
      </c>
      <c r="N1834" t="s">
        <v>18</v>
      </c>
      <c r="O1834">
        <v>21.203486000000002</v>
      </c>
      <c r="P1834">
        <v>2.5068E-2</v>
      </c>
      <c r="Q1834">
        <v>-0.17180300000000001</v>
      </c>
      <c r="S1834">
        <f>(2*3.142/60)*test_1_datataker_27_aug[[#This Row],[Torque Voltage (N.m)]]*test_1_datataker_27_aug[[#This Row],[RPM]]*-1</f>
        <v>0</v>
      </c>
    </row>
    <row r="1835" spans="1:19" x14ac:dyDescent="0.25">
      <c r="A1835" s="1">
        <v>45531.551041736115</v>
      </c>
      <c r="B1835" t="s">
        <v>17</v>
      </c>
      <c r="C1835">
        <v>7.868239</v>
      </c>
      <c r="D1835">
        <v>7.7760239999999996</v>
      </c>
      <c r="E1835">
        <v>7.7346899999999996</v>
      </c>
      <c r="F1835">
        <v>7.8650000000000002</v>
      </c>
      <c r="G1835">
        <v>7.7874439999999998</v>
      </c>
      <c r="H1835">
        <v>1.010227</v>
      </c>
      <c r="I1835">
        <v>0.93284699999999998</v>
      </c>
      <c r="J1835">
        <v>0.94059800000000005</v>
      </c>
      <c r="K1835">
        <v>-1.8183999999999999E-2</v>
      </c>
      <c r="L1835">
        <v>0</v>
      </c>
      <c r="M1835">
        <v>4.9799999999999996E-4</v>
      </c>
      <c r="N1835" t="s">
        <v>18</v>
      </c>
      <c r="O1835">
        <v>21.203341999999999</v>
      </c>
      <c r="P1835">
        <v>2.8121E-2</v>
      </c>
      <c r="Q1835">
        <v>-0.169514</v>
      </c>
      <c r="S1835">
        <f>(2*3.142/60)*test_1_datataker_27_aug[[#This Row],[Torque Voltage (N.m)]]*test_1_datataker_27_aug[[#This Row],[RPM]]*-1</f>
        <v>0</v>
      </c>
    </row>
    <row r="1836" spans="1:19" x14ac:dyDescent="0.25">
      <c r="A1836" s="1">
        <v>45531.551099560187</v>
      </c>
      <c r="B1836" t="s">
        <v>17</v>
      </c>
      <c r="C1836">
        <v>7.8644660000000002</v>
      </c>
      <c r="D1836">
        <v>7.7760239999999996</v>
      </c>
      <c r="E1836">
        <v>7.7276160000000003</v>
      </c>
      <c r="F1836">
        <v>7.8575520000000001</v>
      </c>
      <c r="G1836">
        <v>7.7827409999999997</v>
      </c>
      <c r="H1836">
        <v>1.0099180000000001</v>
      </c>
      <c r="I1836">
        <v>0.93284699999999998</v>
      </c>
      <c r="J1836">
        <v>0.94036500000000001</v>
      </c>
      <c r="K1836">
        <v>-1.5786999999999999E-2</v>
      </c>
      <c r="L1836">
        <v>0</v>
      </c>
      <c r="M1836">
        <v>5.22E-4</v>
      </c>
      <c r="N1836" t="s">
        <v>18</v>
      </c>
      <c r="O1836">
        <v>21.203389999999999</v>
      </c>
      <c r="P1836">
        <v>2.6616000000000001E-2</v>
      </c>
      <c r="Q1836">
        <v>-0.17141899999999999</v>
      </c>
      <c r="S1836">
        <f>(2*3.142/60)*test_1_datataker_27_aug[[#This Row],[Torque Voltage (N.m)]]*test_1_datataker_27_aug[[#This Row],[RPM]]*-1</f>
        <v>0</v>
      </c>
    </row>
    <row r="1837" spans="1:19" x14ac:dyDescent="0.25">
      <c r="A1837" s="1">
        <v>45531.551157511574</v>
      </c>
      <c r="B1837" t="s">
        <v>17</v>
      </c>
      <c r="C1837">
        <v>7.8532019999999996</v>
      </c>
      <c r="D1837">
        <v>7.7613320000000003</v>
      </c>
      <c r="E1837">
        <v>7.71286</v>
      </c>
      <c r="F1837">
        <v>7.8428579999999997</v>
      </c>
      <c r="G1837">
        <v>7.771477</v>
      </c>
      <c r="H1837">
        <v>1.0096130000000001</v>
      </c>
      <c r="I1837">
        <v>0.93284699999999998</v>
      </c>
      <c r="J1837">
        <v>0.94036500000000001</v>
      </c>
      <c r="K1837">
        <v>-1.8183999999999999E-2</v>
      </c>
      <c r="L1837">
        <v>0</v>
      </c>
      <c r="M1837">
        <v>4.9799999999999996E-4</v>
      </c>
      <c r="N1837" t="s">
        <v>18</v>
      </c>
      <c r="O1837">
        <v>21.213177999999999</v>
      </c>
      <c r="P1837">
        <v>2.5068E-2</v>
      </c>
      <c r="Q1837">
        <v>-0.16989699999999999</v>
      </c>
      <c r="S1837">
        <f>(2*3.142/60)*test_1_datataker_27_aug[[#This Row],[Torque Voltage (N.m)]]*test_1_datataker_27_aug[[#This Row],[RPM]]*-1</f>
        <v>0</v>
      </c>
    </row>
    <row r="1838" spans="1:19" x14ac:dyDescent="0.25">
      <c r="A1838" s="1">
        <v>45531.551215312502</v>
      </c>
      <c r="B1838" t="s">
        <v>17</v>
      </c>
      <c r="C1838">
        <v>7.8522720000000001</v>
      </c>
      <c r="D1838">
        <v>7.7466410000000003</v>
      </c>
      <c r="E1838">
        <v>7.7276160000000003</v>
      </c>
      <c r="F1838">
        <v>7.8354090000000003</v>
      </c>
      <c r="G1838">
        <v>7.76959</v>
      </c>
      <c r="H1838">
        <v>1.0097149999999999</v>
      </c>
      <c r="I1838">
        <v>0.93261099999999997</v>
      </c>
      <c r="J1838">
        <v>0.94024600000000003</v>
      </c>
      <c r="K1838">
        <v>-1.4588E-2</v>
      </c>
      <c r="L1838">
        <v>0</v>
      </c>
      <c r="M1838">
        <v>5.22E-4</v>
      </c>
      <c r="N1838" t="s">
        <v>18</v>
      </c>
      <c r="O1838">
        <v>21.213276</v>
      </c>
      <c r="P1838">
        <v>2.5068E-2</v>
      </c>
      <c r="Q1838">
        <v>-0.169514</v>
      </c>
      <c r="S1838">
        <f>(2*3.142/60)*test_1_datataker_27_aug[[#This Row],[Torque Voltage (N.m)]]*test_1_datataker_27_aug[[#This Row],[RPM]]*-1</f>
        <v>0</v>
      </c>
    </row>
    <row r="1839" spans="1:19" x14ac:dyDescent="0.25">
      <c r="A1839" s="1">
        <v>45531.551273159719</v>
      </c>
      <c r="B1839" t="s">
        <v>17</v>
      </c>
      <c r="C1839">
        <v>7.8447519999999997</v>
      </c>
      <c r="D1839">
        <v>7.7538840000000002</v>
      </c>
      <c r="E1839">
        <v>7.7203390000000001</v>
      </c>
      <c r="F1839">
        <v>7.8354090000000003</v>
      </c>
      <c r="G1839">
        <v>7.7667739999999998</v>
      </c>
      <c r="H1839">
        <v>1.0097149999999999</v>
      </c>
      <c r="I1839">
        <v>0.93249400000000005</v>
      </c>
      <c r="J1839">
        <v>0.94048200000000004</v>
      </c>
      <c r="K1839">
        <v>-1.4588E-2</v>
      </c>
      <c r="L1839">
        <v>0</v>
      </c>
      <c r="M1839">
        <v>4.9799999999999996E-4</v>
      </c>
      <c r="N1839" t="s">
        <v>18</v>
      </c>
      <c r="O1839">
        <v>21.223312</v>
      </c>
      <c r="P1839">
        <v>2.8121E-2</v>
      </c>
      <c r="Q1839">
        <v>-0.170269</v>
      </c>
      <c r="S1839">
        <f>(2*3.142/60)*test_1_datataker_27_aug[[#This Row],[Torque Voltage (N.m)]]*test_1_datataker_27_aug[[#This Row],[RPM]]*-1</f>
        <v>0</v>
      </c>
    </row>
    <row r="1840" spans="1:19" x14ac:dyDescent="0.25">
      <c r="A1840" s="1">
        <v>45531.551331087961</v>
      </c>
      <c r="B1840" t="s">
        <v>17</v>
      </c>
      <c r="C1840">
        <v>7.8391200000000003</v>
      </c>
      <c r="D1840">
        <v>7.7315370000000003</v>
      </c>
      <c r="E1840">
        <v>7.6985089999999996</v>
      </c>
      <c r="F1840">
        <v>7.8207190000000004</v>
      </c>
      <c r="G1840">
        <v>7.7526659999999996</v>
      </c>
      <c r="H1840">
        <v>1.009204</v>
      </c>
      <c r="I1840">
        <v>0.93237199999999998</v>
      </c>
      <c r="J1840">
        <v>0.94024600000000003</v>
      </c>
      <c r="K1840">
        <v>-2.0615999999999999E-2</v>
      </c>
      <c r="L1840">
        <v>0</v>
      </c>
      <c r="M1840">
        <v>4.9799999999999996E-4</v>
      </c>
      <c r="N1840" t="s">
        <v>18</v>
      </c>
      <c r="O1840">
        <v>21.232924000000001</v>
      </c>
      <c r="P1840">
        <v>2.5068E-2</v>
      </c>
      <c r="Q1840">
        <v>-0.172184</v>
      </c>
      <c r="S1840">
        <f>(2*3.142/60)*test_1_datataker_27_aug[[#This Row],[Torque Voltage (N.m)]]*test_1_datataker_27_aug[[#This Row],[RPM]]*-1</f>
        <v>0</v>
      </c>
    </row>
    <row r="1841" spans="1:19" x14ac:dyDescent="0.25">
      <c r="A1841" s="1">
        <v>45531.551388900465</v>
      </c>
      <c r="B1841" t="s">
        <v>17</v>
      </c>
      <c r="C1841">
        <v>7.8334869999999999</v>
      </c>
      <c r="D1841">
        <v>7.7315370000000003</v>
      </c>
      <c r="E1841">
        <v>7.6985089999999996</v>
      </c>
      <c r="F1841">
        <v>7.8207190000000004</v>
      </c>
      <c r="G1841">
        <v>7.7470330000000001</v>
      </c>
      <c r="H1841">
        <v>1.0093049999999999</v>
      </c>
      <c r="I1841">
        <v>0.93272999999999995</v>
      </c>
      <c r="J1841">
        <v>0.94024600000000003</v>
      </c>
      <c r="K1841">
        <v>-1.3389E-2</v>
      </c>
      <c r="L1841">
        <v>0</v>
      </c>
      <c r="M1841">
        <v>4.9799999999999996E-4</v>
      </c>
      <c r="N1841" t="s">
        <v>18</v>
      </c>
      <c r="O1841">
        <v>21.233015999999999</v>
      </c>
      <c r="P1841">
        <v>2.9669000000000001E-2</v>
      </c>
      <c r="Q1841">
        <v>-0.16836400000000001</v>
      </c>
      <c r="S1841">
        <f>(2*3.142/60)*test_1_datataker_27_aug[[#This Row],[Torque Voltage (N.m)]]*test_1_datataker_27_aug[[#This Row],[RPM]]*-1</f>
        <v>0</v>
      </c>
    </row>
    <row r="1842" spans="1:19" x14ac:dyDescent="0.25">
      <c r="A1842" s="1">
        <v>45531.551446863428</v>
      </c>
      <c r="B1842" t="s">
        <v>17</v>
      </c>
      <c r="C1842">
        <v>7.8240819999999998</v>
      </c>
      <c r="D1842">
        <v>7.7242949999999997</v>
      </c>
      <c r="E1842">
        <v>7.676882</v>
      </c>
      <c r="F1842">
        <v>7.8279610000000002</v>
      </c>
      <c r="G1842">
        <v>7.7442169999999999</v>
      </c>
      <c r="H1842">
        <v>1.0099180000000001</v>
      </c>
      <c r="I1842">
        <v>0.93261099999999997</v>
      </c>
      <c r="J1842">
        <v>0.94071700000000003</v>
      </c>
      <c r="K1842">
        <v>-1.0991000000000001E-2</v>
      </c>
      <c r="L1842">
        <v>0</v>
      </c>
      <c r="M1842">
        <v>5.22E-4</v>
      </c>
      <c r="N1842" t="s">
        <v>18</v>
      </c>
      <c r="O1842">
        <v>21.24268</v>
      </c>
      <c r="P1842">
        <v>2.6616000000000001E-2</v>
      </c>
      <c r="Q1842">
        <v>-0.165718</v>
      </c>
      <c r="S1842">
        <f>(2*3.142/60)*test_1_datataker_27_aug[[#This Row],[Torque Voltage (N.m)]]*test_1_datataker_27_aug[[#This Row],[RPM]]*-1</f>
        <v>0</v>
      </c>
    </row>
    <row r="1843" spans="1:19" x14ac:dyDescent="0.25">
      <c r="A1843" s="1">
        <v>45531.55150465278</v>
      </c>
      <c r="B1843" t="s">
        <v>17</v>
      </c>
      <c r="C1843">
        <v>7.8221959999999999</v>
      </c>
      <c r="D1843">
        <v>7.7315370000000003</v>
      </c>
      <c r="E1843">
        <v>7.6841600000000003</v>
      </c>
      <c r="F1843">
        <v>7.813269</v>
      </c>
      <c r="G1843">
        <v>7.7348119999999998</v>
      </c>
      <c r="H1843">
        <v>1.0097149999999999</v>
      </c>
      <c r="I1843">
        <v>0.93272999999999995</v>
      </c>
      <c r="J1843">
        <v>0.94059800000000005</v>
      </c>
      <c r="K1843">
        <v>-1.3389E-2</v>
      </c>
      <c r="L1843">
        <v>0</v>
      </c>
      <c r="M1843">
        <v>5.22E-4</v>
      </c>
      <c r="N1843" t="s">
        <v>18</v>
      </c>
      <c r="O1843">
        <v>21.242628</v>
      </c>
      <c r="P1843">
        <v>2.6616000000000001E-2</v>
      </c>
      <c r="Q1843">
        <v>-0.16305</v>
      </c>
      <c r="S1843">
        <f>(2*3.142/60)*test_1_datataker_27_aug[[#This Row],[Torque Voltage (N.m)]]*test_1_datataker_27_aug[[#This Row],[RPM]]*-1</f>
        <v>0</v>
      </c>
    </row>
    <row r="1844" spans="1:19" x14ac:dyDescent="0.25">
      <c r="A1844" s="1">
        <v>45531.551562638888</v>
      </c>
      <c r="B1844" t="s">
        <v>17</v>
      </c>
      <c r="C1844">
        <v>7.8522720000000001</v>
      </c>
      <c r="D1844">
        <v>7.7093949999999998</v>
      </c>
      <c r="E1844">
        <v>7.676882</v>
      </c>
      <c r="F1844">
        <v>7.798165</v>
      </c>
      <c r="G1844">
        <v>7.7686599999999997</v>
      </c>
      <c r="H1844">
        <v>1.0094069999999999</v>
      </c>
      <c r="I1844">
        <v>0.93261099999999997</v>
      </c>
      <c r="J1844">
        <v>0.94013000000000002</v>
      </c>
      <c r="K1844">
        <v>-8.5929999999999999E-3</v>
      </c>
      <c r="L1844">
        <v>0</v>
      </c>
      <c r="M1844">
        <v>5.4500000000000002E-4</v>
      </c>
      <c r="N1844" t="s">
        <v>18</v>
      </c>
      <c r="O1844">
        <v>21.242581999999999</v>
      </c>
      <c r="P1844">
        <v>2.9669000000000001E-2</v>
      </c>
      <c r="Q1844">
        <v>-0.164186</v>
      </c>
      <c r="S1844">
        <f>(2*3.142/60)*test_1_datataker_27_aug[[#This Row],[Torque Voltage (N.m)]]*test_1_datataker_27_aug[[#This Row],[RPM]]*-1</f>
        <v>0</v>
      </c>
    </row>
    <row r="1845" spans="1:19" x14ac:dyDescent="0.25">
      <c r="A1845" s="1">
        <v>45531.551620428239</v>
      </c>
      <c r="B1845" t="s">
        <v>17</v>
      </c>
      <c r="C1845">
        <v>7.8381629999999998</v>
      </c>
      <c r="D1845">
        <v>7.7019469999999997</v>
      </c>
      <c r="E1845">
        <v>7.6623289999999997</v>
      </c>
      <c r="F1845">
        <v>7.7909220000000001</v>
      </c>
      <c r="G1845">
        <v>7.7573689999999997</v>
      </c>
      <c r="H1845">
        <v>1.0097149999999999</v>
      </c>
      <c r="I1845">
        <v>0.93296299999999999</v>
      </c>
      <c r="J1845">
        <v>0.94048200000000004</v>
      </c>
      <c r="K1845">
        <v>-1.0991000000000001E-2</v>
      </c>
      <c r="L1845">
        <v>0</v>
      </c>
      <c r="M1845">
        <v>4.9799999999999996E-4</v>
      </c>
      <c r="N1845" t="s">
        <v>18</v>
      </c>
      <c r="O1845">
        <v>21.242726000000001</v>
      </c>
      <c r="P1845">
        <v>2.8121E-2</v>
      </c>
      <c r="Q1845">
        <v>-0.16495299999999999</v>
      </c>
      <c r="S1845">
        <f>(2*3.142/60)*test_1_datataker_27_aug[[#This Row],[Torque Voltage (N.m)]]*test_1_datataker_27_aug[[#This Row],[RPM]]*-1</f>
        <v>0</v>
      </c>
    </row>
    <row r="1846" spans="1:19" x14ac:dyDescent="0.25">
      <c r="A1846" s="1">
        <v>45531.551678252312</v>
      </c>
      <c r="B1846" t="s">
        <v>17</v>
      </c>
      <c r="C1846">
        <v>7.8334869999999999</v>
      </c>
      <c r="D1846">
        <v>7.6947039999999998</v>
      </c>
      <c r="E1846">
        <v>7.6405010000000004</v>
      </c>
      <c r="F1846">
        <v>7.7760239999999996</v>
      </c>
      <c r="G1846">
        <v>7.7442169999999999</v>
      </c>
      <c r="H1846">
        <v>1.0097149999999999</v>
      </c>
      <c r="I1846">
        <v>0.93261099999999997</v>
      </c>
      <c r="J1846">
        <v>0.94024600000000003</v>
      </c>
      <c r="K1846">
        <v>-9.7920000000000004E-3</v>
      </c>
      <c r="L1846">
        <v>0</v>
      </c>
      <c r="M1846">
        <v>4.5300000000000001E-4</v>
      </c>
      <c r="N1846" t="s">
        <v>18</v>
      </c>
      <c r="O1846">
        <v>21.24268</v>
      </c>
      <c r="P1846">
        <v>2.6616000000000001E-2</v>
      </c>
      <c r="Q1846">
        <v>-0.16685700000000001</v>
      </c>
      <c r="S1846">
        <f>(2*3.142/60)*test_1_datataker_27_aug[[#This Row],[Torque Voltage (N.m)]]*test_1_datataker_27_aug[[#This Row],[RPM]]*-1</f>
        <v>0</v>
      </c>
    </row>
    <row r="1847" spans="1:19" x14ac:dyDescent="0.25">
      <c r="A1847" s="1">
        <v>45531.551736215275</v>
      </c>
      <c r="B1847" t="s">
        <v>17</v>
      </c>
      <c r="C1847">
        <v>7.8221959999999999</v>
      </c>
      <c r="D1847">
        <v>7.6795980000000004</v>
      </c>
      <c r="E1847">
        <v>7.6552550000000004</v>
      </c>
      <c r="F1847">
        <v>7.7538840000000002</v>
      </c>
      <c r="G1847">
        <v>7.7395149999999999</v>
      </c>
      <c r="H1847">
        <v>1.0097149999999999</v>
      </c>
      <c r="I1847">
        <v>0.93284699999999998</v>
      </c>
      <c r="J1847">
        <v>0.94048200000000004</v>
      </c>
      <c r="K1847">
        <v>-9.7920000000000004E-3</v>
      </c>
      <c r="L1847">
        <v>0</v>
      </c>
      <c r="M1847">
        <v>5.4500000000000002E-4</v>
      </c>
      <c r="N1847" t="s">
        <v>18</v>
      </c>
      <c r="O1847">
        <v>21.242581999999999</v>
      </c>
      <c r="P1847">
        <v>2.8121E-2</v>
      </c>
      <c r="Q1847">
        <v>-0.16533700000000001</v>
      </c>
      <c r="S1847">
        <f>(2*3.142/60)*test_1_datataker_27_aug[[#This Row],[Torque Voltage (N.m)]]*test_1_datataker_27_aug[[#This Row],[RPM]]*-1</f>
        <v>0</v>
      </c>
    </row>
    <row r="1848" spans="1:19" x14ac:dyDescent="0.25">
      <c r="A1848" s="1">
        <v>45531.551794004627</v>
      </c>
      <c r="B1848" t="s">
        <v>17</v>
      </c>
      <c r="C1848">
        <v>7.8137470000000002</v>
      </c>
      <c r="D1848">
        <v>7.6795980000000004</v>
      </c>
      <c r="E1848">
        <v>7.6479780000000002</v>
      </c>
      <c r="F1848">
        <v>7.7613320000000003</v>
      </c>
      <c r="G1848">
        <v>7.7310660000000002</v>
      </c>
      <c r="H1848">
        <v>1.0101249999999999</v>
      </c>
      <c r="I1848">
        <v>0.93296299999999999</v>
      </c>
      <c r="J1848">
        <v>0.94059800000000005</v>
      </c>
      <c r="K1848">
        <v>-1.3389E-2</v>
      </c>
      <c r="L1848">
        <v>0</v>
      </c>
      <c r="M1848">
        <v>4.9799999999999996E-4</v>
      </c>
      <c r="N1848" t="s">
        <v>18</v>
      </c>
      <c r="O1848">
        <v>21.24268</v>
      </c>
      <c r="P1848">
        <v>2.8121E-2</v>
      </c>
      <c r="Q1848">
        <v>-0.16836400000000001</v>
      </c>
      <c r="S1848">
        <f>(2*3.142/60)*test_1_datataker_27_aug[[#This Row],[Torque Voltage (N.m)]]*test_1_datataker_27_aug[[#This Row],[RPM]]*-1</f>
        <v>0</v>
      </c>
    </row>
    <row r="1849" spans="1:19" x14ac:dyDescent="0.25">
      <c r="A1849" s="1">
        <v>45531.551851990742</v>
      </c>
      <c r="B1849" t="s">
        <v>17</v>
      </c>
      <c r="C1849">
        <v>7.8052989999999998</v>
      </c>
      <c r="D1849">
        <v>7.6649079999999996</v>
      </c>
      <c r="E1849">
        <v>7.6334270000000002</v>
      </c>
      <c r="F1849">
        <v>7.7466410000000003</v>
      </c>
      <c r="G1849">
        <v>7.7263630000000001</v>
      </c>
      <c r="H1849">
        <v>1.009509</v>
      </c>
      <c r="I1849">
        <v>0.93261099999999997</v>
      </c>
      <c r="J1849">
        <v>0.94048200000000004</v>
      </c>
      <c r="K1849">
        <v>-1.3389E-2</v>
      </c>
      <c r="L1849">
        <v>0</v>
      </c>
      <c r="M1849">
        <v>5.22E-4</v>
      </c>
      <c r="N1849" t="s">
        <v>18</v>
      </c>
      <c r="O1849">
        <v>21.242822</v>
      </c>
      <c r="P1849">
        <v>2.9669000000000001E-2</v>
      </c>
      <c r="Q1849">
        <v>-0.16456799999999999</v>
      </c>
      <c r="S1849">
        <f>(2*3.142/60)*test_1_datataker_27_aug[[#This Row],[Torque Voltage (N.m)]]*test_1_datataker_27_aug[[#This Row],[RPM]]*-1</f>
        <v>0</v>
      </c>
    </row>
    <row r="1850" spans="1:19" x14ac:dyDescent="0.25">
      <c r="A1850" s="1">
        <v>45531.551909780093</v>
      </c>
      <c r="B1850" t="s">
        <v>17</v>
      </c>
      <c r="C1850">
        <v>7.7987089999999997</v>
      </c>
      <c r="D1850">
        <v>7.6502150000000002</v>
      </c>
      <c r="E1850">
        <v>7.6188719999999996</v>
      </c>
      <c r="F1850">
        <v>7.7466410000000003</v>
      </c>
      <c r="G1850">
        <v>7.716958</v>
      </c>
      <c r="H1850">
        <v>1.0093049999999999</v>
      </c>
      <c r="I1850">
        <v>0.93261099999999997</v>
      </c>
      <c r="J1850">
        <v>0.94036500000000001</v>
      </c>
      <c r="K1850">
        <v>-1.2156E-2</v>
      </c>
      <c r="L1850">
        <v>0</v>
      </c>
      <c r="M1850">
        <v>4.7600000000000002E-4</v>
      </c>
      <c r="N1850" t="s">
        <v>18</v>
      </c>
      <c r="O1850">
        <v>21.242481999999999</v>
      </c>
      <c r="P1850">
        <v>2.5068E-2</v>
      </c>
      <c r="Q1850">
        <v>-0.16797999999999999</v>
      </c>
      <c r="S1850">
        <f>(2*3.142/60)*test_1_datataker_27_aug[[#This Row],[Torque Voltage (N.m)]]*test_1_datataker_27_aug[[#This Row],[RPM]]*-1</f>
        <v>0</v>
      </c>
    </row>
    <row r="1851" spans="1:19" x14ac:dyDescent="0.25">
      <c r="A1851" s="1">
        <v>45531.551967615742</v>
      </c>
      <c r="B1851" t="s">
        <v>17</v>
      </c>
      <c r="C1851">
        <v>7.7930760000000001</v>
      </c>
      <c r="D1851">
        <v>7.6502150000000002</v>
      </c>
      <c r="E1851">
        <v>7.6188719999999996</v>
      </c>
      <c r="F1851">
        <v>7.7466410000000003</v>
      </c>
      <c r="G1851">
        <v>7.7056930000000001</v>
      </c>
      <c r="H1851">
        <v>1.0096130000000001</v>
      </c>
      <c r="I1851">
        <v>0.93261099999999997</v>
      </c>
      <c r="J1851">
        <v>0.94048200000000004</v>
      </c>
      <c r="K1851">
        <v>-9.7920000000000004E-3</v>
      </c>
      <c r="L1851">
        <v>0</v>
      </c>
      <c r="M1851">
        <v>4.9799999999999996E-4</v>
      </c>
      <c r="N1851" t="s">
        <v>18</v>
      </c>
      <c r="O1851">
        <v>21.242628</v>
      </c>
      <c r="P1851">
        <v>2.6616000000000001E-2</v>
      </c>
      <c r="Q1851">
        <v>-0.16228300000000001</v>
      </c>
      <c r="S1851">
        <f>(2*3.142/60)*test_1_datataker_27_aug[[#This Row],[Torque Voltage (N.m)]]*test_1_datataker_27_aug[[#This Row],[RPM]]*-1</f>
        <v>0</v>
      </c>
    </row>
    <row r="1852" spans="1:19" x14ac:dyDescent="0.25">
      <c r="A1852" s="1">
        <v>45531.552025567129</v>
      </c>
      <c r="B1852" t="s">
        <v>17</v>
      </c>
      <c r="C1852">
        <v>7.7827409999999997</v>
      </c>
      <c r="D1852">
        <v>7.6502150000000002</v>
      </c>
      <c r="E1852">
        <v>7.6117980000000003</v>
      </c>
      <c r="F1852">
        <v>7.7242949999999997</v>
      </c>
      <c r="G1852">
        <v>7.6981729999999997</v>
      </c>
      <c r="H1852">
        <v>1.0094069999999999</v>
      </c>
      <c r="I1852">
        <v>0.93296299999999999</v>
      </c>
      <c r="J1852">
        <v>0.94024600000000003</v>
      </c>
      <c r="K1852">
        <v>-1.2156E-2</v>
      </c>
      <c r="L1852">
        <v>0</v>
      </c>
      <c r="M1852">
        <v>5.22E-4</v>
      </c>
      <c r="N1852" t="s">
        <v>18</v>
      </c>
      <c r="O1852">
        <v>21.252441999999999</v>
      </c>
      <c r="P1852">
        <v>2.8121E-2</v>
      </c>
      <c r="Q1852">
        <v>-0.164186</v>
      </c>
      <c r="S1852">
        <f>(2*3.142/60)*test_1_datataker_27_aug[[#This Row],[Torque Voltage (N.m)]]*test_1_datataker_27_aug[[#This Row],[RPM]]*-1</f>
        <v>0</v>
      </c>
    </row>
    <row r="1853" spans="1:19" x14ac:dyDescent="0.25">
      <c r="A1853" s="1">
        <v>45531.552083368057</v>
      </c>
      <c r="B1853" t="s">
        <v>17</v>
      </c>
      <c r="C1853">
        <v>7.7752230000000004</v>
      </c>
      <c r="D1853">
        <v>7.6278689999999996</v>
      </c>
      <c r="E1853">
        <v>7.5901699999999996</v>
      </c>
      <c r="F1853">
        <v>7.7168429999999999</v>
      </c>
      <c r="G1853">
        <v>7.6953579999999997</v>
      </c>
      <c r="H1853">
        <v>1.0093049999999999</v>
      </c>
      <c r="I1853">
        <v>0.93284699999999998</v>
      </c>
      <c r="J1853">
        <v>0.94036500000000001</v>
      </c>
      <c r="K1853">
        <v>-1.0991000000000001E-2</v>
      </c>
      <c r="L1853">
        <v>0</v>
      </c>
      <c r="M1853">
        <v>4.5300000000000001E-4</v>
      </c>
      <c r="N1853" t="s">
        <v>18</v>
      </c>
      <c r="O1853">
        <v>21.252441999999999</v>
      </c>
      <c r="P1853">
        <v>2.8121E-2</v>
      </c>
      <c r="Q1853">
        <v>-0.16342000000000001</v>
      </c>
      <c r="S1853">
        <f>(2*3.142/60)*test_1_datataker_27_aug[[#This Row],[Torque Voltage (N.m)]]*test_1_datataker_27_aug[[#This Row],[RPM]]*-1</f>
        <v>0</v>
      </c>
    </row>
    <row r="1854" spans="1:19" x14ac:dyDescent="0.25">
      <c r="A1854" s="1">
        <v>45531.552141342596</v>
      </c>
      <c r="B1854" t="s">
        <v>17</v>
      </c>
      <c r="C1854">
        <v>7.7733619999999997</v>
      </c>
      <c r="D1854">
        <v>7.6278689999999996</v>
      </c>
      <c r="E1854">
        <v>7.597245</v>
      </c>
      <c r="F1854">
        <v>7.7242949999999997</v>
      </c>
      <c r="G1854">
        <v>7.6878380000000002</v>
      </c>
      <c r="H1854">
        <v>1.0094069999999999</v>
      </c>
      <c r="I1854">
        <v>0.93261099999999997</v>
      </c>
      <c r="J1854">
        <v>0.94048200000000004</v>
      </c>
      <c r="K1854">
        <v>-1.0991000000000001E-2</v>
      </c>
      <c r="L1854">
        <v>0</v>
      </c>
      <c r="M1854">
        <v>5.4500000000000002E-4</v>
      </c>
      <c r="N1854" t="s">
        <v>18</v>
      </c>
      <c r="O1854">
        <v>21.26192</v>
      </c>
      <c r="P1854">
        <v>2.6616000000000001E-2</v>
      </c>
      <c r="Q1854">
        <v>-0.16533700000000001</v>
      </c>
      <c r="S1854">
        <f>(2*3.142/60)*test_1_datataker_27_aug[[#This Row],[Torque Voltage (N.m)]]*test_1_datataker_27_aug[[#This Row],[RPM]]*-1</f>
        <v>0</v>
      </c>
    </row>
    <row r="1855" spans="1:19" x14ac:dyDescent="0.25">
      <c r="A1855" s="1">
        <v>45531.552199131947</v>
      </c>
      <c r="B1855" t="s">
        <v>17</v>
      </c>
      <c r="C1855">
        <v>7.7667739999999998</v>
      </c>
      <c r="D1855">
        <v>7.6353169999999997</v>
      </c>
      <c r="E1855">
        <v>7.5901699999999996</v>
      </c>
      <c r="F1855">
        <v>7.7242949999999997</v>
      </c>
      <c r="G1855">
        <v>7.6831360000000002</v>
      </c>
      <c r="H1855">
        <v>1.009509</v>
      </c>
      <c r="I1855">
        <v>0.93249400000000005</v>
      </c>
      <c r="J1855">
        <v>0.94048200000000004</v>
      </c>
      <c r="K1855">
        <v>-1.2156E-2</v>
      </c>
      <c r="L1855">
        <v>0</v>
      </c>
      <c r="M1855">
        <v>4.9799999999999996E-4</v>
      </c>
      <c r="N1855" t="s">
        <v>18</v>
      </c>
      <c r="O1855">
        <v>21.262063999999999</v>
      </c>
      <c r="P1855">
        <v>2.6616000000000001E-2</v>
      </c>
      <c r="Q1855">
        <v>-0.164186</v>
      </c>
      <c r="S1855">
        <f>(2*3.142/60)*test_1_datataker_27_aug[[#This Row],[Torque Voltage (N.m)]]*test_1_datataker_27_aug[[#This Row],[RPM]]*-1</f>
        <v>0</v>
      </c>
    </row>
    <row r="1856" spans="1:19" x14ac:dyDescent="0.25">
      <c r="A1856" s="1">
        <v>45531.55225695602</v>
      </c>
      <c r="B1856" t="s">
        <v>17</v>
      </c>
      <c r="C1856">
        <v>7.8907429999999996</v>
      </c>
      <c r="D1856">
        <v>7.7389849999999996</v>
      </c>
      <c r="E1856">
        <v>7.6985089999999996</v>
      </c>
      <c r="F1856">
        <v>7.7909220000000001</v>
      </c>
      <c r="G1856">
        <v>7.8165630000000004</v>
      </c>
      <c r="H1856">
        <v>1.0093049999999999</v>
      </c>
      <c r="I1856">
        <v>0.93272999999999995</v>
      </c>
      <c r="J1856">
        <v>0.94048200000000004</v>
      </c>
      <c r="K1856">
        <v>-9.7920000000000004E-3</v>
      </c>
      <c r="L1856">
        <v>0</v>
      </c>
      <c r="M1856">
        <v>6.9925000000000001E-2</v>
      </c>
      <c r="N1856" t="s">
        <v>18</v>
      </c>
      <c r="O1856">
        <v>21.262166000000001</v>
      </c>
      <c r="P1856">
        <v>2.6616000000000001E-2</v>
      </c>
      <c r="Q1856">
        <v>-0.16305</v>
      </c>
      <c r="S1856">
        <f>(2*3.142/60)*test_1_datataker_27_aug[[#This Row],[Torque Voltage (N.m)]]*test_1_datataker_27_aug[[#This Row],[RPM]]*-1</f>
        <v>0</v>
      </c>
    </row>
    <row r="1857" spans="1:19" x14ac:dyDescent="0.25">
      <c r="A1857" s="1">
        <v>45531.552314918983</v>
      </c>
      <c r="B1857" t="s">
        <v>17</v>
      </c>
      <c r="C1857">
        <v>8.0409620000000004</v>
      </c>
      <c r="D1857">
        <v>7.8056130000000001</v>
      </c>
      <c r="E1857">
        <v>7.7563190000000004</v>
      </c>
      <c r="F1857">
        <v>7.8575520000000001</v>
      </c>
      <c r="G1857">
        <v>7.9592900000000002</v>
      </c>
      <c r="H1857">
        <v>1.0087969999999999</v>
      </c>
      <c r="I1857">
        <v>0.93272999999999995</v>
      </c>
      <c r="J1857">
        <v>0.94036500000000001</v>
      </c>
      <c r="K1857">
        <v>-8.5929999999999999E-3</v>
      </c>
      <c r="L1857">
        <v>0</v>
      </c>
      <c r="M1857">
        <v>3.9675000000000002E-2</v>
      </c>
      <c r="N1857" t="s">
        <v>18</v>
      </c>
      <c r="O1857">
        <v>21.272037999999998</v>
      </c>
      <c r="P1857">
        <v>2.6616000000000001E-2</v>
      </c>
      <c r="Q1857">
        <v>-0.16228300000000001</v>
      </c>
      <c r="S1857">
        <f>(2*3.142/60)*test_1_datataker_27_aug[[#This Row],[Torque Voltage (N.m)]]*test_1_datataker_27_aug[[#This Row],[RPM]]*-1</f>
        <v>0</v>
      </c>
    </row>
    <row r="1858" spans="1:19" x14ac:dyDescent="0.25">
      <c r="A1858" s="1">
        <v>45531.552372708335</v>
      </c>
      <c r="B1858" t="s">
        <v>17</v>
      </c>
      <c r="C1858">
        <v>8.0728709999999992</v>
      </c>
      <c r="D1858">
        <v>7.8207190000000004</v>
      </c>
      <c r="E1858">
        <v>7.7708700000000004</v>
      </c>
      <c r="F1858">
        <v>7.9094870000000004</v>
      </c>
      <c r="G1858">
        <v>7.9959280000000001</v>
      </c>
      <c r="H1858">
        <v>1.009204</v>
      </c>
      <c r="I1858">
        <v>0.93225899999999995</v>
      </c>
      <c r="J1858">
        <v>0.93989400000000001</v>
      </c>
      <c r="K1858">
        <v>-1.4588E-2</v>
      </c>
      <c r="L1858">
        <v>0</v>
      </c>
      <c r="M1858">
        <v>3.7116999999999997E-2</v>
      </c>
      <c r="N1858" t="s">
        <v>18</v>
      </c>
      <c r="O1858">
        <v>21.272089999999999</v>
      </c>
      <c r="P1858">
        <v>2.3519999999999999E-2</v>
      </c>
      <c r="Q1858">
        <v>-0.164186</v>
      </c>
      <c r="S1858">
        <f>(2*3.142/60)*test_1_datataker_27_aug[[#This Row],[Torque Voltage (N.m)]]*test_1_datataker_27_aug[[#This Row],[RPM]]*-1</f>
        <v>0</v>
      </c>
    </row>
    <row r="1859" spans="1:19" x14ac:dyDescent="0.25">
      <c r="A1859" s="1">
        <v>45531.552430694443</v>
      </c>
      <c r="B1859" t="s">
        <v>17</v>
      </c>
      <c r="C1859">
        <v>8.0906710000000004</v>
      </c>
      <c r="D1859">
        <v>7.8650000000000002</v>
      </c>
      <c r="E1859">
        <v>7.8286800000000003</v>
      </c>
      <c r="F1859">
        <v>7.9463200000000001</v>
      </c>
      <c r="G1859">
        <v>8.0071659999999998</v>
      </c>
      <c r="H1859">
        <v>1.0097149999999999</v>
      </c>
      <c r="I1859">
        <v>0.93272999999999995</v>
      </c>
      <c r="J1859">
        <v>0.94071700000000003</v>
      </c>
      <c r="K1859">
        <v>-1.2156E-2</v>
      </c>
      <c r="L1859">
        <v>0</v>
      </c>
      <c r="M1859">
        <v>3.2286000000000002E-2</v>
      </c>
      <c r="N1859" t="s">
        <v>18</v>
      </c>
      <c r="O1859">
        <v>21.281966000000001</v>
      </c>
      <c r="P1859">
        <v>2.8121E-2</v>
      </c>
      <c r="Q1859">
        <v>-0.16342000000000001</v>
      </c>
      <c r="S1859">
        <f>(2*3.142/60)*test_1_datataker_27_aug[[#This Row],[Torque Voltage (N.m)]]*test_1_datataker_27_aug[[#This Row],[RPM]]*-1</f>
        <v>0</v>
      </c>
    </row>
    <row r="1860" spans="1:19" x14ac:dyDescent="0.25">
      <c r="A1860" s="1">
        <v>45531.552488483794</v>
      </c>
      <c r="B1860" t="s">
        <v>17</v>
      </c>
      <c r="C1860">
        <v>7.9536569999999998</v>
      </c>
      <c r="D1860">
        <v>7.8354090000000003</v>
      </c>
      <c r="E1860">
        <v>7.8143269999999996</v>
      </c>
      <c r="F1860">
        <v>7.9241789999999996</v>
      </c>
      <c r="G1860">
        <v>7.868239</v>
      </c>
      <c r="H1860">
        <v>1.0093049999999999</v>
      </c>
      <c r="I1860">
        <v>0.93261099999999997</v>
      </c>
      <c r="J1860">
        <v>0.94036500000000001</v>
      </c>
      <c r="K1860">
        <v>-1.3389E-2</v>
      </c>
      <c r="L1860">
        <v>0</v>
      </c>
      <c r="M1860">
        <v>5.4500000000000002E-4</v>
      </c>
      <c r="N1860" t="s">
        <v>18</v>
      </c>
      <c r="O1860">
        <v>21.281576000000001</v>
      </c>
      <c r="P1860">
        <v>2.8121E-2</v>
      </c>
      <c r="Q1860">
        <v>-0.16608999999999999</v>
      </c>
      <c r="S1860">
        <f>(2*3.142/60)*test_1_datataker_27_aug[[#This Row],[Torque Voltage (N.m)]]*test_1_datataker_27_aug[[#This Row],[RPM]]*-1</f>
        <v>0</v>
      </c>
    </row>
    <row r="1861" spans="1:19" x14ac:dyDescent="0.25">
      <c r="A1861" s="1">
        <v>45531.552546307874</v>
      </c>
      <c r="B1861" t="s">
        <v>17</v>
      </c>
      <c r="C1861">
        <v>7.9198620000000002</v>
      </c>
      <c r="D1861">
        <v>7.813269</v>
      </c>
      <c r="E1861">
        <v>7.7708700000000004</v>
      </c>
      <c r="F1861">
        <v>7.9020390000000003</v>
      </c>
      <c r="G1861">
        <v>7.8372330000000003</v>
      </c>
      <c r="H1861">
        <v>1.009509</v>
      </c>
      <c r="I1861">
        <v>0.93284699999999998</v>
      </c>
      <c r="J1861">
        <v>0.94083399999999995</v>
      </c>
      <c r="K1861">
        <v>-9.7920000000000004E-3</v>
      </c>
      <c r="L1861">
        <v>0</v>
      </c>
      <c r="M1861">
        <v>5.6899999999999995E-4</v>
      </c>
      <c r="N1861" t="s">
        <v>18</v>
      </c>
      <c r="O1861">
        <v>21.268125999999999</v>
      </c>
      <c r="P1861">
        <v>2.9669000000000001E-2</v>
      </c>
      <c r="Q1861">
        <v>-0.16266600000000001</v>
      </c>
      <c r="S1861">
        <f>(2*3.142/60)*test_1_datataker_27_aug[[#This Row],[Torque Voltage (N.m)]]*test_1_datataker_27_aug[[#This Row],[RPM]]*-1</f>
        <v>0</v>
      </c>
    </row>
    <row r="1862" spans="1:19" x14ac:dyDescent="0.25">
      <c r="A1862" s="1">
        <v>45531.552604259261</v>
      </c>
      <c r="B1862" t="s">
        <v>17</v>
      </c>
      <c r="C1862">
        <v>7.901078</v>
      </c>
      <c r="D1862">
        <v>7.7909220000000001</v>
      </c>
      <c r="E1862">
        <v>7.7635940000000003</v>
      </c>
      <c r="F1862">
        <v>7.8873470000000001</v>
      </c>
      <c r="G1862">
        <v>7.8128169999999999</v>
      </c>
      <c r="H1862">
        <v>1.0096130000000001</v>
      </c>
      <c r="I1862">
        <v>0.93237199999999998</v>
      </c>
      <c r="J1862">
        <v>0.94059800000000005</v>
      </c>
      <c r="K1862">
        <v>-1.0991000000000001E-2</v>
      </c>
      <c r="L1862">
        <v>0</v>
      </c>
      <c r="M1862">
        <v>4.9799999999999996E-4</v>
      </c>
      <c r="N1862" t="s">
        <v>18</v>
      </c>
      <c r="O1862">
        <v>21.281870000000001</v>
      </c>
      <c r="P1862">
        <v>2.9669000000000001E-2</v>
      </c>
      <c r="Q1862">
        <v>-0.16151599999999999</v>
      </c>
      <c r="S1862">
        <f>(2*3.142/60)*test_1_datataker_27_aug[[#This Row],[Torque Voltage (N.m)]]*test_1_datataker_27_aug[[#This Row],[RPM]]*-1</f>
        <v>0</v>
      </c>
    </row>
    <row r="1863" spans="1:19" x14ac:dyDescent="0.25">
      <c r="A1863" s="1">
        <v>45531.552662060189</v>
      </c>
      <c r="B1863" t="s">
        <v>17</v>
      </c>
      <c r="C1863">
        <v>7.884207</v>
      </c>
      <c r="D1863">
        <v>7.7834719999999997</v>
      </c>
      <c r="E1863">
        <v>7.7419659999999997</v>
      </c>
      <c r="F1863">
        <v>7.872242</v>
      </c>
      <c r="G1863">
        <v>7.7921469999999999</v>
      </c>
      <c r="H1863">
        <v>1.2463219999999999</v>
      </c>
      <c r="I1863">
        <v>0.93296299999999999</v>
      </c>
      <c r="J1863">
        <v>0.94059800000000005</v>
      </c>
      <c r="K1863">
        <v>-1.3389E-2</v>
      </c>
      <c r="L1863">
        <v>0</v>
      </c>
      <c r="M1863">
        <v>5.22E-4</v>
      </c>
      <c r="N1863" t="s">
        <v>18</v>
      </c>
      <c r="O1863">
        <v>21.271988</v>
      </c>
      <c r="P1863">
        <v>2.8121E-2</v>
      </c>
      <c r="Q1863">
        <v>-0.167238</v>
      </c>
      <c r="S1863">
        <f>(2*3.142/60)*test_1_datataker_27_aug[[#This Row],[Torque Voltage (N.m)]]*test_1_datataker_27_aug[[#This Row],[RPM]]*-1</f>
        <v>0</v>
      </c>
    </row>
    <row r="1864" spans="1:19" x14ac:dyDescent="0.25">
      <c r="A1864" s="1">
        <v>45531.552720046297</v>
      </c>
      <c r="B1864" t="s">
        <v>17</v>
      </c>
      <c r="C1864">
        <v>7.8569740000000001</v>
      </c>
      <c r="D1864">
        <v>7.7315370000000003</v>
      </c>
      <c r="E1864">
        <v>7.6841600000000003</v>
      </c>
      <c r="F1864">
        <v>7.8279610000000002</v>
      </c>
      <c r="G1864">
        <v>7.7639579999999997</v>
      </c>
      <c r="H1864">
        <v>1.1978599999999999</v>
      </c>
      <c r="I1864">
        <v>0.93261099999999997</v>
      </c>
      <c r="J1864">
        <v>0.94048200000000004</v>
      </c>
      <c r="K1864">
        <v>-1.2156E-2</v>
      </c>
      <c r="L1864">
        <v>0</v>
      </c>
      <c r="M1864">
        <v>4.9799999999999996E-4</v>
      </c>
      <c r="N1864" t="s">
        <v>18</v>
      </c>
      <c r="O1864">
        <v>21.281870000000001</v>
      </c>
      <c r="P1864">
        <v>2.8121E-2</v>
      </c>
      <c r="Q1864">
        <v>-0.16342000000000001</v>
      </c>
      <c r="S1864">
        <f>(2*3.142/60)*test_1_datataker_27_aug[[#This Row],[Torque Voltage (N.m)]]*test_1_datataker_27_aug[[#This Row],[RPM]]*-1</f>
        <v>0</v>
      </c>
    </row>
    <row r="1865" spans="1:19" x14ac:dyDescent="0.25">
      <c r="A1865" s="1">
        <v>45531.552777835648</v>
      </c>
      <c r="B1865" t="s">
        <v>17</v>
      </c>
      <c r="C1865">
        <v>7.8184500000000003</v>
      </c>
      <c r="D1865">
        <v>7.6947039999999998</v>
      </c>
      <c r="E1865">
        <v>7.6623289999999997</v>
      </c>
      <c r="F1865">
        <v>7.7834719999999997</v>
      </c>
      <c r="G1865">
        <v>7.7310660000000002</v>
      </c>
      <c r="H1865">
        <v>1.142746</v>
      </c>
      <c r="I1865">
        <v>0.93261099999999997</v>
      </c>
      <c r="J1865">
        <v>0.94036500000000001</v>
      </c>
      <c r="K1865">
        <v>-1.4588E-2</v>
      </c>
      <c r="L1865">
        <v>0</v>
      </c>
      <c r="M1865">
        <v>5.22E-4</v>
      </c>
      <c r="N1865" t="s">
        <v>18</v>
      </c>
      <c r="O1865">
        <v>21.282015999999999</v>
      </c>
      <c r="P1865">
        <v>2.8121E-2</v>
      </c>
      <c r="Q1865">
        <v>-0.16647300000000001</v>
      </c>
      <c r="S1865">
        <f>(2*3.142/60)*test_1_datataker_27_aug[[#This Row],[Torque Voltage (N.m)]]*test_1_datataker_27_aug[[#This Row],[RPM]]*-1</f>
        <v>0</v>
      </c>
    </row>
    <row r="1866" spans="1:19" x14ac:dyDescent="0.25">
      <c r="A1866" s="1">
        <v>45531.552835659721</v>
      </c>
      <c r="B1866" t="s">
        <v>17</v>
      </c>
      <c r="C1866">
        <v>7.7958930000000004</v>
      </c>
      <c r="D1866">
        <v>7.6649079999999996</v>
      </c>
      <c r="E1866">
        <v>7.62615</v>
      </c>
      <c r="F1866">
        <v>7.7538840000000002</v>
      </c>
      <c r="G1866">
        <v>7.7066220000000003</v>
      </c>
      <c r="H1866">
        <v>1.117005</v>
      </c>
      <c r="I1866">
        <v>0.93296299999999999</v>
      </c>
      <c r="J1866">
        <v>0.94048200000000004</v>
      </c>
      <c r="K1866">
        <v>-1.3389E-2</v>
      </c>
      <c r="L1866">
        <v>0</v>
      </c>
      <c r="M1866">
        <v>4.9799999999999996E-4</v>
      </c>
      <c r="N1866" t="s">
        <v>18</v>
      </c>
      <c r="O1866">
        <v>21.281772</v>
      </c>
      <c r="P1866">
        <v>2.9669000000000001E-2</v>
      </c>
      <c r="Q1866">
        <v>-0.16685700000000001</v>
      </c>
      <c r="S1866">
        <f>(2*3.142/60)*test_1_datataker_27_aug[[#This Row],[Torque Voltage (N.m)]]*test_1_datataker_27_aug[[#This Row],[RPM]]*-1</f>
        <v>0</v>
      </c>
    </row>
    <row r="1867" spans="1:19" x14ac:dyDescent="0.25">
      <c r="A1867" s="1">
        <v>45531.552893622684</v>
      </c>
      <c r="B1867" t="s">
        <v>17</v>
      </c>
      <c r="C1867">
        <v>7.7639579999999997</v>
      </c>
      <c r="D1867">
        <v>7.6502150000000002</v>
      </c>
      <c r="E1867">
        <v>7.597245</v>
      </c>
      <c r="F1867">
        <v>7.7168429999999999</v>
      </c>
      <c r="G1867">
        <v>7.6793630000000004</v>
      </c>
      <c r="H1867">
        <v>1.1056079999999999</v>
      </c>
      <c r="I1867">
        <v>0.93284699999999998</v>
      </c>
      <c r="J1867">
        <v>0.94071700000000003</v>
      </c>
      <c r="K1867">
        <v>-1.3389E-2</v>
      </c>
      <c r="L1867">
        <v>0</v>
      </c>
      <c r="M1867">
        <v>4.9799999999999996E-4</v>
      </c>
      <c r="N1867" t="s">
        <v>18</v>
      </c>
      <c r="O1867">
        <v>21.281676000000001</v>
      </c>
      <c r="P1867">
        <v>3.1260000000000003E-2</v>
      </c>
      <c r="Q1867">
        <v>-0.16874900000000001</v>
      </c>
      <c r="S1867">
        <f>(2*3.142/60)*test_1_datataker_27_aug[[#This Row],[Torque Voltage (N.m)]]*test_1_datataker_27_aug[[#This Row],[RPM]]*-1</f>
        <v>0</v>
      </c>
    </row>
    <row r="1868" spans="1:19" x14ac:dyDescent="0.25">
      <c r="A1868" s="1">
        <v>45531.552951412035</v>
      </c>
      <c r="B1868" t="s">
        <v>17</v>
      </c>
      <c r="C1868">
        <v>7.7423299999999999</v>
      </c>
      <c r="D1868">
        <v>7.6131770000000003</v>
      </c>
      <c r="E1868">
        <v>7.5901699999999996</v>
      </c>
      <c r="F1868">
        <v>7.6947039999999998</v>
      </c>
      <c r="G1868">
        <v>7.6596219999999997</v>
      </c>
      <c r="H1868">
        <v>1.0978699999999999</v>
      </c>
      <c r="I1868">
        <v>0.93272999999999995</v>
      </c>
      <c r="J1868">
        <v>0.94048200000000004</v>
      </c>
      <c r="K1868">
        <v>-1.4588E-2</v>
      </c>
      <c r="L1868">
        <v>0</v>
      </c>
      <c r="M1868">
        <v>5.4500000000000002E-4</v>
      </c>
      <c r="N1868" t="s">
        <v>18</v>
      </c>
      <c r="O1868">
        <v>21.281772</v>
      </c>
      <c r="P1868">
        <v>2.9669000000000001E-2</v>
      </c>
      <c r="Q1868">
        <v>-0.16836400000000001</v>
      </c>
      <c r="S1868">
        <f>(2*3.142/60)*test_1_datataker_27_aug[[#This Row],[Torque Voltage (N.m)]]*test_1_datataker_27_aug[[#This Row],[RPM]]*-1</f>
        <v>0</v>
      </c>
    </row>
    <row r="1869" spans="1:19" x14ac:dyDescent="0.25">
      <c r="A1869" s="1">
        <v>45531.553009386575</v>
      </c>
      <c r="B1869" t="s">
        <v>17</v>
      </c>
      <c r="C1869">
        <v>7.7179140000000004</v>
      </c>
      <c r="D1869">
        <v>7.5908300000000004</v>
      </c>
      <c r="E1869">
        <v>7.5681399999999996</v>
      </c>
      <c r="F1869">
        <v>7.6725640000000004</v>
      </c>
      <c r="G1869">
        <v>7.6342499999999998</v>
      </c>
      <c r="H1869">
        <v>1.092168</v>
      </c>
      <c r="I1869">
        <v>0.93272999999999995</v>
      </c>
      <c r="J1869">
        <v>0.94048200000000004</v>
      </c>
      <c r="K1869">
        <v>-1.5786999999999999E-2</v>
      </c>
      <c r="L1869">
        <v>0</v>
      </c>
      <c r="M1869">
        <v>5.4500000000000002E-4</v>
      </c>
      <c r="N1869" t="s">
        <v>18</v>
      </c>
      <c r="O1869">
        <v>21.281870000000001</v>
      </c>
      <c r="P1869">
        <v>2.8121E-2</v>
      </c>
      <c r="Q1869">
        <v>-0.170269</v>
      </c>
      <c r="S1869">
        <f>(2*3.142/60)*test_1_datataker_27_aug[[#This Row],[Torque Voltage (N.m)]]*test_1_datataker_27_aug[[#This Row],[RPM]]*-1</f>
        <v>0</v>
      </c>
    </row>
    <row r="1870" spans="1:19" x14ac:dyDescent="0.25">
      <c r="A1870" s="1">
        <v>45531.553067187502</v>
      </c>
      <c r="B1870" t="s">
        <v>17</v>
      </c>
      <c r="C1870">
        <v>7.6991040000000002</v>
      </c>
      <c r="D1870">
        <v>7.5686900000000001</v>
      </c>
      <c r="E1870">
        <v>7.5465109999999997</v>
      </c>
      <c r="F1870">
        <v>7.6574600000000004</v>
      </c>
      <c r="G1870">
        <v>7.6135270000000004</v>
      </c>
      <c r="H1870">
        <v>1.086975</v>
      </c>
      <c r="I1870">
        <v>0.93272999999999995</v>
      </c>
      <c r="J1870">
        <v>0.94048200000000004</v>
      </c>
      <c r="K1870">
        <v>-1.3389E-2</v>
      </c>
      <c r="L1870">
        <v>0</v>
      </c>
      <c r="M1870">
        <v>5.22E-4</v>
      </c>
      <c r="N1870" t="s">
        <v>18</v>
      </c>
      <c r="O1870">
        <v>21.291708</v>
      </c>
      <c r="P1870">
        <v>2.8121E-2</v>
      </c>
      <c r="Q1870">
        <v>-0.16989699999999999</v>
      </c>
      <c r="S1870">
        <f>(2*3.142/60)*test_1_datataker_27_aug[[#This Row],[Torque Voltage (N.m)]]*test_1_datataker_27_aug[[#This Row],[RPM]]*-1</f>
        <v>0</v>
      </c>
    </row>
    <row r="1871" spans="1:19" x14ac:dyDescent="0.25">
      <c r="A1871" s="1">
        <v>45531.55312517361</v>
      </c>
      <c r="B1871" t="s">
        <v>17</v>
      </c>
      <c r="C1871">
        <v>7.6821799999999998</v>
      </c>
      <c r="D1871">
        <v>7.5535829999999997</v>
      </c>
      <c r="E1871">
        <v>7.5248840000000001</v>
      </c>
      <c r="F1871">
        <v>7.6502150000000002</v>
      </c>
      <c r="G1871">
        <v>7.5966019999999999</v>
      </c>
      <c r="H1871">
        <v>1.082085</v>
      </c>
      <c r="I1871">
        <v>0.93284699999999998</v>
      </c>
      <c r="J1871">
        <v>0.94059800000000005</v>
      </c>
      <c r="K1871">
        <v>-1.0991000000000001E-2</v>
      </c>
      <c r="L1871">
        <v>0</v>
      </c>
      <c r="M1871">
        <v>4.7600000000000002E-4</v>
      </c>
      <c r="N1871" t="s">
        <v>18</v>
      </c>
      <c r="O1871">
        <v>21.291708</v>
      </c>
      <c r="P1871">
        <v>2.8121E-2</v>
      </c>
      <c r="Q1871">
        <v>-0.16647300000000001</v>
      </c>
      <c r="S1871">
        <f>(2*3.142/60)*test_1_datataker_27_aug[[#This Row],[Torque Voltage (N.m)]]*test_1_datataker_27_aug[[#This Row],[RPM]]*-1</f>
        <v>0</v>
      </c>
    </row>
    <row r="1872" spans="1:19" x14ac:dyDescent="0.25">
      <c r="A1872" s="1">
        <v>45531.553182962962</v>
      </c>
      <c r="B1872" t="s">
        <v>17</v>
      </c>
      <c r="C1872">
        <v>7.669028</v>
      </c>
      <c r="D1872">
        <v>7.5465489999999997</v>
      </c>
      <c r="E1872">
        <v>7.5030559999999999</v>
      </c>
      <c r="F1872">
        <v>7.6278689999999996</v>
      </c>
      <c r="G1872">
        <v>7.5768620000000002</v>
      </c>
      <c r="H1872">
        <v>1.079129</v>
      </c>
      <c r="I1872">
        <v>0.93296299999999999</v>
      </c>
      <c r="J1872">
        <v>0.94048200000000004</v>
      </c>
      <c r="K1872">
        <v>-1.5786999999999999E-2</v>
      </c>
      <c r="L1872">
        <v>0</v>
      </c>
      <c r="M1872">
        <v>5.22E-4</v>
      </c>
      <c r="N1872" t="s">
        <v>18</v>
      </c>
      <c r="O1872">
        <v>21.288817999999999</v>
      </c>
      <c r="P1872">
        <v>2.9669000000000001E-2</v>
      </c>
      <c r="Q1872">
        <v>-0.167599</v>
      </c>
      <c r="S1872">
        <f>(2*3.142/60)*test_1_datataker_27_aug[[#This Row],[Torque Voltage (N.m)]]*test_1_datataker_27_aug[[#This Row],[RPM]]*-1</f>
        <v>0</v>
      </c>
    </row>
    <row r="1873" spans="1:19" x14ac:dyDescent="0.25">
      <c r="A1873" s="1">
        <v>45531.553240752313</v>
      </c>
      <c r="B1873" t="s">
        <v>17</v>
      </c>
      <c r="C1873">
        <v>7.65306</v>
      </c>
      <c r="D1873">
        <v>7.5388929999999998</v>
      </c>
      <c r="E1873">
        <v>7.4887030000000001</v>
      </c>
      <c r="F1873">
        <v>7.6055219999999997</v>
      </c>
      <c r="G1873">
        <v>7.5646399999999998</v>
      </c>
      <c r="H1873">
        <v>1.0760689999999999</v>
      </c>
      <c r="I1873">
        <v>0.93296299999999999</v>
      </c>
      <c r="J1873">
        <v>0.94059800000000005</v>
      </c>
      <c r="K1873">
        <v>-1.0991000000000001E-2</v>
      </c>
      <c r="L1873">
        <v>0</v>
      </c>
      <c r="M1873">
        <v>5.22E-4</v>
      </c>
      <c r="N1873" t="s">
        <v>18</v>
      </c>
      <c r="O1873">
        <v>21.29156</v>
      </c>
      <c r="P1873">
        <v>2.9669000000000001E-2</v>
      </c>
      <c r="Q1873">
        <v>-0.16533700000000001</v>
      </c>
      <c r="S1873">
        <f>(2*3.142/60)*test_1_datataker_27_aug[[#This Row],[Torque Voltage (N.m)]]*test_1_datataker_27_aug[[#This Row],[RPM]]*-1</f>
        <v>0</v>
      </c>
    </row>
    <row r="1874" spans="1:19" x14ac:dyDescent="0.25">
      <c r="A1874" s="1">
        <v>45531.553300162035</v>
      </c>
      <c r="B1874" t="s">
        <v>17</v>
      </c>
      <c r="C1874">
        <v>7.6361359999999996</v>
      </c>
      <c r="D1874">
        <v>7.5093019999999999</v>
      </c>
      <c r="E1874">
        <v>7.4814259999999999</v>
      </c>
      <c r="F1874">
        <v>7.5908300000000004</v>
      </c>
      <c r="G1874">
        <v>7.5486459999999997</v>
      </c>
      <c r="H1874">
        <v>1.0744419999999999</v>
      </c>
      <c r="I1874">
        <v>0.93284699999999998</v>
      </c>
      <c r="J1874">
        <v>0.94048200000000004</v>
      </c>
      <c r="K1874">
        <v>-1.2156E-2</v>
      </c>
      <c r="L1874">
        <v>0</v>
      </c>
      <c r="M1874">
        <v>5.22E-4</v>
      </c>
      <c r="N1874" t="s">
        <v>18</v>
      </c>
      <c r="O1874">
        <v>21.301404000000002</v>
      </c>
      <c r="P1874">
        <v>2.9669000000000001E-2</v>
      </c>
      <c r="Q1874">
        <v>-0.16685700000000001</v>
      </c>
      <c r="S1874">
        <f>(2*3.142/60)*test_1_datataker_27_aug[[#This Row],[Torque Voltage (N.m)]]*test_1_datataker_27_aug[[#This Row],[RPM]]*-1</f>
        <v>0</v>
      </c>
    </row>
    <row r="1875" spans="1:19" x14ac:dyDescent="0.25">
      <c r="A1875" s="1">
        <v>45531.553356539349</v>
      </c>
      <c r="B1875" t="s">
        <v>17</v>
      </c>
      <c r="C1875">
        <v>7.6229579999999997</v>
      </c>
      <c r="D1875">
        <v>7.5020600000000002</v>
      </c>
      <c r="E1875">
        <v>7.4598009999999997</v>
      </c>
      <c r="F1875">
        <v>7.5761380000000003</v>
      </c>
      <c r="G1875">
        <v>7.5336080000000001</v>
      </c>
      <c r="H1875">
        <v>1.0754589999999999</v>
      </c>
      <c r="I1875">
        <v>0.93272999999999995</v>
      </c>
      <c r="J1875">
        <v>0.94059800000000005</v>
      </c>
      <c r="K1875">
        <v>-1.2156E-2</v>
      </c>
      <c r="L1875">
        <v>0</v>
      </c>
      <c r="M1875">
        <v>5.6899999999999995E-4</v>
      </c>
      <c r="N1875" t="s">
        <v>18</v>
      </c>
      <c r="O1875">
        <v>21.308558000000001</v>
      </c>
      <c r="P1875">
        <v>2.9669000000000001E-2</v>
      </c>
      <c r="Q1875">
        <v>-0.16797999999999999</v>
      </c>
      <c r="S1875">
        <f>(2*3.142/60)*test_1_datataker_27_aug[[#This Row],[Torque Voltage (N.m)]]*test_1_datataker_27_aug[[#This Row],[RPM]]*-1</f>
        <v>0</v>
      </c>
    </row>
    <row r="1876" spans="1:19" x14ac:dyDescent="0.25">
      <c r="A1876" s="1">
        <v>45531.553414525464</v>
      </c>
      <c r="B1876" t="s">
        <v>17</v>
      </c>
      <c r="C1876">
        <v>7.6088240000000003</v>
      </c>
      <c r="D1876">
        <v>7.4871639999999999</v>
      </c>
      <c r="E1876">
        <v>7.4379710000000001</v>
      </c>
      <c r="F1876">
        <v>7.5761380000000003</v>
      </c>
      <c r="G1876">
        <v>7.5204300000000002</v>
      </c>
      <c r="H1876">
        <v>1.0723</v>
      </c>
      <c r="I1876">
        <v>0.93284699999999998</v>
      </c>
      <c r="J1876">
        <v>0.94071700000000003</v>
      </c>
      <c r="K1876">
        <v>-1.3389E-2</v>
      </c>
      <c r="L1876">
        <v>0</v>
      </c>
      <c r="M1876">
        <v>4.9799999999999996E-4</v>
      </c>
      <c r="N1876" t="s">
        <v>18</v>
      </c>
      <c r="O1876">
        <v>21.321110000000001</v>
      </c>
      <c r="P1876">
        <v>2.6616000000000001E-2</v>
      </c>
      <c r="Q1876">
        <v>-0.16608999999999999</v>
      </c>
      <c r="S1876">
        <f>(2*3.142/60)*test_1_datataker_27_aug[[#This Row],[Torque Voltage (N.m)]]*test_1_datataker_27_aug[[#This Row],[RPM]]*-1</f>
        <v>0</v>
      </c>
    </row>
    <row r="1877" spans="1:19" x14ac:dyDescent="0.25">
      <c r="A1877" s="1">
        <v>45531.553472314816</v>
      </c>
      <c r="B1877" t="s">
        <v>17</v>
      </c>
      <c r="C1877">
        <v>7.6069909999999998</v>
      </c>
      <c r="D1877">
        <v>7.4799220000000002</v>
      </c>
      <c r="E1877">
        <v>7.4379710000000001</v>
      </c>
      <c r="F1877">
        <v>7.5612409999999999</v>
      </c>
      <c r="G1877">
        <v>7.515727</v>
      </c>
      <c r="H1877">
        <v>1.070873</v>
      </c>
      <c r="I1877">
        <v>0.93272999999999995</v>
      </c>
      <c r="J1877">
        <v>0.94083399999999995</v>
      </c>
      <c r="K1877">
        <v>-9.7920000000000004E-3</v>
      </c>
      <c r="L1877">
        <v>0</v>
      </c>
      <c r="M1877">
        <v>5.6899999999999995E-4</v>
      </c>
      <c r="N1877" t="s">
        <v>18</v>
      </c>
      <c r="O1877">
        <v>21.33107</v>
      </c>
      <c r="P1877">
        <v>2.9669000000000001E-2</v>
      </c>
      <c r="Q1877">
        <v>-0.16608999999999999</v>
      </c>
      <c r="S1877">
        <f>(2*3.142/60)*test_1_datataker_27_aug[[#This Row],[Torque Voltage (N.m)]]*test_1_datataker_27_aug[[#This Row],[RPM]]*-1</f>
        <v>0</v>
      </c>
    </row>
    <row r="1878" spans="1:19" x14ac:dyDescent="0.25">
      <c r="A1878" s="1">
        <v>45531.553530115743</v>
      </c>
      <c r="B1878" t="s">
        <v>17</v>
      </c>
      <c r="C1878">
        <v>7.5853630000000001</v>
      </c>
      <c r="D1878">
        <v>7.4648149999999998</v>
      </c>
      <c r="E1878">
        <v>7.4163420000000002</v>
      </c>
      <c r="F1878">
        <v>7.5612409999999999</v>
      </c>
      <c r="G1878">
        <v>7.4968899999999996</v>
      </c>
      <c r="H1878">
        <v>1.0688340000000001</v>
      </c>
      <c r="I1878">
        <v>0.93284699999999998</v>
      </c>
      <c r="J1878">
        <v>0.94059800000000005</v>
      </c>
      <c r="K1878">
        <v>-9.7920000000000004E-3</v>
      </c>
      <c r="L1878">
        <v>0</v>
      </c>
      <c r="M1878">
        <v>5.4500000000000002E-4</v>
      </c>
      <c r="N1878" t="s">
        <v>18</v>
      </c>
      <c r="O1878">
        <v>21.321058000000001</v>
      </c>
      <c r="P1878">
        <v>3.2807999999999997E-2</v>
      </c>
      <c r="Q1878">
        <v>-0.16495299999999999</v>
      </c>
      <c r="S1878">
        <f>(2*3.142/60)*test_1_datataker_27_aug[[#This Row],[Torque Voltage (N.m)]]*test_1_datataker_27_aug[[#This Row],[RPM]]*-1</f>
        <v>0</v>
      </c>
    </row>
    <row r="1879" spans="1:19" x14ac:dyDescent="0.25">
      <c r="A1879" s="1">
        <v>45531.553588101851</v>
      </c>
      <c r="B1879" t="s">
        <v>17</v>
      </c>
      <c r="C1879">
        <v>7.5731159999999997</v>
      </c>
      <c r="D1879">
        <v>7.4648149999999998</v>
      </c>
      <c r="E1879">
        <v>7.4236199999999997</v>
      </c>
      <c r="F1879">
        <v>7.5388929999999998</v>
      </c>
      <c r="G1879">
        <v>7.4884680000000001</v>
      </c>
      <c r="H1879">
        <v>1.067715</v>
      </c>
      <c r="I1879">
        <v>0.93284699999999998</v>
      </c>
      <c r="J1879">
        <v>0.94071700000000003</v>
      </c>
      <c r="K1879">
        <v>-1.3389E-2</v>
      </c>
      <c r="L1879">
        <v>0</v>
      </c>
      <c r="M1879">
        <v>5.22E-4</v>
      </c>
      <c r="N1879" t="s">
        <v>18</v>
      </c>
      <c r="O1879">
        <v>21.330824</v>
      </c>
      <c r="P1879">
        <v>2.8121E-2</v>
      </c>
      <c r="Q1879">
        <v>-0.16797999999999999</v>
      </c>
      <c r="S1879">
        <f>(2*3.142/60)*test_1_datataker_27_aug[[#This Row],[Torque Voltage (N.m)]]*test_1_datataker_27_aug[[#This Row],[RPM]]*-1</f>
        <v>0</v>
      </c>
    </row>
    <row r="1880" spans="1:19" x14ac:dyDescent="0.25">
      <c r="A1880" s="1">
        <v>45531.553645891203</v>
      </c>
      <c r="B1880" t="s">
        <v>17</v>
      </c>
      <c r="C1880">
        <v>7.562754</v>
      </c>
      <c r="D1880">
        <v>7.4426750000000004</v>
      </c>
      <c r="E1880">
        <v>7.409065</v>
      </c>
      <c r="F1880">
        <v>7.5314449999999997</v>
      </c>
      <c r="G1880">
        <v>7.4761930000000003</v>
      </c>
      <c r="H1880">
        <v>1.0669999999999999</v>
      </c>
      <c r="I1880">
        <v>0.93284699999999998</v>
      </c>
      <c r="J1880">
        <v>0.94071700000000003</v>
      </c>
      <c r="K1880">
        <v>-1.2156E-2</v>
      </c>
      <c r="L1880">
        <v>0</v>
      </c>
      <c r="M1880">
        <v>5.22E-4</v>
      </c>
      <c r="N1880" t="s">
        <v>18</v>
      </c>
      <c r="O1880">
        <v>21.330922000000001</v>
      </c>
      <c r="P1880">
        <v>2.8121E-2</v>
      </c>
      <c r="Q1880">
        <v>-0.167599</v>
      </c>
      <c r="S1880">
        <f>(2*3.142/60)*test_1_datataker_27_aug[[#This Row],[Torque Voltage (N.m)]]*test_1_datataker_27_aug[[#This Row],[RPM]]*-1</f>
        <v>0</v>
      </c>
    </row>
    <row r="1881" spans="1:19" x14ac:dyDescent="0.25">
      <c r="A1881" s="1">
        <v>45531.553703865742</v>
      </c>
      <c r="B1881" t="s">
        <v>17</v>
      </c>
      <c r="C1881">
        <v>7.5533479999999997</v>
      </c>
      <c r="D1881">
        <v>7.420534</v>
      </c>
      <c r="E1881">
        <v>7.3874399999999998</v>
      </c>
      <c r="F1881">
        <v>7.524203</v>
      </c>
      <c r="G1881">
        <v>7.4649020000000004</v>
      </c>
      <c r="H1881">
        <v>1.0668949999999999</v>
      </c>
      <c r="I1881">
        <v>0.93284699999999998</v>
      </c>
      <c r="J1881">
        <v>0.94048200000000004</v>
      </c>
      <c r="K1881">
        <v>-8.5929999999999999E-3</v>
      </c>
      <c r="L1881">
        <v>0</v>
      </c>
      <c r="M1881">
        <v>5.22E-4</v>
      </c>
      <c r="N1881" t="s">
        <v>18</v>
      </c>
      <c r="O1881">
        <v>21.331018</v>
      </c>
      <c r="P1881">
        <v>3.1260000000000003E-2</v>
      </c>
      <c r="Q1881">
        <v>-0.16608999999999999</v>
      </c>
      <c r="S1881">
        <f>(2*3.142/60)*test_1_datataker_27_aug[[#This Row],[Torque Voltage (N.m)]]*test_1_datataker_27_aug[[#This Row],[RPM]]*-1</f>
        <v>0</v>
      </c>
    </row>
    <row r="1882" spans="1:19" x14ac:dyDescent="0.25">
      <c r="A1882" s="1">
        <v>45531.55376166667</v>
      </c>
      <c r="B1882" t="s">
        <v>17</v>
      </c>
      <c r="C1882">
        <v>7.5383100000000001</v>
      </c>
      <c r="D1882">
        <v>7.4352270000000003</v>
      </c>
      <c r="E1882">
        <v>7.3874399999999998</v>
      </c>
      <c r="F1882">
        <v>7.5020600000000002</v>
      </c>
      <c r="G1882">
        <v>7.4489070000000002</v>
      </c>
      <c r="H1882">
        <v>1.065672</v>
      </c>
      <c r="I1882">
        <v>0.93308199999999997</v>
      </c>
      <c r="J1882">
        <v>0.94071700000000003</v>
      </c>
      <c r="K1882">
        <v>-1.3389E-2</v>
      </c>
      <c r="L1882">
        <v>0</v>
      </c>
      <c r="M1882">
        <v>5.4500000000000002E-4</v>
      </c>
      <c r="N1882" t="s">
        <v>18</v>
      </c>
      <c r="O1882">
        <v>21.331018</v>
      </c>
      <c r="P1882">
        <v>3.1260000000000003E-2</v>
      </c>
      <c r="Q1882">
        <v>-0.16685700000000001</v>
      </c>
      <c r="S1882">
        <f>(2*3.142/60)*test_1_datataker_27_aug[[#This Row],[Torque Voltage (N.m)]]*test_1_datataker_27_aug[[#This Row],[RPM]]*-1</f>
        <v>0</v>
      </c>
    </row>
    <row r="1883" spans="1:19" x14ac:dyDescent="0.25">
      <c r="A1883" s="1">
        <v>45531.55381946759</v>
      </c>
      <c r="B1883" t="s">
        <v>17</v>
      </c>
      <c r="C1883">
        <v>7.5232469999999996</v>
      </c>
      <c r="D1883">
        <v>7.4128780000000001</v>
      </c>
      <c r="E1883">
        <v>7.3799609999999998</v>
      </c>
      <c r="F1883">
        <v>7.4946120000000001</v>
      </c>
      <c r="G1883">
        <v>7.4319829999999998</v>
      </c>
      <c r="H1883">
        <v>1.0652649999999999</v>
      </c>
      <c r="I1883">
        <v>0.93284699999999998</v>
      </c>
      <c r="J1883">
        <v>0.94106900000000004</v>
      </c>
      <c r="K1883">
        <v>-9.7920000000000004E-3</v>
      </c>
      <c r="L1883">
        <v>0</v>
      </c>
      <c r="M1883">
        <v>6.1499999999999999E-4</v>
      </c>
      <c r="N1883" t="s">
        <v>18</v>
      </c>
      <c r="O1883">
        <v>21.331119999999999</v>
      </c>
      <c r="P1883">
        <v>3.1260000000000003E-2</v>
      </c>
      <c r="Q1883">
        <v>-0.170269</v>
      </c>
      <c r="S1883">
        <f>(2*3.142/60)*test_1_datataker_27_aug[[#This Row],[Torque Voltage (N.m)]]*test_1_datataker_27_aug[[#This Row],[RPM]]*-1</f>
        <v>0</v>
      </c>
    </row>
    <row r="1884" spans="1:19" x14ac:dyDescent="0.25">
      <c r="A1884" s="1">
        <v>45531.553877442129</v>
      </c>
      <c r="B1884" t="s">
        <v>17</v>
      </c>
      <c r="C1884">
        <v>7.5147969999999997</v>
      </c>
      <c r="D1884">
        <v>7.3981880000000002</v>
      </c>
      <c r="E1884">
        <v>7.3656100000000002</v>
      </c>
      <c r="F1884">
        <v>7.4722650000000002</v>
      </c>
      <c r="G1884">
        <v>7.4244640000000004</v>
      </c>
      <c r="H1884">
        <v>1.065367</v>
      </c>
      <c r="I1884">
        <v>0.93272999999999995</v>
      </c>
      <c r="J1884">
        <v>0.94083399999999995</v>
      </c>
      <c r="K1884">
        <v>-9.7920000000000004E-3</v>
      </c>
      <c r="L1884">
        <v>0</v>
      </c>
      <c r="M1884">
        <v>5.22E-4</v>
      </c>
      <c r="N1884" t="s">
        <v>18</v>
      </c>
      <c r="O1884">
        <v>21.330922000000001</v>
      </c>
      <c r="P1884">
        <v>3.2807999999999997E-2</v>
      </c>
      <c r="Q1884">
        <v>-0.167238</v>
      </c>
      <c r="S1884">
        <f>(2*3.142/60)*test_1_datataker_27_aug[[#This Row],[Torque Voltage (N.m)]]*test_1_datataker_27_aug[[#This Row],[RPM]]*-1</f>
        <v>0</v>
      </c>
    </row>
    <row r="1885" spans="1:19" x14ac:dyDescent="0.25">
      <c r="A1885" s="1">
        <v>45531.553935243057</v>
      </c>
      <c r="B1885" t="s">
        <v>17</v>
      </c>
      <c r="C1885">
        <v>7.5006890000000004</v>
      </c>
      <c r="D1885">
        <v>7.3981880000000002</v>
      </c>
      <c r="E1885">
        <v>7.3512589999999998</v>
      </c>
      <c r="F1885">
        <v>7.4648149999999998</v>
      </c>
      <c r="G1885">
        <v>7.4140759999999997</v>
      </c>
      <c r="H1885">
        <v>1.066082</v>
      </c>
      <c r="I1885">
        <v>0.93308199999999997</v>
      </c>
      <c r="J1885">
        <v>0.94095300000000004</v>
      </c>
      <c r="K1885">
        <v>-8.5929999999999999E-3</v>
      </c>
      <c r="L1885">
        <v>0</v>
      </c>
      <c r="M1885">
        <v>5.6899999999999995E-4</v>
      </c>
      <c r="N1885" t="s">
        <v>18</v>
      </c>
      <c r="O1885">
        <v>21.331018</v>
      </c>
      <c r="P1885">
        <v>3.1260000000000003E-2</v>
      </c>
      <c r="Q1885">
        <v>-0.16456799999999999</v>
      </c>
      <c r="S1885">
        <f>(2*3.142/60)*test_1_datataker_27_aug[[#This Row],[Torque Voltage (N.m)]]*test_1_datataker_27_aug[[#This Row],[RPM]]*-1</f>
        <v>0</v>
      </c>
    </row>
    <row r="1886" spans="1:19" x14ac:dyDescent="0.25">
      <c r="A1886" s="1">
        <v>45531.553993217596</v>
      </c>
      <c r="B1886" t="s">
        <v>17</v>
      </c>
      <c r="C1886">
        <v>7.5100949999999997</v>
      </c>
      <c r="D1886">
        <v>7.4058440000000001</v>
      </c>
      <c r="E1886">
        <v>7.3728870000000004</v>
      </c>
      <c r="F1886">
        <v>7.4799220000000002</v>
      </c>
      <c r="G1886">
        <v>7.4215949999999999</v>
      </c>
      <c r="H1886">
        <v>1.067102</v>
      </c>
      <c r="I1886">
        <v>0.93308199999999997</v>
      </c>
      <c r="J1886">
        <v>0.94095300000000004</v>
      </c>
      <c r="K1886">
        <v>8.0262E-2</v>
      </c>
      <c r="L1886">
        <v>123</v>
      </c>
      <c r="M1886">
        <v>5.6899999999999995E-4</v>
      </c>
      <c r="N1886" t="s">
        <v>18</v>
      </c>
      <c r="O1886">
        <v>21.330922000000001</v>
      </c>
      <c r="P1886">
        <v>3.4355999999999998E-2</v>
      </c>
      <c r="Q1886">
        <v>-7.7605999999999994E-2</v>
      </c>
      <c r="S1886">
        <f>(2*3.142/60)*test_1_datataker_27_aug[[#This Row],[Torque Voltage (N.m)]]*test_1_datataker_27_aug[[#This Row],[RPM]]*-1</f>
        <v>-1.0339511364</v>
      </c>
    </row>
    <row r="1887" spans="1:19" x14ac:dyDescent="0.25">
      <c r="A1887" s="1">
        <v>45531.554051018516</v>
      </c>
      <c r="B1887" t="s">
        <v>17</v>
      </c>
      <c r="C1887">
        <v>7.4968899999999996</v>
      </c>
      <c r="D1887">
        <v>7.3832880000000003</v>
      </c>
      <c r="E1887">
        <v>7.3439829999999997</v>
      </c>
      <c r="F1887">
        <v>7.4573650000000002</v>
      </c>
      <c r="G1887">
        <v>7.4018550000000003</v>
      </c>
      <c r="H1887">
        <v>1.0664910000000001</v>
      </c>
      <c r="I1887">
        <v>0.93284699999999998</v>
      </c>
      <c r="J1887">
        <v>0.94083399999999995</v>
      </c>
      <c r="K1887">
        <v>7.7830999999999997E-2</v>
      </c>
      <c r="L1887">
        <v>0</v>
      </c>
      <c r="M1887">
        <v>5.6899999999999995E-4</v>
      </c>
      <c r="N1887" t="s">
        <v>18</v>
      </c>
      <c r="O1887">
        <v>21.331119999999999</v>
      </c>
      <c r="P1887">
        <v>3.1260000000000003E-2</v>
      </c>
      <c r="Q1887">
        <v>-7.6061000000000004E-2</v>
      </c>
      <c r="S1887">
        <f>(2*3.142/60)*test_1_datataker_27_aug[[#This Row],[Torque Voltage (N.m)]]*test_1_datataker_27_aug[[#This Row],[RPM]]*-1</f>
        <v>0</v>
      </c>
    </row>
    <row r="1888" spans="1:19" x14ac:dyDescent="0.25">
      <c r="A1888" s="1">
        <v>45531.554108807868</v>
      </c>
      <c r="B1888" t="s">
        <v>17</v>
      </c>
      <c r="C1888">
        <v>7.470561</v>
      </c>
      <c r="D1888">
        <v>7.3685970000000003</v>
      </c>
      <c r="E1888">
        <v>7.3148770000000001</v>
      </c>
      <c r="F1888">
        <v>7.4352270000000003</v>
      </c>
      <c r="G1888">
        <v>7.3783149999999997</v>
      </c>
      <c r="H1888">
        <v>1.0651630000000001</v>
      </c>
      <c r="I1888">
        <v>0.93284699999999998</v>
      </c>
      <c r="J1888">
        <v>0.94071700000000003</v>
      </c>
      <c r="K1888">
        <v>8.0262E-2</v>
      </c>
      <c r="L1888">
        <v>0</v>
      </c>
      <c r="M1888">
        <v>5.22E-4</v>
      </c>
      <c r="N1888" t="s">
        <v>18</v>
      </c>
      <c r="O1888">
        <v>21.330922000000001</v>
      </c>
      <c r="P1888">
        <v>3.1260000000000003E-2</v>
      </c>
      <c r="Q1888">
        <v>-7.5675999999999993E-2</v>
      </c>
      <c r="S1888">
        <f>(2*3.142/60)*test_1_datataker_27_aug[[#This Row],[Torque Voltage (N.m)]]*test_1_datataker_27_aug[[#This Row],[RPM]]*-1</f>
        <v>0</v>
      </c>
    </row>
    <row r="1889" spans="1:19" x14ac:dyDescent="0.25">
      <c r="A1889" s="1">
        <v>45531.554166793983</v>
      </c>
      <c r="B1889" t="s">
        <v>17</v>
      </c>
      <c r="C1889">
        <v>7.4554970000000003</v>
      </c>
      <c r="D1889">
        <v>7.3388010000000001</v>
      </c>
      <c r="E1889">
        <v>7.3075999999999999</v>
      </c>
      <c r="F1889">
        <v>7.420534</v>
      </c>
      <c r="G1889">
        <v>7.3660670000000001</v>
      </c>
      <c r="H1889">
        <v>1.0644480000000001</v>
      </c>
      <c r="I1889">
        <v>0.93296299999999999</v>
      </c>
      <c r="J1889">
        <v>0.94048200000000004</v>
      </c>
      <c r="K1889">
        <v>8.0262E-2</v>
      </c>
      <c r="L1889">
        <v>0</v>
      </c>
      <c r="M1889">
        <v>5.4500000000000002E-4</v>
      </c>
      <c r="N1889" t="s">
        <v>18</v>
      </c>
      <c r="O1889">
        <v>21.340692000000001</v>
      </c>
      <c r="P1889">
        <v>3.2807999999999997E-2</v>
      </c>
      <c r="Q1889">
        <v>-7.2623999999999994E-2</v>
      </c>
      <c r="S1889">
        <f>(2*3.142/60)*test_1_datataker_27_aug[[#This Row],[Torque Voltage (N.m)]]*test_1_datataker_27_aug[[#This Row],[RPM]]*-1</f>
        <v>0</v>
      </c>
    </row>
    <row r="1890" spans="1:19" x14ac:dyDescent="0.25">
      <c r="A1890" s="1">
        <v>45531.554224594911</v>
      </c>
      <c r="B1890" t="s">
        <v>17</v>
      </c>
      <c r="C1890">
        <v>7.4404589999999997</v>
      </c>
      <c r="D1890">
        <v>7.3241079999999998</v>
      </c>
      <c r="E1890">
        <v>7.3005269999999998</v>
      </c>
      <c r="F1890">
        <v>7.3981880000000002</v>
      </c>
      <c r="G1890">
        <v>7.3500449999999997</v>
      </c>
      <c r="H1890">
        <v>1.0642450000000001</v>
      </c>
      <c r="I1890">
        <v>0.93284699999999998</v>
      </c>
      <c r="J1890">
        <v>0.94083399999999995</v>
      </c>
      <c r="K1890">
        <v>7.9062999999999994E-2</v>
      </c>
      <c r="L1890">
        <v>0</v>
      </c>
      <c r="M1890">
        <v>5.6899999999999995E-4</v>
      </c>
      <c r="N1890" t="s">
        <v>18</v>
      </c>
      <c r="O1890">
        <v>21.340741999999999</v>
      </c>
      <c r="P1890">
        <v>3.2807999999999997E-2</v>
      </c>
      <c r="Q1890">
        <v>-7.7990000000000004E-2</v>
      </c>
      <c r="S1890">
        <f>(2*3.142/60)*test_1_datataker_27_aug[[#This Row],[Torque Voltage (N.m)]]*test_1_datataker_27_aug[[#This Row],[RPM]]*-1</f>
        <v>0</v>
      </c>
    </row>
    <row r="1891" spans="1:19" x14ac:dyDescent="0.25">
      <c r="A1891" s="1">
        <v>45531.554282569443</v>
      </c>
      <c r="B1891" t="s">
        <v>17</v>
      </c>
      <c r="C1891">
        <v>7.4310530000000004</v>
      </c>
      <c r="D1891">
        <v>7.3092119999999996</v>
      </c>
      <c r="E1891">
        <v>7.2716219999999998</v>
      </c>
      <c r="F1891">
        <v>7.3907360000000004</v>
      </c>
      <c r="G1891">
        <v>7.3406409999999997</v>
      </c>
      <c r="H1891">
        <v>1.0635300000000001</v>
      </c>
      <c r="I1891">
        <v>0.93308199999999997</v>
      </c>
      <c r="J1891">
        <v>0.94071700000000003</v>
      </c>
      <c r="K1891">
        <v>7.7830999999999997E-2</v>
      </c>
      <c r="L1891">
        <v>0</v>
      </c>
      <c r="M1891">
        <v>5.6899999999999995E-4</v>
      </c>
      <c r="N1891" t="s">
        <v>18</v>
      </c>
      <c r="O1891">
        <v>21.340741999999999</v>
      </c>
      <c r="P1891">
        <v>2.9669000000000001E-2</v>
      </c>
      <c r="Q1891">
        <v>-7.6839000000000005E-2</v>
      </c>
      <c r="S1891">
        <f>(2*3.142/60)*test_1_datataker_27_aug[[#This Row],[Torque Voltage (N.m)]]*test_1_datataker_27_aug[[#This Row],[RPM]]*-1</f>
        <v>0</v>
      </c>
    </row>
    <row r="1892" spans="1:19" x14ac:dyDescent="0.25">
      <c r="A1892" s="1">
        <v>45531.554340358794</v>
      </c>
      <c r="B1892" t="s">
        <v>17</v>
      </c>
      <c r="C1892">
        <v>7.4112600000000004</v>
      </c>
      <c r="D1892">
        <v>7.2945200000000003</v>
      </c>
      <c r="E1892">
        <v>7.2788979999999999</v>
      </c>
      <c r="F1892">
        <v>7.3611490000000002</v>
      </c>
      <c r="G1892">
        <v>7.3265330000000004</v>
      </c>
      <c r="H1892">
        <v>1.0629200000000001</v>
      </c>
      <c r="I1892">
        <v>0.93261099999999997</v>
      </c>
      <c r="J1892">
        <v>0.94071700000000003</v>
      </c>
      <c r="K1892">
        <v>7.4267E-2</v>
      </c>
      <c r="L1892">
        <v>0</v>
      </c>
      <c r="M1892">
        <v>5.4500000000000002E-4</v>
      </c>
      <c r="N1892" t="s">
        <v>18</v>
      </c>
      <c r="O1892">
        <v>21.350764000000002</v>
      </c>
      <c r="P1892">
        <v>3.1260000000000003E-2</v>
      </c>
      <c r="Q1892">
        <v>-8.1412999999999999E-2</v>
      </c>
      <c r="S1892">
        <f>(2*3.142/60)*test_1_datataker_27_aug[[#This Row],[Torque Voltage (N.m)]]*test_1_datataker_27_aug[[#This Row],[RPM]]*-1</f>
        <v>0</v>
      </c>
    </row>
    <row r="1893" spans="1:19" x14ac:dyDescent="0.25">
      <c r="A1893" s="1">
        <v>45531.554398171298</v>
      </c>
      <c r="B1893" t="s">
        <v>17</v>
      </c>
      <c r="C1893">
        <v>7.4074869999999997</v>
      </c>
      <c r="D1893">
        <v>7.3019679999999996</v>
      </c>
      <c r="E1893">
        <v>7.2572710000000002</v>
      </c>
      <c r="F1893">
        <v>7.3611490000000002</v>
      </c>
      <c r="G1893">
        <v>7.3265330000000004</v>
      </c>
      <c r="H1893">
        <v>1.0645530000000001</v>
      </c>
      <c r="I1893">
        <v>0.93296299999999999</v>
      </c>
      <c r="J1893">
        <v>0.94071700000000003</v>
      </c>
      <c r="K1893">
        <v>7.9062999999999994E-2</v>
      </c>
      <c r="L1893">
        <v>0</v>
      </c>
      <c r="M1893">
        <v>5.9199999999999997E-4</v>
      </c>
      <c r="N1893" t="s">
        <v>18</v>
      </c>
      <c r="O1893">
        <v>21.350764000000002</v>
      </c>
      <c r="P1893">
        <v>2.9669000000000001E-2</v>
      </c>
      <c r="Q1893">
        <v>-7.6444999999999999E-2</v>
      </c>
      <c r="S1893">
        <f>(2*3.142/60)*test_1_datataker_27_aug[[#This Row],[Torque Voltage (N.m)]]*test_1_datataker_27_aug[[#This Row],[RPM]]*-1</f>
        <v>0</v>
      </c>
    </row>
    <row r="1894" spans="1:19" x14ac:dyDescent="0.25">
      <c r="A1894" s="1">
        <v>45531.55445614583</v>
      </c>
      <c r="B1894" t="s">
        <v>17</v>
      </c>
      <c r="C1894">
        <v>7.3688830000000003</v>
      </c>
      <c r="D1894">
        <v>7.2721730000000004</v>
      </c>
      <c r="E1894">
        <v>7.2497930000000004</v>
      </c>
      <c r="F1894">
        <v>7.3760450000000004</v>
      </c>
      <c r="G1894">
        <v>7.2982639999999996</v>
      </c>
      <c r="H1894">
        <v>1.0643469999999999</v>
      </c>
      <c r="I1894">
        <v>0.93308199999999997</v>
      </c>
      <c r="J1894">
        <v>0.94095300000000004</v>
      </c>
      <c r="K1894">
        <v>1.3021E-2</v>
      </c>
      <c r="L1894">
        <v>46</v>
      </c>
      <c r="M1894">
        <v>5.4500000000000002E-4</v>
      </c>
      <c r="N1894" t="s">
        <v>18</v>
      </c>
      <c r="O1894">
        <v>21.340692000000001</v>
      </c>
      <c r="P1894">
        <v>3.1260000000000003E-2</v>
      </c>
      <c r="Q1894">
        <v>-0.169132</v>
      </c>
      <c r="S1894">
        <f>(2*3.142/60)*test_1_datataker_27_aug[[#This Row],[Torque Voltage (N.m)]]*test_1_datataker_27_aug[[#This Row],[RPM]]*-1</f>
        <v>-6.2731705733333323E-2</v>
      </c>
    </row>
    <row r="1895" spans="1:19" x14ac:dyDescent="0.25">
      <c r="A1895" s="1">
        <v>45531.554514814816</v>
      </c>
      <c r="B1895" t="s">
        <v>17</v>
      </c>
      <c r="C1895">
        <v>7.4008979999999998</v>
      </c>
      <c r="D1895">
        <v>7.3019679999999996</v>
      </c>
      <c r="E1895">
        <v>7.2572710000000002</v>
      </c>
      <c r="F1895">
        <v>7.3981880000000002</v>
      </c>
      <c r="G1895">
        <v>7.3265330000000004</v>
      </c>
      <c r="H1895">
        <v>1.0640419999999999</v>
      </c>
      <c r="I1895">
        <v>0.93272999999999995</v>
      </c>
      <c r="J1895">
        <v>0.94095300000000004</v>
      </c>
      <c r="K1895">
        <v>-2.0615999999999999E-2</v>
      </c>
      <c r="L1895">
        <v>268</v>
      </c>
      <c r="M1895">
        <v>5.9199999999999997E-4</v>
      </c>
      <c r="N1895" t="s">
        <v>18</v>
      </c>
      <c r="O1895">
        <v>21.350764000000002</v>
      </c>
      <c r="P1895">
        <v>2.8121E-2</v>
      </c>
      <c r="Q1895">
        <v>-6.6889000000000004E-2</v>
      </c>
      <c r="S1895">
        <f>(2*3.142/60)*test_1_datataker_27_aug[[#This Row],[Torque Voltage (N.m)]]*test_1_datataker_27_aug[[#This Row],[RPM]]*-1</f>
        <v>0.57866088319999986</v>
      </c>
    </row>
    <row r="1896" spans="1:19" x14ac:dyDescent="0.25">
      <c r="A1896" s="1">
        <v>45531.554571932873</v>
      </c>
      <c r="B1896" t="s">
        <v>17</v>
      </c>
      <c r="C1896">
        <v>7.4027839999999996</v>
      </c>
      <c r="D1896">
        <v>7.2945200000000003</v>
      </c>
      <c r="E1896">
        <v>7.2497930000000004</v>
      </c>
      <c r="F1896">
        <v>7.3539070000000004</v>
      </c>
      <c r="G1896">
        <v>7.3227330000000004</v>
      </c>
      <c r="H1896">
        <v>1.0620050000000001</v>
      </c>
      <c r="I1896">
        <v>0.93308199999999997</v>
      </c>
      <c r="J1896">
        <v>0.94059800000000005</v>
      </c>
      <c r="K1896">
        <v>5.1454E-2</v>
      </c>
      <c r="L1896">
        <v>63</v>
      </c>
      <c r="M1896">
        <v>5.6899999999999995E-4</v>
      </c>
      <c r="N1896" t="s">
        <v>18</v>
      </c>
      <c r="O1896">
        <v>21.350615999999999</v>
      </c>
      <c r="P1896">
        <v>3.1260000000000003E-2</v>
      </c>
      <c r="Q1896">
        <v>-0.13230500000000001</v>
      </c>
      <c r="S1896">
        <f>(2*3.142/60)*test_1_datataker_27_aug[[#This Row],[Torque Voltage (N.m)]]*test_1_datataker_27_aug[[#This Row],[RPM]]*-1</f>
        <v>-0.33950378279999999</v>
      </c>
    </row>
    <row r="1897" spans="1:19" x14ac:dyDescent="0.25">
      <c r="A1897" s="1">
        <v>45531.554629722224</v>
      </c>
      <c r="B1897" t="s">
        <v>17</v>
      </c>
      <c r="C1897">
        <v>7.3914929999999996</v>
      </c>
      <c r="D1897">
        <v>7.2945200000000003</v>
      </c>
      <c r="E1897">
        <v>7.2425160000000002</v>
      </c>
      <c r="F1897">
        <v>7.3611490000000002</v>
      </c>
      <c r="G1897">
        <v>7.3104849999999999</v>
      </c>
      <c r="H1897">
        <v>1.0622050000000001</v>
      </c>
      <c r="I1897">
        <v>0.933199</v>
      </c>
      <c r="J1897">
        <v>0.94095300000000004</v>
      </c>
      <c r="K1897">
        <v>5.8279999999999998E-3</v>
      </c>
      <c r="L1897">
        <v>92</v>
      </c>
      <c r="M1897">
        <v>5.6899999999999995E-4</v>
      </c>
      <c r="N1897" t="s">
        <v>18</v>
      </c>
      <c r="O1897">
        <v>21.360596000000001</v>
      </c>
      <c r="P1897">
        <v>3.4355999999999998E-2</v>
      </c>
      <c r="Q1897">
        <v>-0.16608999999999999</v>
      </c>
      <c r="S1897">
        <f>(2*3.142/60)*test_1_datataker_27_aug[[#This Row],[Torque Voltage (N.m)]]*test_1_datataker_27_aug[[#This Row],[RPM]]*-1</f>
        <v>-5.6155499733333336E-2</v>
      </c>
    </row>
    <row r="1898" spans="1:19" x14ac:dyDescent="0.25">
      <c r="A1898" s="1">
        <v>45531.554687708332</v>
      </c>
      <c r="B1898" t="s">
        <v>17</v>
      </c>
      <c r="C1898">
        <v>7.3754989999999996</v>
      </c>
      <c r="D1898">
        <v>7.2574810000000003</v>
      </c>
      <c r="E1898">
        <v>7.2281639999999996</v>
      </c>
      <c r="F1898">
        <v>7.3388010000000001</v>
      </c>
      <c r="G1898">
        <v>7.2897879999999997</v>
      </c>
      <c r="H1898">
        <v>1.061798</v>
      </c>
      <c r="I1898">
        <v>0.93308199999999997</v>
      </c>
      <c r="J1898">
        <v>0.94071700000000003</v>
      </c>
      <c r="K1898">
        <v>4.1828999999999998E-2</v>
      </c>
      <c r="L1898">
        <v>1</v>
      </c>
      <c r="M1898">
        <v>5.9199999999999997E-4</v>
      </c>
      <c r="N1898" t="s">
        <v>18</v>
      </c>
      <c r="O1898">
        <v>21.37058</v>
      </c>
      <c r="P1898">
        <v>3.4355999999999998E-2</v>
      </c>
      <c r="Q1898">
        <v>-0.109722</v>
      </c>
      <c r="S1898">
        <f>(2*3.142/60)*test_1_datataker_27_aug[[#This Row],[Torque Voltage (N.m)]]*test_1_datataker_27_aug[[#This Row],[RPM]]*-1</f>
        <v>-4.3808905999999995E-3</v>
      </c>
    </row>
    <row r="1899" spans="1:19" x14ac:dyDescent="0.25">
      <c r="A1899" s="1">
        <v>45531.554745497684</v>
      </c>
      <c r="B1899" t="s">
        <v>17</v>
      </c>
      <c r="C1899">
        <v>7.3566349999999998</v>
      </c>
      <c r="D1899">
        <v>7.2500309999999999</v>
      </c>
      <c r="E1899">
        <v>7.2136120000000004</v>
      </c>
      <c r="F1899">
        <v>7.3388010000000001</v>
      </c>
      <c r="G1899">
        <v>7.2850849999999996</v>
      </c>
      <c r="H1899">
        <v>1.0616969999999999</v>
      </c>
      <c r="I1899">
        <v>0.93284699999999998</v>
      </c>
      <c r="J1899">
        <v>0.94083399999999995</v>
      </c>
      <c r="K1899">
        <v>-1.3389E-2</v>
      </c>
      <c r="L1899">
        <v>77</v>
      </c>
      <c r="M1899">
        <v>5.9199999999999997E-4</v>
      </c>
      <c r="N1899" t="s">
        <v>18</v>
      </c>
      <c r="O1899">
        <v>21.360498</v>
      </c>
      <c r="P1899">
        <v>2.9669000000000001E-2</v>
      </c>
      <c r="Q1899">
        <v>-0.214113</v>
      </c>
      <c r="S1899">
        <f>(2*3.142/60)*test_1_datataker_27_aug[[#This Row],[Torque Voltage (N.m)]]*test_1_datataker_27_aug[[#This Row],[RPM]]*-1</f>
        <v>0.1079751442</v>
      </c>
    </row>
    <row r="1900" spans="1:19" x14ac:dyDescent="0.25">
      <c r="A1900" s="1">
        <v>45531.554803287036</v>
      </c>
      <c r="B1900" t="s">
        <v>17</v>
      </c>
      <c r="C1900">
        <v>7.3575910000000002</v>
      </c>
      <c r="D1900">
        <v>7.2574810000000003</v>
      </c>
      <c r="E1900">
        <v>7.2136120000000004</v>
      </c>
      <c r="F1900">
        <v>7.3315580000000002</v>
      </c>
      <c r="G1900">
        <v>7.2813129999999999</v>
      </c>
      <c r="H1900">
        <v>1.0616969999999999</v>
      </c>
      <c r="I1900">
        <v>0.93296299999999999</v>
      </c>
      <c r="J1900">
        <v>0.94095300000000004</v>
      </c>
      <c r="K1900">
        <v>9.4648999999999997E-2</v>
      </c>
      <c r="L1900">
        <v>147</v>
      </c>
      <c r="M1900">
        <v>5.4500000000000002E-4</v>
      </c>
      <c r="N1900" t="s">
        <v>18</v>
      </c>
      <c r="O1900">
        <v>21.360596000000001</v>
      </c>
      <c r="P1900">
        <v>3.2807999999999997E-2</v>
      </c>
      <c r="Q1900">
        <v>-6.4985000000000001E-2</v>
      </c>
      <c r="S1900">
        <f>(2*3.142/60)*test_1_datataker_27_aug[[#This Row],[Torque Voltage (N.m)]]*test_1_datataker_27_aug[[#This Row],[RPM]]*-1</f>
        <v>-1.4571970741999998</v>
      </c>
    </row>
    <row r="1901" spans="1:19" x14ac:dyDescent="0.25">
      <c r="A1901" s="1">
        <v>45531.55486113426</v>
      </c>
      <c r="B1901" t="s">
        <v>17</v>
      </c>
      <c r="C1901">
        <v>7.3378240000000003</v>
      </c>
      <c r="D1901">
        <v>7.2351340000000004</v>
      </c>
      <c r="E1901">
        <v>7.206537</v>
      </c>
      <c r="F1901">
        <v>7.3166599999999997</v>
      </c>
      <c r="G1901">
        <v>7.253044</v>
      </c>
      <c r="H1901">
        <v>1.0606739999999999</v>
      </c>
      <c r="I1901">
        <v>0.93343399999999999</v>
      </c>
      <c r="J1901">
        <v>0.94071700000000003</v>
      </c>
      <c r="K1901">
        <v>9.990000000000001E-4</v>
      </c>
      <c r="L1901">
        <v>19</v>
      </c>
      <c r="M1901">
        <v>6.1499999999999999E-4</v>
      </c>
      <c r="N1901" t="s">
        <v>18</v>
      </c>
      <c r="O1901">
        <v>21.370334</v>
      </c>
      <c r="P1901">
        <v>3.4355999999999998E-2</v>
      </c>
      <c r="Q1901">
        <v>-0.177897</v>
      </c>
      <c r="S1901">
        <f>(2*3.142/60)*test_1_datataker_27_aug[[#This Row],[Torque Voltage (N.m)]]*test_1_datataker_27_aug[[#This Row],[RPM]]*-1</f>
        <v>-1.9879434E-3</v>
      </c>
    </row>
    <row r="1902" spans="1:19" x14ac:dyDescent="0.25">
      <c r="A1902" s="1">
        <v>45531.554919004629</v>
      </c>
      <c r="B1902" t="s">
        <v>17</v>
      </c>
      <c r="C1902">
        <v>7.2991929999999998</v>
      </c>
      <c r="D1902">
        <v>7.190645</v>
      </c>
      <c r="E1902">
        <v>7.1558039999999998</v>
      </c>
      <c r="F1902">
        <v>7.2798290000000003</v>
      </c>
      <c r="G1902">
        <v>7.2294780000000003</v>
      </c>
      <c r="H1902">
        <v>1.060371</v>
      </c>
      <c r="I1902">
        <v>0.93284699999999998</v>
      </c>
      <c r="J1902">
        <v>0.94071700000000003</v>
      </c>
      <c r="K1902">
        <v>9.391E-3</v>
      </c>
      <c r="L1902">
        <v>34</v>
      </c>
      <c r="M1902">
        <v>5.6899999999999995E-4</v>
      </c>
      <c r="N1902" t="s">
        <v>18</v>
      </c>
      <c r="O1902">
        <v>21.370484000000001</v>
      </c>
      <c r="P1902">
        <v>3.1260000000000003E-2</v>
      </c>
      <c r="Q1902">
        <v>-0.12120400000000001</v>
      </c>
      <c r="S1902">
        <f>(2*3.142/60)*test_1_datataker_27_aug[[#This Row],[Torque Voltage (N.m)]]*test_1_datataker_27_aug[[#This Row],[RPM]]*-1</f>
        <v>-3.3440724933333332E-2</v>
      </c>
    </row>
    <row r="1903" spans="1:19" x14ac:dyDescent="0.25">
      <c r="A1903" s="1">
        <v>45531.554976874999</v>
      </c>
      <c r="B1903" t="s">
        <v>17</v>
      </c>
      <c r="C1903">
        <v>7.3397100000000002</v>
      </c>
      <c r="D1903">
        <v>7.2351340000000004</v>
      </c>
      <c r="E1903">
        <v>7.1992609999999999</v>
      </c>
      <c r="F1903">
        <v>7.3019679999999996</v>
      </c>
      <c r="G1903">
        <v>7.264335</v>
      </c>
      <c r="H1903">
        <v>1.058738</v>
      </c>
      <c r="I1903">
        <v>0.93296299999999999</v>
      </c>
      <c r="J1903">
        <v>0.94095300000000004</v>
      </c>
      <c r="K1903">
        <v>3.3437000000000001E-2</v>
      </c>
      <c r="L1903">
        <v>0</v>
      </c>
      <c r="M1903">
        <v>5.6899999999999995E-4</v>
      </c>
      <c r="N1903" t="s">
        <v>18</v>
      </c>
      <c r="O1903">
        <v>21.370238000000001</v>
      </c>
      <c r="P1903">
        <v>3.4355999999999998E-2</v>
      </c>
      <c r="Q1903">
        <v>-0.123875</v>
      </c>
      <c r="S1903">
        <f>(2*3.142/60)*test_1_datataker_27_aug[[#This Row],[Torque Voltage (N.m)]]*test_1_datataker_27_aug[[#This Row],[RPM]]*-1</f>
        <v>0</v>
      </c>
    </row>
    <row r="1904" spans="1:19" x14ac:dyDescent="0.25">
      <c r="A1904" s="1">
        <v>45531.555034745368</v>
      </c>
      <c r="B1904" t="s">
        <v>17</v>
      </c>
      <c r="C1904">
        <v>7.3415970000000002</v>
      </c>
      <c r="D1904">
        <v>7.2204439999999996</v>
      </c>
      <c r="E1904">
        <v>7.1992609999999999</v>
      </c>
      <c r="F1904">
        <v>7.3019679999999996</v>
      </c>
      <c r="G1904">
        <v>7.266222</v>
      </c>
      <c r="H1904">
        <v>1.0576140000000001</v>
      </c>
      <c r="I1904">
        <v>0.93308199999999997</v>
      </c>
      <c r="J1904">
        <v>0.94083399999999995</v>
      </c>
      <c r="K1904">
        <v>3.1039000000000001E-2</v>
      </c>
      <c r="L1904">
        <v>0</v>
      </c>
      <c r="M1904">
        <v>5.9199999999999997E-4</v>
      </c>
      <c r="N1904" t="s">
        <v>18</v>
      </c>
      <c r="O1904">
        <v>21.370484000000001</v>
      </c>
      <c r="P1904">
        <v>3.4355999999999998E-2</v>
      </c>
      <c r="Q1904">
        <v>-0.12425799999999999</v>
      </c>
      <c r="S1904">
        <f>(2*3.142/60)*test_1_datataker_27_aug[[#This Row],[Torque Voltage (N.m)]]*test_1_datataker_27_aug[[#This Row],[RPM]]*-1</f>
        <v>0</v>
      </c>
    </row>
    <row r="1905" spans="1:19" x14ac:dyDescent="0.25">
      <c r="A1905" s="1">
        <v>45531.555092615738</v>
      </c>
      <c r="B1905" t="s">
        <v>17</v>
      </c>
      <c r="C1905">
        <v>7.3378240000000003</v>
      </c>
      <c r="D1905">
        <v>7.2425829999999998</v>
      </c>
      <c r="E1905">
        <v>7.1917819999999999</v>
      </c>
      <c r="F1905">
        <v>7.3166599999999997</v>
      </c>
      <c r="G1905">
        <v>7.2652919999999996</v>
      </c>
      <c r="H1905">
        <v>1.0580229999999999</v>
      </c>
      <c r="I1905">
        <v>0.93308199999999997</v>
      </c>
      <c r="J1905">
        <v>0.94059800000000005</v>
      </c>
      <c r="K1905">
        <v>2.9807E-2</v>
      </c>
      <c r="L1905">
        <v>0</v>
      </c>
      <c r="M1905">
        <v>5.6899999999999995E-4</v>
      </c>
      <c r="N1905" t="s">
        <v>18</v>
      </c>
      <c r="O1905">
        <v>21.370436000000002</v>
      </c>
      <c r="P1905">
        <v>3.2807999999999997E-2</v>
      </c>
      <c r="Q1905">
        <v>-0.12656999999999999</v>
      </c>
      <c r="S1905">
        <f>(2*3.142/60)*test_1_datataker_27_aug[[#This Row],[Torque Voltage (N.m)]]*test_1_datataker_27_aug[[#This Row],[RPM]]*-1</f>
        <v>0</v>
      </c>
    </row>
    <row r="1906" spans="1:19" x14ac:dyDescent="0.25">
      <c r="A1906" s="1">
        <v>45531.55515177083</v>
      </c>
      <c r="B1906" t="s">
        <v>17</v>
      </c>
      <c r="C1906">
        <v>7.3302519999999998</v>
      </c>
      <c r="D1906">
        <v>7.2204439999999996</v>
      </c>
      <c r="E1906">
        <v>7.1849100000000004</v>
      </c>
      <c r="F1906">
        <v>7.2945200000000003</v>
      </c>
      <c r="G1906">
        <v>7.2539740000000004</v>
      </c>
      <c r="H1906">
        <v>1.0568</v>
      </c>
      <c r="I1906">
        <v>0.93284699999999998</v>
      </c>
      <c r="J1906">
        <v>0.94036500000000001</v>
      </c>
      <c r="K1906">
        <v>3.3437000000000001E-2</v>
      </c>
      <c r="L1906">
        <v>0</v>
      </c>
      <c r="M1906">
        <v>5.6899999999999995E-4</v>
      </c>
      <c r="N1906" t="s">
        <v>18</v>
      </c>
      <c r="O1906">
        <v>21.370629999999998</v>
      </c>
      <c r="P1906">
        <v>3.2807999999999997E-2</v>
      </c>
      <c r="Q1906">
        <v>-0.121971</v>
      </c>
      <c r="S1906">
        <f>(2*3.142/60)*test_1_datataker_27_aug[[#This Row],[Torque Voltage (N.m)]]*test_1_datataker_27_aug[[#This Row],[RPM]]*-1</f>
        <v>0</v>
      </c>
    </row>
    <row r="1907" spans="1:19" x14ac:dyDescent="0.25">
      <c r="A1907" s="1">
        <v>45531.555208356483</v>
      </c>
      <c r="B1907" t="s">
        <v>17</v>
      </c>
      <c r="C1907">
        <v>7.3199170000000002</v>
      </c>
      <c r="D1907">
        <v>7.2278919999999998</v>
      </c>
      <c r="E1907">
        <v>7.1628769999999999</v>
      </c>
      <c r="F1907">
        <v>7.2945200000000003</v>
      </c>
      <c r="G1907">
        <v>7.2426820000000003</v>
      </c>
      <c r="H1907">
        <v>1.056902</v>
      </c>
      <c r="I1907">
        <v>0.93284699999999998</v>
      </c>
      <c r="J1907">
        <v>0.94059800000000005</v>
      </c>
      <c r="K1907">
        <v>3.2238000000000003E-2</v>
      </c>
      <c r="L1907">
        <v>0</v>
      </c>
      <c r="M1907">
        <v>5.9199999999999997E-4</v>
      </c>
      <c r="N1907" t="s">
        <v>18</v>
      </c>
      <c r="O1907">
        <v>21.370381999999999</v>
      </c>
      <c r="P1907">
        <v>3.2807999999999997E-2</v>
      </c>
      <c r="Q1907">
        <v>-0.12425799999999999</v>
      </c>
      <c r="S1907">
        <f>(2*3.142/60)*test_1_datataker_27_aug[[#This Row],[Torque Voltage (N.m)]]*test_1_datataker_27_aug[[#This Row],[RPM]]*-1</f>
        <v>0</v>
      </c>
    </row>
    <row r="1908" spans="1:19" x14ac:dyDescent="0.25">
      <c r="A1908" s="1">
        <v>45531.555266226853</v>
      </c>
      <c r="B1908" t="s">
        <v>17</v>
      </c>
      <c r="C1908">
        <v>7.3067390000000003</v>
      </c>
      <c r="D1908">
        <v>7.2127860000000004</v>
      </c>
      <c r="E1908">
        <v>7.1701540000000001</v>
      </c>
      <c r="F1908">
        <v>7.2798290000000003</v>
      </c>
      <c r="G1908">
        <v>7.2322939999999996</v>
      </c>
      <c r="H1908">
        <v>1.0559810000000001</v>
      </c>
      <c r="I1908">
        <v>0.93284699999999998</v>
      </c>
      <c r="J1908">
        <v>0.94095300000000004</v>
      </c>
      <c r="K1908">
        <v>3.4636E-2</v>
      </c>
      <c r="L1908">
        <v>0</v>
      </c>
      <c r="M1908">
        <v>5.9199999999999997E-4</v>
      </c>
      <c r="N1908" t="s">
        <v>18</v>
      </c>
      <c r="O1908">
        <v>21.370436000000002</v>
      </c>
      <c r="P1908">
        <v>3.2807999999999997E-2</v>
      </c>
      <c r="Q1908">
        <v>-0.121971</v>
      </c>
      <c r="S1908">
        <f>(2*3.142/60)*test_1_datataker_27_aug[[#This Row],[Torque Voltage (N.m)]]*test_1_datataker_27_aug[[#This Row],[RPM]]*-1</f>
        <v>0</v>
      </c>
    </row>
    <row r="1909" spans="1:19" x14ac:dyDescent="0.25">
      <c r="A1909" s="1">
        <v>45531.555324085646</v>
      </c>
      <c r="B1909" t="s">
        <v>17</v>
      </c>
      <c r="C1909">
        <v>7.2944909999999998</v>
      </c>
      <c r="D1909">
        <v>7.1980940000000002</v>
      </c>
      <c r="E1909">
        <v>7.1485269999999996</v>
      </c>
      <c r="F1909">
        <v>7.2574810000000003</v>
      </c>
      <c r="G1909">
        <v>7.220046</v>
      </c>
      <c r="H1909">
        <v>1.0570029999999999</v>
      </c>
      <c r="I1909">
        <v>0.93308199999999997</v>
      </c>
      <c r="J1909">
        <v>0.94106900000000004</v>
      </c>
      <c r="K1909">
        <v>3.3437000000000001E-2</v>
      </c>
      <c r="L1909">
        <v>0</v>
      </c>
      <c r="M1909">
        <v>5.6899999999999995E-4</v>
      </c>
      <c r="N1909" t="s">
        <v>18</v>
      </c>
      <c r="O1909">
        <v>21.370381999999999</v>
      </c>
      <c r="P1909">
        <v>3.2807999999999997E-2</v>
      </c>
      <c r="Q1909">
        <v>-0.124641</v>
      </c>
      <c r="S1909">
        <f>(2*3.142/60)*test_1_datataker_27_aug[[#This Row],[Torque Voltage (N.m)]]*test_1_datataker_27_aug[[#This Row],[RPM]]*-1</f>
        <v>0</v>
      </c>
    </row>
    <row r="1910" spans="1:19" x14ac:dyDescent="0.25">
      <c r="A1910" s="1">
        <v>45531.555381956015</v>
      </c>
      <c r="B1910" t="s">
        <v>17</v>
      </c>
      <c r="C1910">
        <v>7.2831989999999998</v>
      </c>
      <c r="D1910">
        <v>7.1759529999999998</v>
      </c>
      <c r="E1910">
        <v>7.1341770000000002</v>
      </c>
      <c r="F1910">
        <v>7.2425829999999998</v>
      </c>
      <c r="G1910">
        <v>7.2115710000000002</v>
      </c>
      <c r="H1910">
        <v>1.055879</v>
      </c>
      <c r="I1910">
        <v>0.93272999999999995</v>
      </c>
      <c r="J1910">
        <v>0.94071700000000003</v>
      </c>
      <c r="K1910">
        <v>3.3437000000000001E-2</v>
      </c>
      <c r="L1910">
        <v>0</v>
      </c>
      <c r="M1910">
        <v>5.6899999999999995E-4</v>
      </c>
      <c r="N1910" t="s">
        <v>18</v>
      </c>
      <c r="O1910">
        <v>21.370532000000001</v>
      </c>
      <c r="P1910">
        <v>2.9669000000000001E-2</v>
      </c>
      <c r="Q1910">
        <v>-0.124641</v>
      </c>
      <c r="S1910">
        <f>(2*3.142/60)*test_1_datataker_27_aug[[#This Row],[Torque Voltage (N.m)]]*test_1_datataker_27_aug[[#This Row],[RPM]]*-1</f>
        <v>0</v>
      </c>
    </row>
    <row r="1911" spans="1:19" x14ac:dyDescent="0.25">
      <c r="A1911" s="1">
        <v>45531.555439837961</v>
      </c>
      <c r="B1911" t="s">
        <v>17</v>
      </c>
      <c r="C1911">
        <v>7.2728109999999999</v>
      </c>
      <c r="D1911">
        <v>7.1387099999999997</v>
      </c>
      <c r="E1911">
        <v>7.119421</v>
      </c>
      <c r="F1911">
        <v>7.2278919999999998</v>
      </c>
      <c r="G1911">
        <v>7.2030690000000002</v>
      </c>
      <c r="H1911">
        <v>1.0566979999999999</v>
      </c>
      <c r="I1911">
        <v>0.93296299999999999</v>
      </c>
      <c r="J1911">
        <v>0.94059800000000005</v>
      </c>
      <c r="K1911">
        <v>3.2238000000000003E-2</v>
      </c>
      <c r="L1911">
        <v>0</v>
      </c>
      <c r="M1911">
        <v>5.6899999999999995E-4</v>
      </c>
      <c r="N1911" t="s">
        <v>18</v>
      </c>
      <c r="O1911">
        <v>21.380178000000001</v>
      </c>
      <c r="P1911">
        <v>3.2807999999999997E-2</v>
      </c>
      <c r="Q1911">
        <v>-0.123505</v>
      </c>
      <c r="S1911">
        <f>(2*3.142/60)*test_1_datataker_27_aug[[#This Row],[Torque Voltage (N.m)]]*test_1_datataker_27_aug[[#This Row],[RPM]]*-1</f>
        <v>0</v>
      </c>
    </row>
    <row r="1912" spans="1:19" x14ac:dyDescent="0.25">
      <c r="A1912" s="1">
        <v>45531.555497696761</v>
      </c>
      <c r="B1912" t="s">
        <v>17</v>
      </c>
      <c r="C1912">
        <v>7.2558600000000002</v>
      </c>
      <c r="D1912">
        <v>7.1461579999999998</v>
      </c>
      <c r="E1912">
        <v>7.1050700000000004</v>
      </c>
      <c r="F1912">
        <v>7.2278919999999998</v>
      </c>
      <c r="G1912">
        <v>7.1861170000000003</v>
      </c>
      <c r="H1912">
        <v>1.0566979999999999</v>
      </c>
      <c r="I1912">
        <v>0.93272999999999995</v>
      </c>
      <c r="J1912">
        <v>0.94083399999999995</v>
      </c>
      <c r="K1912">
        <v>3.1039000000000001E-2</v>
      </c>
      <c r="L1912">
        <v>0</v>
      </c>
      <c r="M1912">
        <v>5.4500000000000002E-4</v>
      </c>
      <c r="N1912" t="s">
        <v>18</v>
      </c>
      <c r="O1912">
        <v>21.382297999999999</v>
      </c>
      <c r="P1912">
        <v>3.2807999999999997E-2</v>
      </c>
      <c r="Q1912">
        <v>-0.120451</v>
      </c>
      <c r="S1912">
        <f>(2*3.142/60)*test_1_datataker_27_aug[[#This Row],[Torque Voltage (N.m)]]*test_1_datataker_27_aug[[#This Row],[RPM]]*-1</f>
        <v>0</v>
      </c>
    </row>
    <row r="1913" spans="1:19" x14ac:dyDescent="0.25">
      <c r="A1913" s="1">
        <v>45531.555555567131</v>
      </c>
      <c r="B1913" t="s">
        <v>17</v>
      </c>
      <c r="C1913">
        <v>7.2426820000000003</v>
      </c>
      <c r="D1913">
        <v>7.116568</v>
      </c>
      <c r="E1913">
        <v>7.0905180000000003</v>
      </c>
      <c r="F1913">
        <v>7.2127860000000004</v>
      </c>
      <c r="G1913">
        <v>7.1720100000000002</v>
      </c>
      <c r="H1913">
        <v>1.0560879999999999</v>
      </c>
      <c r="I1913">
        <v>0.93296299999999999</v>
      </c>
      <c r="J1913">
        <v>0.94071700000000003</v>
      </c>
      <c r="K1913">
        <v>2.9807E-2</v>
      </c>
      <c r="L1913">
        <v>0</v>
      </c>
      <c r="M1913">
        <v>5.4500000000000002E-4</v>
      </c>
      <c r="N1913" t="s">
        <v>18</v>
      </c>
      <c r="O1913">
        <v>21.380326</v>
      </c>
      <c r="P1913">
        <v>3.1260000000000003E-2</v>
      </c>
      <c r="Q1913">
        <v>-0.120834</v>
      </c>
      <c r="S1913">
        <f>(2*3.142/60)*test_1_datataker_27_aug[[#This Row],[Torque Voltage (N.m)]]*test_1_datataker_27_aug[[#This Row],[RPM]]*-1</f>
        <v>0</v>
      </c>
    </row>
    <row r="1914" spans="1:19" x14ac:dyDescent="0.25">
      <c r="A1914" s="1">
        <v>45531.5556134375</v>
      </c>
      <c r="B1914" t="s">
        <v>17</v>
      </c>
      <c r="C1914">
        <v>7.2322939999999996</v>
      </c>
      <c r="D1914">
        <v>7.1387099999999997</v>
      </c>
      <c r="E1914">
        <v>7.0761659999999997</v>
      </c>
      <c r="F1914">
        <v>7.1759529999999998</v>
      </c>
      <c r="G1914">
        <v>7.1616210000000002</v>
      </c>
      <c r="H1914">
        <v>1.056492</v>
      </c>
      <c r="I1914">
        <v>0.93272999999999995</v>
      </c>
      <c r="J1914">
        <v>0.94036500000000001</v>
      </c>
      <c r="K1914">
        <v>2.9807E-2</v>
      </c>
      <c r="L1914">
        <v>0</v>
      </c>
      <c r="M1914">
        <v>5.4500000000000002E-4</v>
      </c>
      <c r="N1914" t="s">
        <v>18</v>
      </c>
      <c r="O1914">
        <v>21.380178000000001</v>
      </c>
      <c r="P1914">
        <v>3.1260000000000003E-2</v>
      </c>
      <c r="Q1914">
        <v>-0.121971</v>
      </c>
      <c r="S1914">
        <f>(2*3.142/60)*test_1_datataker_27_aug[[#This Row],[Torque Voltage (N.m)]]*test_1_datataker_27_aug[[#This Row],[RPM]]*-1</f>
        <v>0</v>
      </c>
    </row>
    <row r="1915" spans="1:19" x14ac:dyDescent="0.25">
      <c r="A1915" s="1">
        <v>45531.555671319446</v>
      </c>
      <c r="B1915" t="s">
        <v>17</v>
      </c>
      <c r="C1915">
        <v>7.220046</v>
      </c>
      <c r="D1915">
        <v>7.1091199999999999</v>
      </c>
      <c r="E1915">
        <v>7.0688899999999997</v>
      </c>
      <c r="F1915">
        <v>7.1759529999999998</v>
      </c>
      <c r="G1915">
        <v>7.1512599999999997</v>
      </c>
      <c r="H1915">
        <v>1.057105</v>
      </c>
      <c r="I1915">
        <v>0.93272999999999995</v>
      </c>
      <c r="J1915">
        <v>0.94048200000000004</v>
      </c>
      <c r="K1915">
        <v>2.6242999999999999E-2</v>
      </c>
      <c r="L1915">
        <v>0</v>
      </c>
      <c r="M1915">
        <v>5.4500000000000002E-4</v>
      </c>
      <c r="N1915" t="s">
        <v>18</v>
      </c>
      <c r="O1915">
        <v>21.389982</v>
      </c>
      <c r="P1915">
        <v>3.2807999999999997E-2</v>
      </c>
      <c r="Q1915">
        <v>-0.12618799999999999</v>
      </c>
      <c r="S1915">
        <f>(2*3.142/60)*test_1_datataker_27_aug[[#This Row],[Torque Voltage (N.m)]]*test_1_datataker_27_aug[[#This Row],[RPM]]*-1</f>
        <v>0</v>
      </c>
    </row>
    <row r="1916" spans="1:19" x14ac:dyDescent="0.25">
      <c r="A1916" s="1">
        <v>45531.555729189815</v>
      </c>
      <c r="B1916" t="s">
        <v>17</v>
      </c>
      <c r="C1916">
        <v>7.2153429999999998</v>
      </c>
      <c r="D1916">
        <v>7.101877</v>
      </c>
      <c r="E1916">
        <v>7.0761659999999997</v>
      </c>
      <c r="F1916">
        <v>7.1831950000000004</v>
      </c>
      <c r="G1916">
        <v>7.15219</v>
      </c>
      <c r="H1916">
        <v>1.05945</v>
      </c>
      <c r="I1916">
        <v>0.93296299999999999</v>
      </c>
      <c r="J1916">
        <v>0.94059800000000005</v>
      </c>
      <c r="K1916">
        <v>3.2238000000000003E-2</v>
      </c>
      <c r="L1916">
        <v>0</v>
      </c>
      <c r="M1916">
        <v>5.6899999999999995E-4</v>
      </c>
      <c r="N1916" t="s">
        <v>18</v>
      </c>
      <c r="O1916">
        <v>21.390129999999999</v>
      </c>
      <c r="P1916">
        <v>2.8121E-2</v>
      </c>
      <c r="Q1916">
        <v>-0.121588</v>
      </c>
      <c r="S1916">
        <f>(2*3.142/60)*test_1_datataker_27_aug[[#This Row],[Torque Voltage (N.m)]]*test_1_datataker_27_aug[[#This Row],[RPM]]*-1</f>
        <v>0</v>
      </c>
    </row>
    <row r="1917" spans="1:19" x14ac:dyDescent="0.25">
      <c r="A1917" s="1">
        <v>45531.555787048608</v>
      </c>
      <c r="B1917" t="s">
        <v>17</v>
      </c>
      <c r="C1917">
        <v>7.2087539999999999</v>
      </c>
      <c r="D1917">
        <v>7.1091199999999999</v>
      </c>
      <c r="E1917">
        <v>7.0688899999999997</v>
      </c>
      <c r="F1917">
        <v>7.1685049999999997</v>
      </c>
      <c r="G1917">
        <v>7.1503030000000001</v>
      </c>
      <c r="H1917">
        <v>1.0590459999999999</v>
      </c>
      <c r="I1917">
        <v>0.93296299999999999</v>
      </c>
      <c r="J1917">
        <v>0.94095300000000004</v>
      </c>
      <c r="K1917">
        <v>2.9807E-2</v>
      </c>
      <c r="L1917">
        <v>0</v>
      </c>
      <c r="M1917">
        <v>5.6899999999999995E-4</v>
      </c>
      <c r="N1917" t="s">
        <v>18</v>
      </c>
      <c r="O1917">
        <v>21.400084</v>
      </c>
      <c r="P1917">
        <v>3.2807999999999997E-2</v>
      </c>
      <c r="Q1917">
        <v>-0.12618799999999999</v>
      </c>
      <c r="S1917">
        <f>(2*3.142/60)*test_1_datataker_27_aug[[#This Row],[Torque Voltage (N.m)]]*test_1_datataker_27_aug[[#This Row],[RPM]]*-1</f>
        <v>0</v>
      </c>
    </row>
    <row r="1918" spans="1:19" x14ac:dyDescent="0.25">
      <c r="A1918" s="1">
        <v>45531.555844988427</v>
      </c>
      <c r="B1918" t="s">
        <v>17</v>
      </c>
      <c r="C1918">
        <v>7.2257040000000003</v>
      </c>
      <c r="D1918">
        <v>7.1091199999999999</v>
      </c>
      <c r="E1918">
        <v>7.0688899999999997</v>
      </c>
      <c r="F1918">
        <v>7.1831950000000004</v>
      </c>
      <c r="G1918">
        <v>7.1644379999999996</v>
      </c>
      <c r="H1918">
        <v>1.059247</v>
      </c>
      <c r="I1918">
        <v>0.93261099999999997</v>
      </c>
      <c r="J1918">
        <v>0.94048200000000004</v>
      </c>
      <c r="K1918">
        <v>3.2238000000000003E-2</v>
      </c>
      <c r="L1918">
        <v>0</v>
      </c>
      <c r="M1918">
        <v>4.9799999999999996E-4</v>
      </c>
      <c r="N1918" t="s">
        <v>18</v>
      </c>
      <c r="O1918">
        <v>21.390228</v>
      </c>
      <c r="P1918">
        <v>3.1260000000000003E-2</v>
      </c>
      <c r="Q1918">
        <v>-0.124641</v>
      </c>
      <c r="S1918">
        <f>(2*3.142/60)*test_1_datataker_27_aug[[#This Row],[Torque Voltage (N.m)]]*test_1_datataker_27_aug[[#This Row],[RPM]]*-1</f>
        <v>0</v>
      </c>
    </row>
    <row r="1919" spans="1:19" x14ac:dyDescent="0.25">
      <c r="A1919" s="1">
        <v>45531.555902800923</v>
      </c>
      <c r="B1919" t="s">
        <v>17</v>
      </c>
      <c r="C1919">
        <v>7.2285209999999998</v>
      </c>
      <c r="D1919">
        <v>7.1091199999999999</v>
      </c>
      <c r="E1919">
        <v>7.0834429999999999</v>
      </c>
      <c r="F1919">
        <v>7.1685049999999997</v>
      </c>
      <c r="G1919">
        <v>7.1625519999999998</v>
      </c>
      <c r="H1919">
        <v>1.05986</v>
      </c>
      <c r="I1919">
        <v>0.93272999999999995</v>
      </c>
      <c r="J1919">
        <v>0.94059800000000005</v>
      </c>
      <c r="K1919">
        <v>2.9807E-2</v>
      </c>
      <c r="L1919">
        <v>0</v>
      </c>
      <c r="M1919">
        <v>5.4500000000000002E-4</v>
      </c>
      <c r="N1919" t="s">
        <v>18</v>
      </c>
      <c r="O1919">
        <v>21.399984</v>
      </c>
      <c r="P1919">
        <v>2.8121E-2</v>
      </c>
      <c r="Q1919">
        <v>-0.12695300000000001</v>
      </c>
      <c r="S1919">
        <f>(2*3.142/60)*test_1_datataker_27_aug[[#This Row],[Torque Voltage (N.m)]]*test_1_datataker_27_aug[[#This Row],[RPM]]*-1</f>
        <v>0</v>
      </c>
    </row>
    <row r="1920" spans="1:19" x14ac:dyDescent="0.25">
      <c r="A1920" s="1">
        <v>45531.5559606713</v>
      </c>
      <c r="B1920" t="s">
        <v>17</v>
      </c>
      <c r="C1920">
        <v>7.2228890000000003</v>
      </c>
      <c r="D1920">
        <v>7.1240170000000003</v>
      </c>
      <c r="E1920">
        <v>7.0761659999999997</v>
      </c>
      <c r="F1920">
        <v>7.1831950000000004</v>
      </c>
      <c r="G1920">
        <v>7.1644379999999996</v>
      </c>
      <c r="H1920">
        <v>1.058535</v>
      </c>
      <c r="I1920">
        <v>0.93296299999999999</v>
      </c>
      <c r="J1920">
        <v>0.94083399999999995</v>
      </c>
      <c r="K1920">
        <v>3.3437000000000001E-2</v>
      </c>
      <c r="L1920">
        <v>0</v>
      </c>
      <c r="M1920">
        <v>5.6899999999999995E-4</v>
      </c>
      <c r="N1920" t="s">
        <v>18</v>
      </c>
      <c r="O1920">
        <v>21.390129999999999</v>
      </c>
      <c r="P1920">
        <v>3.2807999999999997E-2</v>
      </c>
      <c r="Q1920">
        <v>-0.12235600000000001</v>
      </c>
      <c r="S1920">
        <f>(2*3.142/60)*test_1_datataker_27_aug[[#This Row],[Torque Voltage (N.m)]]*test_1_datataker_27_aug[[#This Row],[RPM]]*-1</f>
        <v>0</v>
      </c>
    </row>
    <row r="1921" spans="1:19" x14ac:dyDescent="0.25">
      <c r="A1921" s="1">
        <v>45531.556018541669</v>
      </c>
      <c r="B1921" t="s">
        <v>17</v>
      </c>
      <c r="C1921">
        <v>7.2191159999999996</v>
      </c>
      <c r="D1921">
        <v>7.116568</v>
      </c>
      <c r="E1921">
        <v>7.0761659999999997</v>
      </c>
      <c r="F1921">
        <v>7.1831950000000004</v>
      </c>
      <c r="G1921">
        <v>7.156892</v>
      </c>
      <c r="H1921">
        <v>1.0589390000000001</v>
      </c>
      <c r="I1921">
        <v>0.93284699999999998</v>
      </c>
      <c r="J1921">
        <v>0.94059800000000005</v>
      </c>
      <c r="K1921">
        <v>3.1039000000000001E-2</v>
      </c>
      <c r="L1921">
        <v>0</v>
      </c>
      <c r="M1921">
        <v>5.9199999999999997E-4</v>
      </c>
      <c r="N1921" t="s">
        <v>18</v>
      </c>
      <c r="O1921">
        <v>21.409894000000001</v>
      </c>
      <c r="P1921">
        <v>3.4355999999999998E-2</v>
      </c>
      <c r="Q1921">
        <v>-0.122738</v>
      </c>
      <c r="S1921">
        <f>(2*3.142/60)*test_1_datataker_27_aug[[#This Row],[Torque Voltage (N.m)]]*test_1_datataker_27_aug[[#This Row],[RPM]]*-1</f>
        <v>0</v>
      </c>
    </row>
    <row r="1922" spans="1:19" x14ac:dyDescent="0.25">
      <c r="A1922" s="1">
        <v>45531.556076412038</v>
      </c>
      <c r="B1922" t="s">
        <v>17</v>
      </c>
      <c r="C1922">
        <v>7.2144130000000004</v>
      </c>
      <c r="D1922">
        <v>7.0867719999999998</v>
      </c>
      <c r="E1922">
        <v>7.0618160000000003</v>
      </c>
      <c r="F1922">
        <v>7.1685049999999997</v>
      </c>
      <c r="G1922">
        <v>7.1578489999999997</v>
      </c>
      <c r="H1922">
        <v>1.0596570000000001</v>
      </c>
      <c r="I1922">
        <v>0.93249400000000005</v>
      </c>
      <c r="J1922">
        <v>0.94071700000000003</v>
      </c>
      <c r="K1922">
        <v>3.4636E-2</v>
      </c>
      <c r="L1922">
        <v>0</v>
      </c>
      <c r="M1922">
        <v>5.9199999999999997E-4</v>
      </c>
      <c r="N1922" t="s">
        <v>18</v>
      </c>
      <c r="O1922">
        <v>21.410043999999999</v>
      </c>
      <c r="P1922">
        <v>3.2807999999999997E-2</v>
      </c>
      <c r="Q1922">
        <v>-0.12312099999999999</v>
      </c>
      <c r="S1922">
        <f>(2*3.142/60)*test_1_datataker_27_aug[[#This Row],[Torque Voltage (N.m)]]*test_1_datataker_27_aug[[#This Row],[RPM]]*-1</f>
        <v>0</v>
      </c>
    </row>
    <row r="1923" spans="1:19" x14ac:dyDescent="0.25">
      <c r="A1923" s="1">
        <v>45531.556134270832</v>
      </c>
      <c r="B1923" t="s">
        <v>17</v>
      </c>
      <c r="C1923">
        <v>7.2125269999999997</v>
      </c>
      <c r="D1923">
        <v>7.101877</v>
      </c>
      <c r="E1923">
        <v>7.0761659999999997</v>
      </c>
      <c r="F1923">
        <v>7.1538149999999998</v>
      </c>
      <c r="G1923">
        <v>7.1493729999999998</v>
      </c>
      <c r="H1923">
        <v>1.059758</v>
      </c>
      <c r="I1923">
        <v>0.933311</v>
      </c>
      <c r="J1923">
        <v>0.94083399999999995</v>
      </c>
      <c r="K1923">
        <v>3.1039000000000001E-2</v>
      </c>
      <c r="L1923">
        <v>0</v>
      </c>
      <c r="M1923">
        <v>5.22E-4</v>
      </c>
      <c r="N1923" t="s">
        <v>18</v>
      </c>
      <c r="O1923">
        <v>21.409796</v>
      </c>
      <c r="P1923">
        <v>3.2807999999999997E-2</v>
      </c>
      <c r="Q1923">
        <v>-0.12618799999999999</v>
      </c>
      <c r="S1923">
        <f>(2*3.142/60)*test_1_datataker_27_aug[[#This Row],[Torque Voltage (N.m)]]*test_1_datataker_27_aug[[#This Row],[RPM]]*-1</f>
        <v>0</v>
      </c>
    </row>
    <row r="1924" spans="1:19" x14ac:dyDescent="0.25">
      <c r="A1924" s="1">
        <v>45531.556192141201</v>
      </c>
      <c r="B1924" t="s">
        <v>17</v>
      </c>
      <c r="C1924">
        <v>7.2030690000000002</v>
      </c>
      <c r="D1924">
        <v>7.101877</v>
      </c>
      <c r="E1924">
        <v>7.0543380000000004</v>
      </c>
      <c r="F1924">
        <v>7.1610560000000003</v>
      </c>
      <c r="G1924">
        <v>7.1446709999999998</v>
      </c>
      <c r="H1924">
        <v>1.0633300000000001</v>
      </c>
      <c r="I1924">
        <v>0.93272999999999995</v>
      </c>
      <c r="J1924">
        <v>0.94083399999999995</v>
      </c>
      <c r="K1924">
        <v>3.2238000000000003E-2</v>
      </c>
      <c r="L1924">
        <v>0</v>
      </c>
      <c r="M1924">
        <v>5.9199999999999997E-4</v>
      </c>
      <c r="N1924" t="s">
        <v>18</v>
      </c>
      <c r="O1924">
        <v>21.409946000000001</v>
      </c>
      <c r="P1924">
        <v>2.9669000000000001E-2</v>
      </c>
      <c r="Q1924">
        <v>-0.123875</v>
      </c>
      <c r="S1924">
        <f>(2*3.142/60)*test_1_datataker_27_aug[[#This Row],[Torque Voltage (N.m)]]*test_1_datataker_27_aug[[#This Row],[RPM]]*-1</f>
        <v>0</v>
      </c>
    </row>
    <row r="1925" spans="1:19" x14ac:dyDescent="0.25">
      <c r="A1925" s="1">
        <v>45531.556250034722</v>
      </c>
      <c r="B1925" t="s">
        <v>17</v>
      </c>
      <c r="C1925">
        <v>7.1908469999999998</v>
      </c>
      <c r="D1925">
        <v>7.0867719999999998</v>
      </c>
      <c r="E1925">
        <v>7.0470620000000004</v>
      </c>
      <c r="F1925">
        <v>7.1461579999999998</v>
      </c>
      <c r="G1925">
        <v>7.1333260000000003</v>
      </c>
      <c r="H1925">
        <v>1.0649569999999999</v>
      </c>
      <c r="I1925">
        <v>0.93284699999999998</v>
      </c>
      <c r="J1925">
        <v>0.94036500000000001</v>
      </c>
      <c r="K1925">
        <v>3.4636E-2</v>
      </c>
      <c r="L1925">
        <v>0</v>
      </c>
      <c r="M1925">
        <v>5.4500000000000002E-4</v>
      </c>
      <c r="N1925" t="s">
        <v>18</v>
      </c>
      <c r="O1925">
        <v>21.409946000000001</v>
      </c>
      <c r="P1925">
        <v>2.8121E-2</v>
      </c>
      <c r="Q1925">
        <v>-0.12542</v>
      </c>
      <c r="S1925">
        <f>(2*3.142/60)*test_1_datataker_27_aug[[#This Row],[Torque Voltage (N.m)]]*test_1_datataker_27_aug[[#This Row],[RPM]]*-1</f>
        <v>0</v>
      </c>
    </row>
    <row r="1926" spans="1:19" x14ac:dyDescent="0.25">
      <c r="A1926" s="1">
        <v>45531.556307881947</v>
      </c>
      <c r="B1926" t="s">
        <v>17</v>
      </c>
      <c r="C1926">
        <v>7.1861170000000003</v>
      </c>
      <c r="D1926">
        <v>7.0797369999999997</v>
      </c>
      <c r="E1926">
        <v>7.0543380000000004</v>
      </c>
      <c r="F1926">
        <v>7.1314650000000004</v>
      </c>
      <c r="G1926">
        <v>7.1229639999999996</v>
      </c>
      <c r="H1926">
        <v>1.065777</v>
      </c>
      <c r="I1926">
        <v>0.93296299999999999</v>
      </c>
      <c r="J1926">
        <v>0.94095300000000004</v>
      </c>
      <c r="K1926">
        <v>2.8608000000000001E-2</v>
      </c>
      <c r="L1926">
        <v>0</v>
      </c>
      <c r="M1926">
        <v>5.4500000000000002E-4</v>
      </c>
      <c r="N1926" t="s">
        <v>18</v>
      </c>
      <c r="O1926">
        <v>21.410095999999999</v>
      </c>
      <c r="P1926">
        <v>3.1260000000000003E-2</v>
      </c>
      <c r="Q1926">
        <v>-0.122738</v>
      </c>
      <c r="S1926">
        <f>(2*3.142/60)*test_1_datataker_27_aug[[#This Row],[Torque Voltage (N.m)]]*test_1_datataker_27_aug[[#This Row],[RPM]]*-1</f>
        <v>0</v>
      </c>
    </row>
    <row r="1927" spans="1:19" x14ac:dyDescent="0.25">
      <c r="A1927" s="1">
        <v>45531.556365763892</v>
      </c>
      <c r="B1927" t="s">
        <v>17</v>
      </c>
      <c r="C1927">
        <v>7.1898910000000003</v>
      </c>
      <c r="D1927">
        <v>7.0720809999999998</v>
      </c>
      <c r="E1927">
        <v>7.0543380000000004</v>
      </c>
      <c r="F1927">
        <v>7.1461579999999998</v>
      </c>
      <c r="G1927">
        <v>7.1324230000000002</v>
      </c>
      <c r="H1927">
        <v>1.0669999999999999</v>
      </c>
      <c r="I1927">
        <v>0.93308199999999997</v>
      </c>
      <c r="J1927">
        <v>0.94083399999999995</v>
      </c>
      <c r="K1927">
        <v>3.5867999999999997E-2</v>
      </c>
      <c r="L1927">
        <v>0</v>
      </c>
      <c r="M1927">
        <v>5.9199999999999997E-4</v>
      </c>
      <c r="N1927" t="s">
        <v>18</v>
      </c>
      <c r="O1927">
        <v>21.409894000000001</v>
      </c>
      <c r="P1927">
        <v>2.9669000000000001E-2</v>
      </c>
      <c r="Q1927">
        <v>-0.122738</v>
      </c>
      <c r="S1927">
        <f>(2*3.142/60)*test_1_datataker_27_aug[[#This Row],[Torque Voltage (N.m)]]*test_1_datataker_27_aug[[#This Row],[RPM]]*-1</f>
        <v>0</v>
      </c>
    </row>
    <row r="1928" spans="1:19" x14ac:dyDescent="0.25">
      <c r="A1928" s="1">
        <v>45531.556423622686</v>
      </c>
      <c r="B1928" t="s">
        <v>17</v>
      </c>
      <c r="C1928">
        <v>7.1795280000000004</v>
      </c>
      <c r="D1928">
        <v>7.0797369999999997</v>
      </c>
      <c r="E1928">
        <v>7.0399849999999997</v>
      </c>
      <c r="F1928">
        <v>7.1538149999999998</v>
      </c>
      <c r="G1928">
        <v>7.1257799999999998</v>
      </c>
      <c r="H1928">
        <v>1.0664910000000001</v>
      </c>
      <c r="I1928">
        <v>0.93272999999999995</v>
      </c>
      <c r="J1928">
        <v>0.94048200000000004</v>
      </c>
      <c r="K1928">
        <v>3.1039000000000001E-2</v>
      </c>
      <c r="L1928">
        <v>0</v>
      </c>
      <c r="M1928">
        <v>5.9199999999999997E-4</v>
      </c>
      <c r="N1928" t="s">
        <v>18</v>
      </c>
      <c r="O1928">
        <v>21.409946000000001</v>
      </c>
      <c r="P1928">
        <v>3.7408999999999998E-2</v>
      </c>
      <c r="Q1928">
        <v>-0.12542</v>
      </c>
      <c r="S1928">
        <f>(2*3.142/60)*test_1_datataker_27_aug[[#This Row],[Torque Voltage (N.m)]]*test_1_datataker_27_aug[[#This Row],[RPM]]*-1</f>
        <v>0</v>
      </c>
    </row>
    <row r="1929" spans="1:19" x14ac:dyDescent="0.25">
      <c r="A1929" s="1">
        <v>45531.556481493055</v>
      </c>
      <c r="B1929" t="s">
        <v>17</v>
      </c>
      <c r="C1929">
        <v>7.1738960000000001</v>
      </c>
      <c r="D1929">
        <v>7.0797369999999997</v>
      </c>
      <c r="E1929">
        <v>7.0327089999999997</v>
      </c>
      <c r="F1929">
        <v>7.1240170000000003</v>
      </c>
      <c r="G1929">
        <v>7.1144889999999998</v>
      </c>
      <c r="H1929">
        <v>1.065367</v>
      </c>
      <c r="I1929">
        <v>0.93272999999999995</v>
      </c>
      <c r="J1929">
        <v>0.94083399999999995</v>
      </c>
      <c r="K1929">
        <v>3.4636E-2</v>
      </c>
      <c r="L1929">
        <v>0</v>
      </c>
      <c r="M1929">
        <v>5.4500000000000002E-4</v>
      </c>
      <c r="N1929" t="s">
        <v>18</v>
      </c>
      <c r="O1929">
        <v>21.409998000000002</v>
      </c>
      <c r="P1929">
        <v>3.2807999999999997E-2</v>
      </c>
      <c r="Q1929">
        <v>-0.12656999999999999</v>
      </c>
      <c r="S1929">
        <f>(2*3.142/60)*test_1_datataker_27_aug[[#This Row],[Torque Voltage (N.m)]]*test_1_datataker_27_aug[[#This Row],[RPM]]*-1</f>
        <v>0</v>
      </c>
    </row>
    <row r="1930" spans="1:19" x14ac:dyDescent="0.25">
      <c r="A1930" s="1">
        <v>45531.556539398145</v>
      </c>
      <c r="B1930" t="s">
        <v>17</v>
      </c>
      <c r="C1930">
        <v>7.1635340000000003</v>
      </c>
      <c r="D1930">
        <v>7.0720809999999998</v>
      </c>
      <c r="E1930">
        <v>7.0254329999999996</v>
      </c>
      <c r="F1930">
        <v>7.1240170000000003</v>
      </c>
      <c r="G1930">
        <v>7.1078999999999999</v>
      </c>
      <c r="H1930">
        <v>1.0645530000000001</v>
      </c>
      <c r="I1930">
        <v>0.93308199999999997</v>
      </c>
      <c r="J1930">
        <v>0.94106900000000004</v>
      </c>
      <c r="K1930">
        <v>3.4636E-2</v>
      </c>
      <c r="L1930">
        <v>0</v>
      </c>
      <c r="M1930">
        <v>6.3699999999999998E-4</v>
      </c>
      <c r="N1930" t="s">
        <v>18</v>
      </c>
      <c r="O1930">
        <v>21.409894000000001</v>
      </c>
      <c r="P1930">
        <v>3.2807999999999997E-2</v>
      </c>
      <c r="Q1930">
        <v>-0.12235600000000001</v>
      </c>
      <c r="S1930">
        <f>(2*3.142/60)*test_1_datataker_27_aug[[#This Row],[Torque Voltage (N.m)]]*test_1_datataker_27_aug[[#This Row],[RPM]]*-1</f>
        <v>0</v>
      </c>
    </row>
    <row r="1931" spans="1:19" x14ac:dyDescent="0.25">
      <c r="A1931" s="1">
        <v>45531.556597233794</v>
      </c>
      <c r="B1931" t="s">
        <v>17</v>
      </c>
      <c r="C1931">
        <v>7.1606649999999998</v>
      </c>
      <c r="D1931">
        <v>7.0646310000000003</v>
      </c>
      <c r="E1931">
        <v>7.0254329999999996</v>
      </c>
      <c r="F1931">
        <v>7.1314650000000004</v>
      </c>
      <c r="G1931">
        <v>7.102214</v>
      </c>
      <c r="H1931">
        <v>1.0644480000000001</v>
      </c>
      <c r="I1931">
        <v>0.93308199999999997</v>
      </c>
      <c r="J1931">
        <v>0.94083399999999995</v>
      </c>
      <c r="K1931">
        <v>3.2238000000000003E-2</v>
      </c>
      <c r="L1931">
        <v>0</v>
      </c>
      <c r="M1931">
        <v>6.3699999999999998E-4</v>
      </c>
      <c r="N1931" t="s">
        <v>18</v>
      </c>
      <c r="O1931">
        <v>21.410139999999998</v>
      </c>
      <c r="P1931">
        <v>3.4355999999999998E-2</v>
      </c>
      <c r="Q1931">
        <v>-0.12542</v>
      </c>
      <c r="S1931">
        <f>(2*3.142/60)*test_1_datataker_27_aug[[#This Row],[Torque Voltage (N.m)]]*test_1_datataker_27_aug[[#This Row],[RPM]]*-1</f>
        <v>0</v>
      </c>
    </row>
    <row r="1932" spans="1:19" x14ac:dyDescent="0.25">
      <c r="A1932" s="1">
        <v>45531.556655115739</v>
      </c>
      <c r="B1932" t="s">
        <v>17</v>
      </c>
      <c r="C1932">
        <v>7.1465300000000003</v>
      </c>
      <c r="D1932">
        <v>7.0499390000000002</v>
      </c>
      <c r="E1932">
        <v>7.0110830000000002</v>
      </c>
      <c r="F1932">
        <v>7.1091199999999999</v>
      </c>
      <c r="G1932">
        <v>7.0899660000000004</v>
      </c>
      <c r="H1932">
        <v>1.0640419999999999</v>
      </c>
      <c r="I1932">
        <v>0.93296299999999999</v>
      </c>
      <c r="J1932">
        <v>0.94083399999999995</v>
      </c>
      <c r="K1932">
        <v>3.4636E-2</v>
      </c>
      <c r="L1932">
        <v>0</v>
      </c>
      <c r="M1932">
        <v>5.9199999999999997E-4</v>
      </c>
      <c r="N1932" t="s">
        <v>18</v>
      </c>
      <c r="O1932">
        <v>21.419665999999999</v>
      </c>
      <c r="P1932">
        <v>3.4355999999999998E-2</v>
      </c>
      <c r="Q1932">
        <v>-0.12425799999999999</v>
      </c>
      <c r="S1932">
        <f>(2*3.142/60)*test_1_datataker_27_aug[[#This Row],[Torque Voltage (N.m)]]*test_1_datataker_27_aug[[#This Row],[RPM]]*-1</f>
        <v>0</v>
      </c>
    </row>
    <row r="1933" spans="1:19" x14ac:dyDescent="0.25">
      <c r="A1933" s="1">
        <v>45531.556712986108</v>
      </c>
      <c r="B1933" t="s">
        <v>17</v>
      </c>
      <c r="C1933">
        <v>7.1437140000000001</v>
      </c>
      <c r="D1933">
        <v>7.0424899999999999</v>
      </c>
      <c r="E1933">
        <v>7.003806</v>
      </c>
      <c r="F1933">
        <v>7.1091199999999999</v>
      </c>
      <c r="G1933">
        <v>7.0824210000000001</v>
      </c>
      <c r="H1933">
        <v>1.0885039999999999</v>
      </c>
      <c r="I1933">
        <v>0.93272999999999995</v>
      </c>
      <c r="J1933">
        <v>0.94095300000000004</v>
      </c>
      <c r="K1933">
        <v>2.9807E-2</v>
      </c>
      <c r="L1933">
        <v>0</v>
      </c>
      <c r="M1933">
        <v>5.9199999999999997E-4</v>
      </c>
      <c r="N1933" t="s">
        <v>18</v>
      </c>
      <c r="O1933">
        <v>21.409998000000002</v>
      </c>
      <c r="P1933">
        <v>3.2807999999999997E-2</v>
      </c>
      <c r="Q1933">
        <v>-0.128859</v>
      </c>
      <c r="S1933">
        <f>(2*3.142/60)*test_1_datataker_27_aug[[#This Row],[Torque Voltage (N.m)]]*test_1_datataker_27_aug[[#This Row],[RPM]]*-1</f>
        <v>0</v>
      </c>
    </row>
    <row r="1934" spans="1:19" x14ac:dyDescent="0.25">
      <c r="A1934" s="1">
        <v>45531.556770856485</v>
      </c>
      <c r="B1934" t="s">
        <v>17</v>
      </c>
      <c r="C1934">
        <v>7.134309</v>
      </c>
      <c r="D1934">
        <v>7.0278</v>
      </c>
      <c r="E1934">
        <v>7.003806</v>
      </c>
      <c r="F1934">
        <v>7.101877</v>
      </c>
      <c r="G1934">
        <v>7.0749009999999997</v>
      </c>
      <c r="H1934">
        <v>1.096751</v>
      </c>
      <c r="I1934">
        <v>0.93296299999999999</v>
      </c>
      <c r="J1934">
        <v>0.94083399999999995</v>
      </c>
      <c r="K1934">
        <v>3.4636E-2</v>
      </c>
      <c r="L1934">
        <v>0</v>
      </c>
      <c r="M1934">
        <v>6.1499999999999999E-4</v>
      </c>
      <c r="N1934" t="s">
        <v>18</v>
      </c>
      <c r="O1934">
        <v>21.409946000000001</v>
      </c>
      <c r="P1934">
        <v>3.4355999999999998E-2</v>
      </c>
      <c r="Q1934">
        <v>-0.125803</v>
      </c>
      <c r="S1934">
        <f>(2*3.142/60)*test_1_datataker_27_aug[[#This Row],[Torque Voltage (N.m)]]*test_1_datataker_27_aug[[#This Row],[RPM]]*-1</f>
        <v>0</v>
      </c>
    </row>
    <row r="1935" spans="1:19" x14ac:dyDescent="0.25">
      <c r="A1935" s="1">
        <v>45531.556828749999</v>
      </c>
      <c r="B1935" t="s">
        <v>17</v>
      </c>
      <c r="C1935">
        <v>7.1229639999999996</v>
      </c>
      <c r="D1935">
        <v>7.0203509999999998</v>
      </c>
      <c r="E1935">
        <v>6.9819760000000004</v>
      </c>
      <c r="F1935">
        <v>7.0867719999999998</v>
      </c>
      <c r="G1935">
        <v>7.0597839999999996</v>
      </c>
      <c r="H1935">
        <v>1.092476</v>
      </c>
      <c r="I1935">
        <v>0.93284699999999998</v>
      </c>
      <c r="J1935">
        <v>0.94059800000000005</v>
      </c>
      <c r="K1935">
        <v>3.2238000000000003E-2</v>
      </c>
      <c r="L1935">
        <v>0</v>
      </c>
      <c r="M1935">
        <v>5.9199999999999997E-4</v>
      </c>
      <c r="N1935" t="s">
        <v>18</v>
      </c>
      <c r="O1935">
        <v>21.41986</v>
      </c>
      <c r="P1935">
        <v>3.4355999999999998E-2</v>
      </c>
      <c r="Q1935">
        <v>-0.12542</v>
      </c>
      <c r="S1935">
        <f>(2*3.142/60)*test_1_datataker_27_aug[[#This Row],[Torque Voltage (N.m)]]*test_1_datataker_27_aug[[#This Row],[RPM]]*-1</f>
        <v>0</v>
      </c>
    </row>
    <row r="1936" spans="1:19" x14ac:dyDescent="0.25">
      <c r="A1936" s="1">
        <v>45531.556886585648</v>
      </c>
      <c r="B1936" t="s">
        <v>17</v>
      </c>
      <c r="C1936">
        <v>7.1191909999999998</v>
      </c>
      <c r="D1936">
        <v>7.0278</v>
      </c>
      <c r="E1936">
        <v>6.9819760000000004</v>
      </c>
      <c r="F1936">
        <v>7.0797369999999997</v>
      </c>
      <c r="G1936">
        <v>7.0578979999999998</v>
      </c>
      <c r="H1936">
        <v>1.0163610000000001</v>
      </c>
      <c r="I1936">
        <v>0.93272999999999995</v>
      </c>
      <c r="J1936">
        <v>0.94095300000000004</v>
      </c>
      <c r="K1936">
        <v>3.3437000000000001E-2</v>
      </c>
      <c r="L1936">
        <v>0</v>
      </c>
      <c r="M1936">
        <v>5.9199999999999997E-4</v>
      </c>
      <c r="N1936" t="s">
        <v>18</v>
      </c>
      <c r="O1936">
        <v>21.419764000000001</v>
      </c>
      <c r="P1936">
        <v>3.1260000000000003E-2</v>
      </c>
      <c r="Q1936">
        <v>-0.124641</v>
      </c>
      <c r="S1936">
        <f>(2*3.142/60)*test_1_datataker_27_aug[[#This Row],[Torque Voltage (N.m)]]*test_1_datataker_27_aug[[#This Row],[RPM]]*-1</f>
        <v>0</v>
      </c>
    </row>
    <row r="1937" spans="1:19" x14ac:dyDescent="0.25">
      <c r="A1937" s="1">
        <v>45531.556944456017</v>
      </c>
      <c r="B1937" t="s">
        <v>17</v>
      </c>
      <c r="C1937">
        <v>7.1210779999999998</v>
      </c>
      <c r="D1937">
        <v>7.0278</v>
      </c>
      <c r="E1937">
        <v>6.9894550000000004</v>
      </c>
      <c r="F1937">
        <v>7.0867719999999998</v>
      </c>
      <c r="G1937">
        <v>7.0616700000000003</v>
      </c>
      <c r="H1937">
        <v>1.011247</v>
      </c>
      <c r="I1937">
        <v>0.93296299999999999</v>
      </c>
      <c r="J1937">
        <v>0.94071700000000003</v>
      </c>
      <c r="K1937">
        <v>3.5867999999999997E-2</v>
      </c>
      <c r="L1937">
        <v>0</v>
      </c>
      <c r="M1937">
        <v>5.4500000000000002E-4</v>
      </c>
      <c r="N1937" t="s">
        <v>18</v>
      </c>
      <c r="O1937">
        <v>21.419912</v>
      </c>
      <c r="P1937">
        <v>3.2807999999999997E-2</v>
      </c>
      <c r="Q1937">
        <v>-0.123875</v>
      </c>
      <c r="S1937">
        <f>(2*3.142/60)*test_1_datataker_27_aug[[#This Row],[Torque Voltage (N.m)]]*test_1_datataker_27_aug[[#This Row],[RPM]]*-1</f>
        <v>0</v>
      </c>
    </row>
    <row r="1938" spans="1:19" x14ac:dyDescent="0.25">
      <c r="A1938" s="1">
        <v>45531.557002326386</v>
      </c>
      <c r="B1938" t="s">
        <v>17</v>
      </c>
      <c r="C1938">
        <v>7.1267370000000003</v>
      </c>
      <c r="D1938">
        <v>7.0350419999999998</v>
      </c>
      <c r="E1938">
        <v>6.9963280000000001</v>
      </c>
      <c r="F1938">
        <v>7.0944279999999997</v>
      </c>
      <c r="G1938">
        <v>7.0701460000000003</v>
      </c>
      <c r="H1938">
        <v>1.009099</v>
      </c>
      <c r="I1938">
        <v>0.93284699999999998</v>
      </c>
      <c r="J1938">
        <v>0.94071700000000003</v>
      </c>
      <c r="K1938">
        <v>3.5867999999999997E-2</v>
      </c>
      <c r="L1938">
        <v>0</v>
      </c>
      <c r="M1938">
        <v>5.6899999999999995E-4</v>
      </c>
      <c r="N1938" t="s">
        <v>18</v>
      </c>
      <c r="O1938">
        <v>21.429642000000001</v>
      </c>
      <c r="P1938">
        <v>3.2807999999999997E-2</v>
      </c>
      <c r="Q1938">
        <v>-0.12425799999999999</v>
      </c>
      <c r="S1938">
        <f>(2*3.142/60)*test_1_datataker_27_aug[[#This Row],[Torque Voltage (N.m)]]*test_1_datataker_27_aug[[#This Row],[RPM]]*-1</f>
        <v>0</v>
      </c>
    </row>
    <row r="1939" spans="1:19" x14ac:dyDescent="0.25">
      <c r="A1939" s="1">
        <v>45531.557060208332</v>
      </c>
      <c r="B1939" t="s">
        <v>17</v>
      </c>
      <c r="C1939">
        <v>7.1390120000000001</v>
      </c>
      <c r="D1939">
        <v>7.0203509999999998</v>
      </c>
      <c r="E1939">
        <v>6.9819760000000004</v>
      </c>
      <c r="F1939">
        <v>7.0944279999999997</v>
      </c>
      <c r="G1939">
        <v>7.0767879999999996</v>
      </c>
      <c r="H1939">
        <v>1.009099</v>
      </c>
      <c r="I1939">
        <v>0.93284699999999998</v>
      </c>
      <c r="J1939">
        <v>0.94106900000000004</v>
      </c>
      <c r="K1939">
        <v>3.5867999999999997E-2</v>
      </c>
      <c r="L1939">
        <v>0</v>
      </c>
      <c r="M1939">
        <v>5.9199999999999997E-4</v>
      </c>
      <c r="N1939" t="s">
        <v>18</v>
      </c>
      <c r="O1939">
        <v>21.439620000000001</v>
      </c>
      <c r="P1939">
        <v>3.2807999999999997E-2</v>
      </c>
      <c r="Q1939">
        <v>-0.120451</v>
      </c>
      <c r="S1939">
        <f>(2*3.142/60)*test_1_datataker_27_aug[[#This Row],[Torque Voltage (N.m)]]*test_1_datataker_27_aug[[#This Row],[RPM]]*-1</f>
        <v>0</v>
      </c>
    </row>
    <row r="1940" spans="1:19" x14ac:dyDescent="0.25">
      <c r="A1940" s="1">
        <v>45531.557118124998</v>
      </c>
      <c r="B1940" t="s">
        <v>17</v>
      </c>
      <c r="C1940">
        <v>7.1437140000000001</v>
      </c>
      <c r="D1940">
        <v>7.0499390000000002</v>
      </c>
      <c r="E1940">
        <v>7.003806</v>
      </c>
      <c r="F1940">
        <v>7.101877</v>
      </c>
      <c r="G1940">
        <v>7.0814909999999998</v>
      </c>
      <c r="H1940">
        <v>1.008896</v>
      </c>
      <c r="I1940">
        <v>0.93308199999999997</v>
      </c>
      <c r="J1940">
        <v>0.94095300000000004</v>
      </c>
      <c r="K1940">
        <v>3.5867999999999997E-2</v>
      </c>
      <c r="L1940">
        <v>0</v>
      </c>
      <c r="M1940">
        <v>5.9199999999999997E-4</v>
      </c>
      <c r="N1940" t="s">
        <v>18</v>
      </c>
      <c r="O1940">
        <v>21.429687999999999</v>
      </c>
      <c r="P1940">
        <v>3.4355999999999998E-2</v>
      </c>
      <c r="Q1940">
        <v>-0.123505</v>
      </c>
      <c r="S1940">
        <f>(2*3.142/60)*test_1_datataker_27_aug[[#This Row],[Torque Voltage (N.m)]]*test_1_datataker_27_aug[[#This Row],[RPM]]*-1</f>
        <v>0</v>
      </c>
    </row>
    <row r="1941" spans="1:19" x14ac:dyDescent="0.25">
      <c r="A1941" s="1">
        <v>45531.557175937502</v>
      </c>
      <c r="B1941" t="s">
        <v>17</v>
      </c>
      <c r="C1941">
        <v>7.1456010000000001</v>
      </c>
      <c r="D1941">
        <v>7.0571820000000001</v>
      </c>
      <c r="E1941">
        <v>7.0110830000000002</v>
      </c>
      <c r="F1941">
        <v>7.116568</v>
      </c>
      <c r="G1941">
        <v>7.0880799999999997</v>
      </c>
      <c r="H1941">
        <v>1.008588</v>
      </c>
      <c r="I1941">
        <v>0.93308199999999997</v>
      </c>
      <c r="J1941">
        <v>0.94083399999999995</v>
      </c>
      <c r="K1941">
        <v>3.5867999999999997E-2</v>
      </c>
      <c r="L1941">
        <v>0</v>
      </c>
      <c r="M1941">
        <v>5.6899999999999995E-4</v>
      </c>
      <c r="N1941" t="s">
        <v>18</v>
      </c>
      <c r="O1941">
        <v>21.429738</v>
      </c>
      <c r="P1941">
        <v>3.1260000000000003E-2</v>
      </c>
      <c r="Q1941">
        <v>-0.12312099999999999</v>
      </c>
      <c r="S1941">
        <f>(2*3.142/60)*test_1_datataker_27_aug[[#This Row],[Torque Voltage (N.m)]]*test_1_datataker_27_aug[[#This Row],[RPM]]*-1</f>
        <v>0</v>
      </c>
    </row>
    <row r="1942" spans="1:19" x14ac:dyDescent="0.25">
      <c r="A1942" s="1">
        <v>45531.557233819447</v>
      </c>
      <c r="B1942" t="s">
        <v>17</v>
      </c>
      <c r="C1942">
        <v>7.1597350000000004</v>
      </c>
      <c r="D1942">
        <v>7.0499390000000002</v>
      </c>
      <c r="E1942">
        <v>7.0110830000000002</v>
      </c>
      <c r="F1942">
        <v>7.1091199999999999</v>
      </c>
      <c r="G1942">
        <v>7.0927819999999997</v>
      </c>
      <c r="H1942">
        <v>1.008181</v>
      </c>
      <c r="I1942">
        <v>0.93296299999999999</v>
      </c>
      <c r="J1942">
        <v>0.94071700000000003</v>
      </c>
      <c r="K1942">
        <v>3.9431000000000001E-2</v>
      </c>
      <c r="L1942">
        <v>0</v>
      </c>
      <c r="M1942">
        <v>5.4500000000000002E-4</v>
      </c>
      <c r="N1942" t="s">
        <v>18</v>
      </c>
      <c r="O1942">
        <v>21.439717999999999</v>
      </c>
      <c r="P1942">
        <v>2.9669000000000001E-2</v>
      </c>
      <c r="Q1942">
        <v>-0.115852</v>
      </c>
      <c r="S1942">
        <f>(2*3.142/60)*test_1_datataker_27_aug[[#This Row],[Torque Voltage (N.m)]]*test_1_datataker_27_aug[[#This Row],[RPM]]*-1</f>
        <v>0</v>
      </c>
    </row>
    <row r="1943" spans="1:19" x14ac:dyDescent="0.25">
      <c r="A1943" s="1">
        <v>45531.55729167824</v>
      </c>
      <c r="B1943" t="s">
        <v>17</v>
      </c>
      <c r="C1943">
        <v>7.1587779999999999</v>
      </c>
      <c r="D1943">
        <v>7.0571820000000001</v>
      </c>
      <c r="E1943">
        <v>7.0181570000000004</v>
      </c>
      <c r="F1943">
        <v>7.1240170000000003</v>
      </c>
      <c r="G1943">
        <v>7.0965550000000004</v>
      </c>
      <c r="H1943">
        <v>1.0080789999999999</v>
      </c>
      <c r="I1943">
        <v>0.93296299999999999</v>
      </c>
      <c r="J1943">
        <v>0.94095300000000004</v>
      </c>
      <c r="K1943">
        <v>3.7067000000000003E-2</v>
      </c>
      <c r="L1943">
        <v>0</v>
      </c>
      <c r="M1943">
        <v>5.9199999999999997E-4</v>
      </c>
      <c r="N1943" t="s">
        <v>18</v>
      </c>
      <c r="O1943">
        <v>21.438089999999999</v>
      </c>
      <c r="P1943">
        <v>3.2807999999999997E-2</v>
      </c>
      <c r="Q1943">
        <v>-0.12312099999999999</v>
      </c>
      <c r="S1943">
        <f>(2*3.142/60)*test_1_datataker_27_aug[[#This Row],[Torque Voltage (N.m)]]*test_1_datataker_27_aug[[#This Row],[RPM]]*-1</f>
        <v>0</v>
      </c>
    </row>
    <row r="1944" spans="1:19" x14ac:dyDescent="0.25">
      <c r="A1944" s="1">
        <v>45531.557349560186</v>
      </c>
      <c r="B1944" t="s">
        <v>17</v>
      </c>
      <c r="C1944">
        <v>7.156892</v>
      </c>
      <c r="D1944">
        <v>7.0646310000000003</v>
      </c>
      <c r="E1944">
        <v>7.0181570000000004</v>
      </c>
      <c r="F1944">
        <v>7.1314650000000004</v>
      </c>
      <c r="G1944">
        <v>7.1003280000000002</v>
      </c>
      <c r="H1944">
        <v>1.0083869999999999</v>
      </c>
      <c r="I1944">
        <v>0.93296299999999999</v>
      </c>
      <c r="J1944">
        <v>0.94095300000000004</v>
      </c>
      <c r="K1944">
        <v>3.5867999999999997E-2</v>
      </c>
      <c r="L1944">
        <v>2</v>
      </c>
      <c r="M1944">
        <v>5.6899999999999995E-4</v>
      </c>
      <c r="N1944" t="s">
        <v>18</v>
      </c>
      <c r="O1944">
        <v>21.449508000000002</v>
      </c>
      <c r="P1944">
        <v>3.1260000000000003E-2</v>
      </c>
      <c r="Q1944">
        <v>-0.12235600000000001</v>
      </c>
      <c r="S1944">
        <f>(2*3.142/60)*test_1_datataker_27_aug[[#This Row],[Torque Voltage (N.m)]]*test_1_datataker_27_aug[[#This Row],[RPM]]*-1</f>
        <v>-7.513150399999999E-3</v>
      </c>
    </row>
    <row r="1945" spans="1:19" x14ac:dyDescent="0.25">
      <c r="A1945" s="1">
        <v>45531.557407442131</v>
      </c>
      <c r="B1945" t="s">
        <v>17</v>
      </c>
      <c r="C1945">
        <v>7.156892</v>
      </c>
      <c r="D1945">
        <v>7.0571820000000001</v>
      </c>
      <c r="E1945">
        <v>7.0110830000000002</v>
      </c>
      <c r="F1945">
        <v>7.1387099999999997</v>
      </c>
      <c r="G1945">
        <v>7.1003280000000002</v>
      </c>
      <c r="H1945">
        <v>1.0083869999999999</v>
      </c>
      <c r="I1945">
        <v>0.93272999999999995</v>
      </c>
      <c r="J1945">
        <v>0.94071700000000003</v>
      </c>
      <c r="K1945">
        <v>3.2238000000000003E-2</v>
      </c>
      <c r="L1945">
        <v>2</v>
      </c>
      <c r="M1945">
        <v>5.6899999999999995E-4</v>
      </c>
      <c r="N1945" t="s">
        <v>18</v>
      </c>
      <c r="O1945">
        <v>21.449553999999999</v>
      </c>
      <c r="P1945">
        <v>2.5068E-2</v>
      </c>
      <c r="Q1945">
        <v>-0.12312099999999999</v>
      </c>
      <c r="S1945">
        <f>(2*3.142/60)*test_1_datataker_27_aug[[#This Row],[Torque Voltage (N.m)]]*test_1_datataker_27_aug[[#This Row],[RPM]]*-1</f>
        <v>-6.7527864000000003E-3</v>
      </c>
    </row>
    <row r="1946" spans="1:19" x14ac:dyDescent="0.25">
      <c r="A1946" s="1">
        <v>45531.557465300924</v>
      </c>
      <c r="B1946" t="s">
        <v>17</v>
      </c>
      <c r="C1946">
        <v>7.1597350000000004</v>
      </c>
      <c r="D1946">
        <v>7.0646310000000003</v>
      </c>
      <c r="E1946">
        <v>6.9963280000000001</v>
      </c>
      <c r="F1946">
        <v>7.1387099999999997</v>
      </c>
      <c r="G1946">
        <v>7.1003280000000002</v>
      </c>
      <c r="H1946">
        <v>1.0083869999999999</v>
      </c>
      <c r="I1946">
        <v>0.93261099999999997</v>
      </c>
      <c r="J1946">
        <v>0.94059800000000005</v>
      </c>
      <c r="K1946">
        <v>3.4636E-2</v>
      </c>
      <c r="L1946">
        <v>4</v>
      </c>
      <c r="M1946">
        <v>5.6899999999999995E-4</v>
      </c>
      <c r="N1946" t="s">
        <v>18</v>
      </c>
      <c r="O1946">
        <v>21.449553999999999</v>
      </c>
      <c r="P1946">
        <v>2.9669000000000001E-2</v>
      </c>
      <c r="Q1946">
        <v>-0.12235600000000001</v>
      </c>
      <c r="S1946">
        <f>(2*3.142/60)*test_1_datataker_27_aug[[#This Row],[Torque Voltage (N.m)]]*test_1_datataker_27_aug[[#This Row],[RPM]]*-1</f>
        <v>-1.4510174933333333E-2</v>
      </c>
    </row>
    <row r="1947" spans="1:19" x14ac:dyDescent="0.25">
      <c r="A1947" s="1">
        <v>45531.557523171294</v>
      </c>
      <c r="B1947" t="s">
        <v>17</v>
      </c>
      <c r="C1947">
        <v>7.156892</v>
      </c>
      <c r="D1947">
        <v>7.0424899999999999</v>
      </c>
      <c r="E1947">
        <v>7.0181570000000004</v>
      </c>
      <c r="F1947">
        <v>7.1240170000000003</v>
      </c>
      <c r="G1947">
        <v>7.0965550000000004</v>
      </c>
      <c r="H1947">
        <v>1.0082850000000001</v>
      </c>
      <c r="I1947">
        <v>0.93284699999999998</v>
      </c>
      <c r="J1947">
        <v>0.94083399999999995</v>
      </c>
      <c r="K1947">
        <v>3.3437000000000001E-2</v>
      </c>
      <c r="L1947">
        <v>0</v>
      </c>
      <c r="M1947">
        <v>5.9199999999999997E-4</v>
      </c>
      <c r="N1947" t="s">
        <v>18</v>
      </c>
      <c r="O1947">
        <v>21.459548000000002</v>
      </c>
      <c r="P1947">
        <v>3.1260000000000003E-2</v>
      </c>
      <c r="Q1947">
        <v>-0.121971</v>
      </c>
      <c r="S1947">
        <f>(2*3.142/60)*test_1_datataker_27_aug[[#This Row],[Torque Voltage (N.m)]]*test_1_datataker_27_aug[[#This Row],[RPM]]*-1</f>
        <v>0</v>
      </c>
    </row>
    <row r="1948" spans="1:19" x14ac:dyDescent="0.25">
      <c r="A1948" s="1">
        <v>45531.557581030094</v>
      </c>
      <c r="B1948" t="s">
        <v>17</v>
      </c>
      <c r="C1948">
        <v>7.1578489999999997</v>
      </c>
      <c r="D1948">
        <v>7.0499390000000002</v>
      </c>
      <c r="E1948">
        <v>7.0181570000000004</v>
      </c>
      <c r="F1948">
        <v>7.116568</v>
      </c>
      <c r="G1948">
        <v>7.0994250000000001</v>
      </c>
      <c r="H1948">
        <v>1.0079769999999999</v>
      </c>
      <c r="I1948">
        <v>0.93261099999999997</v>
      </c>
      <c r="J1948">
        <v>0.94036500000000001</v>
      </c>
      <c r="K1948">
        <v>3.2238000000000003E-2</v>
      </c>
      <c r="L1948">
        <v>0</v>
      </c>
      <c r="M1948">
        <v>4.9799999999999996E-4</v>
      </c>
      <c r="N1948" t="s">
        <v>18</v>
      </c>
      <c r="O1948">
        <v>21.459503999999999</v>
      </c>
      <c r="P1948">
        <v>3.1260000000000003E-2</v>
      </c>
      <c r="Q1948">
        <v>-0.12120400000000001</v>
      </c>
      <c r="S1948">
        <f>(2*3.142/60)*test_1_datataker_27_aug[[#This Row],[Torque Voltage (N.m)]]*test_1_datataker_27_aug[[#This Row],[RPM]]*-1</f>
        <v>0</v>
      </c>
    </row>
    <row r="1949" spans="1:19" x14ac:dyDescent="0.25">
      <c r="A1949" s="1">
        <v>45531.557638900464</v>
      </c>
      <c r="B1949" t="s">
        <v>17</v>
      </c>
      <c r="C1949">
        <v>7.1606649999999998</v>
      </c>
      <c r="D1949">
        <v>7.0350419999999998</v>
      </c>
      <c r="E1949">
        <v>7.003806</v>
      </c>
      <c r="F1949">
        <v>7.1314650000000004</v>
      </c>
      <c r="G1949">
        <v>7.1013109999999999</v>
      </c>
      <c r="H1949">
        <v>1.0079769999999999</v>
      </c>
      <c r="I1949">
        <v>0.93284699999999998</v>
      </c>
      <c r="J1949">
        <v>0.94059800000000005</v>
      </c>
      <c r="K1949">
        <v>3.4636E-2</v>
      </c>
      <c r="L1949">
        <v>0</v>
      </c>
      <c r="M1949">
        <v>5.9199999999999997E-4</v>
      </c>
      <c r="N1949" t="s">
        <v>18</v>
      </c>
      <c r="O1949">
        <v>21.459548000000002</v>
      </c>
      <c r="P1949">
        <v>3.1260000000000003E-2</v>
      </c>
      <c r="Q1949">
        <v>-0.119671</v>
      </c>
      <c r="S1949">
        <f>(2*3.142/60)*test_1_datataker_27_aug[[#This Row],[Torque Voltage (N.m)]]*test_1_datataker_27_aug[[#This Row],[RPM]]*-1</f>
        <v>0</v>
      </c>
    </row>
    <row r="1950" spans="1:19" x14ac:dyDescent="0.25">
      <c r="A1950" s="1">
        <v>45531.557696805554</v>
      </c>
      <c r="B1950" t="s">
        <v>17</v>
      </c>
      <c r="C1950">
        <v>7.1635340000000003</v>
      </c>
      <c r="D1950">
        <v>7.0571820000000001</v>
      </c>
      <c r="E1950">
        <v>7.0110830000000002</v>
      </c>
      <c r="F1950">
        <v>7.1314650000000004</v>
      </c>
      <c r="G1950">
        <v>7.1013109999999999</v>
      </c>
      <c r="H1950">
        <v>1.0079769999999999</v>
      </c>
      <c r="I1950">
        <v>0.93296299999999999</v>
      </c>
      <c r="J1950">
        <v>0.94059800000000005</v>
      </c>
      <c r="K1950">
        <v>3.5867999999999997E-2</v>
      </c>
      <c r="L1950">
        <v>0</v>
      </c>
      <c r="M1950">
        <v>5.22E-4</v>
      </c>
      <c r="N1950" t="s">
        <v>18</v>
      </c>
      <c r="O1950">
        <v>21.459399999999999</v>
      </c>
      <c r="P1950">
        <v>2.6616000000000001E-2</v>
      </c>
      <c r="Q1950">
        <v>-0.120834</v>
      </c>
      <c r="S1950">
        <f>(2*3.142/60)*test_1_datataker_27_aug[[#This Row],[Torque Voltage (N.m)]]*test_1_datataker_27_aug[[#This Row],[RPM]]*-1</f>
        <v>0</v>
      </c>
    </row>
    <row r="1951" spans="1:19" x14ac:dyDescent="0.25">
      <c r="A1951" s="1">
        <v>45531.557754652778</v>
      </c>
      <c r="B1951" t="s">
        <v>17</v>
      </c>
      <c r="C1951">
        <v>7.1644379999999996</v>
      </c>
      <c r="D1951">
        <v>7.0646310000000003</v>
      </c>
      <c r="E1951">
        <v>7.0181570000000004</v>
      </c>
      <c r="F1951">
        <v>7.1387099999999997</v>
      </c>
      <c r="G1951">
        <v>7.1060129999999999</v>
      </c>
      <c r="H1951">
        <v>1.007876</v>
      </c>
      <c r="I1951">
        <v>0.93296299999999999</v>
      </c>
      <c r="J1951">
        <v>0.94059800000000005</v>
      </c>
      <c r="K1951">
        <v>3.7067000000000003E-2</v>
      </c>
      <c r="L1951">
        <v>0</v>
      </c>
      <c r="M1951">
        <v>5.4500000000000002E-4</v>
      </c>
      <c r="N1951" t="s">
        <v>18</v>
      </c>
      <c r="O1951">
        <v>21.459548000000002</v>
      </c>
      <c r="P1951">
        <v>2.9669000000000001E-2</v>
      </c>
      <c r="Q1951">
        <v>-0.123505</v>
      </c>
      <c r="S1951">
        <f>(2*3.142/60)*test_1_datataker_27_aug[[#This Row],[Torque Voltage (N.m)]]*test_1_datataker_27_aug[[#This Row],[RPM]]*-1</f>
        <v>0</v>
      </c>
    </row>
    <row r="1952" spans="1:19" x14ac:dyDescent="0.25">
      <c r="A1952" s="1">
        <v>45531.557812569445</v>
      </c>
      <c r="B1952" t="s">
        <v>17</v>
      </c>
      <c r="C1952">
        <v>7.1672539999999998</v>
      </c>
      <c r="D1952">
        <v>7.0720809999999998</v>
      </c>
      <c r="E1952">
        <v>7.0254329999999996</v>
      </c>
      <c r="F1952">
        <v>7.1387099999999997</v>
      </c>
      <c r="G1952">
        <v>7.1078999999999999</v>
      </c>
      <c r="H1952">
        <v>1.007876</v>
      </c>
      <c r="I1952">
        <v>0.93261099999999997</v>
      </c>
      <c r="J1952">
        <v>0.94048200000000004</v>
      </c>
      <c r="K1952">
        <v>3.4636E-2</v>
      </c>
      <c r="L1952">
        <v>0</v>
      </c>
      <c r="M1952">
        <v>5.4500000000000002E-4</v>
      </c>
      <c r="N1952" t="s">
        <v>18</v>
      </c>
      <c r="O1952">
        <v>21.459700000000002</v>
      </c>
      <c r="P1952">
        <v>3.1260000000000003E-2</v>
      </c>
      <c r="Q1952">
        <v>-0.118141</v>
      </c>
      <c r="S1952">
        <f>(2*3.142/60)*test_1_datataker_27_aug[[#This Row],[Torque Voltage (N.m)]]*test_1_datataker_27_aug[[#This Row],[RPM]]*-1</f>
        <v>0</v>
      </c>
    </row>
    <row r="1953" spans="1:19" x14ac:dyDescent="0.25">
      <c r="A1953" s="1">
        <v>45531.557870393517</v>
      </c>
      <c r="B1953" t="s">
        <v>17</v>
      </c>
      <c r="C1953">
        <v>7.1701230000000002</v>
      </c>
      <c r="D1953">
        <v>7.0797369999999997</v>
      </c>
      <c r="E1953">
        <v>7.0399849999999997</v>
      </c>
      <c r="F1953">
        <v>7.1538149999999998</v>
      </c>
      <c r="G1953">
        <v>7.1097859999999997</v>
      </c>
      <c r="H1953">
        <v>1.007466</v>
      </c>
      <c r="I1953">
        <v>0.933199</v>
      </c>
      <c r="J1953">
        <v>0.94024600000000003</v>
      </c>
      <c r="K1953">
        <v>3.4636E-2</v>
      </c>
      <c r="L1953">
        <v>0</v>
      </c>
      <c r="M1953">
        <v>5.9199999999999997E-4</v>
      </c>
      <c r="N1953" t="s">
        <v>18</v>
      </c>
      <c r="O1953">
        <v>21.459599999999998</v>
      </c>
      <c r="P1953">
        <v>3.1260000000000003E-2</v>
      </c>
      <c r="Q1953">
        <v>-0.124641</v>
      </c>
      <c r="S1953">
        <f>(2*3.142/60)*test_1_datataker_27_aug[[#This Row],[Torque Voltage (N.m)]]*test_1_datataker_27_aug[[#This Row],[RPM]]*-1</f>
        <v>0</v>
      </c>
    </row>
    <row r="1954" spans="1:19" x14ac:dyDescent="0.25">
      <c r="A1954" s="1">
        <v>45531.557928263886</v>
      </c>
      <c r="B1954" t="s">
        <v>17</v>
      </c>
      <c r="C1954">
        <v>7.1710529999999997</v>
      </c>
      <c r="D1954">
        <v>7.0571820000000001</v>
      </c>
      <c r="E1954">
        <v>7.0181570000000004</v>
      </c>
      <c r="F1954">
        <v>7.1314650000000004</v>
      </c>
      <c r="G1954">
        <v>7.1078999999999999</v>
      </c>
      <c r="H1954">
        <v>1.007771</v>
      </c>
      <c r="I1954">
        <v>0.93296299999999999</v>
      </c>
      <c r="J1954">
        <v>0.94071700000000003</v>
      </c>
      <c r="K1954">
        <v>3.3437000000000001E-2</v>
      </c>
      <c r="L1954">
        <v>0</v>
      </c>
      <c r="M1954">
        <v>5.4500000000000002E-4</v>
      </c>
      <c r="N1954" t="s">
        <v>18</v>
      </c>
      <c r="O1954">
        <v>21.459451999999999</v>
      </c>
      <c r="P1954">
        <v>2.9669000000000001E-2</v>
      </c>
      <c r="Q1954">
        <v>-0.120451</v>
      </c>
      <c r="S1954">
        <f>(2*3.142/60)*test_1_datataker_27_aug[[#This Row],[Torque Voltage (N.m)]]*test_1_datataker_27_aug[[#This Row],[RPM]]*-1</f>
        <v>0</v>
      </c>
    </row>
    <row r="1955" spans="1:19" x14ac:dyDescent="0.25">
      <c r="A1955" s="1">
        <v>45531.557986145832</v>
      </c>
      <c r="B1955" t="s">
        <v>17</v>
      </c>
      <c r="C1955">
        <v>7.180485</v>
      </c>
      <c r="D1955">
        <v>7.0646310000000003</v>
      </c>
      <c r="E1955">
        <v>7.0254329999999996</v>
      </c>
      <c r="F1955">
        <v>7.1314650000000004</v>
      </c>
      <c r="G1955">
        <v>7.1154190000000002</v>
      </c>
      <c r="H1955">
        <v>1.007771</v>
      </c>
      <c r="I1955">
        <v>0.93272999999999995</v>
      </c>
      <c r="J1955">
        <v>0.94048200000000004</v>
      </c>
      <c r="K1955">
        <v>3.4636E-2</v>
      </c>
      <c r="L1955">
        <v>0</v>
      </c>
      <c r="M1955">
        <v>5.4500000000000002E-4</v>
      </c>
      <c r="N1955" t="s">
        <v>18</v>
      </c>
      <c r="O1955">
        <v>21.459354000000001</v>
      </c>
      <c r="P1955">
        <v>3.2807999999999997E-2</v>
      </c>
      <c r="Q1955">
        <v>-0.120834</v>
      </c>
      <c r="S1955">
        <f>(2*3.142/60)*test_1_datataker_27_aug[[#This Row],[Torque Voltage (N.m)]]*test_1_datataker_27_aug[[#This Row],[RPM]]*-1</f>
        <v>0</v>
      </c>
    </row>
    <row r="1956" spans="1:19" x14ac:dyDescent="0.25">
      <c r="A1956" s="1">
        <v>45531.558044004632</v>
      </c>
      <c r="B1956" t="s">
        <v>17</v>
      </c>
      <c r="C1956">
        <v>7.1785990000000002</v>
      </c>
      <c r="D1956">
        <v>7.0797369999999997</v>
      </c>
      <c r="E1956">
        <v>7.0399849999999997</v>
      </c>
      <c r="F1956">
        <v>7.1610560000000003</v>
      </c>
      <c r="G1956">
        <v>7.1144889999999998</v>
      </c>
      <c r="H1956">
        <v>1.0076689999999999</v>
      </c>
      <c r="I1956">
        <v>0.93296299999999999</v>
      </c>
      <c r="J1956">
        <v>0.94083399999999995</v>
      </c>
      <c r="K1956">
        <v>3.7067000000000003E-2</v>
      </c>
      <c r="L1956">
        <v>0</v>
      </c>
      <c r="M1956">
        <v>5.9199999999999997E-4</v>
      </c>
      <c r="N1956" t="s">
        <v>18</v>
      </c>
      <c r="O1956">
        <v>21.459503999999999</v>
      </c>
      <c r="P1956">
        <v>3.4355999999999998E-2</v>
      </c>
      <c r="Q1956">
        <v>-0.121588</v>
      </c>
      <c r="S1956">
        <f>(2*3.142/60)*test_1_datataker_27_aug[[#This Row],[Torque Voltage (N.m)]]*test_1_datataker_27_aug[[#This Row],[RPM]]*-1</f>
        <v>0</v>
      </c>
    </row>
    <row r="1957" spans="1:19" x14ac:dyDescent="0.25">
      <c r="A1957" s="1">
        <v>45531.558101921299</v>
      </c>
      <c r="B1957" t="s">
        <v>17</v>
      </c>
      <c r="C1957">
        <v>7.1729399999999996</v>
      </c>
      <c r="D1957">
        <v>7.0720809999999998</v>
      </c>
      <c r="E1957">
        <v>7.0254329999999996</v>
      </c>
      <c r="F1957">
        <v>7.1538149999999998</v>
      </c>
      <c r="G1957">
        <v>7.1126019999999999</v>
      </c>
      <c r="H1957">
        <v>1.007361</v>
      </c>
      <c r="I1957">
        <v>0.93284699999999998</v>
      </c>
      <c r="J1957">
        <v>0.94036500000000001</v>
      </c>
      <c r="K1957">
        <v>3.7067000000000003E-2</v>
      </c>
      <c r="L1957">
        <v>0</v>
      </c>
      <c r="M1957">
        <v>5.6899999999999995E-4</v>
      </c>
      <c r="N1957" t="s">
        <v>18</v>
      </c>
      <c r="O1957">
        <v>21.459503999999999</v>
      </c>
      <c r="P1957">
        <v>3.1260000000000003E-2</v>
      </c>
      <c r="Q1957">
        <v>-0.12235600000000001</v>
      </c>
      <c r="S1957">
        <f>(2*3.142/60)*test_1_datataker_27_aug[[#This Row],[Torque Voltage (N.m)]]*test_1_datataker_27_aug[[#This Row],[RPM]]*-1</f>
        <v>0</v>
      </c>
    </row>
    <row r="1958" spans="1:19" x14ac:dyDescent="0.25">
      <c r="A1958" s="1">
        <v>45531.558159745371</v>
      </c>
      <c r="B1958" t="s">
        <v>17</v>
      </c>
      <c r="C1958">
        <v>7.1757559999999998</v>
      </c>
      <c r="D1958">
        <v>7.0797369999999997</v>
      </c>
      <c r="E1958">
        <v>7.0327089999999997</v>
      </c>
      <c r="F1958">
        <v>7.1387099999999997</v>
      </c>
      <c r="G1958">
        <v>7.1135590000000004</v>
      </c>
      <c r="H1958">
        <v>1.0076689999999999</v>
      </c>
      <c r="I1958">
        <v>0.93272999999999995</v>
      </c>
      <c r="J1958">
        <v>0.94059800000000005</v>
      </c>
      <c r="K1958">
        <v>3.5867999999999997E-2</v>
      </c>
      <c r="L1958">
        <v>0</v>
      </c>
      <c r="M1958">
        <v>5.6899999999999995E-4</v>
      </c>
      <c r="N1958" t="s">
        <v>18</v>
      </c>
      <c r="O1958">
        <v>21.461729999999999</v>
      </c>
      <c r="P1958">
        <v>3.1260000000000003E-2</v>
      </c>
      <c r="Q1958">
        <v>-0.12312099999999999</v>
      </c>
      <c r="S1958">
        <f>(2*3.142/60)*test_1_datataker_27_aug[[#This Row],[Torque Voltage (N.m)]]*test_1_datataker_27_aug[[#This Row],[RPM]]*-1</f>
        <v>0</v>
      </c>
    </row>
    <row r="1959" spans="1:19" x14ac:dyDescent="0.25">
      <c r="A1959" s="1">
        <v>45531.558217604164</v>
      </c>
      <c r="B1959" t="s">
        <v>17</v>
      </c>
      <c r="C1959">
        <v>7.1795280000000004</v>
      </c>
      <c r="D1959">
        <v>7.0646310000000003</v>
      </c>
      <c r="E1959">
        <v>7.0399849999999997</v>
      </c>
      <c r="F1959">
        <v>7.1538149999999998</v>
      </c>
      <c r="G1959">
        <v>7.1144889999999998</v>
      </c>
      <c r="H1959">
        <v>1.0080789999999999</v>
      </c>
      <c r="I1959">
        <v>0.93284699999999998</v>
      </c>
      <c r="J1959">
        <v>0.94071700000000003</v>
      </c>
      <c r="K1959">
        <v>4.0629999999999999E-2</v>
      </c>
      <c r="L1959">
        <v>0</v>
      </c>
      <c r="M1959">
        <v>5.6899999999999995E-4</v>
      </c>
      <c r="N1959" t="s">
        <v>18</v>
      </c>
      <c r="O1959">
        <v>21.460889999999999</v>
      </c>
      <c r="P1959">
        <v>3.2807999999999997E-2</v>
      </c>
      <c r="Q1959">
        <v>-0.118141</v>
      </c>
      <c r="S1959">
        <f>(2*3.142/60)*test_1_datataker_27_aug[[#This Row],[Torque Voltage (N.m)]]*test_1_datataker_27_aug[[#This Row],[RPM]]*-1</f>
        <v>0</v>
      </c>
    </row>
    <row r="1960" spans="1:19" x14ac:dyDescent="0.25">
      <c r="A1960" s="1">
        <v>45531.558275509262</v>
      </c>
      <c r="B1960" t="s">
        <v>17</v>
      </c>
      <c r="C1960">
        <v>7.0466059999999997</v>
      </c>
      <c r="D1960">
        <v>7.0720809999999998</v>
      </c>
      <c r="E1960">
        <v>7.0254329999999996</v>
      </c>
      <c r="F1960">
        <v>7.1461579999999998</v>
      </c>
      <c r="G1960">
        <v>6.9418730000000002</v>
      </c>
      <c r="H1960">
        <v>1.008181</v>
      </c>
      <c r="I1960">
        <v>0.93308199999999997</v>
      </c>
      <c r="J1960">
        <v>0.94083399999999995</v>
      </c>
      <c r="K1960">
        <v>4.0629999999999999E-2</v>
      </c>
      <c r="L1960">
        <v>0</v>
      </c>
      <c r="M1960">
        <v>5.9199999999999997E-4</v>
      </c>
      <c r="N1960" t="s">
        <v>18</v>
      </c>
      <c r="O1960">
        <v>21.469349999999999</v>
      </c>
      <c r="P1960">
        <v>3.1260000000000003E-2</v>
      </c>
      <c r="Q1960">
        <v>-0.118523</v>
      </c>
      <c r="S1960">
        <f>(2*3.142/60)*test_1_datataker_27_aug[[#This Row],[Torque Voltage (N.m)]]*test_1_datataker_27_aug[[#This Row],[RPM]]*-1</f>
        <v>0</v>
      </c>
    </row>
    <row r="1961" spans="1:19" x14ac:dyDescent="0.25">
      <c r="A1961" s="1">
        <v>45531.558333356479</v>
      </c>
      <c r="B1961" t="s">
        <v>17</v>
      </c>
      <c r="C1961">
        <v>6.768141</v>
      </c>
      <c r="D1961">
        <v>7.012696</v>
      </c>
      <c r="E1961">
        <v>6.9603479999999998</v>
      </c>
      <c r="F1961">
        <v>7.0944279999999997</v>
      </c>
      <c r="G1961">
        <v>6.687824</v>
      </c>
      <c r="H1961">
        <v>1.0079769999999999</v>
      </c>
      <c r="I1961">
        <v>0.93272999999999995</v>
      </c>
      <c r="J1961">
        <v>0.94048200000000004</v>
      </c>
      <c r="K1961">
        <v>3.7067000000000003E-2</v>
      </c>
      <c r="L1961">
        <v>0</v>
      </c>
      <c r="M1961">
        <v>1.2012E-2</v>
      </c>
      <c r="N1961" t="s">
        <v>18</v>
      </c>
      <c r="O1961">
        <v>21.454650000000001</v>
      </c>
      <c r="P1961">
        <v>3.2807999999999997E-2</v>
      </c>
      <c r="Q1961">
        <v>-0.121971</v>
      </c>
      <c r="S1961">
        <f>(2*3.142/60)*test_1_datataker_27_aug[[#This Row],[Torque Voltage (N.m)]]*test_1_datataker_27_aug[[#This Row],[RPM]]*-1</f>
        <v>0</v>
      </c>
    </row>
    <row r="1962" spans="1:19" x14ac:dyDescent="0.25">
      <c r="A1962" s="1">
        <v>45531.558391284721</v>
      </c>
      <c r="B1962" t="s">
        <v>17</v>
      </c>
      <c r="C1962">
        <v>6.7057849999999997</v>
      </c>
      <c r="D1962">
        <v>6.938618</v>
      </c>
      <c r="E1962">
        <v>6.9023389999999996</v>
      </c>
      <c r="F1962">
        <v>7.0424899999999999</v>
      </c>
      <c r="G1962">
        <v>6.672282</v>
      </c>
      <c r="H1962">
        <v>1.00726</v>
      </c>
      <c r="I1962">
        <v>0.933311</v>
      </c>
      <c r="J1962">
        <v>0.94059800000000005</v>
      </c>
      <c r="K1962">
        <v>4.0629999999999999E-2</v>
      </c>
      <c r="L1962">
        <v>0</v>
      </c>
      <c r="M1962">
        <v>1.0349000000000001E-2</v>
      </c>
      <c r="N1962" t="s">
        <v>18</v>
      </c>
      <c r="O1962">
        <v>21.469452</v>
      </c>
      <c r="P1962">
        <v>3.4355999999999998E-2</v>
      </c>
      <c r="Q1962">
        <v>-0.11623600000000001</v>
      </c>
      <c r="S1962">
        <f>(2*3.142/60)*test_1_datataker_27_aug[[#This Row],[Torque Voltage (N.m)]]*test_1_datataker_27_aug[[#This Row],[RPM]]*-1</f>
        <v>0</v>
      </c>
    </row>
    <row r="1963" spans="1:19" x14ac:dyDescent="0.25">
      <c r="A1963" s="1">
        <v>45531.558449097225</v>
      </c>
      <c r="B1963" t="s">
        <v>17</v>
      </c>
      <c r="C1963">
        <v>6.6364939999999999</v>
      </c>
      <c r="D1963">
        <v>6.9164760000000003</v>
      </c>
      <c r="E1963">
        <v>6.8807130000000001</v>
      </c>
      <c r="F1963">
        <v>7.0203509999999998</v>
      </c>
      <c r="G1963">
        <v>6.6139099999999997</v>
      </c>
      <c r="H1963">
        <v>1.007361</v>
      </c>
      <c r="I1963">
        <v>0.933311</v>
      </c>
      <c r="J1963">
        <v>0.94036500000000001</v>
      </c>
      <c r="K1963">
        <v>3.5867999999999997E-2</v>
      </c>
      <c r="L1963">
        <v>0</v>
      </c>
      <c r="M1963">
        <v>1.3627999999999999E-2</v>
      </c>
      <c r="N1963" t="s">
        <v>18</v>
      </c>
      <c r="O1963">
        <v>21.469452</v>
      </c>
      <c r="P1963">
        <v>2.9669000000000001E-2</v>
      </c>
      <c r="Q1963">
        <v>-0.118141</v>
      </c>
      <c r="S1963">
        <f>(2*3.142/60)*test_1_datataker_27_aug[[#This Row],[Torque Voltage (N.m)]]*test_1_datataker_27_aug[[#This Row],[RPM]]*-1</f>
        <v>0</v>
      </c>
    </row>
    <row r="1964" spans="1:19" x14ac:dyDescent="0.25">
      <c r="A1964" s="1">
        <v>45531.558506956018</v>
      </c>
      <c r="B1964" t="s">
        <v>17</v>
      </c>
      <c r="C1964">
        <v>6.6383799999999997</v>
      </c>
      <c r="D1964">
        <v>6.8792309999999999</v>
      </c>
      <c r="E1964">
        <v>6.844328</v>
      </c>
      <c r="F1964">
        <v>6.9758630000000004</v>
      </c>
      <c r="G1964">
        <v>6.612927</v>
      </c>
      <c r="H1964">
        <v>1.007568</v>
      </c>
      <c r="I1964">
        <v>0.93343399999999999</v>
      </c>
      <c r="J1964">
        <v>0.94059800000000005</v>
      </c>
      <c r="K1964">
        <v>3.8232000000000002E-2</v>
      </c>
      <c r="L1964">
        <v>0</v>
      </c>
      <c r="M1964">
        <v>1.2289E-2</v>
      </c>
      <c r="N1964" t="s">
        <v>18</v>
      </c>
      <c r="O1964">
        <v>21.469498000000002</v>
      </c>
      <c r="P1964">
        <v>3.4355999999999998E-2</v>
      </c>
      <c r="Q1964">
        <v>-0.118906</v>
      </c>
      <c r="S1964">
        <f>(2*3.142/60)*test_1_datataker_27_aug[[#This Row],[Torque Voltage (N.m)]]*test_1_datataker_27_aug[[#This Row],[RPM]]*-1</f>
        <v>0</v>
      </c>
    </row>
    <row r="1965" spans="1:19" x14ac:dyDescent="0.25">
      <c r="A1965" s="1">
        <v>45531.55856484954</v>
      </c>
      <c r="B1965" t="s">
        <v>17</v>
      </c>
      <c r="C1965">
        <v>6.623316</v>
      </c>
      <c r="D1965">
        <v>6.8645389999999997</v>
      </c>
      <c r="E1965">
        <v>6.8227019999999996</v>
      </c>
      <c r="F1965">
        <v>6.953722</v>
      </c>
      <c r="G1965">
        <v>6.5517399999999997</v>
      </c>
      <c r="H1965">
        <v>1.007876</v>
      </c>
      <c r="I1965">
        <v>0.933311</v>
      </c>
      <c r="J1965">
        <v>0.94059800000000005</v>
      </c>
      <c r="K1965">
        <v>3.7067000000000003E-2</v>
      </c>
      <c r="L1965">
        <v>0</v>
      </c>
      <c r="M1965">
        <v>1.1665E-2</v>
      </c>
      <c r="N1965" t="s">
        <v>18</v>
      </c>
      <c r="O1965">
        <v>21.479403999999999</v>
      </c>
      <c r="P1965">
        <v>3.2807999999999997E-2</v>
      </c>
      <c r="Q1965">
        <v>-0.118906</v>
      </c>
      <c r="S1965">
        <f>(2*3.142/60)*test_1_datataker_27_aug[[#This Row],[Torque Voltage (N.m)]]*test_1_datataker_27_aug[[#This Row],[RPM]]*-1</f>
        <v>0</v>
      </c>
    </row>
    <row r="1966" spans="1:19" x14ac:dyDescent="0.25">
      <c r="A1966" s="1">
        <v>45531.558622708333</v>
      </c>
      <c r="B1966" t="s">
        <v>17</v>
      </c>
      <c r="C1966">
        <v>6.5244270000000002</v>
      </c>
      <c r="D1966">
        <v>6.8126030000000002</v>
      </c>
      <c r="E1966">
        <v>6.7865200000000003</v>
      </c>
      <c r="F1966">
        <v>6.909027</v>
      </c>
      <c r="G1966">
        <v>6.4707059999999998</v>
      </c>
      <c r="H1966">
        <v>1.00726</v>
      </c>
      <c r="I1966">
        <v>0.93249400000000005</v>
      </c>
      <c r="J1966">
        <v>0.94036500000000001</v>
      </c>
      <c r="K1966">
        <v>3.3437000000000001E-2</v>
      </c>
      <c r="L1966">
        <v>0</v>
      </c>
      <c r="M1966">
        <v>1.439E-2</v>
      </c>
      <c r="N1966" t="s">
        <v>18</v>
      </c>
      <c r="O1966">
        <v>21.479358000000001</v>
      </c>
      <c r="P1966">
        <v>3.1260000000000003E-2</v>
      </c>
      <c r="Q1966">
        <v>-0.12312099999999999</v>
      </c>
      <c r="S1966">
        <f>(2*3.142/60)*test_1_datataker_27_aug[[#This Row],[Torque Voltage (N.m)]]*test_1_datataker_27_aug[[#This Row],[RPM]]*-1</f>
        <v>0</v>
      </c>
    </row>
    <row r="1967" spans="1:19" x14ac:dyDescent="0.25">
      <c r="A1967" s="1">
        <v>45531.558680636575</v>
      </c>
      <c r="B1967" t="s">
        <v>17</v>
      </c>
      <c r="C1967">
        <v>6.4603440000000001</v>
      </c>
      <c r="D1967">
        <v>6.7904619999999998</v>
      </c>
      <c r="E1967">
        <v>6.7576169999999998</v>
      </c>
      <c r="F1967">
        <v>6.8866810000000003</v>
      </c>
      <c r="G1967">
        <v>6.396261</v>
      </c>
      <c r="H1967">
        <v>1.007771</v>
      </c>
      <c r="I1967">
        <v>0.93249400000000005</v>
      </c>
      <c r="J1967">
        <v>0.94036500000000001</v>
      </c>
      <c r="K1967">
        <v>3.7067000000000003E-2</v>
      </c>
      <c r="L1967">
        <v>0</v>
      </c>
      <c r="M1967">
        <v>1.7412E-2</v>
      </c>
      <c r="N1967" t="s">
        <v>18</v>
      </c>
      <c r="O1967">
        <v>21.481535999999998</v>
      </c>
      <c r="P1967">
        <v>3.2807999999999997E-2</v>
      </c>
      <c r="Q1967">
        <v>-0.118141</v>
      </c>
      <c r="S1967">
        <f>(2*3.142/60)*test_1_datataker_27_aug[[#This Row],[Torque Voltage (N.m)]]*test_1_datataker_27_aug[[#This Row],[RPM]]*-1</f>
        <v>0</v>
      </c>
    </row>
    <row r="1968" spans="1:19" x14ac:dyDescent="0.25">
      <c r="A1968" s="1">
        <v>45531.558738437503</v>
      </c>
      <c r="B1968" t="s">
        <v>17</v>
      </c>
      <c r="C1968">
        <v>6.4320750000000002</v>
      </c>
      <c r="D1968">
        <v>6.7606650000000004</v>
      </c>
      <c r="E1968">
        <v>6.7432660000000002</v>
      </c>
      <c r="F1968">
        <v>6.8570900000000004</v>
      </c>
      <c r="G1968">
        <v>6.3858990000000002</v>
      </c>
      <c r="H1968">
        <v>1.0076689999999999</v>
      </c>
      <c r="I1968">
        <v>0.93272999999999995</v>
      </c>
      <c r="J1968">
        <v>0.94083399999999995</v>
      </c>
      <c r="K1968">
        <v>3.8232000000000002E-2</v>
      </c>
      <c r="L1968">
        <v>0</v>
      </c>
      <c r="M1968">
        <v>1.7158E-2</v>
      </c>
      <c r="N1968" t="s">
        <v>18</v>
      </c>
      <c r="O1968">
        <v>21.489370000000001</v>
      </c>
      <c r="P1968">
        <v>2.9669000000000001E-2</v>
      </c>
      <c r="Q1968">
        <v>-0.122738</v>
      </c>
      <c r="S1968">
        <f>(2*3.142/60)*test_1_datataker_27_aug[[#This Row],[Torque Voltage (N.m)]]*test_1_datataker_27_aug[[#This Row],[RPM]]*-1</f>
        <v>0</v>
      </c>
    </row>
    <row r="1969" spans="1:19" x14ac:dyDescent="0.25">
      <c r="A1969" s="1">
        <v>45531.558796307872</v>
      </c>
      <c r="B1969" t="s">
        <v>17</v>
      </c>
      <c r="C1969">
        <v>6.3981469999999998</v>
      </c>
      <c r="D1969">
        <v>6.7385250000000001</v>
      </c>
      <c r="E1969">
        <v>6.7068839999999996</v>
      </c>
      <c r="F1969">
        <v>6.8126030000000002</v>
      </c>
      <c r="G1969">
        <v>6.3396689999999998</v>
      </c>
      <c r="H1969">
        <v>1.0076689999999999</v>
      </c>
      <c r="I1969">
        <v>0.933199</v>
      </c>
      <c r="J1969">
        <v>0.94059800000000005</v>
      </c>
      <c r="K1969">
        <v>3.5867999999999997E-2</v>
      </c>
      <c r="L1969">
        <v>0</v>
      </c>
      <c r="M1969">
        <v>1.7988000000000001E-2</v>
      </c>
      <c r="N1969" t="s">
        <v>18</v>
      </c>
      <c r="O1969">
        <v>21.489470000000001</v>
      </c>
      <c r="P1969">
        <v>3.4355999999999998E-2</v>
      </c>
      <c r="Q1969">
        <v>-0.119671</v>
      </c>
      <c r="S1969">
        <f>(2*3.142/60)*test_1_datataker_27_aug[[#This Row],[Torque Voltage (N.m)]]*test_1_datataker_27_aug[[#This Row],[RPM]]*-1</f>
        <v>0</v>
      </c>
    </row>
    <row r="1970" spans="1:19" x14ac:dyDescent="0.25">
      <c r="A1970" s="1">
        <v>45531.558854201387</v>
      </c>
      <c r="B1970" t="s">
        <v>17</v>
      </c>
      <c r="C1970">
        <v>6.3953040000000003</v>
      </c>
      <c r="D1970">
        <v>6.7310759999999998</v>
      </c>
      <c r="E1970">
        <v>6.685257</v>
      </c>
      <c r="F1970">
        <v>6.8349500000000001</v>
      </c>
      <c r="G1970">
        <v>6.3038550000000004</v>
      </c>
      <c r="H1970">
        <v>1.007771</v>
      </c>
      <c r="I1970">
        <v>0.93343399999999999</v>
      </c>
      <c r="J1970">
        <v>0.94071700000000003</v>
      </c>
      <c r="K1970">
        <v>3.5867999999999997E-2</v>
      </c>
      <c r="L1970">
        <v>0</v>
      </c>
      <c r="M1970">
        <v>1.7687999999999999E-2</v>
      </c>
      <c r="N1970" t="s">
        <v>18</v>
      </c>
      <c r="O1970">
        <v>21.489124</v>
      </c>
      <c r="P1970">
        <v>3.7408999999999998E-2</v>
      </c>
      <c r="Q1970">
        <v>-0.117769</v>
      </c>
      <c r="S1970">
        <f>(2*3.142/60)*test_1_datataker_27_aug[[#This Row],[Torque Voltage (N.m)]]*test_1_datataker_27_aug[[#This Row],[RPM]]*-1</f>
        <v>0</v>
      </c>
    </row>
    <row r="1971" spans="1:19" x14ac:dyDescent="0.25">
      <c r="A1971" s="1">
        <v>45531.558912048611</v>
      </c>
      <c r="B1971" t="s">
        <v>17</v>
      </c>
      <c r="C1971">
        <v>6.3670349999999996</v>
      </c>
      <c r="D1971">
        <v>6.6718950000000001</v>
      </c>
      <c r="E1971">
        <v>6.6561500000000002</v>
      </c>
      <c r="F1971">
        <v>6.7757699999999996</v>
      </c>
      <c r="G1971">
        <v>6.2859480000000003</v>
      </c>
      <c r="H1971">
        <v>1.007771</v>
      </c>
      <c r="I1971">
        <v>0.933199</v>
      </c>
      <c r="J1971">
        <v>0.94071700000000003</v>
      </c>
      <c r="K1971">
        <v>3.8232000000000002E-2</v>
      </c>
      <c r="L1971">
        <v>0</v>
      </c>
      <c r="M1971">
        <v>1.702E-2</v>
      </c>
      <c r="N1971" t="s">
        <v>18</v>
      </c>
      <c r="O1971">
        <v>21.489170000000001</v>
      </c>
      <c r="P1971">
        <v>3.8956999999999999E-2</v>
      </c>
      <c r="Q1971">
        <v>-0.117769</v>
      </c>
      <c r="S1971">
        <f>(2*3.142/60)*test_1_datataker_27_aug[[#This Row],[Torque Voltage (N.m)]]*test_1_datataker_27_aug[[#This Row],[RPM]]*-1</f>
        <v>0</v>
      </c>
    </row>
    <row r="1972" spans="1:19" x14ac:dyDescent="0.25">
      <c r="A1972" s="1">
        <v>45531.558969988429</v>
      </c>
      <c r="B1972" t="s">
        <v>17</v>
      </c>
      <c r="C1972">
        <v>6.3651489999999997</v>
      </c>
      <c r="D1972">
        <v>6.6718950000000001</v>
      </c>
      <c r="E1972">
        <v>6.6488750000000003</v>
      </c>
      <c r="F1972">
        <v>6.7683220000000004</v>
      </c>
      <c r="G1972">
        <v>6.2897210000000001</v>
      </c>
      <c r="H1972">
        <v>1.0076689999999999</v>
      </c>
      <c r="I1972">
        <v>0.93308199999999997</v>
      </c>
      <c r="J1972">
        <v>0.94118599999999997</v>
      </c>
      <c r="K1972">
        <v>3.9431000000000001E-2</v>
      </c>
      <c r="L1972">
        <v>0</v>
      </c>
      <c r="M1972">
        <v>1.6766E-2</v>
      </c>
      <c r="N1972" t="s">
        <v>18</v>
      </c>
      <c r="O1972">
        <v>21.489267999999999</v>
      </c>
      <c r="P1972">
        <v>3.2807999999999997E-2</v>
      </c>
      <c r="Q1972">
        <v>-0.117769</v>
      </c>
      <c r="S1972">
        <f>(2*3.142/60)*test_1_datataker_27_aug[[#This Row],[Torque Voltage (N.m)]]*test_1_datataker_27_aug[[#This Row],[RPM]]*-1</f>
        <v>0</v>
      </c>
    </row>
    <row r="1973" spans="1:19" x14ac:dyDescent="0.25">
      <c r="A1973" s="1">
        <v>45531.55902778935</v>
      </c>
      <c r="B1973" t="s">
        <v>17</v>
      </c>
      <c r="C1973">
        <v>6.3840120000000002</v>
      </c>
      <c r="D1973">
        <v>6.6569979999999997</v>
      </c>
      <c r="E1973">
        <v>6.6201730000000003</v>
      </c>
      <c r="F1973">
        <v>6.7532160000000001</v>
      </c>
      <c r="G1973">
        <v>6.3444250000000002</v>
      </c>
      <c r="H1973">
        <v>1.0079769999999999</v>
      </c>
      <c r="I1973">
        <v>0.93296299999999999</v>
      </c>
      <c r="J1973">
        <v>0.94083399999999995</v>
      </c>
      <c r="K1973">
        <v>3.8232000000000002E-2</v>
      </c>
      <c r="L1973">
        <v>0</v>
      </c>
      <c r="M1973">
        <v>1.4274E-2</v>
      </c>
      <c r="N1973" t="s">
        <v>18</v>
      </c>
      <c r="O1973">
        <v>21.499338000000002</v>
      </c>
      <c r="P1973">
        <v>3.4355999999999998E-2</v>
      </c>
      <c r="Q1973">
        <v>-0.118906</v>
      </c>
      <c r="S1973">
        <f>(2*3.142/60)*test_1_datataker_27_aug[[#This Row],[Torque Voltage (N.m)]]*test_1_datataker_27_aug[[#This Row],[RPM]]*-1</f>
        <v>0</v>
      </c>
    </row>
    <row r="1974" spans="1:19" x14ac:dyDescent="0.25">
      <c r="A1974" s="1">
        <v>45531.559085659719</v>
      </c>
      <c r="B1974" t="s">
        <v>17</v>
      </c>
      <c r="C1974">
        <v>6.6925530000000002</v>
      </c>
      <c r="D1974">
        <v>6.6940379999999999</v>
      </c>
      <c r="E1974">
        <v>6.6488750000000003</v>
      </c>
      <c r="F1974">
        <v>6.7459749999999996</v>
      </c>
      <c r="G1974">
        <v>6.6176300000000001</v>
      </c>
      <c r="H1974">
        <v>1.007466</v>
      </c>
      <c r="I1974">
        <v>0.933199</v>
      </c>
      <c r="J1974">
        <v>0.94048200000000004</v>
      </c>
      <c r="K1974">
        <v>3.7067000000000003E-2</v>
      </c>
      <c r="L1974">
        <v>0</v>
      </c>
      <c r="M1974">
        <v>5.9199999999999997E-4</v>
      </c>
      <c r="N1974" t="s">
        <v>18</v>
      </c>
      <c r="O1974">
        <v>21.49924</v>
      </c>
      <c r="P1974">
        <v>3.4355999999999998E-2</v>
      </c>
      <c r="Q1974">
        <v>-0.118906</v>
      </c>
      <c r="S1974">
        <f>(2*3.142/60)*test_1_datataker_27_aug[[#This Row],[Torque Voltage (N.m)]]*test_1_datataker_27_aug[[#This Row],[RPM]]*-1</f>
        <v>0</v>
      </c>
    </row>
    <row r="1975" spans="1:19" x14ac:dyDescent="0.25">
      <c r="A1975" s="1">
        <v>45531.559143564817</v>
      </c>
      <c r="B1975" t="s">
        <v>17</v>
      </c>
      <c r="C1975">
        <v>6.7341069999999998</v>
      </c>
      <c r="D1975">
        <v>6.7012790000000004</v>
      </c>
      <c r="E1975">
        <v>6.6705019999999999</v>
      </c>
      <c r="F1975">
        <v>6.7830130000000004</v>
      </c>
      <c r="G1975">
        <v>6.6496709999999997</v>
      </c>
      <c r="H1975">
        <v>1.0079769999999999</v>
      </c>
      <c r="I1975">
        <v>0.933311</v>
      </c>
      <c r="J1975">
        <v>0.94071700000000003</v>
      </c>
      <c r="K1975">
        <v>3.5867999999999997E-2</v>
      </c>
      <c r="L1975">
        <v>0</v>
      </c>
      <c r="M1975">
        <v>5.9199999999999997E-4</v>
      </c>
      <c r="N1975" t="s">
        <v>18</v>
      </c>
      <c r="O1975">
        <v>21.489470000000001</v>
      </c>
      <c r="P1975">
        <v>3.2807999999999997E-2</v>
      </c>
      <c r="Q1975">
        <v>-0.123505</v>
      </c>
      <c r="S1975">
        <f>(2*3.142/60)*test_1_datataker_27_aug[[#This Row],[Torque Voltage (N.m)]]*test_1_datataker_27_aug[[#This Row],[RPM]]*-1</f>
        <v>0</v>
      </c>
    </row>
    <row r="1976" spans="1:19" x14ac:dyDescent="0.25">
      <c r="A1976" s="1">
        <v>45531.559201412034</v>
      </c>
      <c r="B1976" t="s">
        <v>17</v>
      </c>
      <c r="C1976">
        <v>6.3585599999999998</v>
      </c>
      <c r="D1976">
        <v>6.7012790000000004</v>
      </c>
      <c r="E1976">
        <v>6.6488750000000003</v>
      </c>
      <c r="F1976">
        <v>6.7683220000000004</v>
      </c>
      <c r="G1976">
        <v>6.2878340000000001</v>
      </c>
      <c r="H1976">
        <v>1.007466</v>
      </c>
      <c r="I1976">
        <v>0.93249400000000005</v>
      </c>
      <c r="J1976">
        <v>0.94059800000000005</v>
      </c>
      <c r="K1976">
        <v>3.7067000000000003E-2</v>
      </c>
      <c r="L1976">
        <v>0</v>
      </c>
      <c r="M1976">
        <v>1.5036000000000001E-2</v>
      </c>
      <c r="N1976" t="s">
        <v>18</v>
      </c>
      <c r="O1976">
        <v>21.499189999999999</v>
      </c>
      <c r="P1976">
        <v>3.4355999999999998E-2</v>
      </c>
      <c r="Q1976">
        <v>-0.120834</v>
      </c>
      <c r="S1976">
        <f>(2*3.142/60)*test_1_datataker_27_aug[[#This Row],[Torque Voltage (N.m)]]*test_1_datataker_27_aug[[#This Row],[RPM]]*-1</f>
        <v>0</v>
      </c>
    </row>
    <row r="1977" spans="1:19" x14ac:dyDescent="0.25">
      <c r="A1977" s="1">
        <v>45531.559259351852</v>
      </c>
      <c r="B1977" t="s">
        <v>17</v>
      </c>
      <c r="C1977">
        <v>6.3255619999999997</v>
      </c>
      <c r="D1977">
        <v>6.6495490000000004</v>
      </c>
      <c r="E1977">
        <v>6.5981399999999999</v>
      </c>
      <c r="F1977">
        <v>6.7310759999999998</v>
      </c>
      <c r="G1977">
        <v>6.2548360000000001</v>
      </c>
      <c r="H1977">
        <v>1.0082850000000001</v>
      </c>
      <c r="I1977">
        <v>0.933199</v>
      </c>
      <c r="J1977">
        <v>0.94071700000000003</v>
      </c>
      <c r="K1977">
        <v>4.0629999999999999E-2</v>
      </c>
      <c r="L1977">
        <v>0</v>
      </c>
      <c r="M1977">
        <v>1.5842999999999999E-2</v>
      </c>
      <c r="N1977" t="s">
        <v>18</v>
      </c>
      <c r="O1977">
        <v>21.49924</v>
      </c>
      <c r="P1977">
        <v>3.4355999999999998E-2</v>
      </c>
      <c r="Q1977">
        <v>-0.117769</v>
      </c>
      <c r="S1977">
        <f>(2*3.142/60)*test_1_datataker_27_aug[[#This Row],[Torque Voltage (N.m)]]*test_1_datataker_27_aug[[#This Row],[RPM]]*-1</f>
        <v>0</v>
      </c>
    </row>
    <row r="1978" spans="1:19" x14ac:dyDescent="0.25">
      <c r="A1978" s="1">
        <v>45531.55931715278</v>
      </c>
      <c r="B1978" t="s">
        <v>17</v>
      </c>
      <c r="C1978">
        <v>6.3114270000000001</v>
      </c>
      <c r="D1978">
        <v>6.6199599999999998</v>
      </c>
      <c r="E1978">
        <v>6.5910659999999996</v>
      </c>
      <c r="F1978">
        <v>6.6940379999999999</v>
      </c>
      <c r="G1978">
        <v>6.220828</v>
      </c>
      <c r="H1978">
        <v>1.0079769999999999</v>
      </c>
      <c r="I1978">
        <v>0.93343399999999999</v>
      </c>
      <c r="J1978">
        <v>0.94071700000000003</v>
      </c>
      <c r="K1978">
        <v>3.8232000000000002E-2</v>
      </c>
      <c r="L1978">
        <v>0</v>
      </c>
      <c r="M1978">
        <v>1.6766E-2</v>
      </c>
      <c r="N1978" t="s">
        <v>18</v>
      </c>
      <c r="O1978">
        <v>21.499189999999999</v>
      </c>
      <c r="P1978">
        <v>3.4355999999999998E-2</v>
      </c>
      <c r="Q1978">
        <v>-0.118906</v>
      </c>
      <c r="S1978">
        <f>(2*3.142/60)*test_1_datataker_27_aug[[#This Row],[Torque Voltage (N.m)]]*test_1_datataker_27_aug[[#This Row],[RPM]]*-1</f>
        <v>0</v>
      </c>
    </row>
    <row r="1979" spans="1:19" x14ac:dyDescent="0.25">
      <c r="A1979" s="1">
        <v>45531.559375127312</v>
      </c>
      <c r="B1979" t="s">
        <v>17</v>
      </c>
      <c r="C1979">
        <v>6.2302869999999997</v>
      </c>
      <c r="D1979">
        <v>6.5829199999999997</v>
      </c>
      <c r="E1979">
        <v>6.554684</v>
      </c>
      <c r="F1979">
        <v>6.6865889999999997</v>
      </c>
      <c r="G1979">
        <v>6.1632809999999996</v>
      </c>
      <c r="H1979">
        <v>1.0080789999999999</v>
      </c>
      <c r="I1979">
        <v>0.93261099999999997</v>
      </c>
      <c r="J1979">
        <v>0.94106900000000004</v>
      </c>
      <c r="K1979">
        <v>3.8232000000000002E-2</v>
      </c>
      <c r="L1979">
        <v>0</v>
      </c>
      <c r="M1979">
        <v>1.9625E-2</v>
      </c>
      <c r="N1979" t="s">
        <v>18</v>
      </c>
      <c r="O1979">
        <v>21.499383999999999</v>
      </c>
      <c r="P1979">
        <v>3.2807999999999997E-2</v>
      </c>
      <c r="Q1979">
        <v>-0.119671</v>
      </c>
      <c r="S1979">
        <f>(2*3.142/60)*test_1_datataker_27_aug[[#This Row],[Torque Voltage (N.m)]]*test_1_datataker_27_aug[[#This Row],[RPM]]*-1</f>
        <v>0</v>
      </c>
    </row>
    <row r="1980" spans="1:19" x14ac:dyDescent="0.25">
      <c r="A1980" s="1">
        <v>45531.559432916663</v>
      </c>
      <c r="B1980" t="s">
        <v>17</v>
      </c>
      <c r="C1980">
        <v>6.1585780000000003</v>
      </c>
      <c r="D1980">
        <v>6.5531259999999998</v>
      </c>
      <c r="E1980">
        <v>6.5330560000000002</v>
      </c>
      <c r="F1980">
        <v>6.6495490000000004</v>
      </c>
      <c r="G1980">
        <v>6.0990909999999996</v>
      </c>
      <c r="H1980">
        <v>1.007568</v>
      </c>
      <c r="I1980">
        <v>0.93308199999999997</v>
      </c>
      <c r="J1980">
        <v>0.94036500000000001</v>
      </c>
      <c r="K1980">
        <v>2.7442000000000001E-2</v>
      </c>
      <c r="L1980">
        <v>0</v>
      </c>
      <c r="M1980">
        <v>2.0985E-2</v>
      </c>
      <c r="N1980" t="s">
        <v>18</v>
      </c>
      <c r="O1980">
        <v>21.499089999999999</v>
      </c>
      <c r="P1980">
        <v>3.4355999999999998E-2</v>
      </c>
      <c r="Q1980">
        <v>-0.118906</v>
      </c>
      <c r="S1980">
        <f>(2*3.142/60)*test_1_datataker_27_aug[[#This Row],[Torque Voltage (N.m)]]*test_1_datataker_27_aug[[#This Row],[RPM]]*-1</f>
        <v>0</v>
      </c>
    </row>
    <row r="1981" spans="1:19" x14ac:dyDescent="0.25">
      <c r="A1981" s="1">
        <v>45531.559492210647</v>
      </c>
      <c r="B1981" t="s">
        <v>17</v>
      </c>
      <c r="C1981">
        <v>6.3123570000000004</v>
      </c>
      <c r="D1981">
        <v>6.5384320000000002</v>
      </c>
      <c r="E1981">
        <v>6.5114280000000004</v>
      </c>
      <c r="F1981">
        <v>6.6199599999999998</v>
      </c>
      <c r="G1981">
        <v>6.2350159999999999</v>
      </c>
      <c r="H1981">
        <v>1.007361</v>
      </c>
      <c r="I1981">
        <v>0.933311</v>
      </c>
      <c r="J1981">
        <v>0.94071700000000003</v>
      </c>
      <c r="K1981">
        <v>3.5867999999999997E-2</v>
      </c>
      <c r="L1981">
        <v>0</v>
      </c>
      <c r="M1981">
        <v>1.1435000000000001E-2</v>
      </c>
      <c r="N1981" t="s">
        <v>18</v>
      </c>
      <c r="O1981">
        <v>21.49924</v>
      </c>
      <c r="P1981">
        <v>3.4355999999999998E-2</v>
      </c>
      <c r="Q1981">
        <v>-0.12120400000000001</v>
      </c>
      <c r="S1981">
        <f>(2*3.142/60)*test_1_datataker_27_aug[[#This Row],[Torque Voltage (N.m)]]*test_1_datataker_27_aug[[#This Row],[RPM]]*-1</f>
        <v>0</v>
      </c>
    </row>
    <row r="1982" spans="1:19" x14ac:dyDescent="0.25">
      <c r="A1982" s="1">
        <v>45531.559548703706</v>
      </c>
      <c r="B1982" t="s">
        <v>17</v>
      </c>
      <c r="C1982">
        <v>6.4283029999999997</v>
      </c>
      <c r="D1982">
        <v>6.5456750000000001</v>
      </c>
      <c r="E1982">
        <v>6.5114280000000004</v>
      </c>
      <c r="F1982">
        <v>6.6346499999999997</v>
      </c>
      <c r="G1982">
        <v>6.3302639999999997</v>
      </c>
      <c r="H1982">
        <v>1.00726</v>
      </c>
      <c r="I1982">
        <v>0.93272999999999995</v>
      </c>
      <c r="J1982">
        <v>0.94071700000000003</v>
      </c>
      <c r="K1982">
        <v>3.7067000000000003E-2</v>
      </c>
      <c r="L1982">
        <v>0</v>
      </c>
      <c r="M1982">
        <v>2.5119999999999999E-3</v>
      </c>
      <c r="N1982" t="s">
        <v>18</v>
      </c>
      <c r="O1982">
        <v>21.49924</v>
      </c>
      <c r="P1982">
        <v>3.4355999999999998E-2</v>
      </c>
      <c r="Q1982">
        <v>-0.118523</v>
      </c>
      <c r="S1982">
        <f>(2*3.142/60)*test_1_datataker_27_aug[[#This Row],[Torque Voltage (N.m)]]*test_1_datataker_27_aug[[#This Row],[RPM]]*-1</f>
        <v>0</v>
      </c>
    </row>
    <row r="1983" spans="1:19" x14ac:dyDescent="0.25">
      <c r="A1983" s="1">
        <v>45531.559606504627</v>
      </c>
      <c r="B1983" t="s">
        <v>17</v>
      </c>
      <c r="C1983">
        <v>6.4650470000000002</v>
      </c>
      <c r="D1983">
        <v>6.5605739999999999</v>
      </c>
      <c r="E1983">
        <v>6.5187059999999999</v>
      </c>
      <c r="F1983">
        <v>6.6423079999999999</v>
      </c>
      <c r="G1983">
        <v>6.3793100000000003</v>
      </c>
      <c r="H1983">
        <v>1.007771</v>
      </c>
      <c r="I1983">
        <v>0.93343399999999999</v>
      </c>
      <c r="J1983">
        <v>0.94095300000000004</v>
      </c>
      <c r="K1983">
        <v>3.7067000000000003E-2</v>
      </c>
      <c r="L1983">
        <v>0</v>
      </c>
      <c r="M1983">
        <v>6.1499999999999999E-4</v>
      </c>
      <c r="N1983" t="s">
        <v>18</v>
      </c>
      <c r="O1983">
        <v>21.499286000000001</v>
      </c>
      <c r="P1983">
        <v>3.5903999999999998E-2</v>
      </c>
      <c r="Q1983">
        <v>-0.118523</v>
      </c>
      <c r="S1983">
        <f>(2*3.142/60)*test_1_datataker_27_aug[[#This Row],[Torque Voltage (N.m)]]*test_1_datataker_27_aug[[#This Row],[RPM]]*-1</f>
        <v>0</v>
      </c>
    </row>
    <row r="1984" spans="1:19" x14ac:dyDescent="0.25">
      <c r="A1984" s="1">
        <v>45531.559664479166</v>
      </c>
      <c r="B1984" t="s">
        <v>17</v>
      </c>
      <c r="C1984">
        <v>6.4914560000000003</v>
      </c>
      <c r="D1984">
        <v>6.5605739999999999</v>
      </c>
      <c r="E1984">
        <v>6.5114280000000004</v>
      </c>
      <c r="F1984">
        <v>6.6272010000000003</v>
      </c>
      <c r="G1984">
        <v>6.3953040000000003</v>
      </c>
      <c r="H1984">
        <v>1.007466</v>
      </c>
      <c r="I1984">
        <v>0.93308199999999997</v>
      </c>
      <c r="J1984">
        <v>0.94083399999999995</v>
      </c>
      <c r="K1984">
        <v>3.9431000000000001E-2</v>
      </c>
      <c r="L1984">
        <v>0</v>
      </c>
      <c r="M1984">
        <v>6.1499999999999999E-4</v>
      </c>
      <c r="N1984" t="s">
        <v>18</v>
      </c>
      <c r="O1984">
        <v>21.499286000000001</v>
      </c>
      <c r="P1984">
        <v>3.2807999999999997E-2</v>
      </c>
      <c r="Q1984">
        <v>-0.11623600000000001</v>
      </c>
      <c r="S1984">
        <f>(2*3.142/60)*test_1_datataker_27_aug[[#This Row],[Torque Voltage (N.m)]]*test_1_datataker_27_aug[[#This Row],[RPM]]*-1</f>
        <v>0</v>
      </c>
    </row>
    <row r="1985" spans="1:19" x14ac:dyDescent="0.25">
      <c r="A1985" s="1">
        <v>45531.559722268517</v>
      </c>
      <c r="B1985" t="s">
        <v>17</v>
      </c>
      <c r="C1985">
        <v>6.4923859999999998</v>
      </c>
      <c r="D1985">
        <v>6.5605739999999999</v>
      </c>
      <c r="E1985">
        <v>6.5330560000000002</v>
      </c>
      <c r="F1985">
        <v>6.6423079999999999</v>
      </c>
      <c r="G1985">
        <v>6.3990770000000001</v>
      </c>
      <c r="H1985">
        <v>1.007361</v>
      </c>
      <c r="I1985">
        <v>0.93296299999999999</v>
      </c>
      <c r="J1985">
        <v>0.94095300000000004</v>
      </c>
      <c r="K1985">
        <v>3.7067000000000003E-2</v>
      </c>
      <c r="L1985">
        <v>0</v>
      </c>
      <c r="M1985">
        <v>5.9199999999999997E-4</v>
      </c>
      <c r="N1985" t="s">
        <v>18</v>
      </c>
      <c r="O1985">
        <v>21.499136</v>
      </c>
      <c r="P1985">
        <v>3.2807999999999997E-2</v>
      </c>
      <c r="Q1985">
        <v>-0.11928900000000001</v>
      </c>
      <c r="S1985">
        <f>(2*3.142/60)*test_1_datataker_27_aug[[#This Row],[Torque Voltage (N.m)]]*test_1_datataker_27_aug[[#This Row],[RPM]]*-1</f>
        <v>0</v>
      </c>
    </row>
    <row r="1986" spans="1:19" x14ac:dyDescent="0.25">
      <c r="A1986" s="1">
        <v>45531.559780115742</v>
      </c>
      <c r="B1986" t="s">
        <v>17</v>
      </c>
      <c r="C1986">
        <v>6.5037039999999999</v>
      </c>
      <c r="D1986">
        <v>6.5531259999999998</v>
      </c>
      <c r="E1986">
        <v>6.5187059999999999</v>
      </c>
      <c r="F1986">
        <v>6.6346499999999997</v>
      </c>
      <c r="G1986">
        <v>6.4198269999999997</v>
      </c>
      <c r="H1986">
        <v>1.0076689999999999</v>
      </c>
      <c r="I1986">
        <v>0.93296299999999999</v>
      </c>
      <c r="J1986">
        <v>0.94059800000000005</v>
      </c>
      <c r="K1986">
        <v>3.3437000000000001E-2</v>
      </c>
      <c r="L1986">
        <v>0</v>
      </c>
      <c r="M1986">
        <v>5.6899999999999995E-4</v>
      </c>
      <c r="N1986" t="s">
        <v>18</v>
      </c>
      <c r="O1986">
        <v>21.49924</v>
      </c>
      <c r="P1986">
        <v>3.2807999999999997E-2</v>
      </c>
      <c r="Q1986">
        <v>-0.118906</v>
      </c>
      <c r="S1986">
        <f>(2*3.142/60)*test_1_datataker_27_aug[[#This Row],[Torque Voltage (N.m)]]*test_1_datataker_27_aug[[#This Row],[RPM]]*-1</f>
        <v>0</v>
      </c>
    </row>
    <row r="1987" spans="1:19" x14ac:dyDescent="0.25">
      <c r="A1987" s="1">
        <v>45531.559838043984</v>
      </c>
      <c r="B1987" t="s">
        <v>17</v>
      </c>
      <c r="C1987">
        <v>6.5197250000000002</v>
      </c>
      <c r="D1987">
        <v>6.5752649999999999</v>
      </c>
      <c r="E1987">
        <v>6.5257800000000001</v>
      </c>
      <c r="F1987">
        <v>6.6346499999999997</v>
      </c>
      <c r="G1987">
        <v>6.4264159999999997</v>
      </c>
      <c r="H1987">
        <v>1.0114529999999999</v>
      </c>
      <c r="I1987">
        <v>0.93296299999999999</v>
      </c>
      <c r="J1987">
        <v>0.94059800000000005</v>
      </c>
      <c r="K1987">
        <v>3.7067000000000003E-2</v>
      </c>
      <c r="L1987">
        <v>0</v>
      </c>
      <c r="M1987">
        <v>5.6899999999999995E-4</v>
      </c>
      <c r="N1987" t="s">
        <v>18</v>
      </c>
      <c r="O1987">
        <v>21.499189999999999</v>
      </c>
      <c r="P1987">
        <v>3.2807999999999997E-2</v>
      </c>
      <c r="Q1987">
        <v>-0.120451</v>
      </c>
      <c r="S1987">
        <f>(2*3.142/60)*test_1_datataker_27_aug[[#This Row],[Torque Voltage (N.m)]]*test_1_datataker_27_aug[[#This Row],[RPM]]*-1</f>
        <v>0</v>
      </c>
    </row>
    <row r="1988" spans="1:19" x14ac:dyDescent="0.25">
      <c r="A1988" s="1">
        <v>45531.559895856481</v>
      </c>
      <c r="B1988" t="s">
        <v>17</v>
      </c>
      <c r="C1988">
        <v>6.5225410000000004</v>
      </c>
      <c r="D1988">
        <v>6.5531259999999998</v>
      </c>
      <c r="E1988">
        <v>6.5187059999999999</v>
      </c>
      <c r="F1988">
        <v>6.6272010000000003</v>
      </c>
      <c r="G1988">
        <v>6.4264159999999997</v>
      </c>
      <c r="H1988">
        <v>1.119545</v>
      </c>
      <c r="I1988">
        <v>0.93272999999999995</v>
      </c>
      <c r="J1988">
        <v>0.94059800000000005</v>
      </c>
      <c r="K1988">
        <v>3.2238000000000003E-2</v>
      </c>
      <c r="L1988">
        <v>0</v>
      </c>
      <c r="M1988">
        <v>5.6899999999999995E-4</v>
      </c>
      <c r="N1988" t="s">
        <v>18</v>
      </c>
      <c r="O1988">
        <v>21.509412000000001</v>
      </c>
      <c r="P1988">
        <v>2.9669000000000001E-2</v>
      </c>
      <c r="Q1988">
        <v>-0.122738</v>
      </c>
      <c r="S1988">
        <f>(2*3.142/60)*test_1_datataker_27_aug[[#This Row],[Torque Voltage (N.m)]]*test_1_datataker_27_aug[[#This Row],[RPM]]*-1</f>
        <v>0</v>
      </c>
    </row>
    <row r="1989" spans="1:19" x14ac:dyDescent="0.25">
      <c r="A1989" s="1">
        <v>45531.55995383102</v>
      </c>
      <c r="B1989" t="s">
        <v>17</v>
      </c>
      <c r="C1989">
        <v>6.2595390000000002</v>
      </c>
      <c r="D1989">
        <v>6.5088429999999997</v>
      </c>
      <c r="E1989">
        <v>6.475047</v>
      </c>
      <c r="F1989">
        <v>6.5903689999999999</v>
      </c>
      <c r="G1989">
        <v>6.1472329999999999</v>
      </c>
      <c r="H1989">
        <v>1.086365</v>
      </c>
      <c r="I1989">
        <v>0.93284699999999998</v>
      </c>
      <c r="J1989">
        <v>0.94048200000000004</v>
      </c>
      <c r="K1989">
        <v>3.3437000000000001E-2</v>
      </c>
      <c r="L1989">
        <v>0</v>
      </c>
      <c r="M1989">
        <v>1.4113000000000001E-2</v>
      </c>
      <c r="N1989" t="s">
        <v>18</v>
      </c>
      <c r="O1989">
        <v>21.499435999999999</v>
      </c>
      <c r="P1989">
        <v>2.9669000000000001E-2</v>
      </c>
      <c r="Q1989">
        <v>-0.12312099999999999</v>
      </c>
      <c r="S1989">
        <f>(2*3.142/60)*test_1_datataker_27_aug[[#This Row],[Torque Voltage (N.m)]]*test_1_datataker_27_aug[[#This Row],[RPM]]*-1</f>
        <v>0</v>
      </c>
    </row>
    <row r="1990" spans="1:19" x14ac:dyDescent="0.25">
      <c r="A1990" s="1">
        <v>45531.560011620371</v>
      </c>
      <c r="B1990" t="s">
        <v>17</v>
      </c>
      <c r="C1990">
        <v>6.0311019999999997</v>
      </c>
      <c r="D1990">
        <v>6.4643550000000003</v>
      </c>
      <c r="E1990">
        <v>6.4243129999999997</v>
      </c>
      <c r="F1990">
        <v>6.5384320000000002</v>
      </c>
      <c r="G1990">
        <v>6.0017969999999998</v>
      </c>
      <c r="H1990">
        <v>1.079434</v>
      </c>
      <c r="I1990">
        <v>0.93237199999999998</v>
      </c>
      <c r="J1990">
        <v>0.94071700000000003</v>
      </c>
      <c r="K1990">
        <v>3.4636E-2</v>
      </c>
      <c r="L1990">
        <v>0</v>
      </c>
      <c r="M1990">
        <v>2.0709000000000002E-2</v>
      </c>
      <c r="N1990" t="s">
        <v>18</v>
      </c>
      <c r="O1990">
        <v>21.49924</v>
      </c>
      <c r="P1990">
        <v>3.2807999999999997E-2</v>
      </c>
      <c r="Q1990">
        <v>-0.12120400000000001</v>
      </c>
      <c r="S1990">
        <f>(2*3.142/60)*test_1_datataker_27_aug[[#This Row],[Torque Voltage (N.m)]]*test_1_datataker_27_aug[[#This Row],[RPM]]*-1</f>
        <v>0</v>
      </c>
    </row>
    <row r="1991" spans="1:19" x14ac:dyDescent="0.25">
      <c r="A1991" s="1">
        <v>45531.560069467596</v>
      </c>
      <c r="B1991" t="s">
        <v>17</v>
      </c>
      <c r="C1991">
        <v>6.0669959999999996</v>
      </c>
      <c r="D1991">
        <v>6.4124179999999997</v>
      </c>
      <c r="E1991">
        <v>6.366708</v>
      </c>
      <c r="F1991">
        <v>6.501188</v>
      </c>
      <c r="G1991">
        <v>5.9942520000000004</v>
      </c>
      <c r="H1991">
        <v>1.0766830000000001</v>
      </c>
      <c r="I1991">
        <v>0.93261099999999997</v>
      </c>
      <c r="J1991">
        <v>0.94048200000000004</v>
      </c>
      <c r="K1991">
        <v>3.5867999999999997E-2</v>
      </c>
      <c r="L1991">
        <v>0</v>
      </c>
      <c r="M1991">
        <v>1.9186999999999999E-2</v>
      </c>
      <c r="N1991" t="s">
        <v>18</v>
      </c>
      <c r="O1991">
        <v>21.509209999999999</v>
      </c>
      <c r="P1991">
        <v>2.8121E-2</v>
      </c>
      <c r="Q1991">
        <v>-0.123505</v>
      </c>
      <c r="S1991">
        <f>(2*3.142/60)*test_1_datataker_27_aug[[#This Row],[Torque Voltage (N.m)]]*test_1_datataker_27_aug[[#This Row],[RPM]]*-1</f>
        <v>0</v>
      </c>
    </row>
    <row r="1992" spans="1:19" x14ac:dyDescent="0.25">
      <c r="A1992" s="1">
        <v>45531.560128599536</v>
      </c>
      <c r="B1992" t="s">
        <v>17</v>
      </c>
      <c r="C1992">
        <v>6.0348750000000004</v>
      </c>
      <c r="D1992">
        <v>6.3751730000000002</v>
      </c>
      <c r="E1992">
        <v>6.3303240000000001</v>
      </c>
      <c r="F1992">
        <v>6.456906</v>
      </c>
      <c r="G1992">
        <v>5.9687720000000004</v>
      </c>
      <c r="H1992">
        <v>1.0727070000000001</v>
      </c>
      <c r="I1992">
        <v>0.93296299999999999</v>
      </c>
      <c r="J1992">
        <v>0.94036500000000001</v>
      </c>
      <c r="K1992">
        <v>3.4636E-2</v>
      </c>
      <c r="L1992">
        <v>0</v>
      </c>
      <c r="M1992">
        <v>1.8173000000000002E-2</v>
      </c>
      <c r="N1992" t="s">
        <v>18</v>
      </c>
      <c r="O1992">
        <v>21.499286000000001</v>
      </c>
      <c r="P1992">
        <v>2.9669000000000001E-2</v>
      </c>
      <c r="Q1992">
        <v>-0.122738</v>
      </c>
      <c r="S1992">
        <f>(2*3.142/60)*test_1_datataker_27_aug[[#This Row],[Torque Voltage (N.m)]]*test_1_datataker_27_aug[[#This Row],[RPM]]*-1</f>
        <v>0</v>
      </c>
    </row>
    <row r="1993" spans="1:19" x14ac:dyDescent="0.25">
      <c r="A1993" s="1">
        <v>45531.560185208335</v>
      </c>
      <c r="B1993" t="s">
        <v>17</v>
      </c>
      <c r="C1993">
        <v>5.9867059999999999</v>
      </c>
      <c r="D1993">
        <v>6.338133</v>
      </c>
      <c r="E1993">
        <v>6.3012189999999997</v>
      </c>
      <c r="F1993">
        <v>6.4049690000000004</v>
      </c>
      <c r="G1993">
        <v>5.9215330000000002</v>
      </c>
      <c r="H1993">
        <v>1.0734189999999999</v>
      </c>
      <c r="I1993">
        <v>0.93296299999999999</v>
      </c>
      <c r="J1993">
        <v>0.94059800000000005</v>
      </c>
      <c r="K1993">
        <v>2.8608000000000001E-2</v>
      </c>
      <c r="L1993">
        <v>0</v>
      </c>
      <c r="M1993">
        <v>1.951E-2</v>
      </c>
      <c r="N1993" t="s">
        <v>18</v>
      </c>
      <c r="O1993">
        <v>21.509262</v>
      </c>
      <c r="P1993">
        <v>3.1260000000000003E-2</v>
      </c>
      <c r="Q1993">
        <v>-0.121971</v>
      </c>
      <c r="S1993">
        <f>(2*3.142/60)*test_1_datataker_27_aug[[#This Row],[Torque Voltage (N.m)]]*test_1_datataker_27_aug[[#This Row],[RPM]]*-1</f>
        <v>0</v>
      </c>
    </row>
    <row r="1994" spans="1:19" x14ac:dyDescent="0.25">
      <c r="A1994" s="1">
        <v>45531.560243182874</v>
      </c>
      <c r="B1994" t="s">
        <v>17</v>
      </c>
      <c r="C1994">
        <v>5.9318949999999999</v>
      </c>
      <c r="D1994">
        <v>6.3234430000000001</v>
      </c>
      <c r="E1994">
        <v>6.2868680000000001</v>
      </c>
      <c r="F1994">
        <v>6.3975200000000001</v>
      </c>
      <c r="G1994">
        <v>5.8893849999999999</v>
      </c>
      <c r="H1994">
        <v>1.0698540000000001</v>
      </c>
      <c r="I1994">
        <v>0.93308199999999997</v>
      </c>
      <c r="J1994">
        <v>0.94059800000000005</v>
      </c>
      <c r="K1994">
        <v>3.5867999999999997E-2</v>
      </c>
      <c r="L1994">
        <v>0</v>
      </c>
      <c r="M1994">
        <v>1.9095000000000001E-2</v>
      </c>
      <c r="N1994" t="s">
        <v>18</v>
      </c>
      <c r="O1994">
        <v>21.489913999999999</v>
      </c>
      <c r="P1994">
        <v>2.9669000000000001E-2</v>
      </c>
      <c r="Q1994">
        <v>-0.121971</v>
      </c>
      <c r="S1994">
        <f>(2*3.142/60)*test_1_datataker_27_aug[[#This Row],[Torque Voltage (N.m)]]*test_1_datataker_27_aug[[#This Row],[RPM]]*-1</f>
        <v>0</v>
      </c>
    </row>
    <row r="1995" spans="1:19" x14ac:dyDescent="0.25">
      <c r="A1995" s="1">
        <v>45531.560300972225</v>
      </c>
      <c r="B1995" t="s">
        <v>17</v>
      </c>
      <c r="C1995">
        <v>5.925306</v>
      </c>
      <c r="D1995">
        <v>6.2861960000000003</v>
      </c>
      <c r="E1995">
        <v>6.2504860000000004</v>
      </c>
      <c r="F1995">
        <v>6.3604820000000002</v>
      </c>
      <c r="G1995">
        <v>5.870495</v>
      </c>
      <c r="H1995">
        <v>1.0672029999999999</v>
      </c>
      <c r="I1995">
        <v>0.93272999999999995</v>
      </c>
      <c r="J1995">
        <v>0.94048200000000004</v>
      </c>
      <c r="K1995">
        <v>3.2238000000000003E-2</v>
      </c>
      <c r="L1995">
        <v>0</v>
      </c>
      <c r="M1995">
        <v>1.8127000000000001E-2</v>
      </c>
      <c r="N1995" t="s">
        <v>18</v>
      </c>
      <c r="O1995">
        <v>21.519144000000001</v>
      </c>
      <c r="P1995">
        <v>3.2807999999999997E-2</v>
      </c>
      <c r="Q1995">
        <v>-0.122738</v>
      </c>
      <c r="S1995">
        <f>(2*3.142/60)*test_1_datataker_27_aug[[#This Row],[Torque Voltage (N.m)]]*test_1_datataker_27_aug[[#This Row],[RPM]]*-1</f>
        <v>0</v>
      </c>
    </row>
    <row r="1996" spans="1:19" x14ac:dyDescent="0.25">
      <c r="A1996" s="1">
        <v>45531.560358807874</v>
      </c>
      <c r="B1996" t="s">
        <v>17</v>
      </c>
      <c r="C1996">
        <v>6.0311019999999997</v>
      </c>
      <c r="D1996">
        <v>6.2638490000000004</v>
      </c>
      <c r="E1996">
        <v>6.2288589999999999</v>
      </c>
      <c r="F1996">
        <v>6.338133</v>
      </c>
      <c r="G1996">
        <v>5.9611729999999996</v>
      </c>
      <c r="H1996">
        <v>1.065777</v>
      </c>
      <c r="I1996">
        <v>0.93296299999999999</v>
      </c>
      <c r="J1996">
        <v>0.94071700000000003</v>
      </c>
      <c r="K1996">
        <v>3.7067000000000003E-2</v>
      </c>
      <c r="L1996">
        <v>0</v>
      </c>
      <c r="M1996">
        <v>9.4940000000000007E-3</v>
      </c>
      <c r="N1996" t="s">
        <v>18</v>
      </c>
      <c r="O1996">
        <v>21.509360000000001</v>
      </c>
      <c r="P1996">
        <v>3.1260000000000003E-2</v>
      </c>
      <c r="Q1996">
        <v>-0.120834</v>
      </c>
      <c r="S1996">
        <f>(2*3.142/60)*test_1_datataker_27_aug[[#This Row],[Torque Voltage (N.m)]]*test_1_datataker_27_aug[[#This Row],[RPM]]*-1</f>
        <v>0</v>
      </c>
    </row>
    <row r="1997" spans="1:19" x14ac:dyDescent="0.25">
      <c r="A1997" s="1">
        <v>45531.560416759261</v>
      </c>
      <c r="B1997" t="s">
        <v>17</v>
      </c>
      <c r="C1997">
        <v>6.0651099999999998</v>
      </c>
      <c r="D1997">
        <v>6.2564000000000002</v>
      </c>
      <c r="E1997">
        <v>6.2145060000000001</v>
      </c>
      <c r="F1997">
        <v>6.3308910000000003</v>
      </c>
      <c r="G1997">
        <v>5.98482</v>
      </c>
      <c r="H1997">
        <v>1.0652649999999999</v>
      </c>
      <c r="I1997">
        <v>0.93296299999999999</v>
      </c>
      <c r="J1997">
        <v>0.94048200000000004</v>
      </c>
      <c r="K1997">
        <v>3.3437000000000001E-2</v>
      </c>
      <c r="L1997">
        <v>0</v>
      </c>
      <c r="M1997">
        <v>4.6870000000000002E-3</v>
      </c>
      <c r="N1997" t="s">
        <v>18</v>
      </c>
      <c r="O1997">
        <v>21.509314</v>
      </c>
      <c r="P1997">
        <v>3.1260000000000003E-2</v>
      </c>
      <c r="Q1997">
        <v>-0.118906</v>
      </c>
      <c r="S1997">
        <f>(2*3.142/60)*test_1_datataker_27_aug[[#This Row],[Torque Voltage (N.m)]]*test_1_datataker_27_aug[[#This Row],[RPM]]*-1</f>
        <v>0</v>
      </c>
    </row>
    <row r="1998" spans="1:19" x14ac:dyDescent="0.25">
      <c r="A1998" s="1">
        <v>45531.560474548613</v>
      </c>
      <c r="B1998" t="s">
        <v>17</v>
      </c>
      <c r="C1998">
        <v>6.071726</v>
      </c>
      <c r="D1998">
        <v>6.2564000000000002</v>
      </c>
      <c r="E1998">
        <v>6.2215819999999997</v>
      </c>
      <c r="F1998">
        <v>6.3308910000000003</v>
      </c>
      <c r="G1998">
        <v>5.9876630000000004</v>
      </c>
      <c r="H1998">
        <v>1.0652649999999999</v>
      </c>
      <c r="I1998">
        <v>0.93296299999999999</v>
      </c>
      <c r="J1998">
        <v>0.94059800000000005</v>
      </c>
      <c r="K1998">
        <v>3.7067000000000003E-2</v>
      </c>
      <c r="L1998">
        <v>0</v>
      </c>
      <c r="M1998">
        <v>6.1499999999999999E-4</v>
      </c>
      <c r="N1998" t="s">
        <v>18</v>
      </c>
      <c r="O1998">
        <v>21.509163999999998</v>
      </c>
      <c r="P1998">
        <v>3.2807999999999997E-2</v>
      </c>
      <c r="Q1998">
        <v>-0.12120400000000001</v>
      </c>
      <c r="S1998">
        <f>(2*3.142/60)*test_1_datataker_27_aug[[#This Row],[Torque Voltage (N.m)]]*test_1_datataker_27_aug[[#This Row],[RPM]]*-1</f>
        <v>0</v>
      </c>
    </row>
    <row r="1999" spans="1:19" x14ac:dyDescent="0.25">
      <c r="A1999" s="1">
        <v>45531.560532534721</v>
      </c>
      <c r="B1999" t="s">
        <v>17</v>
      </c>
      <c r="C1999">
        <v>6.0962480000000001</v>
      </c>
      <c r="D1999">
        <v>6.2861960000000003</v>
      </c>
      <c r="E1999">
        <v>6.2072310000000002</v>
      </c>
      <c r="F1999">
        <v>6.3157870000000003</v>
      </c>
      <c r="G1999">
        <v>5.9782299999999999</v>
      </c>
      <c r="H1999">
        <v>1.0632250000000001</v>
      </c>
      <c r="I1999">
        <v>0.93296299999999999</v>
      </c>
      <c r="J1999">
        <v>0.94059800000000005</v>
      </c>
      <c r="K1999">
        <v>3.3437000000000001E-2</v>
      </c>
      <c r="L1999">
        <v>0</v>
      </c>
      <c r="M1999">
        <v>5.9199999999999997E-4</v>
      </c>
      <c r="N1999" t="s">
        <v>18</v>
      </c>
      <c r="O1999">
        <v>21.509209999999999</v>
      </c>
      <c r="P1999">
        <v>3.2807999999999997E-2</v>
      </c>
      <c r="Q1999">
        <v>-0.121588</v>
      </c>
      <c r="S1999">
        <f>(2*3.142/60)*test_1_datataker_27_aug[[#This Row],[Torque Voltage (N.m)]]*test_1_datataker_27_aug[[#This Row],[RPM]]*-1</f>
        <v>0</v>
      </c>
    </row>
    <row r="2000" spans="1:19" x14ac:dyDescent="0.25">
      <c r="A2000" s="1">
        <v>45531.560590335648</v>
      </c>
      <c r="B2000" t="s">
        <v>17</v>
      </c>
      <c r="C2000">
        <v>6.0972039999999996</v>
      </c>
      <c r="D2000">
        <v>6.2342610000000001</v>
      </c>
      <c r="E2000">
        <v>6.1856020000000003</v>
      </c>
      <c r="F2000">
        <v>6.308338</v>
      </c>
      <c r="G2000">
        <v>6.0046670000000004</v>
      </c>
      <c r="H2000">
        <v>1.06027</v>
      </c>
      <c r="I2000">
        <v>0.93272999999999995</v>
      </c>
      <c r="J2000">
        <v>0.94048200000000004</v>
      </c>
      <c r="K2000">
        <v>3.5867999999999997E-2</v>
      </c>
      <c r="L2000">
        <v>0</v>
      </c>
      <c r="M2000">
        <v>5.6899999999999995E-4</v>
      </c>
      <c r="N2000" t="s">
        <v>18</v>
      </c>
      <c r="O2000">
        <v>21.519193999999999</v>
      </c>
      <c r="P2000">
        <v>3.2807999999999997E-2</v>
      </c>
      <c r="Q2000">
        <v>-0.12120400000000001</v>
      </c>
      <c r="S2000">
        <f>(2*3.142/60)*test_1_datataker_27_aug[[#This Row],[Torque Voltage (N.m)]]*test_1_datataker_27_aug[[#This Row],[RPM]]*-1</f>
        <v>0</v>
      </c>
    </row>
    <row r="2001" spans="1:19" x14ac:dyDescent="0.25">
      <c r="A2001" s="1">
        <v>45531.560648171297</v>
      </c>
      <c r="B2001" t="s">
        <v>17</v>
      </c>
      <c r="C2001">
        <v>6.0915460000000001</v>
      </c>
      <c r="D2001">
        <v>6.2195679999999998</v>
      </c>
      <c r="E2001">
        <v>6.1781249999999996</v>
      </c>
      <c r="F2001">
        <v>6.2936459999999999</v>
      </c>
      <c r="G2001">
        <v>5.9801169999999999</v>
      </c>
      <c r="H2001">
        <v>1.061185</v>
      </c>
      <c r="I2001">
        <v>0.93249400000000005</v>
      </c>
      <c r="J2001">
        <v>0.94036500000000001</v>
      </c>
      <c r="K2001">
        <v>3.2238000000000003E-2</v>
      </c>
      <c r="L2001">
        <v>0</v>
      </c>
      <c r="M2001">
        <v>5.22E-4</v>
      </c>
      <c r="N2001" t="s">
        <v>18</v>
      </c>
      <c r="O2001">
        <v>21.519292</v>
      </c>
      <c r="P2001">
        <v>3.1260000000000003E-2</v>
      </c>
      <c r="Q2001">
        <v>-0.123505</v>
      </c>
      <c r="S2001">
        <f>(2*3.142/60)*test_1_datataker_27_aug[[#This Row],[Torque Voltage (N.m)]]*test_1_datataker_27_aug[[#This Row],[RPM]]*-1</f>
        <v>0</v>
      </c>
    </row>
    <row r="2002" spans="1:19" x14ac:dyDescent="0.25">
      <c r="A2002" s="1">
        <v>45531.560706111108</v>
      </c>
      <c r="B2002" t="s">
        <v>17</v>
      </c>
      <c r="C2002">
        <v>6.0707690000000003</v>
      </c>
      <c r="D2002">
        <v>6.2044629999999996</v>
      </c>
      <c r="E2002">
        <v>6.1708480000000003</v>
      </c>
      <c r="F2002">
        <v>6.2789549999999998</v>
      </c>
      <c r="G2002">
        <v>5.9867059999999999</v>
      </c>
      <c r="H2002">
        <v>1.064756</v>
      </c>
      <c r="I2002">
        <v>0.93296299999999999</v>
      </c>
      <c r="J2002">
        <v>0.94048200000000004</v>
      </c>
      <c r="K2002">
        <v>3.4636E-2</v>
      </c>
      <c r="L2002">
        <v>0</v>
      </c>
      <c r="M2002">
        <v>5.9199999999999997E-4</v>
      </c>
      <c r="N2002" t="s">
        <v>18</v>
      </c>
      <c r="O2002">
        <v>21.529032000000001</v>
      </c>
      <c r="P2002">
        <v>3.1260000000000003E-2</v>
      </c>
      <c r="Q2002">
        <v>-0.122738</v>
      </c>
      <c r="S2002">
        <f>(2*3.142/60)*test_1_datataker_27_aug[[#This Row],[Torque Voltage (N.m)]]*test_1_datataker_27_aug[[#This Row],[RPM]]*-1</f>
        <v>0</v>
      </c>
    </row>
    <row r="2003" spans="1:19" x14ac:dyDescent="0.25">
      <c r="A2003" s="1">
        <v>45531.56076615741</v>
      </c>
      <c r="B2003" t="s">
        <v>17</v>
      </c>
      <c r="C2003">
        <v>6.0481059999999998</v>
      </c>
      <c r="D2003">
        <v>6.1974280000000004</v>
      </c>
      <c r="E2003">
        <v>6.1492199999999997</v>
      </c>
      <c r="F2003">
        <v>6.2638490000000004</v>
      </c>
      <c r="G2003">
        <v>5.9337809999999998</v>
      </c>
      <c r="H2003">
        <v>1.0639400000000001</v>
      </c>
      <c r="I2003">
        <v>0.93272999999999995</v>
      </c>
      <c r="J2003">
        <v>0.94059800000000005</v>
      </c>
      <c r="K2003">
        <v>3.3437000000000001E-2</v>
      </c>
      <c r="L2003">
        <v>0</v>
      </c>
      <c r="M2003">
        <v>5.6899999999999995E-4</v>
      </c>
      <c r="N2003" t="s">
        <v>18</v>
      </c>
      <c r="O2003">
        <v>21.528981999999999</v>
      </c>
      <c r="P2003">
        <v>3.1260000000000003E-2</v>
      </c>
      <c r="Q2003">
        <v>-0.120451</v>
      </c>
      <c r="S2003">
        <f>(2*3.142/60)*test_1_datataker_27_aug[[#This Row],[Torque Voltage (N.m)]]*test_1_datataker_27_aug[[#This Row],[RPM]]*-1</f>
        <v>0</v>
      </c>
    </row>
    <row r="2004" spans="1:19" x14ac:dyDescent="0.25">
      <c r="A2004" s="1">
        <v>45531.560821886575</v>
      </c>
      <c r="B2004" t="s">
        <v>17</v>
      </c>
      <c r="C2004">
        <v>6.0348750000000004</v>
      </c>
      <c r="D2004">
        <v>6.1454909999999998</v>
      </c>
      <c r="E2004">
        <v>6.1348700000000003</v>
      </c>
      <c r="F2004">
        <v>6.2417090000000002</v>
      </c>
      <c r="G2004">
        <v>5.9356939999999998</v>
      </c>
      <c r="H2004">
        <v>1.0615950000000001</v>
      </c>
      <c r="I2004">
        <v>0.93272999999999995</v>
      </c>
      <c r="J2004">
        <v>0.94048200000000004</v>
      </c>
      <c r="K2004">
        <v>3.1039000000000001E-2</v>
      </c>
      <c r="L2004">
        <v>0</v>
      </c>
      <c r="M2004">
        <v>5.4500000000000002E-4</v>
      </c>
      <c r="N2004" t="s">
        <v>18</v>
      </c>
      <c r="O2004">
        <v>21.529132000000001</v>
      </c>
      <c r="P2004">
        <v>3.2807999999999997E-2</v>
      </c>
      <c r="Q2004">
        <v>-0.12120400000000001</v>
      </c>
      <c r="S2004">
        <f>(2*3.142/60)*test_1_datataker_27_aug[[#This Row],[Torque Voltage (N.m)]]*test_1_datataker_27_aug[[#This Row],[RPM]]*-1</f>
        <v>0</v>
      </c>
    </row>
    <row r="2005" spans="1:19" x14ac:dyDescent="0.25">
      <c r="A2005" s="1">
        <v>45531.560879687502</v>
      </c>
      <c r="B2005" t="s">
        <v>17</v>
      </c>
      <c r="C2005">
        <v>6.0339450000000001</v>
      </c>
      <c r="D2005">
        <v>6.1676310000000001</v>
      </c>
      <c r="E2005">
        <v>6.1201160000000003</v>
      </c>
      <c r="F2005">
        <v>6.2342610000000001</v>
      </c>
      <c r="G2005">
        <v>5.9356939999999998</v>
      </c>
      <c r="H2005">
        <v>1.061185</v>
      </c>
      <c r="I2005">
        <v>0.93272999999999995</v>
      </c>
      <c r="J2005">
        <v>0.94048200000000004</v>
      </c>
      <c r="K2005">
        <v>3.7067000000000003E-2</v>
      </c>
      <c r="L2005">
        <v>0</v>
      </c>
      <c r="M2005">
        <v>5.9199999999999997E-4</v>
      </c>
      <c r="N2005" t="s">
        <v>18</v>
      </c>
      <c r="O2005">
        <v>21.529132000000001</v>
      </c>
      <c r="P2005">
        <v>2.9669000000000001E-2</v>
      </c>
      <c r="Q2005">
        <v>-0.12235600000000001</v>
      </c>
      <c r="S2005">
        <f>(2*3.142/60)*test_1_datataker_27_aug[[#This Row],[Torque Voltage (N.m)]]*test_1_datataker_27_aug[[#This Row],[RPM]]*-1</f>
        <v>0</v>
      </c>
    </row>
    <row r="2006" spans="1:19" x14ac:dyDescent="0.25">
      <c r="A2006" s="1">
        <v>45531.560937662034</v>
      </c>
      <c r="B2006" t="s">
        <v>17</v>
      </c>
      <c r="C2006">
        <v>6.0159840000000004</v>
      </c>
      <c r="D2006">
        <v>6.1303859999999997</v>
      </c>
      <c r="E2006">
        <v>6.084136</v>
      </c>
      <c r="F2006">
        <v>6.2195679999999998</v>
      </c>
      <c r="G2006">
        <v>5.9120749999999997</v>
      </c>
      <c r="H2006">
        <v>1.0618970000000001</v>
      </c>
      <c r="I2006">
        <v>0.93272999999999995</v>
      </c>
      <c r="J2006">
        <v>0.94024600000000003</v>
      </c>
      <c r="K2006">
        <v>3.4636E-2</v>
      </c>
      <c r="L2006">
        <v>0</v>
      </c>
      <c r="M2006">
        <v>5.4500000000000002E-4</v>
      </c>
      <c r="N2006" t="s">
        <v>18</v>
      </c>
      <c r="O2006">
        <v>21.52918</v>
      </c>
      <c r="P2006">
        <v>2.9669000000000001E-2</v>
      </c>
      <c r="Q2006">
        <v>-0.120451</v>
      </c>
      <c r="S2006">
        <f>(2*3.142/60)*test_1_datataker_27_aug[[#This Row],[Torque Voltage (N.m)]]*test_1_datataker_27_aug[[#This Row],[RPM]]*-1</f>
        <v>0</v>
      </c>
    </row>
    <row r="2007" spans="1:19" x14ac:dyDescent="0.25">
      <c r="A2007" s="1">
        <v>45531.560995497683</v>
      </c>
      <c r="B2007" t="s">
        <v>17</v>
      </c>
      <c r="C2007">
        <v>5.9687720000000004</v>
      </c>
      <c r="D2007">
        <v>6.1229360000000002</v>
      </c>
      <c r="E2007">
        <v>6.0768599999999999</v>
      </c>
      <c r="F2007">
        <v>6.1974280000000004</v>
      </c>
      <c r="G2007">
        <v>5.8751980000000001</v>
      </c>
      <c r="H2007">
        <v>1.0612870000000001</v>
      </c>
      <c r="I2007">
        <v>0.93284699999999998</v>
      </c>
      <c r="J2007">
        <v>0.94048200000000004</v>
      </c>
      <c r="K2007">
        <v>3.8232000000000002E-2</v>
      </c>
      <c r="L2007">
        <v>0</v>
      </c>
      <c r="M2007">
        <v>6.1499999999999999E-4</v>
      </c>
      <c r="N2007" t="s">
        <v>18</v>
      </c>
      <c r="O2007">
        <v>21.539224000000001</v>
      </c>
      <c r="P2007">
        <v>3.1260000000000003E-2</v>
      </c>
      <c r="Q2007">
        <v>-0.120834</v>
      </c>
      <c r="S2007">
        <f>(2*3.142/60)*test_1_datataker_27_aug[[#This Row],[Torque Voltage (N.m)]]*test_1_datataker_27_aug[[#This Row],[RPM]]*-1</f>
        <v>0</v>
      </c>
    </row>
    <row r="2008" spans="1:19" x14ac:dyDescent="0.25">
      <c r="A2008" s="1">
        <v>45531.561053287034</v>
      </c>
      <c r="B2008" t="s">
        <v>17</v>
      </c>
      <c r="C2008">
        <v>5.9630599999999996</v>
      </c>
      <c r="D2008">
        <v>6.100797</v>
      </c>
      <c r="E2008">
        <v>6.0693809999999999</v>
      </c>
      <c r="F2008">
        <v>6.1974280000000004</v>
      </c>
      <c r="G2008">
        <v>5.8723809999999999</v>
      </c>
      <c r="H2008">
        <v>1.062106</v>
      </c>
      <c r="I2008">
        <v>0.93284699999999998</v>
      </c>
      <c r="J2008">
        <v>0.94083399999999995</v>
      </c>
      <c r="K2008">
        <v>3.9431000000000001E-2</v>
      </c>
      <c r="L2008">
        <v>0</v>
      </c>
      <c r="M2008">
        <v>5.9199999999999997E-4</v>
      </c>
      <c r="N2008" t="s">
        <v>18</v>
      </c>
      <c r="O2008">
        <v>21.538976000000002</v>
      </c>
      <c r="P2008">
        <v>3.4355999999999998E-2</v>
      </c>
      <c r="Q2008">
        <v>-0.118523</v>
      </c>
      <c r="S2008">
        <f>(2*3.142/60)*test_1_datataker_27_aug[[#This Row],[Torque Voltage (N.m)]]*test_1_datataker_27_aug[[#This Row],[RPM]]*-1</f>
        <v>0</v>
      </c>
    </row>
    <row r="2009" spans="1:19" x14ac:dyDescent="0.25">
      <c r="A2009" s="1">
        <v>45531.561111238429</v>
      </c>
      <c r="B2009" t="s">
        <v>17</v>
      </c>
      <c r="C2009">
        <v>5.950812</v>
      </c>
      <c r="D2009">
        <v>6.0861039999999997</v>
      </c>
      <c r="E2009">
        <v>6.0477550000000004</v>
      </c>
      <c r="F2009">
        <v>6.1676310000000001</v>
      </c>
      <c r="G2009">
        <v>5.8496649999999999</v>
      </c>
      <c r="H2009">
        <v>1.061798</v>
      </c>
      <c r="I2009">
        <v>0.93284699999999998</v>
      </c>
      <c r="J2009">
        <v>0.94013000000000002</v>
      </c>
      <c r="K2009">
        <v>3.3437000000000001E-2</v>
      </c>
      <c r="L2009">
        <v>0</v>
      </c>
      <c r="M2009">
        <v>5.9199999999999997E-4</v>
      </c>
      <c r="N2009" t="s">
        <v>18</v>
      </c>
      <c r="O2009">
        <v>21.529132000000001</v>
      </c>
      <c r="P2009">
        <v>3.1260000000000003E-2</v>
      </c>
      <c r="Q2009">
        <v>-0.120451</v>
      </c>
      <c r="S2009">
        <f>(2*3.142/60)*test_1_datataker_27_aug[[#This Row],[Torque Voltage (N.m)]]*test_1_datataker_27_aug[[#This Row],[RPM]]*-1</f>
        <v>0</v>
      </c>
    </row>
    <row r="2010" spans="1:19" x14ac:dyDescent="0.25">
      <c r="A2010" s="1">
        <v>45531.561169039349</v>
      </c>
      <c r="B2010" t="s">
        <v>17</v>
      </c>
      <c r="C2010">
        <v>5.9300090000000001</v>
      </c>
      <c r="D2010">
        <v>6.063758</v>
      </c>
      <c r="E2010">
        <v>6.0261250000000004</v>
      </c>
      <c r="F2010">
        <v>6.1380410000000003</v>
      </c>
      <c r="G2010">
        <v>5.8402339999999997</v>
      </c>
      <c r="H2010">
        <v>1.06088</v>
      </c>
      <c r="I2010">
        <v>0.93272999999999995</v>
      </c>
      <c r="J2010">
        <v>0.94083399999999995</v>
      </c>
      <c r="K2010">
        <v>3.3437000000000001E-2</v>
      </c>
      <c r="L2010">
        <v>0</v>
      </c>
      <c r="M2010">
        <v>5.4500000000000002E-4</v>
      </c>
      <c r="N2010" t="s">
        <v>18</v>
      </c>
      <c r="O2010">
        <v>21.539076000000001</v>
      </c>
      <c r="P2010">
        <v>2.9669000000000001E-2</v>
      </c>
      <c r="Q2010">
        <v>-0.125023</v>
      </c>
      <c r="S2010">
        <f>(2*3.142/60)*test_1_datataker_27_aug[[#This Row],[Torque Voltage (N.m)]]*test_1_datataker_27_aug[[#This Row],[RPM]]*-1</f>
        <v>0</v>
      </c>
    </row>
    <row r="2011" spans="1:19" x14ac:dyDescent="0.25">
      <c r="A2011" s="1">
        <v>45531.561227025464</v>
      </c>
      <c r="B2011" t="s">
        <v>17</v>
      </c>
      <c r="C2011">
        <v>5.9281220000000001</v>
      </c>
      <c r="D2011">
        <v>6.0488590000000002</v>
      </c>
      <c r="E2011">
        <v>6.033404</v>
      </c>
      <c r="F2011">
        <v>6.1156949999999997</v>
      </c>
      <c r="G2011">
        <v>5.8345209999999996</v>
      </c>
      <c r="H2011">
        <v>1.007568</v>
      </c>
      <c r="I2011">
        <v>0.93308199999999997</v>
      </c>
      <c r="J2011">
        <v>0.94024600000000003</v>
      </c>
      <c r="K2011">
        <v>3.5867999999999997E-2</v>
      </c>
      <c r="L2011">
        <v>0</v>
      </c>
      <c r="M2011">
        <v>5.22E-4</v>
      </c>
      <c r="N2011" t="s">
        <v>18</v>
      </c>
      <c r="O2011">
        <v>21.539276000000001</v>
      </c>
      <c r="P2011">
        <v>3.1260000000000003E-2</v>
      </c>
      <c r="Q2011">
        <v>-0.118141</v>
      </c>
      <c r="S2011">
        <f>(2*3.142/60)*test_1_datataker_27_aug[[#This Row],[Torque Voltage (N.m)]]*test_1_datataker_27_aug[[#This Row],[RPM]]*-1</f>
        <v>0</v>
      </c>
    </row>
    <row r="2012" spans="1:19" x14ac:dyDescent="0.25">
      <c r="A2012" s="1">
        <v>45531.561284814816</v>
      </c>
      <c r="B2012" t="s">
        <v>17</v>
      </c>
      <c r="C2012">
        <v>5.9101879999999998</v>
      </c>
      <c r="D2012">
        <v>6.0488590000000002</v>
      </c>
      <c r="E2012">
        <v>6.0113709999999996</v>
      </c>
      <c r="F2012">
        <v>6.1156949999999997</v>
      </c>
      <c r="G2012">
        <v>5.8184469999999999</v>
      </c>
      <c r="H2012">
        <v>1.007568</v>
      </c>
      <c r="I2012">
        <v>0.93308199999999997</v>
      </c>
      <c r="J2012">
        <v>0.94036500000000001</v>
      </c>
      <c r="K2012">
        <v>3.4636E-2</v>
      </c>
      <c r="L2012">
        <v>0</v>
      </c>
      <c r="M2012">
        <v>5.9199999999999997E-4</v>
      </c>
      <c r="N2012" t="s">
        <v>18</v>
      </c>
      <c r="O2012">
        <v>21.539276000000001</v>
      </c>
      <c r="P2012">
        <v>2.9669000000000001E-2</v>
      </c>
      <c r="Q2012">
        <v>-0.121588</v>
      </c>
      <c r="S2012">
        <f>(2*3.142/60)*test_1_datataker_27_aug[[#This Row],[Torque Voltage (N.m)]]*test_1_datataker_27_aug[[#This Row],[RPM]]*-1</f>
        <v>0</v>
      </c>
    </row>
    <row r="2013" spans="1:19" x14ac:dyDescent="0.25">
      <c r="A2013" s="1">
        <v>45531.561342754627</v>
      </c>
      <c r="B2013" t="s">
        <v>17</v>
      </c>
      <c r="C2013">
        <v>5.9007040000000002</v>
      </c>
      <c r="D2013">
        <v>6.0341680000000002</v>
      </c>
      <c r="E2013">
        <v>6.0113709999999996</v>
      </c>
      <c r="F2013">
        <v>6.1082460000000003</v>
      </c>
      <c r="G2013">
        <v>5.8052429999999999</v>
      </c>
      <c r="H2013">
        <v>1.0066489999999999</v>
      </c>
      <c r="I2013">
        <v>0.93272999999999995</v>
      </c>
      <c r="J2013">
        <v>0.94048200000000004</v>
      </c>
      <c r="K2013">
        <v>2.9807E-2</v>
      </c>
      <c r="L2013">
        <v>0</v>
      </c>
      <c r="M2013">
        <v>5.4500000000000002E-4</v>
      </c>
      <c r="N2013" t="s">
        <v>18</v>
      </c>
      <c r="O2013">
        <v>21.52918</v>
      </c>
      <c r="P2013">
        <v>2.9669000000000001E-2</v>
      </c>
      <c r="Q2013">
        <v>-0.121588</v>
      </c>
      <c r="S2013">
        <f>(2*3.142/60)*test_1_datataker_27_aug[[#This Row],[Torque Voltage (N.m)]]*test_1_datataker_27_aug[[#This Row],[RPM]]*-1</f>
        <v>0</v>
      </c>
    </row>
    <row r="2014" spans="1:19" x14ac:dyDescent="0.25">
      <c r="A2014" s="1">
        <v>45531.561400590275</v>
      </c>
      <c r="B2014" t="s">
        <v>17</v>
      </c>
      <c r="C2014">
        <v>5.896001</v>
      </c>
      <c r="D2014">
        <v>6.0267179999999998</v>
      </c>
      <c r="E2014">
        <v>5.9824679999999999</v>
      </c>
      <c r="F2014">
        <v>6.093553</v>
      </c>
      <c r="G2014">
        <v>5.7976710000000002</v>
      </c>
      <c r="H2014">
        <v>1.0076689999999999</v>
      </c>
      <c r="I2014">
        <v>0.93261099999999997</v>
      </c>
      <c r="J2014">
        <v>0.94024600000000003</v>
      </c>
      <c r="K2014">
        <v>3.7067000000000003E-2</v>
      </c>
      <c r="L2014">
        <v>0</v>
      </c>
      <c r="M2014">
        <v>5.4500000000000002E-4</v>
      </c>
      <c r="N2014" t="s">
        <v>18</v>
      </c>
      <c r="O2014">
        <v>21.539128000000002</v>
      </c>
      <c r="P2014">
        <v>3.1260000000000003E-2</v>
      </c>
      <c r="Q2014">
        <v>-0.12005399999999999</v>
      </c>
      <c r="S2014">
        <f>(2*3.142/60)*test_1_datataker_27_aug[[#This Row],[Torque Voltage (N.m)]]*test_1_datataker_27_aug[[#This Row],[RPM]]*-1</f>
        <v>0</v>
      </c>
    </row>
    <row r="2015" spans="1:19" x14ac:dyDescent="0.25">
      <c r="A2015" s="1">
        <v>45531.561458344906</v>
      </c>
      <c r="B2015" t="s">
        <v>17</v>
      </c>
      <c r="C2015">
        <v>5.8761539999999997</v>
      </c>
      <c r="D2015">
        <v>6.0190609999999998</v>
      </c>
      <c r="E2015">
        <v>5.989744</v>
      </c>
      <c r="F2015">
        <v>6.1082460000000003</v>
      </c>
      <c r="G2015">
        <v>5.7835099999999997</v>
      </c>
      <c r="H2015">
        <v>1.007466</v>
      </c>
      <c r="I2015">
        <v>0.93308199999999997</v>
      </c>
      <c r="J2015">
        <v>0.94013000000000002</v>
      </c>
      <c r="K2015">
        <v>3.4636E-2</v>
      </c>
      <c r="L2015">
        <v>0</v>
      </c>
      <c r="M2015">
        <v>5.9199999999999997E-4</v>
      </c>
      <c r="N2015" t="s">
        <v>18</v>
      </c>
      <c r="O2015">
        <v>21.539321999999999</v>
      </c>
      <c r="P2015">
        <v>3.1260000000000003E-2</v>
      </c>
      <c r="Q2015">
        <v>-0.117769</v>
      </c>
      <c r="S2015">
        <f>(2*3.142/60)*test_1_datataker_27_aug[[#This Row],[Torque Voltage (N.m)]]*test_1_datataker_27_aug[[#This Row],[RPM]]*-1</f>
        <v>0</v>
      </c>
    </row>
    <row r="2016" spans="1:19" x14ac:dyDescent="0.25">
      <c r="A2016" s="1">
        <v>45531.561516377318</v>
      </c>
      <c r="B2016" t="s">
        <v>17</v>
      </c>
      <c r="C2016">
        <v>5.8808569999999998</v>
      </c>
      <c r="D2016">
        <v>6.0267179999999998</v>
      </c>
      <c r="E2016">
        <v>5.989744</v>
      </c>
      <c r="F2016">
        <v>6.100797</v>
      </c>
      <c r="G2016">
        <v>5.7636099999999999</v>
      </c>
      <c r="H2016">
        <v>1.0123740000000001</v>
      </c>
      <c r="I2016">
        <v>0.93261099999999997</v>
      </c>
      <c r="J2016">
        <v>0.94071700000000003</v>
      </c>
      <c r="K2016">
        <v>3.4636E-2</v>
      </c>
      <c r="L2016">
        <v>0</v>
      </c>
      <c r="M2016">
        <v>5.9199999999999997E-4</v>
      </c>
      <c r="N2016" t="s">
        <v>18</v>
      </c>
      <c r="O2016">
        <v>21.539224000000001</v>
      </c>
      <c r="P2016">
        <v>2.9669000000000001E-2</v>
      </c>
      <c r="Q2016">
        <v>-0.120451</v>
      </c>
      <c r="S2016">
        <f>(2*3.142/60)*test_1_datataker_27_aug[[#This Row],[Torque Voltage (N.m)]]*test_1_datataker_27_aug[[#This Row],[RPM]]*-1</f>
        <v>0</v>
      </c>
    </row>
    <row r="2017" spans="1:19" x14ac:dyDescent="0.25">
      <c r="A2017" s="1">
        <v>45531.56157416667</v>
      </c>
      <c r="B2017" t="s">
        <v>17</v>
      </c>
      <c r="C2017">
        <v>5.870495</v>
      </c>
      <c r="D2017">
        <v>5.9894740000000004</v>
      </c>
      <c r="E2017">
        <v>5.9681170000000003</v>
      </c>
      <c r="F2017">
        <v>6.0709989999999996</v>
      </c>
      <c r="G2017">
        <v>5.7730940000000004</v>
      </c>
      <c r="H2017">
        <v>1.131114</v>
      </c>
      <c r="I2017">
        <v>0.93284699999999998</v>
      </c>
      <c r="J2017">
        <v>0.94036500000000001</v>
      </c>
      <c r="K2017">
        <v>3.3437000000000001E-2</v>
      </c>
      <c r="L2017">
        <v>0</v>
      </c>
      <c r="M2017">
        <v>5.4500000000000002E-4</v>
      </c>
      <c r="N2017" t="s">
        <v>18</v>
      </c>
      <c r="O2017">
        <v>21.539076000000001</v>
      </c>
      <c r="P2017">
        <v>3.2807999999999997E-2</v>
      </c>
      <c r="Q2017">
        <v>-0.123505</v>
      </c>
      <c r="S2017">
        <f>(2*3.142/60)*test_1_datataker_27_aug[[#This Row],[Torque Voltage (N.m)]]*test_1_datataker_27_aug[[#This Row],[RPM]]*-1</f>
        <v>0</v>
      </c>
    </row>
    <row r="2018" spans="1:19" x14ac:dyDescent="0.25">
      <c r="A2018" s="1">
        <v>45531.56163196759</v>
      </c>
      <c r="B2018" t="s">
        <v>17</v>
      </c>
      <c r="C2018">
        <v>5.8345209999999996</v>
      </c>
      <c r="D2018">
        <v>5.9747830000000004</v>
      </c>
      <c r="E2018">
        <v>5.9537659999999999</v>
      </c>
      <c r="F2018">
        <v>6.0563079999999996</v>
      </c>
      <c r="G2018">
        <v>5.7446929999999998</v>
      </c>
      <c r="H2018">
        <v>1.12846</v>
      </c>
      <c r="I2018">
        <v>0.93284699999999998</v>
      </c>
      <c r="J2018">
        <v>0.94059800000000005</v>
      </c>
      <c r="K2018">
        <v>3.3437000000000001E-2</v>
      </c>
      <c r="L2018">
        <v>0</v>
      </c>
      <c r="M2018">
        <v>5.9199999999999997E-4</v>
      </c>
      <c r="N2018" t="s">
        <v>18</v>
      </c>
      <c r="O2018">
        <v>21.539021999999999</v>
      </c>
      <c r="P2018">
        <v>3.4355999999999998E-2</v>
      </c>
      <c r="Q2018">
        <v>-0.123875</v>
      </c>
      <c r="S2018">
        <f>(2*3.142/60)*test_1_datataker_27_aug[[#This Row],[Torque Voltage (N.m)]]*test_1_datataker_27_aug[[#This Row],[RPM]]*-1</f>
        <v>0</v>
      </c>
    </row>
    <row r="2019" spans="1:19" x14ac:dyDescent="0.25">
      <c r="A2019" s="1">
        <v>45531.561689953705</v>
      </c>
      <c r="B2019" t="s">
        <v>17</v>
      </c>
      <c r="C2019">
        <v>5.8563070000000002</v>
      </c>
      <c r="D2019">
        <v>5.967333</v>
      </c>
      <c r="E2019">
        <v>5.9246600000000003</v>
      </c>
      <c r="F2019">
        <v>6.0414110000000001</v>
      </c>
      <c r="G2019">
        <v>5.7446929999999998</v>
      </c>
      <c r="H2019">
        <v>1.1296839999999999</v>
      </c>
      <c r="I2019">
        <v>0.93296299999999999</v>
      </c>
      <c r="J2019">
        <v>0.94071700000000003</v>
      </c>
      <c r="K2019">
        <v>3.9431000000000001E-2</v>
      </c>
      <c r="L2019">
        <v>0</v>
      </c>
      <c r="M2019">
        <v>5.9199999999999997E-4</v>
      </c>
      <c r="N2019" t="s">
        <v>18</v>
      </c>
      <c r="O2019">
        <v>21.539021999999999</v>
      </c>
      <c r="P2019">
        <v>3.2807999999999997E-2</v>
      </c>
      <c r="Q2019">
        <v>-0.12005399999999999</v>
      </c>
      <c r="S2019">
        <f>(2*3.142/60)*test_1_datataker_27_aug[[#This Row],[Torque Voltage (N.m)]]*test_1_datataker_27_aug[[#This Row],[RPM]]*-1</f>
        <v>0</v>
      </c>
    </row>
    <row r="2020" spans="1:19" x14ac:dyDescent="0.25">
      <c r="A2020" s="1">
        <v>45531.561747743057</v>
      </c>
      <c r="B2020" t="s">
        <v>17</v>
      </c>
      <c r="C2020">
        <v>5.8421200000000004</v>
      </c>
      <c r="D2020">
        <v>5.9375359999999997</v>
      </c>
      <c r="E2020">
        <v>5.9101080000000001</v>
      </c>
      <c r="F2020">
        <v>6.0120259999999996</v>
      </c>
      <c r="G2020">
        <v>5.7456490000000002</v>
      </c>
      <c r="H2020">
        <v>1.206197</v>
      </c>
      <c r="I2020">
        <v>0.93296299999999999</v>
      </c>
      <c r="J2020">
        <v>0.94083399999999995</v>
      </c>
      <c r="K2020">
        <v>3.8232000000000002E-2</v>
      </c>
      <c r="L2020">
        <v>0</v>
      </c>
      <c r="M2020">
        <v>5.9199999999999997E-4</v>
      </c>
      <c r="N2020" t="s">
        <v>18</v>
      </c>
      <c r="O2020">
        <v>21.539173999999999</v>
      </c>
      <c r="P2020">
        <v>3.4355999999999998E-2</v>
      </c>
      <c r="Q2020">
        <v>-0.122738</v>
      </c>
      <c r="S2020">
        <f>(2*3.142/60)*test_1_datataker_27_aug[[#This Row],[Torque Voltage (N.m)]]*test_1_datataker_27_aug[[#This Row],[RPM]]*-1</f>
        <v>0</v>
      </c>
    </row>
    <row r="2021" spans="1:19" x14ac:dyDescent="0.25">
      <c r="A2021" s="1">
        <v>45531.561805717596</v>
      </c>
      <c r="B2021" t="s">
        <v>17</v>
      </c>
      <c r="C2021">
        <v>5.8260459999999998</v>
      </c>
      <c r="D2021">
        <v>5.9079470000000001</v>
      </c>
      <c r="E2021">
        <v>5.8593729999999997</v>
      </c>
      <c r="F2021">
        <v>5.9822309999999996</v>
      </c>
      <c r="G2021">
        <v>5.7182040000000001</v>
      </c>
      <c r="H2021">
        <v>1.193786</v>
      </c>
      <c r="I2021">
        <v>0.93272999999999995</v>
      </c>
      <c r="J2021">
        <v>0.94036500000000001</v>
      </c>
      <c r="K2021">
        <v>3.4636E-2</v>
      </c>
      <c r="L2021">
        <v>0</v>
      </c>
      <c r="M2021">
        <v>5.6899999999999995E-4</v>
      </c>
      <c r="N2021" t="s">
        <v>18</v>
      </c>
      <c r="O2021">
        <v>21.539224000000001</v>
      </c>
      <c r="P2021">
        <v>3.1260000000000003E-2</v>
      </c>
      <c r="Q2021">
        <v>-0.12542</v>
      </c>
      <c r="S2021">
        <f>(2*3.142/60)*test_1_datataker_27_aug[[#This Row],[Torque Voltage (N.m)]]*test_1_datataker_27_aug[[#This Row],[RPM]]*-1</f>
        <v>0</v>
      </c>
    </row>
    <row r="2022" spans="1:19" x14ac:dyDescent="0.25">
      <c r="A2022" s="1">
        <v>45531.561863518516</v>
      </c>
      <c r="B2022" t="s">
        <v>17</v>
      </c>
      <c r="C2022">
        <v>5.8080860000000003</v>
      </c>
      <c r="D2022">
        <v>5.8783560000000001</v>
      </c>
      <c r="E2022">
        <v>5.8377460000000001</v>
      </c>
      <c r="F2022">
        <v>5.959676</v>
      </c>
      <c r="G2022">
        <v>5.7125450000000004</v>
      </c>
      <c r="H2022">
        <v>1.1474390000000001</v>
      </c>
      <c r="I2022">
        <v>0.933199</v>
      </c>
      <c r="J2022">
        <v>0.94048200000000004</v>
      </c>
      <c r="K2022">
        <v>3.7067000000000003E-2</v>
      </c>
      <c r="L2022">
        <v>0</v>
      </c>
      <c r="M2022">
        <v>5.6899999999999995E-4</v>
      </c>
      <c r="N2022" t="s">
        <v>18</v>
      </c>
      <c r="O2022">
        <v>21.539321999999999</v>
      </c>
      <c r="P2022">
        <v>3.4355999999999998E-2</v>
      </c>
      <c r="Q2022">
        <v>-0.12120400000000001</v>
      </c>
      <c r="S2022">
        <f>(2*3.142/60)*test_1_datataker_27_aug[[#This Row],[Torque Voltage (N.m)]]*test_1_datataker_27_aug[[#This Row],[RPM]]*-1</f>
        <v>0</v>
      </c>
    </row>
    <row r="2023" spans="1:19" x14ac:dyDescent="0.25">
      <c r="A2023" s="1">
        <v>45531.561921319444</v>
      </c>
      <c r="B2023" t="s">
        <v>17</v>
      </c>
      <c r="C2023">
        <v>5.7948279999999999</v>
      </c>
      <c r="D2023">
        <v>5.8487679999999997</v>
      </c>
      <c r="E2023">
        <v>5.8159159999999996</v>
      </c>
      <c r="F2023">
        <v>5.9375359999999997</v>
      </c>
      <c r="G2023">
        <v>5.6822559999999998</v>
      </c>
      <c r="H2023">
        <v>1.1999960000000001</v>
      </c>
      <c r="I2023">
        <v>0.93261099999999997</v>
      </c>
      <c r="J2023">
        <v>0.94024600000000003</v>
      </c>
      <c r="K2023">
        <v>3.1039000000000001E-2</v>
      </c>
      <c r="L2023">
        <v>0</v>
      </c>
      <c r="M2023">
        <v>5.6899999999999995E-4</v>
      </c>
      <c r="N2023" t="s">
        <v>18</v>
      </c>
      <c r="O2023">
        <v>21.539076000000001</v>
      </c>
      <c r="P2023">
        <v>3.1260000000000003E-2</v>
      </c>
      <c r="Q2023">
        <v>-0.12770699999999999</v>
      </c>
      <c r="S2023">
        <f>(2*3.142/60)*test_1_datataker_27_aug[[#This Row],[Torque Voltage (N.m)]]*test_1_datataker_27_aug[[#This Row],[RPM]]*-1</f>
        <v>0</v>
      </c>
    </row>
    <row r="2024" spans="1:19" x14ac:dyDescent="0.25">
      <c r="A2024" s="1">
        <v>45531.561979953702</v>
      </c>
      <c r="B2024" t="s">
        <v>17</v>
      </c>
      <c r="C2024">
        <v>5.7702520000000002</v>
      </c>
      <c r="D2024">
        <v>5.8262130000000001</v>
      </c>
      <c r="E2024">
        <v>5.8013640000000004</v>
      </c>
      <c r="F2024">
        <v>5.9007050000000003</v>
      </c>
      <c r="G2024">
        <v>5.6642960000000002</v>
      </c>
      <c r="H2024">
        <v>1.067715</v>
      </c>
      <c r="I2024">
        <v>0.93272999999999995</v>
      </c>
      <c r="J2024">
        <v>0.94036500000000001</v>
      </c>
      <c r="K2024">
        <v>3.2238000000000003E-2</v>
      </c>
      <c r="L2024">
        <v>0</v>
      </c>
      <c r="M2024">
        <v>5.9199999999999997E-4</v>
      </c>
      <c r="N2024" t="s">
        <v>18</v>
      </c>
      <c r="O2024">
        <v>21.539076000000001</v>
      </c>
      <c r="P2024">
        <v>3.2807999999999997E-2</v>
      </c>
      <c r="Q2024">
        <v>-0.120834</v>
      </c>
      <c r="S2024">
        <f>(2*3.142/60)*test_1_datataker_27_aug[[#This Row],[Torque Voltage (N.m)]]*test_1_datataker_27_aug[[#This Row],[RPM]]*-1</f>
        <v>0</v>
      </c>
    </row>
    <row r="2025" spans="1:19" x14ac:dyDescent="0.25">
      <c r="A2025" s="1">
        <v>45531.562037094911</v>
      </c>
      <c r="B2025" t="s">
        <v>17</v>
      </c>
      <c r="C2025">
        <v>5.7418760000000004</v>
      </c>
      <c r="D2025">
        <v>5.8262130000000001</v>
      </c>
      <c r="E2025">
        <v>5.8013640000000004</v>
      </c>
      <c r="F2025">
        <v>5.9007050000000003</v>
      </c>
      <c r="G2025">
        <v>5.6624100000000004</v>
      </c>
      <c r="H2025">
        <v>1.0139050000000001</v>
      </c>
      <c r="I2025">
        <v>0.93284699999999998</v>
      </c>
      <c r="J2025">
        <v>0.94071700000000003</v>
      </c>
      <c r="K2025">
        <v>3.3437000000000001E-2</v>
      </c>
      <c r="L2025">
        <v>0</v>
      </c>
      <c r="M2025">
        <v>5.9199999999999997E-4</v>
      </c>
      <c r="N2025" t="s">
        <v>18</v>
      </c>
      <c r="O2025">
        <v>21.539021999999999</v>
      </c>
      <c r="P2025">
        <v>3.5903999999999998E-2</v>
      </c>
      <c r="Q2025">
        <v>-0.125023</v>
      </c>
      <c r="S2025">
        <f>(2*3.142/60)*test_1_datataker_27_aug[[#This Row],[Torque Voltage (N.m)]]*test_1_datataker_27_aug[[#This Row],[RPM]]*-1</f>
        <v>0</v>
      </c>
    </row>
    <row r="2026" spans="1:19" x14ac:dyDescent="0.25">
      <c r="A2026" s="1">
        <v>45531.562095069443</v>
      </c>
      <c r="B2026" t="s">
        <v>17</v>
      </c>
      <c r="C2026">
        <v>5.7541779999999996</v>
      </c>
      <c r="D2026">
        <v>5.8189710000000003</v>
      </c>
      <c r="E2026">
        <v>5.7942900000000002</v>
      </c>
      <c r="F2026">
        <v>5.8930480000000003</v>
      </c>
      <c r="G2026">
        <v>5.6557680000000001</v>
      </c>
      <c r="H2026">
        <v>1.0107379999999999</v>
      </c>
      <c r="I2026">
        <v>0.93308199999999997</v>
      </c>
      <c r="J2026">
        <v>0.94048200000000004</v>
      </c>
      <c r="K2026">
        <v>3.8232000000000002E-2</v>
      </c>
      <c r="L2026">
        <v>0</v>
      </c>
      <c r="M2026">
        <v>5.9199999999999997E-4</v>
      </c>
      <c r="N2026" t="s">
        <v>18</v>
      </c>
      <c r="O2026">
        <v>21.539128000000002</v>
      </c>
      <c r="P2026">
        <v>3.2807999999999997E-2</v>
      </c>
      <c r="Q2026">
        <v>-0.123875</v>
      </c>
      <c r="S2026">
        <f>(2*3.142/60)*test_1_datataker_27_aug[[#This Row],[Torque Voltage (N.m)]]*test_1_datataker_27_aug[[#This Row],[RPM]]*-1</f>
        <v>0</v>
      </c>
    </row>
    <row r="2027" spans="1:19" x14ac:dyDescent="0.25">
      <c r="A2027" s="1">
        <v>45531.56215287037</v>
      </c>
      <c r="B2027" t="s">
        <v>17</v>
      </c>
      <c r="C2027">
        <v>5.7210729999999996</v>
      </c>
      <c r="D2027">
        <v>5.8262130000000001</v>
      </c>
      <c r="E2027">
        <v>5.787013</v>
      </c>
      <c r="F2027">
        <v>5.9007050000000003</v>
      </c>
      <c r="G2027">
        <v>5.628349</v>
      </c>
      <c r="H2027">
        <v>1.0100229999999999</v>
      </c>
      <c r="I2027">
        <v>0.93284699999999998</v>
      </c>
      <c r="J2027">
        <v>0.94048200000000004</v>
      </c>
      <c r="K2027">
        <v>3.4636E-2</v>
      </c>
      <c r="L2027">
        <v>0</v>
      </c>
      <c r="M2027">
        <v>5.9199999999999997E-4</v>
      </c>
      <c r="N2027" t="s">
        <v>18</v>
      </c>
      <c r="O2027">
        <v>21.539224000000001</v>
      </c>
      <c r="P2027">
        <v>3.4355999999999998E-2</v>
      </c>
      <c r="Q2027">
        <v>-0.12120400000000001</v>
      </c>
      <c r="S2027">
        <f>(2*3.142/60)*test_1_datataker_27_aug[[#This Row],[Torque Voltage (N.m)]]*test_1_datataker_27_aug[[#This Row],[RPM]]*-1</f>
        <v>0</v>
      </c>
    </row>
    <row r="2028" spans="1:19" x14ac:dyDescent="0.25">
      <c r="A2028" s="1">
        <v>45531.562210694443</v>
      </c>
      <c r="B2028" t="s">
        <v>17</v>
      </c>
      <c r="C2028">
        <v>5.7343310000000001</v>
      </c>
      <c r="D2028">
        <v>5.8115209999999999</v>
      </c>
      <c r="E2028">
        <v>5.7797359999999998</v>
      </c>
      <c r="F2028">
        <v>5.9007050000000003</v>
      </c>
      <c r="G2028">
        <v>5.6340079999999997</v>
      </c>
      <c r="H2028">
        <v>1.0099180000000001</v>
      </c>
      <c r="I2028">
        <v>0.93284699999999998</v>
      </c>
      <c r="J2028">
        <v>0.94048200000000004</v>
      </c>
      <c r="K2028">
        <v>3.9431000000000001E-2</v>
      </c>
      <c r="L2028">
        <v>0</v>
      </c>
      <c r="M2028">
        <v>5.6899999999999995E-4</v>
      </c>
      <c r="N2028" t="s">
        <v>18</v>
      </c>
      <c r="O2028">
        <v>21.539321999999999</v>
      </c>
      <c r="P2028">
        <v>3.2807999999999997E-2</v>
      </c>
      <c r="Q2028">
        <v>-0.120834</v>
      </c>
      <c r="S2028">
        <f>(2*3.142/60)*test_1_datataker_27_aug[[#This Row],[Torque Voltage (N.m)]]*test_1_datataker_27_aug[[#This Row],[RPM]]*-1</f>
        <v>0</v>
      </c>
    </row>
    <row r="2029" spans="1:19" x14ac:dyDescent="0.25">
      <c r="A2029" s="1">
        <v>45531.562268692127</v>
      </c>
      <c r="B2029" t="s">
        <v>17</v>
      </c>
      <c r="C2029">
        <v>5.7352610000000004</v>
      </c>
      <c r="D2029">
        <v>5.8189710000000003</v>
      </c>
      <c r="E2029">
        <v>5.7722569999999997</v>
      </c>
      <c r="F2029">
        <v>5.8855979999999999</v>
      </c>
      <c r="G2029">
        <v>5.6377810000000004</v>
      </c>
      <c r="H2029">
        <v>1.0089969999999999</v>
      </c>
      <c r="I2029">
        <v>0.933199</v>
      </c>
      <c r="J2029">
        <v>0.94071700000000003</v>
      </c>
      <c r="K2029">
        <v>3.9431000000000001E-2</v>
      </c>
      <c r="L2029">
        <v>0</v>
      </c>
      <c r="M2029">
        <v>5.9199999999999997E-4</v>
      </c>
      <c r="N2029" t="s">
        <v>18</v>
      </c>
      <c r="O2029">
        <v>21.539128000000002</v>
      </c>
      <c r="P2029">
        <v>3.4355999999999998E-2</v>
      </c>
      <c r="Q2029">
        <v>-0.118906</v>
      </c>
      <c r="S2029">
        <f>(2*3.142/60)*test_1_datataker_27_aug[[#This Row],[Torque Voltage (N.m)]]*test_1_datataker_27_aug[[#This Row],[RPM]]*-1</f>
        <v>0</v>
      </c>
    </row>
    <row r="2030" spans="1:19" x14ac:dyDescent="0.25">
      <c r="A2030" s="1">
        <v>45531.562326435182</v>
      </c>
      <c r="B2030" t="s">
        <v>17</v>
      </c>
      <c r="C2030">
        <v>5.730505</v>
      </c>
      <c r="D2030">
        <v>5.8040719999999997</v>
      </c>
      <c r="E2030">
        <v>5.7722569999999997</v>
      </c>
      <c r="F2030">
        <v>5.9079470000000001</v>
      </c>
      <c r="G2030">
        <v>5.6207500000000001</v>
      </c>
      <c r="H2030">
        <v>1.0086949999999999</v>
      </c>
      <c r="I2030">
        <v>0.93272999999999995</v>
      </c>
      <c r="J2030">
        <v>0.94048200000000004</v>
      </c>
      <c r="K2030">
        <v>3.7067000000000003E-2</v>
      </c>
      <c r="L2030">
        <v>0</v>
      </c>
      <c r="M2030">
        <v>6.3699999999999998E-4</v>
      </c>
      <c r="N2030" t="s">
        <v>18</v>
      </c>
      <c r="O2030">
        <v>21.549026000000001</v>
      </c>
      <c r="P2030">
        <v>3.5903999999999998E-2</v>
      </c>
      <c r="Q2030">
        <v>-0.11928900000000001</v>
      </c>
      <c r="S2030">
        <f>(2*3.142/60)*test_1_datataker_27_aug[[#This Row],[Torque Voltage (N.m)]]*test_1_datataker_27_aug[[#This Row],[RPM]]*-1</f>
        <v>0</v>
      </c>
    </row>
    <row r="2031" spans="1:19" x14ac:dyDescent="0.25">
      <c r="A2031" s="1">
        <v>45531.56238427083</v>
      </c>
      <c r="B2031" t="s">
        <v>17</v>
      </c>
      <c r="C2031">
        <v>5.7134749999999999</v>
      </c>
      <c r="D2031">
        <v>5.8040719999999997</v>
      </c>
      <c r="E2031">
        <v>5.7579060000000002</v>
      </c>
      <c r="F2031">
        <v>5.8783560000000001</v>
      </c>
      <c r="G2031">
        <v>5.6160209999999999</v>
      </c>
      <c r="H2031">
        <v>1.008489</v>
      </c>
      <c r="I2031">
        <v>0.93272999999999995</v>
      </c>
      <c r="J2031">
        <v>0.94036500000000001</v>
      </c>
      <c r="K2031">
        <v>3.2238000000000003E-2</v>
      </c>
      <c r="L2031">
        <v>0</v>
      </c>
      <c r="M2031">
        <v>5.6899999999999995E-4</v>
      </c>
      <c r="N2031" t="s">
        <v>18</v>
      </c>
      <c r="O2031">
        <v>21.549026000000001</v>
      </c>
      <c r="P2031">
        <v>2.9669000000000001E-2</v>
      </c>
      <c r="Q2031">
        <v>-0.121588</v>
      </c>
      <c r="S2031">
        <f>(2*3.142/60)*test_1_datataker_27_aug[[#This Row],[Torque Voltage (N.m)]]*test_1_datataker_27_aug[[#This Row],[RPM]]*-1</f>
        <v>0</v>
      </c>
    </row>
    <row r="2032" spans="1:19" x14ac:dyDescent="0.25">
      <c r="A2032" s="1">
        <v>45531.562442210648</v>
      </c>
      <c r="B2032" t="s">
        <v>17</v>
      </c>
      <c r="C2032">
        <v>5.692672</v>
      </c>
      <c r="D2032">
        <v>5.7742769999999997</v>
      </c>
      <c r="E2032">
        <v>5.7362789999999997</v>
      </c>
      <c r="F2032">
        <v>5.8560100000000004</v>
      </c>
      <c r="G2032">
        <v>5.5961480000000003</v>
      </c>
      <c r="H2032">
        <v>1.007876</v>
      </c>
      <c r="I2032">
        <v>0.93296299999999999</v>
      </c>
      <c r="J2032">
        <v>0.94036500000000001</v>
      </c>
      <c r="K2032">
        <v>3.2238000000000003E-2</v>
      </c>
      <c r="L2032">
        <v>0</v>
      </c>
      <c r="M2032">
        <v>5.6899999999999995E-4</v>
      </c>
      <c r="N2032" t="s">
        <v>18</v>
      </c>
      <c r="O2032">
        <v>21.539076000000001</v>
      </c>
      <c r="P2032">
        <v>2.9669000000000001E-2</v>
      </c>
      <c r="Q2032">
        <v>-0.120834</v>
      </c>
      <c r="S2032">
        <f>(2*3.142/60)*test_1_datataker_27_aug[[#This Row],[Torque Voltage (N.m)]]*test_1_datataker_27_aug[[#This Row],[RPM]]*-1</f>
        <v>0</v>
      </c>
    </row>
    <row r="2033" spans="1:19" x14ac:dyDescent="0.25">
      <c r="A2033" s="1">
        <v>45531.562500196756</v>
      </c>
      <c r="B2033" t="s">
        <v>17</v>
      </c>
      <c r="C2033">
        <v>5.6728249999999996</v>
      </c>
      <c r="D2033">
        <v>5.7672400000000001</v>
      </c>
      <c r="E2033">
        <v>5.7290029999999996</v>
      </c>
      <c r="F2033">
        <v>5.8560100000000004</v>
      </c>
      <c r="G2033">
        <v>5.5857060000000001</v>
      </c>
      <c r="H2033">
        <v>1.0082850000000001</v>
      </c>
      <c r="I2033">
        <v>0.93308199999999997</v>
      </c>
      <c r="J2033">
        <v>0.94059800000000005</v>
      </c>
      <c r="K2033">
        <v>3.4636E-2</v>
      </c>
      <c r="L2033">
        <v>0</v>
      </c>
      <c r="M2033">
        <v>5.6899999999999995E-4</v>
      </c>
      <c r="N2033" t="s">
        <v>18</v>
      </c>
      <c r="O2033">
        <v>21.539173999999999</v>
      </c>
      <c r="P2033">
        <v>3.1260000000000003E-2</v>
      </c>
      <c r="Q2033">
        <v>-0.117384</v>
      </c>
      <c r="S2033">
        <f>(2*3.142/60)*test_1_datataker_27_aug[[#This Row],[Torque Voltage (N.m)]]*test_1_datataker_27_aug[[#This Row],[RPM]]*-1</f>
        <v>0</v>
      </c>
    </row>
    <row r="2034" spans="1:19" x14ac:dyDescent="0.25">
      <c r="A2034" s="1">
        <v>45531.562557997684</v>
      </c>
      <c r="B2034" t="s">
        <v>17</v>
      </c>
      <c r="C2034">
        <v>5.6832130000000003</v>
      </c>
      <c r="D2034">
        <v>5.7672400000000001</v>
      </c>
      <c r="E2034">
        <v>5.7435549999999997</v>
      </c>
      <c r="F2034">
        <v>5.8487679999999997</v>
      </c>
      <c r="G2034">
        <v>5.5951909999999998</v>
      </c>
      <c r="H2034">
        <v>1.008181</v>
      </c>
      <c r="I2034">
        <v>0.93284699999999998</v>
      </c>
      <c r="J2034">
        <v>0.94048200000000004</v>
      </c>
      <c r="K2034">
        <v>3.3437000000000001E-2</v>
      </c>
      <c r="L2034">
        <v>0</v>
      </c>
      <c r="M2034">
        <v>5.6899999999999995E-4</v>
      </c>
      <c r="N2034" t="s">
        <v>18</v>
      </c>
      <c r="O2034">
        <v>21.549223999999999</v>
      </c>
      <c r="P2034">
        <v>2.9669000000000001E-2</v>
      </c>
      <c r="Q2034">
        <v>-0.12425799999999999</v>
      </c>
      <c r="S2034">
        <f>(2*3.142/60)*test_1_datataker_27_aug[[#This Row],[Torque Voltage (N.m)]]*test_1_datataker_27_aug[[#This Row],[RPM]]*-1</f>
        <v>0</v>
      </c>
    </row>
    <row r="2035" spans="1:19" x14ac:dyDescent="0.25">
      <c r="A2035" s="1">
        <v>45531.562617870368</v>
      </c>
      <c r="B2035" t="s">
        <v>17</v>
      </c>
      <c r="C2035">
        <v>5.6765980000000003</v>
      </c>
      <c r="D2035">
        <v>5.737444</v>
      </c>
      <c r="E2035">
        <v>5.6998959999999999</v>
      </c>
      <c r="F2035">
        <v>5.8115209999999999</v>
      </c>
      <c r="G2035">
        <v>5.5828899999999999</v>
      </c>
      <c r="H2035">
        <v>1.007771</v>
      </c>
      <c r="I2035">
        <v>0.93272999999999995</v>
      </c>
      <c r="J2035">
        <v>0.94048200000000004</v>
      </c>
      <c r="K2035">
        <v>3.7067000000000003E-2</v>
      </c>
      <c r="L2035">
        <v>0</v>
      </c>
      <c r="M2035">
        <v>5.9199999999999997E-4</v>
      </c>
      <c r="N2035" t="s">
        <v>18</v>
      </c>
      <c r="O2035">
        <v>21.539128000000002</v>
      </c>
      <c r="P2035">
        <v>2.9669000000000001E-2</v>
      </c>
      <c r="Q2035">
        <v>-0.12005399999999999</v>
      </c>
      <c r="S2035">
        <f>(2*3.142/60)*test_1_datataker_27_aug[[#This Row],[Torque Voltage (N.m)]]*test_1_datataker_27_aug[[#This Row],[RPM]]*-1</f>
        <v>0</v>
      </c>
    </row>
    <row r="2036" spans="1:19" x14ac:dyDescent="0.25">
      <c r="A2036" s="1">
        <v>45531.562673807872</v>
      </c>
      <c r="B2036" t="s">
        <v>17</v>
      </c>
      <c r="C2036">
        <v>5.6803699999999999</v>
      </c>
      <c r="D2036">
        <v>5.7446859999999997</v>
      </c>
      <c r="E2036">
        <v>5.7071719999999999</v>
      </c>
      <c r="F2036">
        <v>5.8115209999999999</v>
      </c>
      <c r="G2036">
        <v>5.5772040000000001</v>
      </c>
      <c r="H2036">
        <v>1.0076689999999999</v>
      </c>
      <c r="I2036">
        <v>0.93284699999999998</v>
      </c>
      <c r="J2036">
        <v>0.94036500000000001</v>
      </c>
      <c r="K2036">
        <v>3.7067000000000003E-2</v>
      </c>
      <c r="L2036">
        <v>0</v>
      </c>
      <c r="M2036">
        <v>5.4500000000000002E-4</v>
      </c>
      <c r="N2036" t="s">
        <v>18</v>
      </c>
      <c r="O2036">
        <v>21.539128000000002</v>
      </c>
      <c r="P2036">
        <v>2.9669000000000001E-2</v>
      </c>
      <c r="Q2036">
        <v>-0.118906</v>
      </c>
      <c r="S2036">
        <f>(2*3.142/60)*test_1_datataker_27_aug[[#This Row],[Torque Voltage (N.m)]]*test_1_datataker_27_aug[[#This Row],[RPM]]*-1</f>
        <v>0</v>
      </c>
    </row>
    <row r="2037" spans="1:19" x14ac:dyDescent="0.25">
      <c r="A2037" s="1">
        <v>45531.562731608799</v>
      </c>
      <c r="B2037" t="s">
        <v>17</v>
      </c>
      <c r="C2037">
        <v>5.6481960000000004</v>
      </c>
      <c r="D2037">
        <v>5.737444</v>
      </c>
      <c r="E2037">
        <v>5.6928219999999996</v>
      </c>
      <c r="F2037">
        <v>5.8115209999999999</v>
      </c>
      <c r="G2037">
        <v>5.5573050000000004</v>
      </c>
      <c r="H2037">
        <v>1.0080789999999999</v>
      </c>
      <c r="I2037">
        <v>0.93284699999999998</v>
      </c>
      <c r="J2037">
        <v>0.94036500000000001</v>
      </c>
      <c r="K2037">
        <v>3.3437000000000001E-2</v>
      </c>
      <c r="L2037">
        <v>0</v>
      </c>
      <c r="M2037">
        <v>5.6899999999999995E-4</v>
      </c>
      <c r="N2037" t="s">
        <v>18</v>
      </c>
      <c r="O2037">
        <v>21.549174000000001</v>
      </c>
      <c r="P2037">
        <v>3.2807999999999997E-2</v>
      </c>
      <c r="Q2037">
        <v>-0.117769</v>
      </c>
      <c r="S2037">
        <f>(2*3.142/60)*test_1_datataker_27_aug[[#This Row],[Torque Voltage (N.m)]]*test_1_datataker_27_aug[[#This Row],[RPM]]*-1</f>
        <v>0</v>
      </c>
    </row>
    <row r="2038" spans="1:19" x14ac:dyDescent="0.25">
      <c r="A2038" s="1">
        <v>45531.56278940972</v>
      </c>
      <c r="B2038" t="s">
        <v>17</v>
      </c>
      <c r="C2038">
        <v>5.6387369999999999</v>
      </c>
      <c r="D2038">
        <v>5.7078550000000003</v>
      </c>
      <c r="E2038">
        <v>5.6709930000000002</v>
      </c>
      <c r="F2038">
        <v>5.7966230000000003</v>
      </c>
      <c r="G2038">
        <v>5.5365019999999996</v>
      </c>
      <c r="H2038">
        <v>1.0082850000000001</v>
      </c>
      <c r="I2038">
        <v>0.93308199999999997</v>
      </c>
      <c r="J2038">
        <v>0.94036500000000001</v>
      </c>
      <c r="K2038">
        <v>3.7067000000000003E-2</v>
      </c>
      <c r="L2038">
        <v>0</v>
      </c>
      <c r="M2038">
        <v>5.6899999999999995E-4</v>
      </c>
      <c r="N2038" t="s">
        <v>18</v>
      </c>
      <c r="O2038">
        <v>21.549322</v>
      </c>
      <c r="P2038">
        <v>2.9669000000000001E-2</v>
      </c>
      <c r="Q2038">
        <v>-0.119671</v>
      </c>
      <c r="S2038">
        <f>(2*3.142/60)*test_1_datataker_27_aug[[#This Row],[Torque Voltage (N.m)]]*test_1_datataker_27_aug[[#This Row],[RPM]]*-1</f>
        <v>0</v>
      </c>
    </row>
    <row r="2039" spans="1:19" x14ac:dyDescent="0.25">
      <c r="A2039" s="1">
        <v>45531.562847349538</v>
      </c>
      <c r="B2039" t="s">
        <v>17</v>
      </c>
      <c r="C2039">
        <v>5.6472660000000001</v>
      </c>
      <c r="D2039">
        <v>5.7225460000000004</v>
      </c>
      <c r="E2039">
        <v>5.6782700000000004</v>
      </c>
      <c r="F2039">
        <v>5.8040719999999997</v>
      </c>
      <c r="G2039">
        <v>5.5469160000000004</v>
      </c>
      <c r="H2039">
        <v>1.0080789999999999</v>
      </c>
      <c r="I2039">
        <v>0.93284699999999998</v>
      </c>
      <c r="J2039">
        <v>0.94036500000000001</v>
      </c>
      <c r="K2039">
        <v>3.7067000000000003E-2</v>
      </c>
      <c r="L2039">
        <v>0</v>
      </c>
      <c r="M2039">
        <v>5.6899999999999995E-4</v>
      </c>
      <c r="N2039" t="s">
        <v>18</v>
      </c>
      <c r="O2039">
        <v>21.549075999999999</v>
      </c>
      <c r="P2039">
        <v>3.1260000000000003E-2</v>
      </c>
      <c r="Q2039">
        <v>-0.11928900000000001</v>
      </c>
      <c r="S2039">
        <f>(2*3.142/60)*test_1_datataker_27_aug[[#This Row],[Torque Voltage (N.m)]]*test_1_datataker_27_aug[[#This Row],[RPM]]*-1</f>
        <v>0</v>
      </c>
    </row>
    <row r="2040" spans="1:19" x14ac:dyDescent="0.25">
      <c r="A2040" s="1">
        <v>45531.562905115738</v>
      </c>
      <c r="B2040" t="s">
        <v>17</v>
      </c>
      <c r="C2040">
        <v>5.6188640000000003</v>
      </c>
      <c r="D2040">
        <v>5.7078550000000003</v>
      </c>
      <c r="E2040">
        <v>5.6709930000000002</v>
      </c>
      <c r="F2040">
        <v>5.7742769999999997</v>
      </c>
      <c r="G2040">
        <v>5.5260600000000002</v>
      </c>
      <c r="H2040">
        <v>1.0080789999999999</v>
      </c>
      <c r="I2040">
        <v>0.933311</v>
      </c>
      <c r="J2040">
        <v>0.94071700000000003</v>
      </c>
      <c r="K2040">
        <v>3.9431000000000001E-2</v>
      </c>
      <c r="L2040">
        <v>0</v>
      </c>
      <c r="M2040">
        <v>5.9199999999999997E-4</v>
      </c>
      <c r="N2040" t="s">
        <v>18</v>
      </c>
      <c r="O2040">
        <v>21.559082</v>
      </c>
      <c r="P2040">
        <v>3.2807999999999997E-2</v>
      </c>
      <c r="Q2040">
        <v>-0.118523</v>
      </c>
      <c r="S2040">
        <f>(2*3.142/60)*test_1_datataker_27_aug[[#This Row],[Torque Voltage (N.m)]]*test_1_datataker_27_aug[[#This Row],[RPM]]*-1</f>
        <v>0</v>
      </c>
    </row>
    <row r="2041" spans="1:19" x14ac:dyDescent="0.25">
      <c r="A2041" s="1">
        <v>45531.562962974538</v>
      </c>
      <c r="B2041" t="s">
        <v>17</v>
      </c>
      <c r="C2041">
        <v>5.6377810000000004</v>
      </c>
      <c r="D2041">
        <v>5.6855060000000002</v>
      </c>
      <c r="E2041">
        <v>5.6566419999999997</v>
      </c>
      <c r="F2041">
        <v>5.7672400000000001</v>
      </c>
      <c r="G2041">
        <v>5.5469160000000004</v>
      </c>
      <c r="H2041">
        <v>1.007771</v>
      </c>
      <c r="I2041">
        <v>0.93272999999999995</v>
      </c>
      <c r="J2041">
        <v>0.94036500000000001</v>
      </c>
      <c r="K2041">
        <v>3.2238000000000003E-2</v>
      </c>
      <c r="L2041">
        <v>0</v>
      </c>
      <c r="M2041">
        <v>5.22E-4</v>
      </c>
      <c r="N2041" t="s">
        <v>18</v>
      </c>
      <c r="O2041">
        <v>21.549174000000001</v>
      </c>
      <c r="P2041">
        <v>3.1260000000000003E-2</v>
      </c>
      <c r="Q2041">
        <v>-0.118906</v>
      </c>
      <c r="S2041">
        <f>(2*3.142/60)*test_1_datataker_27_aug[[#This Row],[Torque Voltage (N.m)]]*test_1_datataker_27_aug[[#This Row],[RPM]]*-1</f>
        <v>0</v>
      </c>
    </row>
    <row r="2042" spans="1:19" x14ac:dyDescent="0.25">
      <c r="A2042" s="1">
        <v>45531.563020856483</v>
      </c>
      <c r="B2042" t="s">
        <v>17</v>
      </c>
      <c r="C2042">
        <v>5.6188640000000003</v>
      </c>
      <c r="D2042">
        <v>5.6855060000000002</v>
      </c>
      <c r="E2042">
        <v>5.6418869999999997</v>
      </c>
      <c r="F2042">
        <v>5.7521360000000001</v>
      </c>
      <c r="G2042">
        <v>5.4976580000000004</v>
      </c>
      <c r="H2042">
        <v>1.007568</v>
      </c>
      <c r="I2042">
        <v>0.93272999999999995</v>
      </c>
      <c r="J2042">
        <v>0.94036500000000001</v>
      </c>
      <c r="K2042">
        <v>3.7067000000000003E-2</v>
      </c>
      <c r="L2042">
        <v>0</v>
      </c>
      <c r="M2042">
        <v>5.22E-4</v>
      </c>
      <c r="N2042" t="s">
        <v>18</v>
      </c>
      <c r="O2042">
        <v>21.549123999999999</v>
      </c>
      <c r="P2042">
        <v>3.1260000000000003E-2</v>
      </c>
      <c r="Q2042">
        <v>-0.11432100000000001</v>
      </c>
      <c r="S2042">
        <f>(2*3.142/60)*test_1_datataker_27_aug[[#This Row],[Torque Voltage (N.m)]]*test_1_datataker_27_aug[[#This Row],[RPM]]*-1</f>
        <v>0</v>
      </c>
    </row>
    <row r="2043" spans="1:19" x14ac:dyDescent="0.25">
      <c r="A2043" s="1">
        <v>45531.563078715277</v>
      </c>
      <c r="B2043" t="s">
        <v>17</v>
      </c>
      <c r="C2043">
        <v>5.6368510000000001</v>
      </c>
      <c r="D2043">
        <v>5.6706089999999998</v>
      </c>
      <c r="E2043">
        <v>5.627535</v>
      </c>
      <c r="F2043">
        <v>5.7595840000000003</v>
      </c>
      <c r="G2043">
        <v>5.5241740000000004</v>
      </c>
      <c r="H2043">
        <v>1.007361</v>
      </c>
      <c r="I2043">
        <v>0.93296299999999999</v>
      </c>
      <c r="J2043">
        <v>0.94048200000000004</v>
      </c>
      <c r="K2043">
        <v>2.7442000000000001E-2</v>
      </c>
      <c r="L2043">
        <v>93</v>
      </c>
      <c r="M2043">
        <v>5.6899999999999995E-4</v>
      </c>
      <c r="N2043" t="s">
        <v>18</v>
      </c>
      <c r="O2043">
        <v>21.559082</v>
      </c>
      <c r="P2043">
        <v>3.2807999999999997E-2</v>
      </c>
      <c r="Q2043">
        <v>-0.142849</v>
      </c>
      <c r="S2043">
        <f>(2*3.142/60)*test_1_datataker_27_aug[[#This Row],[Torque Voltage (N.m)]]*test_1_datataker_27_aug[[#This Row],[RPM]]*-1</f>
        <v>-0.26729056840000004</v>
      </c>
    </row>
    <row r="2044" spans="1:19" x14ac:dyDescent="0.25">
      <c r="A2044" s="1">
        <v>45531.563136597222</v>
      </c>
      <c r="B2044" t="s">
        <v>17</v>
      </c>
      <c r="C2044">
        <v>5.6103360000000002</v>
      </c>
      <c r="D2044">
        <v>5.6408110000000002</v>
      </c>
      <c r="E2044">
        <v>5.6129829999999998</v>
      </c>
      <c r="F2044">
        <v>5.7672400000000001</v>
      </c>
      <c r="G2044">
        <v>5.4976580000000004</v>
      </c>
      <c r="H2044">
        <v>1.007158</v>
      </c>
      <c r="I2044">
        <v>0.93272999999999995</v>
      </c>
      <c r="J2044">
        <v>0.94036500000000001</v>
      </c>
      <c r="K2044">
        <v>8.1461000000000006E-2</v>
      </c>
      <c r="L2044">
        <v>206</v>
      </c>
      <c r="M2044">
        <v>5.6899999999999995E-4</v>
      </c>
      <c r="N2044" t="s">
        <v>18</v>
      </c>
      <c r="O2044">
        <v>21.559082</v>
      </c>
      <c r="P2044">
        <v>2.9669000000000001E-2</v>
      </c>
      <c r="Q2044">
        <v>-0.118141</v>
      </c>
      <c r="S2044">
        <f>(2*3.142/60)*test_1_datataker_27_aug[[#This Row],[Torque Voltage (N.m)]]*test_1_datataker_27_aug[[#This Row],[RPM]]*-1</f>
        <v>-1.7575265057333336</v>
      </c>
    </row>
    <row r="2045" spans="1:19" x14ac:dyDescent="0.25">
      <c r="A2045" s="1">
        <v>45531.563194456015</v>
      </c>
      <c r="B2045" t="s">
        <v>17</v>
      </c>
      <c r="C2045">
        <v>5.5838200000000002</v>
      </c>
      <c r="D2045">
        <v>5.6631600000000004</v>
      </c>
      <c r="E2045">
        <v>5.6348130000000003</v>
      </c>
      <c r="F2045">
        <v>5.7595840000000003</v>
      </c>
      <c r="G2045">
        <v>5.4891560000000004</v>
      </c>
      <c r="H2045">
        <v>1.007466</v>
      </c>
      <c r="I2045">
        <v>0.93308199999999997</v>
      </c>
      <c r="J2045">
        <v>0.94048200000000004</v>
      </c>
      <c r="K2045">
        <v>-7.9430000000000001E-2</v>
      </c>
      <c r="L2045">
        <v>192</v>
      </c>
      <c r="M2045">
        <v>5.4500000000000002E-4</v>
      </c>
      <c r="N2045" t="s">
        <v>18</v>
      </c>
      <c r="O2045">
        <v>21.549026000000001</v>
      </c>
      <c r="P2045">
        <v>3.1260000000000003E-2</v>
      </c>
      <c r="Q2045">
        <v>-8.0359999999999997E-3</v>
      </c>
      <c r="S2045">
        <f>(2*3.142/60)*test_1_datataker_27_aug[[#This Row],[Torque Voltage (N.m)]]*test_1_datataker_27_aug[[#This Row],[RPM]]*-1</f>
        <v>1.5972419839999998</v>
      </c>
    </row>
    <row r="2046" spans="1:19" x14ac:dyDescent="0.25">
      <c r="A2046" s="1">
        <v>45531.563254502318</v>
      </c>
      <c r="B2046" t="s">
        <v>17</v>
      </c>
      <c r="C2046">
        <v>5.6093799999999998</v>
      </c>
      <c r="D2046">
        <v>5.6559179999999998</v>
      </c>
      <c r="E2046">
        <v>5.6059089999999996</v>
      </c>
      <c r="F2046">
        <v>5.7742769999999997</v>
      </c>
      <c r="G2046">
        <v>5.494815</v>
      </c>
      <c r="H2046">
        <v>1.007466</v>
      </c>
      <c r="I2046">
        <v>0.93296299999999999</v>
      </c>
      <c r="J2046">
        <v>0.94036500000000001</v>
      </c>
      <c r="K2046">
        <v>0.139044</v>
      </c>
      <c r="L2046">
        <v>186</v>
      </c>
      <c r="M2046">
        <v>5.9199999999999997E-4</v>
      </c>
      <c r="N2046" t="s">
        <v>18</v>
      </c>
      <c r="O2046">
        <v>21.559132000000002</v>
      </c>
      <c r="P2046">
        <v>3.4355999999999998E-2</v>
      </c>
      <c r="Q2046">
        <v>-0.134211</v>
      </c>
      <c r="S2046">
        <f>(2*3.142/60)*test_1_datataker_27_aug[[#This Row],[Torque Voltage (N.m)]]*test_1_datataker_27_aug[[#This Row],[RPM]]*-1</f>
        <v>-2.7086327375999999</v>
      </c>
    </row>
    <row r="2047" spans="1:19" x14ac:dyDescent="0.25">
      <c r="A2047" s="1">
        <v>45531.563310196761</v>
      </c>
      <c r="B2047" t="s">
        <v>17</v>
      </c>
      <c r="C2047">
        <v>5.5762749999999999</v>
      </c>
      <c r="D2047">
        <v>5.678058</v>
      </c>
      <c r="E2047">
        <v>5.6348130000000003</v>
      </c>
      <c r="F2047">
        <v>5.7446859999999997</v>
      </c>
      <c r="G2047">
        <v>5.4910420000000002</v>
      </c>
      <c r="H2047">
        <v>1.0076689999999999</v>
      </c>
      <c r="I2047">
        <v>0.93284699999999998</v>
      </c>
      <c r="J2047">
        <v>0.94048200000000004</v>
      </c>
      <c r="K2047">
        <v>-1.0991000000000001E-2</v>
      </c>
      <c r="L2047">
        <v>103</v>
      </c>
      <c r="M2047">
        <v>6.1499999999999999E-4</v>
      </c>
      <c r="N2047" t="s">
        <v>18</v>
      </c>
      <c r="O2047">
        <v>21.559529999999999</v>
      </c>
      <c r="P2047">
        <v>3.4355999999999998E-2</v>
      </c>
      <c r="Q2047">
        <v>-9.5580999999999999E-2</v>
      </c>
      <c r="S2047">
        <f>(2*3.142/60)*test_1_datataker_27_aug[[#This Row],[Torque Voltage (N.m)]]*test_1_datataker_27_aug[[#This Row],[RPM]]*-1</f>
        <v>0.11856577886666667</v>
      </c>
    </row>
    <row r="2048" spans="1:19" x14ac:dyDescent="0.25">
      <c r="A2048" s="1">
        <v>45531.563368078707</v>
      </c>
      <c r="B2048" t="s">
        <v>17</v>
      </c>
      <c r="C2048">
        <v>5.5630170000000003</v>
      </c>
      <c r="D2048">
        <v>5.6559179999999998</v>
      </c>
      <c r="E2048">
        <v>5.627535</v>
      </c>
      <c r="F2048">
        <v>5.7446859999999997</v>
      </c>
      <c r="G2048">
        <v>5.431343</v>
      </c>
      <c r="H2048">
        <v>1.00726</v>
      </c>
      <c r="I2048">
        <v>0.93272999999999995</v>
      </c>
      <c r="J2048">
        <v>0.94071700000000003</v>
      </c>
      <c r="K2048">
        <v>7.1869000000000002E-2</v>
      </c>
      <c r="L2048">
        <v>2</v>
      </c>
      <c r="M2048">
        <v>6.1499999999999999E-4</v>
      </c>
      <c r="N2048" t="s">
        <v>18</v>
      </c>
      <c r="O2048">
        <v>21.569095999999998</v>
      </c>
      <c r="P2048">
        <v>3.2807999999999997E-2</v>
      </c>
      <c r="Q2048">
        <v>-8.3341999999999999E-2</v>
      </c>
      <c r="S2048">
        <f>(2*3.142/60)*test_1_datataker_27_aug[[#This Row],[Torque Voltage (N.m)]]*test_1_datataker_27_aug[[#This Row],[RPM]]*-1</f>
        <v>-1.5054159866666667E-2</v>
      </c>
    </row>
    <row r="2049" spans="1:19" x14ac:dyDescent="0.25">
      <c r="A2049" s="1">
        <v>45531.563425949076</v>
      </c>
      <c r="B2049" t="s">
        <v>17</v>
      </c>
      <c r="C2049">
        <v>5.5705629999999999</v>
      </c>
      <c r="D2049">
        <v>5.6186720000000001</v>
      </c>
      <c r="E2049">
        <v>5.5911540000000004</v>
      </c>
      <c r="F2049">
        <v>5.7299959999999999</v>
      </c>
      <c r="G2049">
        <v>5.4607279999999996</v>
      </c>
      <c r="H2049">
        <v>1.007568</v>
      </c>
      <c r="I2049">
        <v>0.93284699999999998</v>
      </c>
      <c r="J2049">
        <v>0.94036500000000001</v>
      </c>
      <c r="K2049">
        <v>-1.8183999999999999E-2</v>
      </c>
      <c r="L2049">
        <v>73</v>
      </c>
      <c r="M2049">
        <v>5.6899999999999995E-4</v>
      </c>
      <c r="N2049" t="s">
        <v>18</v>
      </c>
      <c r="O2049">
        <v>21.569144000000001</v>
      </c>
      <c r="P2049">
        <v>3.2807999999999997E-2</v>
      </c>
      <c r="Q2049">
        <v>-0.214499</v>
      </c>
      <c r="S2049">
        <f>(2*3.142/60)*test_1_datataker_27_aug[[#This Row],[Torque Voltage (N.m)]]*test_1_datataker_27_aug[[#This Row],[RPM]]*-1</f>
        <v>0.13902637813333332</v>
      </c>
    </row>
    <row r="2050" spans="1:19" x14ac:dyDescent="0.25">
      <c r="A2050" s="1">
        <v>45531.563483819446</v>
      </c>
      <c r="B2050" t="s">
        <v>17</v>
      </c>
      <c r="C2050">
        <v>5.5705629999999999</v>
      </c>
      <c r="D2050">
        <v>5.633362</v>
      </c>
      <c r="E2050">
        <v>5.6059089999999996</v>
      </c>
      <c r="F2050">
        <v>5.7225460000000004</v>
      </c>
      <c r="G2050">
        <v>5.4645270000000004</v>
      </c>
      <c r="H2050">
        <v>1.007361</v>
      </c>
      <c r="I2050">
        <v>0.93308199999999997</v>
      </c>
      <c r="J2050">
        <v>0.94059800000000005</v>
      </c>
      <c r="K2050">
        <v>8.3859000000000003E-2</v>
      </c>
      <c r="L2050">
        <v>111</v>
      </c>
      <c r="M2050">
        <v>5.9199999999999997E-4</v>
      </c>
      <c r="N2050" t="s">
        <v>18</v>
      </c>
      <c r="O2050">
        <v>21.578963999999999</v>
      </c>
      <c r="P2050">
        <v>3.5903999999999998E-2</v>
      </c>
      <c r="Q2050">
        <v>-7.4923000000000003E-2</v>
      </c>
      <c r="S2050">
        <f>(2*3.142/60)*test_1_datataker_27_aug[[#This Row],[Torque Voltage (N.m)]]*test_1_datataker_27_aug[[#This Row],[RPM]]*-1</f>
        <v>-0.97489441860000003</v>
      </c>
    </row>
    <row r="2051" spans="1:19" x14ac:dyDescent="0.25">
      <c r="A2051" s="1">
        <v>45531.563541678239</v>
      </c>
      <c r="B2051" t="s">
        <v>17</v>
      </c>
      <c r="C2051">
        <v>5.5554180000000004</v>
      </c>
      <c r="D2051">
        <v>5.6186720000000001</v>
      </c>
      <c r="E2051">
        <v>5.5842799999999997</v>
      </c>
      <c r="F2051">
        <v>5.6927490000000001</v>
      </c>
      <c r="G2051">
        <v>5.4607279999999996</v>
      </c>
      <c r="H2051">
        <v>1.007056</v>
      </c>
      <c r="I2051">
        <v>0.93272999999999995</v>
      </c>
      <c r="J2051">
        <v>0.94024600000000003</v>
      </c>
      <c r="K2051">
        <v>7.5433E-2</v>
      </c>
      <c r="L2051">
        <v>0</v>
      </c>
      <c r="M2051">
        <v>5.4500000000000002E-4</v>
      </c>
      <c r="N2051" t="s">
        <v>18</v>
      </c>
      <c r="O2051">
        <v>21.579114000000001</v>
      </c>
      <c r="P2051">
        <v>3.2807999999999997E-2</v>
      </c>
      <c r="Q2051">
        <v>-7.7605999999999994E-2</v>
      </c>
      <c r="S2051">
        <f>(2*3.142/60)*test_1_datataker_27_aug[[#This Row],[Torque Voltage (N.m)]]*test_1_datataker_27_aug[[#This Row],[RPM]]*-1</f>
        <v>0</v>
      </c>
    </row>
    <row r="2052" spans="1:19" x14ac:dyDescent="0.25">
      <c r="A2052" s="1">
        <v>45531.563599548608</v>
      </c>
      <c r="B2052" t="s">
        <v>17</v>
      </c>
      <c r="C2052">
        <v>5.54596</v>
      </c>
      <c r="D2052">
        <v>5.5965309999999997</v>
      </c>
      <c r="E2052">
        <v>5.5695259999999998</v>
      </c>
      <c r="F2052">
        <v>5.6706089999999998</v>
      </c>
      <c r="G2052">
        <v>5.4597709999999999</v>
      </c>
      <c r="H2052">
        <v>1.00685</v>
      </c>
      <c r="I2052">
        <v>0.93249400000000005</v>
      </c>
      <c r="J2052">
        <v>0.94024600000000003</v>
      </c>
      <c r="K2052">
        <v>8.7456000000000006E-2</v>
      </c>
      <c r="L2052">
        <v>0</v>
      </c>
      <c r="M2052">
        <v>5.9199999999999997E-4</v>
      </c>
      <c r="N2052" t="s">
        <v>18</v>
      </c>
      <c r="O2052">
        <v>21.579014000000001</v>
      </c>
      <c r="P2052">
        <v>2.8121E-2</v>
      </c>
      <c r="Q2052">
        <v>-6.4985000000000001E-2</v>
      </c>
      <c r="S2052">
        <f>(2*3.142/60)*test_1_datataker_27_aug[[#This Row],[Torque Voltage (N.m)]]*test_1_datataker_27_aug[[#This Row],[RPM]]*-1</f>
        <v>0</v>
      </c>
    </row>
    <row r="2053" spans="1:19" x14ac:dyDescent="0.25">
      <c r="A2053" s="1">
        <v>45531.563657418985</v>
      </c>
      <c r="B2053" t="s">
        <v>17</v>
      </c>
      <c r="C2053">
        <v>5.5270159999999997</v>
      </c>
      <c r="D2053">
        <v>5.6037730000000003</v>
      </c>
      <c r="E2053">
        <v>5.5695259999999998</v>
      </c>
      <c r="F2053">
        <v>5.678058</v>
      </c>
      <c r="G2053">
        <v>5.437055</v>
      </c>
      <c r="H2053">
        <v>1.007056</v>
      </c>
      <c r="I2053">
        <v>0.93284699999999998</v>
      </c>
      <c r="J2053">
        <v>0.94024600000000003</v>
      </c>
      <c r="K2053">
        <v>9.1052999999999995E-2</v>
      </c>
      <c r="L2053">
        <v>1</v>
      </c>
      <c r="M2053">
        <v>5.9199999999999997E-4</v>
      </c>
      <c r="N2053" t="s">
        <v>18</v>
      </c>
      <c r="O2053">
        <v>21.579066000000001</v>
      </c>
      <c r="P2053">
        <v>3.1260000000000003E-2</v>
      </c>
      <c r="Q2053">
        <v>-6.5750000000000003E-2</v>
      </c>
      <c r="S2053">
        <f>(2*3.142/60)*test_1_datataker_27_aug[[#This Row],[Torque Voltage (N.m)]]*test_1_datataker_27_aug[[#This Row],[RPM]]*-1</f>
        <v>-9.5362842E-3</v>
      </c>
    </row>
    <row r="2054" spans="1:19" x14ac:dyDescent="0.25">
      <c r="A2054" s="1">
        <v>45531.563715300923</v>
      </c>
      <c r="B2054" t="s">
        <v>17</v>
      </c>
      <c r="C2054">
        <v>5.5450299999999997</v>
      </c>
      <c r="D2054">
        <v>5.588876</v>
      </c>
      <c r="E2054">
        <v>5.5551750000000002</v>
      </c>
      <c r="F2054">
        <v>5.678058</v>
      </c>
      <c r="G2054">
        <v>5.4522000000000004</v>
      </c>
      <c r="H2054">
        <v>1.007466</v>
      </c>
      <c r="I2054">
        <v>0.93272999999999995</v>
      </c>
      <c r="J2054">
        <v>0.94036500000000001</v>
      </c>
      <c r="K2054">
        <v>7.7830999999999997E-2</v>
      </c>
      <c r="L2054">
        <v>0</v>
      </c>
      <c r="M2054">
        <v>5.22E-4</v>
      </c>
      <c r="N2054" t="s">
        <v>18</v>
      </c>
      <c r="O2054">
        <v>21.579066000000001</v>
      </c>
      <c r="P2054">
        <v>3.1260000000000003E-2</v>
      </c>
      <c r="Q2054">
        <v>-7.6061000000000004E-2</v>
      </c>
      <c r="S2054">
        <f>(2*3.142/60)*test_1_datataker_27_aug[[#This Row],[Torque Voltage (N.m)]]*test_1_datataker_27_aug[[#This Row],[RPM]]*-1</f>
        <v>0</v>
      </c>
    </row>
    <row r="2055" spans="1:19" x14ac:dyDescent="0.25">
      <c r="A2055" s="1">
        <v>45531.563773182868</v>
      </c>
      <c r="B2055" t="s">
        <v>17</v>
      </c>
      <c r="C2055">
        <v>5.5289029999999997</v>
      </c>
      <c r="D2055">
        <v>5.6037730000000003</v>
      </c>
      <c r="E2055">
        <v>5.5551750000000002</v>
      </c>
      <c r="F2055">
        <v>5.6855060000000002</v>
      </c>
      <c r="G2055">
        <v>5.4294560000000001</v>
      </c>
      <c r="H2055">
        <v>1.007056</v>
      </c>
      <c r="I2055">
        <v>0.93308199999999997</v>
      </c>
      <c r="J2055">
        <v>0.94059800000000005</v>
      </c>
      <c r="K2055">
        <v>0.10187599999999999</v>
      </c>
      <c r="L2055">
        <v>0</v>
      </c>
      <c r="M2055">
        <v>6.1499999999999999E-4</v>
      </c>
      <c r="N2055" t="s">
        <v>18</v>
      </c>
      <c r="O2055">
        <v>21.567304</v>
      </c>
      <c r="P2055">
        <v>3.1260000000000003E-2</v>
      </c>
      <c r="Q2055">
        <v>-5.3512999999999998E-2</v>
      </c>
      <c r="S2055">
        <f>(2*3.142/60)*test_1_datataker_27_aug[[#This Row],[Torque Voltage (N.m)]]*test_1_datataker_27_aug[[#This Row],[RPM]]*-1</f>
        <v>0</v>
      </c>
    </row>
    <row r="2056" spans="1:19" x14ac:dyDescent="0.25">
      <c r="A2056" s="1">
        <v>45531.563831041669</v>
      </c>
      <c r="B2056" t="s">
        <v>17</v>
      </c>
      <c r="C2056">
        <v>5.5185139999999997</v>
      </c>
      <c r="D2056">
        <v>5.588876</v>
      </c>
      <c r="E2056">
        <v>5.5478990000000001</v>
      </c>
      <c r="F2056">
        <v>5.6631600000000004</v>
      </c>
      <c r="G2056">
        <v>5.4143129999999999</v>
      </c>
      <c r="H2056">
        <v>1.007056</v>
      </c>
      <c r="I2056">
        <v>0.93284699999999998</v>
      </c>
      <c r="J2056">
        <v>0.94048200000000004</v>
      </c>
      <c r="K2056">
        <v>9.7046999999999994E-2</v>
      </c>
      <c r="L2056">
        <v>0</v>
      </c>
      <c r="M2056">
        <v>6.1499999999999999E-4</v>
      </c>
      <c r="N2056" t="s">
        <v>18</v>
      </c>
      <c r="O2056">
        <v>21.579114000000001</v>
      </c>
      <c r="P2056">
        <v>3.2807999999999997E-2</v>
      </c>
      <c r="Q2056">
        <v>-5.8111000000000003E-2</v>
      </c>
      <c r="S2056">
        <f>(2*3.142/60)*test_1_datataker_27_aug[[#This Row],[Torque Voltage (N.m)]]*test_1_datataker_27_aug[[#This Row],[RPM]]*-1</f>
        <v>0</v>
      </c>
    </row>
    <row r="2057" spans="1:19" x14ac:dyDescent="0.25">
      <c r="A2057" s="1">
        <v>45531.563888900462</v>
      </c>
      <c r="B2057" t="s">
        <v>17</v>
      </c>
      <c r="C2057">
        <v>5.5175580000000002</v>
      </c>
      <c r="D2057">
        <v>5.588876</v>
      </c>
      <c r="E2057">
        <v>5.5551750000000002</v>
      </c>
      <c r="F2057">
        <v>5.6482619999999999</v>
      </c>
      <c r="G2057">
        <v>5.4019849999999998</v>
      </c>
      <c r="H2057">
        <v>1.0076689999999999</v>
      </c>
      <c r="I2057">
        <v>0.93308199999999997</v>
      </c>
      <c r="J2057">
        <v>0.94036500000000001</v>
      </c>
      <c r="K2057">
        <v>8.2659999999999997E-2</v>
      </c>
      <c r="L2057">
        <v>0</v>
      </c>
      <c r="M2057">
        <v>5.9199999999999997E-4</v>
      </c>
      <c r="N2057" t="s">
        <v>18</v>
      </c>
      <c r="O2057">
        <v>21.579214</v>
      </c>
      <c r="P2057">
        <v>3.4355999999999998E-2</v>
      </c>
      <c r="Q2057">
        <v>-7.3774000000000006E-2</v>
      </c>
      <c r="S2057">
        <f>(2*3.142/60)*test_1_datataker_27_aug[[#This Row],[Torque Voltage (N.m)]]*test_1_datataker_27_aug[[#This Row],[RPM]]*-1</f>
        <v>0</v>
      </c>
    </row>
    <row r="2058" spans="1:19" x14ac:dyDescent="0.25">
      <c r="A2058" s="1">
        <v>45531.563946770832</v>
      </c>
      <c r="B2058" t="s">
        <v>17</v>
      </c>
      <c r="C2058">
        <v>5.5289029999999997</v>
      </c>
      <c r="D2058">
        <v>5.5741839999999998</v>
      </c>
      <c r="E2058">
        <v>5.5331429999999999</v>
      </c>
      <c r="F2058">
        <v>5.6408110000000002</v>
      </c>
      <c r="G2058">
        <v>5.4341860000000004</v>
      </c>
      <c r="H2058">
        <v>1.007361</v>
      </c>
      <c r="I2058">
        <v>0.93261099999999997</v>
      </c>
      <c r="J2058">
        <v>0.94059800000000005</v>
      </c>
      <c r="K2058">
        <v>8.5025000000000003E-2</v>
      </c>
      <c r="L2058">
        <v>0</v>
      </c>
      <c r="M2058">
        <v>5.9199999999999997E-4</v>
      </c>
      <c r="N2058" t="s">
        <v>18</v>
      </c>
      <c r="O2058">
        <v>21.588989999999999</v>
      </c>
      <c r="P2058">
        <v>3.4355999999999998E-2</v>
      </c>
      <c r="Q2058">
        <v>-7.5675999999999993E-2</v>
      </c>
      <c r="S2058">
        <f>(2*3.142/60)*test_1_datataker_27_aug[[#This Row],[Torque Voltage (N.m)]]*test_1_datataker_27_aug[[#This Row],[RPM]]*-1</f>
        <v>0</v>
      </c>
    </row>
    <row r="2059" spans="1:19" x14ac:dyDescent="0.25">
      <c r="A2059" s="1">
        <v>45531.564004641201</v>
      </c>
      <c r="B2059" t="s">
        <v>17</v>
      </c>
      <c r="C2059">
        <v>5.5099859999999996</v>
      </c>
      <c r="D2059">
        <v>5.5667340000000003</v>
      </c>
      <c r="E2059">
        <v>5.5331429999999999</v>
      </c>
      <c r="F2059">
        <v>5.6408110000000002</v>
      </c>
      <c r="G2059">
        <v>5.4247009999999998</v>
      </c>
      <c r="H2059">
        <v>1.007568</v>
      </c>
      <c r="I2059">
        <v>0.93261099999999997</v>
      </c>
      <c r="J2059">
        <v>0.94013000000000002</v>
      </c>
      <c r="K2059">
        <v>-1.9417E-2</v>
      </c>
      <c r="L2059">
        <v>1</v>
      </c>
      <c r="M2059">
        <v>5.9199999999999997E-4</v>
      </c>
      <c r="N2059" t="s">
        <v>18</v>
      </c>
      <c r="O2059">
        <v>21.579014000000001</v>
      </c>
      <c r="P2059">
        <v>3.4355999999999998E-2</v>
      </c>
      <c r="Q2059">
        <v>-9.0981000000000006E-2</v>
      </c>
      <c r="S2059">
        <f>(2*3.142/60)*test_1_datataker_27_aug[[#This Row],[Torque Voltage (N.m)]]*test_1_datataker_27_aug[[#This Row],[RPM]]*-1</f>
        <v>2.0336071333333333E-3</v>
      </c>
    </row>
    <row r="2060" spans="1:19" x14ac:dyDescent="0.25">
      <c r="A2060" s="1">
        <v>45531.564062546298</v>
      </c>
      <c r="B2060" t="s">
        <v>17</v>
      </c>
      <c r="C2060">
        <v>5.4938859999999998</v>
      </c>
      <c r="D2060">
        <v>5.5592839999999999</v>
      </c>
      <c r="E2060">
        <v>5.5044409999999999</v>
      </c>
      <c r="F2060">
        <v>5.6559179999999998</v>
      </c>
      <c r="G2060">
        <v>5.382085</v>
      </c>
      <c r="H2060">
        <v>1.00726</v>
      </c>
      <c r="I2060">
        <v>0.93272999999999995</v>
      </c>
      <c r="J2060">
        <v>0.94036500000000001</v>
      </c>
      <c r="K2060">
        <v>4.1828999999999998E-2</v>
      </c>
      <c r="L2060">
        <v>188</v>
      </c>
      <c r="M2060">
        <v>6.1499999999999999E-4</v>
      </c>
      <c r="N2060" t="s">
        <v>18</v>
      </c>
      <c r="O2060">
        <v>21.589037999999999</v>
      </c>
      <c r="P2060">
        <v>3.5903999999999998E-2</v>
      </c>
      <c r="Q2060">
        <v>-0.192778</v>
      </c>
      <c r="S2060">
        <f>(2*3.142/60)*test_1_datataker_27_aug[[#This Row],[Torque Voltage (N.m)]]*test_1_datataker_27_aug[[#This Row],[RPM]]*-1</f>
        <v>-0.82360743279999993</v>
      </c>
    </row>
    <row r="2061" spans="1:19" x14ac:dyDescent="0.25">
      <c r="A2061" s="1">
        <v>45531.564120381947</v>
      </c>
      <c r="B2061" t="s">
        <v>17</v>
      </c>
      <c r="C2061">
        <v>5.5061869999999997</v>
      </c>
      <c r="D2061">
        <v>5.5592839999999999</v>
      </c>
      <c r="E2061">
        <v>5.5406219999999999</v>
      </c>
      <c r="F2061">
        <v>5.6408110000000002</v>
      </c>
      <c r="G2061">
        <v>5.4114430000000002</v>
      </c>
      <c r="H2061">
        <v>1.00726</v>
      </c>
      <c r="I2061">
        <v>0.93296299999999999</v>
      </c>
      <c r="J2061">
        <v>0.94059800000000005</v>
      </c>
      <c r="K2061">
        <v>6.1046000000000003E-2</v>
      </c>
      <c r="L2061">
        <v>192</v>
      </c>
      <c r="M2061">
        <v>5.9199999999999997E-4</v>
      </c>
      <c r="N2061" t="s">
        <v>18</v>
      </c>
      <c r="O2061">
        <v>21.578916</v>
      </c>
      <c r="P2061">
        <v>3.2807999999999997E-2</v>
      </c>
      <c r="Q2061">
        <v>-4.8543999999999997E-2</v>
      </c>
      <c r="S2061">
        <f>(2*3.142/60)*test_1_datataker_27_aug[[#This Row],[Torque Voltage (N.m)]]*test_1_datataker_27_aug[[#This Row],[RPM]]*-1</f>
        <v>-1.2275618048000001</v>
      </c>
    </row>
    <row r="2062" spans="1:19" x14ac:dyDescent="0.25">
      <c r="A2062" s="1">
        <v>45531.564178252316</v>
      </c>
      <c r="B2062" t="s">
        <v>17</v>
      </c>
      <c r="C2062">
        <v>5.4938859999999998</v>
      </c>
      <c r="D2062">
        <v>5.5518359999999998</v>
      </c>
      <c r="E2062">
        <v>5.5262710000000004</v>
      </c>
      <c r="F2062">
        <v>5.6261210000000004</v>
      </c>
      <c r="G2062">
        <v>5.3953430000000004</v>
      </c>
      <c r="H2062">
        <v>1.007466</v>
      </c>
      <c r="I2062">
        <v>0.93296299999999999</v>
      </c>
      <c r="J2062">
        <v>0.94048200000000004</v>
      </c>
      <c r="K2062">
        <v>-3.7400999999999997E-2</v>
      </c>
      <c r="L2062">
        <v>179</v>
      </c>
      <c r="M2062">
        <v>5.6899999999999995E-4</v>
      </c>
      <c r="N2062" t="s">
        <v>18</v>
      </c>
      <c r="O2062">
        <v>21.58914</v>
      </c>
      <c r="P2062">
        <v>3.2807999999999997E-2</v>
      </c>
      <c r="Q2062">
        <v>-8.7149000000000004E-2</v>
      </c>
      <c r="S2062">
        <f>(2*3.142/60)*test_1_datataker_27_aug[[#This Row],[Torque Voltage (N.m)]]*test_1_datataker_27_aug[[#This Row],[RPM]]*-1</f>
        <v>0.70116652059999984</v>
      </c>
    </row>
    <row r="2063" spans="1:19" x14ac:dyDescent="0.25">
      <c r="A2063" s="1">
        <v>45531.564236122686</v>
      </c>
      <c r="B2063" t="s">
        <v>17</v>
      </c>
      <c r="C2063">
        <v>5.470186</v>
      </c>
      <c r="D2063">
        <v>5.5147969999999997</v>
      </c>
      <c r="E2063">
        <v>5.4898879999999997</v>
      </c>
      <c r="F2063">
        <v>5.6408110000000002</v>
      </c>
      <c r="G2063">
        <v>5.382085</v>
      </c>
      <c r="H2063">
        <v>1.007466</v>
      </c>
      <c r="I2063">
        <v>0.93249400000000005</v>
      </c>
      <c r="J2063">
        <v>0.94036500000000001</v>
      </c>
      <c r="K2063">
        <v>7.6632000000000006E-2</v>
      </c>
      <c r="L2063">
        <v>188</v>
      </c>
      <c r="M2063">
        <v>6.1499999999999999E-4</v>
      </c>
      <c r="N2063" t="s">
        <v>18</v>
      </c>
      <c r="O2063">
        <v>21.579162</v>
      </c>
      <c r="P2063">
        <v>3.2807999999999997E-2</v>
      </c>
      <c r="Q2063">
        <v>-0.237762</v>
      </c>
      <c r="S2063">
        <f>(2*3.142/60)*test_1_datataker_27_aug[[#This Row],[Torque Voltage (N.m)]]*test_1_datataker_27_aug[[#This Row],[RPM]]*-1</f>
        <v>-1.5088738624000002</v>
      </c>
    </row>
    <row r="2064" spans="1:19" x14ac:dyDescent="0.25">
      <c r="A2064" s="1">
        <v>45531.564293993055</v>
      </c>
      <c r="B2064" t="s">
        <v>17</v>
      </c>
      <c r="C2064">
        <v>5.4957719999999997</v>
      </c>
      <c r="D2064">
        <v>5.5371459999999999</v>
      </c>
      <c r="E2064">
        <v>5.5044409999999999</v>
      </c>
      <c r="F2064">
        <v>5.633362</v>
      </c>
      <c r="G2064">
        <v>5.394387</v>
      </c>
      <c r="H2064">
        <v>1.007568</v>
      </c>
      <c r="I2064">
        <v>0.93296299999999999</v>
      </c>
      <c r="J2064">
        <v>0.94024600000000003</v>
      </c>
      <c r="K2064">
        <v>-3.0207000000000001E-2</v>
      </c>
      <c r="L2064">
        <v>167</v>
      </c>
      <c r="M2064">
        <v>5.6899999999999995E-4</v>
      </c>
      <c r="N2064" t="s">
        <v>18</v>
      </c>
      <c r="O2064">
        <v>21.568898000000001</v>
      </c>
      <c r="P2064">
        <v>3.1260000000000003E-2</v>
      </c>
      <c r="Q2064">
        <v>-1.5675000000000001E-2</v>
      </c>
      <c r="S2064">
        <f>(2*3.142/60)*test_1_datataker_27_aug[[#This Row],[Torque Voltage (N.m)]]*test_1_datataker_27_aug[[#This Row],[RPM]]*-1</f>
        <v>0.52833452660000002</v>
      </c>
    </row>
    <row r="2065" spans="1:19" x14ac:dyDescent="0.25">
      <c r="A2065" s="1">
        <v>45531.564351898145</v>
      </c>
      <c r="B2065" t="s">
        <v>17</v>
      </c>
      <c r="C2065">
        <v>5.4967290000000002</v>
      </c>
      <c r="D2065">
        <v>5.5371459999999999</v>
      </c>
      <c r="E2065">
        <v>5.5115160000000003</v>
      </c>
      <c r="F2065">
        <v>5.6186720000000001</v>
      </c>
      <c r="G2065">
        <v>5.400099</v>
      </c>
      <c r="H2065">
        <v>1.00726</v>
      </c>
      <c r="I2065">
        <v>0.93296299999999999</v>
      </c>
      <c r="J2065">
        <v>0.94059800000000005</v>
      </c>
      <c r="K2065">
        <v>-9.7920000000000004E-3</v>
      </c>
      <c r="L2065">
        <v>158</v>
      </c>
      <c r="M2065">
        <v>6.3699999999999998E-4</v>
      </c>
      <c r="N2065" t="s">
        <v>18</v>
      </c>
      <c r="O2065">
        <v>21.579014000000001</v>
      </c>
      <c r="P2065">
        <v>3.2807999999999997E-2</v>
      </c>
      <c r="Q2065">
        <v>-8.3341999999999999E-2</v>
      </c>
      <c r="S2065">
        <f>(2*3.142/60)*test_1_datataker_27_aug[[#This Row],[Torque Voltage (N.m)]]*test_1_datataker_27_aug[[#This Row],[RPM]]*-1</f>
        <v>0.16203671040000001</v>
      </c>
    </row>
    <row r="2066" spans="1:19" x14ac:dyDescent="0.25">
      <c r="A2066" s="1">
        <v>45531.564409733794</v>
      </c>
      <c r="B2066" t="s">
        <v>17</v>
      </c>
      <c r="C2066">
        <v>5.4607279999999996</v>
      </c>
      <c r="D2066">
        <v>5.5371459999999999</v>
      </c>
      <c r="E2066">
        <v>5.5187920000000004</v>
      </c>
      <c r="F2066">
        <v>5.633362</v>
      </c>
      <c r="G2066">
        <v>5.3602720000000001</v>
      </c>
      <c r="H2066">
        <v>1.007771</v>
      </c>
      <c r="I2066">
        <v>0.93284699999999998</v>
      </c>
      <c r="J2066">
        <v>0.94036500000000001</v>
      </c>
      <c r="K2066">
        <v>-2.565E-3</v>
      </c>
      <c r="L2066">
        <v>163</v>
      </c>
      <c r="M2066">
        <v>5.6899999999999995E-4</v>
      </c>
      <c r="N2066" t="s">
        <v>18</v>
      </c>
      <c r="O2066">
        <v>21.589089999999999</v>
      </c>
      <c r="P2066">
        <v>3.2807999999999997E-2</v>
      </c>
      <c r="Q2066">
        <v>-0.14034099999999999</v>
      </c>
      <c r="S2066">
        <f>(2*3.142/60)*test_1_datataker_27_aug[[#This Row],[Torque Voltage (N.m)]]*test_1_datataker_27_aug[[#This Row],[RPM]]*-1</f>
        <v>4.3788483000000003E-2</v>
      </c>
    </row>
    <row r="2067" spans="1:19" x14ac:dyDescent="0.25">
      <c r="A2067" s="1">
        <v>45531.56446804398</v>
      </c>
      <c r="B2067" t="s">
        <v>17</v>
      </c>
      <c r="C2067">
        <v>5.470186</v>
      </c>
      <c r="D2067">
        <v>5.5371459999999999</v>
      </c>
      <c r="E2067">
        <v>5.4971649999999999</v>
      </c>
      <c r="F2067">
        <v>5.6186720000000001</v>
      </c>
      <c r="G2067">
        <v>5.3735299999999997</v>
      </c>
      <c r="H2067">
        <v>1.00726</v>
      </c>
      <c r="I2067">
        <v>0.93261099999999997</v>
      </c>
      <c r="J2067">
        <v>0.94036500000000001</v>
      </c>
      <c r="K2067">
        <v>4.9022999999999997E-2</v>
      </c>
      <c r="L2067">
        <v>125</v>
      </c>
      <c r="M2067">
        <v>5.6899999999999995E-4</v>
      </c>
      <c r="N2067" t="s">
        <v>18</v>
      </c>
      <c r="O2067">
        <v>21.579162</v>
      </c>
      <c r="P2067">
        <v>3.1260000000000003E-2</v>
      </c>
      <c r="Q2067">
        <v>-0.106667</v>
      </c>
      <c r="S2067">
        <f>(2*3.142/60)*test_1_datataker_27_aug[[#This Row],[Torque Voltage (N.m)]]*test_1_datataker_27_aug[[#This Row],[RPM]]*-1</f>
        <v>-0.64179277499999987</v>
      </c>
    </row>
    <row r="2068" spans="1:19" x14ac:dyDescent="0.25">
      <c r="A2068" s="1">
        <v>45531.56452547454</v>
      </c>
      <c r="B2068" t="s">
        <v>17</v>
      </c>
      <c r="C2068">
        <v>5.4711429999999996</v>
      </c>
      <c r="D2068">
        <v>5.4998990000000001</v>
      </c>
      <c r="E2068">
        <v>5.4680600000000004</v>
      </c>
      <c r="F2068">
        <v>5.588876</v>
      </c>
      <c r="G2068">
        <v>5.3451019999999998</v>
      </c>
      <c r="H2068">
        <v>1.007876</v>
      </c>
      <c r="I2068">
        <v>0.93296299999999999</v>
      </c>
      <c r="J2068">
        <v>0.94024600000000003</v>
      </c>
      <c r="K2068">
        <v>4.7823999999999998E-2</v>
      </c>
      <c r="L2068">
        <v>0</v>
      </c>
      <c r="M2068">
        <v>6.1499999999999999E-4</v>
      </c>
      <c r="N2068" t="s">
        <v>18</v>
      </c>
      <c r="O2068">
        <v>21.583354</v>
      </c>
      <c r="P2068">
        <v>3.2807999999999997E-2</v>
      </c>
      <c r="Q2068">
        <v>-0.107817</v>
      </c>
      <c r="S2068">
        <f>(2*3.142/60)*test_1_datataker_27_aug[[#This Row],[Torque Voltage (N.m)]]*test_1_datataker_27_aug[[#This Row],[RPM]]*-1</f>
        <v>0</v>
      </c>
    </row>
    <row r="2069" spans="1:19" x14ac:dyDescent="0.25">
      <c r="A2069" s="1">
        <v>45531.564583344909</v>
      </c>
      <c r="B2069" t="s">
        <v>17</v>
      </c>
      <c r="C2069">
        <v>5.4275700000000002</v>
      </c>
      <c r="D2069">
        <v>5.4852090000000002</v>
      </c>
      <c r="E2069">
        <v>5.4391550000000004</v>
      </c>
      <c r="F2069">
        <v>5.5741839999999998</v>
      </c>
      <c r="G2069">
        <v>5.3346869999999997</v>
      </c>
      <c r="H2069">
        <v>1.007568</v>
      </c>
      <c r="I2069">
        <v>0.93296299999999999</v>
      </c>
      <c r="J2069">
        <v>0.94059800000000005</v>
      </c>
      <c r="K2069">
        <v>-3.7400999999999997E-2</v>
      </c>
      <c r="L2069">
        <v>48</v>
      </c>
      <c r="M2069">
        <v>6.1499999999999999E-4</v>
      </c>
      <c r="N2069" t="s">
        <v>18</v>
      </c>
      <c r="O2069">
        <v>21.589292</v>
      </c>
      <c r="P2069">
        <v>3.5903999999999998E-2</v>
      </c>
      <c r="Q2069">
        <v>-0.150835</v>
      </c>
      <c r="S2069">
        <f>(2*3.142/60)*test_1_datataker_27_aug[[#This Row],[Torque Voltage (N.m)]]*test_1_datataker_27_aug[[#This Row],[RPM]]*-1</f>
        <v>0.18802230719999996</v>
      </c>
    </row>
    <row r="2070" spans="1:19" x14ac:dyDescent="0.25">
      <c r="A2070" s="1">
        <v>45531.564641249999</v>
      </c>
      <c r="B2070" t="s">
        <v>17</v>
      </c>
      <c r="C2070">
        <v>5.4673699999999998</v>
      </c>
      <c r="D2070">
        <v>5.4777589999999998</v>
      </c>
      <c r="E2070">
        <v>5.4680600000000004</v>
      </c>
      <c r="F2070">
        <v>5.5667340000000003</v>
      </c>
      <c r="G2070">
        <v>5.3612549999999999</v>
      </c>
      <c r="H2070">
        <v>1.007466</v>
      </c>
      <c r="I2070">
        <v>0.93284699999999998</v>
      </c>
      <c r="J2070">
        <v>0.94024600000000003</v>
      </c>
      <c r="K2070">
        <v>-2.6610000000000002E-2</v>
      </c>
      <c r="L2070">
        <v>15</v>
      </c>
      <c r="M2070">
        <v>5.9199999999999997E-4</v>
      </c>
      <c r="N2070" t="s">
        <v>18</v>
      </c>
      <c r="O2070">
        <v>21.588941999999999</v>
      </c>
      <c r="P2070">
        <v>3.4355999999999998E-2</v>
      </c>
      <c r="Q2070">
        <v>-0.18323700000000001</v>
      </c>
      <c r="S2070">
        <f>(2*3.142/60)*test_1_datataker_27_aug[[#This Row],[Torque Voltage (N.m)]]*test_1_datataker_27_aug[[#This Row],[RPM]]*-1</f>
        <v>4.1804309999999997E-2</v>
      </c>
    </row>
    <row r="2071" spans="1:19" x14ac:dyDescent="0.25">
      <c r="A2071" s="1">
        <v>45531.564699085648</v>
      </c>
      <c r="B2071" t="s">
        <v>17</v>
      </c>
      <c r="C2071">
        <v>5.3991150000000001</v>
      </c>
      <c r="D2071">
        <v>5.4924499999999998</v>
      </c>
      <c r="E2071">
        <v>5.4464309999999996</v>
      </c>
      <c r="F2071">
        <v>5.5518359999999998</v>
      </c>
      <c r="G2071">
        <v>5.310988</v>
      </c>
      <c r="H2071">
        <v>1.007361</v>
      </c>
      <c r="I2071">
        <v>0.93272999999999995</v>
      </c>
      <c r="J2071">
        <v>0.94048200000000004</v>
      </c>
      <c r="K2071">
        <v>-2.6610000000000002E-2</v>
      </c>
      <c r="L2071">
        <v>0</v>
      </c>
      <c r="M2071">
        <v>5.9199999999999997E-4</v>
      </c>
      <c r="N2071" t="s">
        <v>18</v>
      </c>
      <c r="O2071">
        <v>21.575375999999999</v>
      </c>
      <c r="P2071">
        <v>3.1260000000000003E-2</v>
      </c>
      <c r="Q2071">
        <v>-0.18171499999999999</v>
      </c>
      <c r="S2071">
        <f>(2*3.142/60)*test_1_datataker_27_aug[[#This Row],[Torque Voltage (N.m)]]*test_1_datataker_27_aug[[#This Row],[RPM]]*-1</f>
        <v>0</v>
      </c>
    </row>
    <row r="2072" spans="1:19" x14ac:dyDescent="0.25">
      <c r="A2072" s="1">
        <v>45531.564756967593</v>
      </c>
      <c r="B2072" t="s">
        <v>17</v>
      </c>
      <c r="C2072">
        <v>5.4531559999999999</v>
      </c>
      <c r="D2072">
        <v>5.4628610000000002</v>
      </c>
      <c r="E2072">
        <v>5.4318790000000003</v>
      </c>
      <c r="F2072">
        <v>5.544594</v>
      </c>
      <c r="G2072">
        <v>5.349831</v>
      </c>
      <c r="H2072">
        <v>1.007568</v>
      </c>
      <c r="I2072">
        <v>0.93284699999999998</v>
      </c>
      <c r="J2072">
        <v>0.94048200000000004</v>
      </c>
      <c r="K2072">
        <v>-2.7809E-2</v>
      </c>
      <c r="L2072">
        <v>0</v>
      </c>
      <c r="M2072">
        <v>5.9199999999999997E-4</v>
      </c>
      <c r="N2072" t="s">
        <v>18</v>
      </c>
      <c r="O2072">
        <v>21.589089999999999</v>
      </c>
      <c r="P2072">
        <v>3.2807999999999997E-2</v>
      </c>
      <c r="Q2072">
        <v>-0.18056700000000001</v>
      </c>
      <c r="S2072">
        <f>(2*3.142/60)*test_1_datataker_27_aug[[#This Row],[Torque Voltage (N.m)]]*test_1_datataker_27_aug[[#This Row],[RPM]]*-1</f>
        <v>0</v>
      </c>
    </row>
    <row r="2073" spans="1:19" x14ac:dyDescent="0.25">
      <c r="A2073" s="1">
        <v>45531.564814837962</v>
      </c>
      <c r="B2073" t="s">
        <v>17</v>
      </c>
      <c r="C2073">
        <v>5.4104869999999998</v>
      </c>
      <c r="D2073">
        <v>5.4628610000000002</v>
      </c>
      <c r="E2073">
        <v>5.4464309999999996</v>
      </c>
      <c r="F2073">
        <v>5.5371459999999999</v>
      </c>
      <c r="G2073">
        <v>5.3204719999999996</v>
      </c>
      <c r="H2073">
        <v>1.007056</v>
      </c>
      <c r="I2073">
        <v>0.933199</v>
      </c>
      <c r="J2073">
        <v>0.94071700000000003</v>
      </c>
      <c r="K2073">
        <v>-1.9417E-2</v>
      </c>
      <c r="L2073">
        <v>0</v>
      </c>
      <c r="M2073">
        <v>5.9199999999999997E-4</v>
      </c>
      <c r="N2073" t="s">
        <v>18</v>
      </c>
      <c r="O2073">
        <v>21.58924</v>
      </c>
      <c r="P2073">
        <v>3.2807999999999997E-2</v>
      </c>
      <c r="Q2073">
        <v>-0.17065</v>
      </c>
      <c r="S2073">
        <f>(2*3.142/60)*test_1_datataker_27_aug[[#This Row],[Torque Voltage (N.m)]]*test_1_datataker_27_aug[[#This Row],[RPM]]*-1</f>
        <v>0</v>
      </c>
    </row>
    <row r="2074" spans="1:19" x14ac:dyDescent="0.25">
      <c r="A2074" s="1">
        <v>45531.564872708332</v>
      </c>
      <c r="B2074" t="s">
        <v>17</v>
      </c>
      <c r="C2074">
        <v>5.4247009999999998</v>
      </c>
      <c r="D2074">
        <v>5.4628610000000002</v>
      </c>
      <c r="E2074">
        <v>5.4246020000000001</v>
      </c>
      <c r="F2074">
        <v>5.5220419999999999</v>
      </c>
      <c r="G2074">
        <v>5.3062579999999997</v>
      </c>
      <c r="H2074">
        <v>1.007361</v>
      </c>
      <c r="I2074">
        <v>0.93272999999999995</v>
      </c>
      <c r="J2074">
        <v>0.94036500000000001</v>
      </c>
      <c r="K2074">
        <v>-2.1815000000000001E-2</v>
      </c>
      <c r="L2074">
        <v>0</v>
      </c>
      <c r="M2074">
        <v>5.9199999999999997E-4</v>
      </c>
      <c r="N2074" t="s">
        <v>18</v>
      </c>
      <c r="O2074">
        <v>21.589089999999999</v>
      </c>
      <c r="P2074">
        <v>3.1260000000000003E-2</v>
      </c>
      <c r="Q2074">
        <v>-0.18209600000000001</v>
      </c>
      <c r="S2074">
        <f>(2*3.142/60)*test_1_datataker_27_aug[[#This Row],[Torque Voltage (N.m)]]*test_1_datataker_27_aug[[#This Row],[RPM]]*-1</f>
        <v>0</v>
      </c>
    </row>
    <row r="2075" spans="1:19" x14ac:dyDescent="0.25">
      <c r="A2075" s="1">
        <v>45531.564930601853</v>
      </c>
      <c r="B2075" t="s">
        <v>17</v>
      </c>
      <c r="C2075">
        <v>5.3934559999999996</v>
      </c>
      <c r="D2075">
        <v>5.4628610000000002</v>
      </c>
      <c r="E2075">
        <v>5.4175269999999998</v>
      </c>
      <c r="F2075">
        <v>5.5371459999999999</v>
      </c>
      <c r="G2075">
        <v>5.3015290000000004</v>
      </c>
      <c r="H2075">
        <v>1.00726</v>
      </c>
      <c r="I2075">
        <v>0.93272999999999995</v>
      </c>
      <c r="J2075">
        <v>0.94048200000000004</v>
      </c>
      <c r="K2075">
        <v>-2.298E-2</v>
      </c>
      <c r="L2075">
        <v>0</v>
      </c>
      <c r="M2075">
        <v>5.9199999999999997E-4</v>
      </c>
      <c r="N2075" t="s">
        <v>18</v>
      </c>
      <c r="O2075">
        <v>21.589037999999999</v>
      </c>
      <c r="P2075">
        <v>3.2807999999999997E-2</v>
      </c>
      <c r="Q2075">
        <v>-0.18209600000000001</v>
      </c>
      <c r="S2075">
        <f>(2*3.142/60)*test_1_datataker_27_aug[[#This Row],[Torque Voltage (N.m)]]*test_1_datataker_27_aug[[#This Row],[RPM]]*-1</f>
        <v>0</v>
      </c>
    </row>
    <row r="2076" spans="1:19" x14ac:dyDescent="0.25">
      <c r="A2076" s="1">
        <v>45531.564988437502</v>
      </c>
      <c r="B2076" t="s">
        <v>17</v>
      </c>
      <c r="C2076">
        <v>5.3868410000000004</v>
      </c>
      <c r="D2076">
        <v>5.4258220000000001</v>
      </c>
      <c r="E2076">
        <v>5.41005</v>
      </c>
      <c r="F2076">
        <v>5.4998990000000001</v>
      </c>
      <c r="G2076">
        <v>5.2958170000000004</v>
      </c>
      <c r="H2076">
        <v>1.007466</v>
      </c>
      <c r="I2076">
        <v>0.93272999999999995</v>
      </c>
      <c r="J2076">
        <v>0.94036500000000001</v>
      </c>
      <c r="K2076">
        <v>-2.298E-2</v>
      </c>
      <c r="L2076">
        <v>0</v>
      </c>
      <c r="M2076">
        <v>5.6899999999999995E-4</v>
      </c>
      <c r="N2076" t="s">
        <v>18</v>
      </c>
      <c r="O2076">
        <v>21.589089999999999</v>
      </c>
      <c r="P2076">
        <v>3.1260000000000003E-2</v>
      </c>
      <c r="Q2076">
        <v>-0.18323700000000001</v>
      </c>
      <c r="S2076">
        <f>(2*3.142/60)*test_1_datataker_27_aug[[#This Row],[Torque Voltage (N.m)]]*test_1_datataker_27_aug[[#This Row],[RPM]]*-1</f>
        <v>0</v>
      </c>
    </row>
    <row r="2077" spans="1:19" x14ac:dyDescent="0.25">
      <c r="A2077" s="1">
        <v>45531.565047152777</v>
      </c>
      <c r="B2077" t="s">
        <v>17</v>
      </c>
      <c r="C2077">
        <v>5.3934559999999996</v>
      </c>
      <c r="D2077">
        <v>5.4332710000000004</v>
      </c>
      <c r="E2077">
        <v>5.41005</v>
      </c>
      <c r="F2077">
        <v>5.5073480000000004</v>
      </c>
      <c r="G2077">
        <v>5.2920439999999997</v>
      </c>
      <c r="H2077">
        <v>1.00726</v>
      </c>
      <c r="I2077">
        <v>0.93272999999999995</v>
      </c>
      <c r="J2077">
        <v>0.94013000000000002</v>
      </c>
      <c r="K2077">
        <v>-2.6610000000000002E-2</v>
      </c>
      <c r="L2077">
        <v>0</v>
      </c>
      <c r="M2077">
        <v>5.22E-4</v>
      </c>
      <c r="N2077" t="s">
        <v>18</v>
      </c>
      <c r="O2077">
        <v>21.589188</v>
      </c>
      <c r="P2077">
        <v>3.1260000000000003E-2</v>
      </c>
      <c r="Q2077">
        <v>-0.184002</v>
      </c>
      <c r="S2077">
        <f>(2*3.142/60)*test_1_datataker_27_aug[[#This Row],[Torque Voltage (N.m)]]*test_1_datataker_27_aug[[#This Row],[RPM]]*-1</f>
        <v>0</v>
      </c>
    </row>
    <row r="2078" spans="1:19" x14ac:dyDescent="0.25">
      <c r="A2078" s="1">
        <v>45531.565104189816</v>
      </c>
      <c r="B2078" t="s">
        <v>17</v>
      </c>
      <c r="C2078">
        <v>5.4218849999999996</v>
      </c>
      <c r="D2078">
        <v>5.4258220000000001</v>
      </c>
      <c r="E2078">
        <v>5.3956980000000003</v>
      </c>
      <c r="F2078">
        <v>5.4924499999999998</v>
      </c>
      <c r="G2078">
        <v>5.3204719999999996</v>
      </c>
      <c r="H2078">
        <v>1.007876</v>
      </c>
      <c r="I2078">
        <v>0.93272999999999995</v>
      </c>
      <c r="J2078">
        <v>0.94036500000000001</v>
      </c>
      <c r="K2078">
        <v>-2.5378000000000001E-2</v>
      </c>
      <c r="L2078">
        <v>0</v>
      </c>
      <c r="M2078">
        <v>5.6899999999999995E-4</v>
      </c>
      <c r="N2078" t="s">
        <v>18</v>
      </c>
      <c r="O2078">
        <v>21.588989999999999</v>
      </c>
      <c r="P2078">
        <v>3.2807999999999997E-2</v>
      </c>
      <c r="Q2078">
        <v>-0.18285199999999999</v>
      </c>
      <c r="S2078">
        <f>(2*3.142/60)*test_1_datataker_27_aug[[#This Row],[Torque Voltage (N.m)]]*test_1_datataker_27_aug[[#This Row],[RPM]]*-1</f>
        <v>0</v>
      </c>
    </row>
    <row r="2079" spans="1:19" x14ac:dyDescent="0.25">
      <c r="A2079" s="1">
        <v>45531.565162060186</v>
      </c>
      <c r="B2079" t="s">
        <v>17</v>
      </c>
      <c r="C2079">
        <v>5.406714</v>
      </c>
      <c r="D2079">
        <v>5.4183719999999997</v>
      </c>
      <c r="E2079">
        <v>5.3956980000000003</v>
      </c>
      <c r="F2079">
        <v>5.4852090000000002</v>
      </c>
      <c r="G2079">
        <v>5.3138569999999996</v>
      </c>
      <c r="H2079">
        <v>1.007466</v>
      </c>
      <c r="I2079">
        <v>0.93272999999999995</v>
      </c>
      <c r="J2079">
        <v>0.94024600000000003</v>
      </c>
      <c r="K2079">
        <v>-2.4178999999999999E-2</v>
      </c>
      <c r="L2079">
        <v>0</v>
      </c>
      <c r="M2079">
        <v>5.6899999999999995E-4</v>
      </c>
      <c r="N2079" t="s">
        <v>18</v>
      </c>
      <c r="O2079">
        <v>21.578963999999999</v>
      </c>
      <c r="P2079">
        <v>2.8121E-2</v>
      </c>
      <c r="Q2079">
        <v>-0.180948</v>
      </c>
      <c r="S2079">
        <f>(2*3.142/60)*test_1_datataker_27_aug[[#This Row],[Torque Voltage (N.m)]]*test_1_datataker_27_aug[[#This Row],[RPM]]*-1</f>
        <v>0</v>
      </c>
    </row>
    <row r="2080" spans="1:19" x14ac:dyDescent="0.25">
      <c r="A2080" s="1">
        <v>45531.565219942131</v>
      </c>
      <c r="B2080" t="s">
        <v>17</v>
      </c>
      <c r="C2080">
        <v>5.3688010000000004</v>
      </c>
      <c r="D2080">
        <v>5.4034750000000003</v>
      </c>
      <c r="E2080">
        <v>5.38842</v>
      </c>
      <c r="F2080">
        <v>5.4777589999999998</v>
      </c>
      <c r="G2080">
        <v>5.2560169999999999</v>
      </c>
      <c r="H2080">
        <v>1.007361</v>
      </c>
      <c r="I2080">
        <v>0.93249400000000005</v>
      </c>
      <c r="J2080">
        <v>0.93989400000000001</v>
      </c>
      <c r="K2080">
        <v>-2.7809E-2</v>
      </c>
      <c r="L2080">
        <v>0</v>
      </c>
      <c r="M2080">
        <v>5.4500000000000002E-4</v>
      </c>
      <c r="N2080" t="s">
        <v>18</v>
      </c>
      <c r="O2080">
        <v>21.589089999999999</v>
      </c>
      <c r="P2080">
        <v>3.1260000000000003E-2</v>
      </c>
      <c r="Q2080">
        <v>-0.18133199999999999</v>
      </c>
      <c r="S2080">
        <f>(2*3.142/60)*test_1_datataker_27_aug[[#This Row],[Torque Voltage (N.m)]]*test_1_datataker_27_aug[[#This Row],[RPM]]*-1</f>
        <v>0</v>
      </c>
    </row>
    <row r="2081" spans="1:19" x14ac:dyDescent="0.25">
      <c r="A2081" s="1">
        <v>45531.565277800924</v>
      </c>
      <c r="B2081" t="s">
        <v>17</v>
      </c>
      <c r="C2081">
        <v>5.3763990000000002</v>
      </c>
      <c r="D2081">
        <v>5.410717</v>
      </c>
      <c r="E2081">
        <v>5.3811450000000001</v>
      </c>
      <c r="F2081">
        <v>5.4777589999999998</v>
      </c>
      <c r="G2081">
        <v>5.280646</v>
      </c>
      <c r="H2081">
        <v>1.007158</v>
      </c>
      <c r="I2081">
        <v>0.93261099999999997</v>
      </c>
      <c r="J2081">
        <v>0.94013000000000002</v>
      </c>
      <c r="K2081">
        <v>-2.4178999999999999E-2</v>
      </c>
      <c r="L2081">
        <v>0</v>
      </c>
      <c r="M2081">
        <v>5.4500000000000002E-4</v>
      </c>
      <c r="N2081" t="s">
        <v>18</v>
      </c>
      <c r="O2081">
        <v>21.589089999999999</v>
      </c>
      <c r="P2081">
        <v>2.9669000000000001E-2</v>
      </c>
      <c r="Q2081">
        <v>-0.17904500000000001</v>
      </c>
      <c r="S2081">
        <f>(2*3.142/60)*test_1_datataker_27_aug[[#This Row],[Torque Voltage (N.m)]]*test_1_datataker_27_aug[[#This Row],[RPM]]*-1</f>
        <v>0</v>
      </c>
    </row>
    <row r="2082" spans="1:19" x14ac:dyDescent="0.25">
      <c r="A2082" s="1">
        <v>45531.565335659725</v>
      </c>
      <c r="B2082" t="s">
        <v>17</v>
      </c>
      <c r="C2082">
        <v>5.3745130000000003</v>
      </c>
      <c r="D2082">
        <v>5.3960249999999998</v>
      </c>
      <c r="E2082">
        <v>5.3956980000000003</v>
      </c>
      <c r="F2082">
        <v>5.4777589999999998</v>
      </c>
      <c r="G2082">
        <v>5.2740039999999997</v>
      </c>
      <c r="H2082">
        <v>1.00726</v>
      </c>
      <c r="I2082">
        <v>0.93249400000000005</v>
      </c>
      <c r="J2082">
        <v>0.94024600000000003</v>
      </c>
      <c r="K2082">
        <v>-2.6610000000000002E-2</v>
      </c>
      <c r="L2082">
        <v>0</v>
      </c>
      <c r="M2082">
        <v>5.6899999999999995E-4</v>
      </c>
      <c r="N2082" t="s">
        <v>18</v>
      </c>
      <c r="O2082">
        <v>21.589292</v>
      </c>
      <c r="P2082">
        <v>2.9669000000000001E-2</v>
      </c>
      <c r="Q2082">
        <v>-0.18056700000000001</v>
      </c>
      <c r="S2082">
        <f>(2*3.142/60)*test_1_datataker_27_aug[[#This Row],[Torque Voltage (N.m)]]*test_1_datataker_27_aug[[#This Row],[RPM]]*-1</f>
        <v>0</v>
      </c>
    </row>
    <row r="2083" spans="1:19" x14ac:dyDescent="0.25">
      <c r="A2083" s="1">
        <v>45531.565393541663</v>
      </c>
      <c r="B2083" t="s">
        <v>17</v>
      </c>
      <c r="C2083">
        <v>5.3697569999999999</v>
      </c>
      <c r="D2083">
        <v>5.4034750000000003</v>
      </c>
      <c r="E2083">
        <v>5.3738679999999999</v>
      </c>
      <c r="F2083">
        <v>5.4777589999999998</v>
      </c>
      <c r="G2083">
        <v>5.2682919999999998</v>
      </c>
      <c r="H2083">
        <v>1.00726</v>
      </c>
      <c r="I2083">
        <v>0.93284699999999998</v>
      </c>
      <c r="J2083">
        <v>0.94001299999999999</v>
      </c>
      <c r="K2083">
        <v>-2.4178999999999999E-2</v>
      </c>
      <c r="L2083">
        <v>0</v>
      </c>
      <c r="M2083">
        <v>5.6899999999999995E-4</v>
      </c>
      <c r="N2083" t="s">
        <v>18</v>
      </c>
      <c r="O2083">
        <v>21.589089999999999</v>
      </c>
      <c r="P2083">
        <v>3.1260000000000003E-2</v>
      </c>
      <c r="Q2083">
        <v>-0.17943000000000001</v>
      </c>
      <c r="S2083">
        <f>(2*3.142/60)*test_1_datataker_27_aug[[#This Row],[Torque Voltage (N.m)]]*test_1_datataker_27_aug[[#This Row],[RPM]]*-1</f>
        <v>0</v>
      </c>
    </row>
    <row r="2084" spans="1:19" x14ac:dyDescent="0.25">
      <c r="A2084" s="1">
        <v>45531.56545141204</v>
      </c>
      <c r="B2084" t="s">
        <v>17</v>
      </c>
      <c r="C2084">
        <v>5.3470149999999999</v>
      </c>
      <c r="D2084">
        <v>5.3960249999999998</v>
      </c>
      <c r="E2084">
        <v>5.3667939999999996</v>
      </c>
      <c r="F2084">
        <v>5.4701029999999999</v>
      </c>
      <c r="G2084">
        <v>5.2550600000000003</v>
      </c>
      <c r="H2084">
        <v>1.00685</v>
      </c>
      <c r="I2084">
        <v>0.93261099999999997</v>
      </c>
      <c r="J2084">
        <v>0.94024600000000003</v>
      </c>
      <c r="K2084">
        <v>-2.1815000000000001E-2</v>
      </c>
      <c r="L2084">
        <v>0</v>
      </c>
      <c r="M2084">
        <v>5.22E-4</v>
      </c>
      <c r="N2084" t="s">
        <v>18</v>
      </c>
      <c r="O2084">
        <v>21.588941999999999</v>
      </c>
      <c r="P2084">
        <v>2.9669000000000001E-2</v>
      </c>
      <c r="Q2084">
        <v>-0.180948</v>
      </c>
      <c r="S2084">
        <f>(2*3.142/60)*test_1_datataker_27_aug[[#This Row],[Torque Voltage (N.m)]]*test_1_datataker_27_aug[[#This Row],[RPM]]*-1</f>
        <v>0</v>
      </c>
    </row>
    <row r="2085" spans="1:19" x14ac:dyDescent="0.25">
      <c r="A2085" s="1">
        <v>45531.565509305554</v>
      </c>
      <c r="B2085" t="s">
        <v>17</v>
      </c>
      <c r="C2085">
        <v>5.3773559999999998</v>
      </c>
      <c r="D2085">
        <v>5.3960249999999998</v>
      </c>
      <c r="E2085">
        <v>5.3738679999999999</v>
      </c>
      <c r="F2085">
        <v>5.4701029999999999</v>
      </c>
      <c r="G2085">
        <v>5.230378</v>
      </c>
      <c r="H2085">
        <v>1.007056</v>
      </c>
      <c r="I2085">
        <v>0.93201999999999996</v>
      </c>
      <c r="J2085">
        <v>0.94001299999999999</v>
      </c>
      <c r="K2085">
        <v>-3.1406000000000003E-2</v>
      </c>
      <c r="L2085">
        <v>0</v>
      </c>
      <c r="M2085">
        <v>5.22E-4</v>
      </c>
      <c r="N2085" t="s">
        <v>18</v>
      </c>
      <c r="O2085">
        <v>21.589037999999999</v>
      </c>
      <c r="P2085">
        <v>2.9669000000000001E-2</v>
      </c>
      <c r="Q2085">
        <v>-0.18171499999999999</v>
      </c>
      <c r="S2085">
        <f>(2*3.142/60)*test_1_datataker_27_aug[[#This Row],[Torque Voltage (N.m)]]*test_1_datataker_27_aug[[#This Row],[RPM]]*-1</f>
        <v>0</v>
      </c>
    </row>
    <row r="2086" spans="1:19" x14ac:dyDescent="0.25">
      <c r="A2086" s="1">
        <v>45531.565567152778</v>
      </c>
      <c r="B2086" t="s">
        <v>17</v>
      </c>
      <c r="C2086">
        <v>5.3688010000000004</v>
      </c>
      <c r="D2086">
        <v>5.4034750000000003</v>
      </c>
      <c r="E2086">
        <v>5.3667939999999996</v>
      </c>
      <c r="F2086">
        <v>5.4777589999999998</v>
      </c>
      <c r="G2086">
        <v>5.2711610000000002</v>
      </c>
      <c r="H2086">
        <v>1.007158</v>
      </c>
      <c r="I2086">
        <v>0.93237199999999998</v>
      </c>
      <c r="J2086">
        <v>0.94036500000000001</v>
      </c>
      <c r="K2086">
        <v>-2.7809E-2</v>
      </c>
      <c r="L2086">
        <v>0</v>
      </c>
      <c r="M2086">
        <v>5.4500000000000002E-4</v>
      </c>
      <c r="N2086" t="s">
        <v>18</v>
      </c>
      <c r="O2086">
        <v>21.589037999999999</v>
      </c>
      <c r="P2086">
        <v>3.1260000000000003E-2</v>
      </c>
      <c r="Q2086">
        <v>-0.18323700000000001</v>
      </c>
      <c r="S2086">
        <f>(2*3.142/60)*test_1_datataker_27_aug[[#This Row],[Torque Voltage (N.m)]]*test_1_datataker_27_aug[[#This Row],[RPM]]*-1</f>
        <v>0</v>
      </c>
    </row>
    <row r="2087" spans="1:19" x14ac:dyDescent="0.25">
      <c r="A2087" s="1">
        <v>45531.565625069445</v>
      </c>
      <c r="B2087" t="s">
        <v>17</v>
      </c>
      <c r="C2087">
        <v>5.3602720000000001</v>
      </c>
      <c r="D2087">
        <v>5.4034750000000003</v>
      </c>
      <c r="E2087">
        <v>5.3811450000000001</v>
      </c>
      <c r="F2087">
        <v>5.4554119999999999</v>
      </c>
      <c r="G2087">
        <v>5.2635620000000003</v>
      </c>
      <c r="H2087">
        <v>1.007056</v>
      </c>
      <c r="I2087">
        <v>0.93261099999999997</v>
      </c>
      <c r="J2087">
        <v>0.94036500000000001</v>
      </c>
      <c r="K2087">
        <v>-2.7809E-2</v>
      </c>
      <c r="L2087">
        <v>0</v>
      </c>
      <c r="M2087">
        <v>5.22E-4</v>
      </c>
      <c r="N2087" t="s">
        <v>18</v>
      </c>
      <c r="O2087">
        <v>21.589188</v>
      </c>
      <c r="P2087">
        <v>2.8121E-2</v>
      </c>
      <c r="Q2087">
        <v>-0.179811</v>
      </c>
      <c r="S2087">
        <f>(2*3.142/60)*test_1_datataker_27_aug[[#This Row],[Torque Voltage (N.m)]]*test_1_datataker_27_aug[[#This Row],[RPM]]*-1</f>
        <v>0</v>
      </c>
    </row>
    <row r="2088" spans="1:19" x14ac:dyDescent="0.25">
      <c r="A2088" s="1">
        <v>45531.565685150461</v>
      </c>
      <c r="B2088" t="s">
        <v>17</v>
      </c>
      <c r="C2088">
        <v>5.3508139999999997</v>
      </c>
      <c r="D2088">
        <v>5.3664360000000002</v>
      </c>
      <c r="E2088">
        <v>5.3595179999999996</v>
      </c>
      <c r="F2088">
        <v>5.4554119999999999</v>
      </c>
      <c r="G2088">
        <v>5.2579029999999998</v>
      </c>
      <c r="H2088">
        <v>1.007056</v>
      </c>
      <c r="I2088">
        <v>0.93261099999999997</v>
      </c>
      <c r="J2088">
        <v>0.94024600000000003</v>
      </c>
      <c r="K2088">
        <v>-2.5378000000000001E-2</v>
      </c>
      <c r="L2088">
        <v>0</v>
      </c>
      <c r="M2088">
        <v>5.4500000000000002E-4</v>
      </c>
      <c r="N2088" t="s">
        <v>18</v>
      </c>
      <c r="O2088">
        <v>21.574278</v>
      </c>
      <c r="P2088">
        <v>2.8121E-2</v>
      </c>
      <c r="Q2088">
        <v>-0.183619</v>
      </c>
      <c r="S2088">
        <f>(2*3.142/60)*test_1_datataker_27_aug[[#This Row],[Torque Voltage (N.m)]]*test_1_datataker_27_aug[[#This Row],[RPM]]*-1</f>
        <v>0</v>
      </c>
    </row>
    <row r="2089" spans="1:19" x14ac:dyDescent="0.25">
      <c r="A2089" s="1">
        <v>45531.565740752318</v>
      </c>
      <c r="B2089" t="s">
        <v>17</v>
      </c>
      <c r="C2089">
        <v>5.3593159999999997</v>
      </c>
      <c r="D2089">
        <v>5.4034750000000003</v>
      </c>
      <c r="E2089">
        <v>5.3667939999999996</v>
      </c>
      <c r="F2089">
        <v>5.4628610000000002</v>
      </c>
      <c r="G2089">
        <v>5.2370210000000004</v>
      </c>
      <c r="H2089">
        <v>1.00685</v>
      </c>
      <c r="I2089">
        <v>0.93249400000000005</v>
      </c>
      <c r="J2089">
        <v>0.94036500000000001</v>
      </c>
      <c r="K2089">
        <v>-2.7809E-2</v>
      </c>
      <c r="L2089">
        <v>0</v>
      </c>
      <c r="M2089">
        <v>5.22E-4</v>
      </c>
      <c r="N2089" t="s">
        <v>18</v>
      </c>
      <c r="O2089">
        <v>21.588941999999999</v>
      </c>
      <c r="P2089">
        <v>2.9669000000000001E-2</v>
      </c>
      <c r="Q2089">
        <v>-0.18323700000000001</v>
      </c>
      <c r="S2089">
        <f>(2*3.142/60)*test_1_datataker_27_aug[[#This Row],[Torque Voltage (N.m)]]*test_1_datataker_27_aug[[#This Row],[RPM]]*-1</f>
        <v>0</v>
      </c>
    </row>
    <row r="2090" spans="1:19" x14ac:dyDescent="0.25">
      <c r="A2090" s="1">
        <v>45531.565798657408</v>
      </c>
      <c r="B2090" t="s">
        <v>17</v>
      </c>
      <c r="C2090">
        <v>5.3555429999999999</v>
      </c>
      <c r="D2090">
        <v>5.3811270000000002</v>
      </c>
      <c r="E2090">
        <v>5.3520399999999997</v>
      </c>
      <c r="F2090">
        <v>5.4628610000000002</v>
      </c>
      <c r="G2090">
        <v>5.2597899999999997</v>
      </c>
      <c r="H2090">
        <v>1.00726</v>
      </c>
      <c r="I2090">
        <v>0.93261099999999997</v>
      </c>
      <c r="J2090">
        <v>0.94036500000000001</v>
      </c>
      <c r="K2090">
        <v>-2.7809E-2</v>
      </c>
      <c r="L2090">
        <v>0</v>
      </c>
      <c r="M2090">
        <v>5.6899999999999995E-4</v>
      </c>
      <c r="N2090" t="s">
        <v>18</v>
      </c>
      <c r="O2090">
        <v>21.58924</v>
      </c>
      <c r="P2090">
        <v>2.9669000000000001E-2</v>
      </c>
      <c r="Q2090">
        <v>-0.18476699999999999</v>
      </c>
      <c r="S2090">
        <f>(2*3.142/60)*test_1_datataker_27_aug[[#This Row],[Torque Voltage (N.m)]]*test_1_datataker_27_aug[[#This Row],[RPM]]*-1</f>
        <v>0</v>
      </c>
    </row>
    <row r="2091" spans="1:19" x14ac:dyDescent="0.25">
      <c r="A2091" s="1">
        <v>45531.565856493056</v>
      </c>
      <c r="B2091" t="s">
        <v>17</v>
      </c>
      <c r="C2091">
        <v>5.3252280000000001</v>
      </c>
      <c r="D2091">
        <v>5.3811270000000002</v>
      </c>
      <c r="E2091">
        <v>5.3595179999999996</v>
      </c>
      <c r="F2091">
        <v>5.4628610000000002</v>
      </c>
      <c r="G2091">
        <v>5.216164</v>
      </c>
      <c r="H2091">
        <v>1.007056</v>
      </c>
      <c r="I2091">
        <v>0.93296299999999999</v>
      </c>
      <c r="J2091">
        <v>0.94024600000000003</v>
      </c>
      <c r="K2091">
        <v>-2.298E-2</v>
      </c>
      <c r="L2091">
        <v>0</v>
      </c>
      <c r="M2091">
        <v>5.9199999999999997E-4</v>
      </c>
      <c r="N2091" t="s">
        <v>18</v>
      </c>
      <c r="O2091">
        <v>21.589188</v>
      </c>
      <c r="P2091">
        <v>3.1260000000000003E-2</v>
      </c>
      <c r="Q2091">
        <v>-0.18476699999999999</v>
      </c>
      <c r="S2091">
        <f>(2*3.142/60)*test_1_datataker_27_aug[[#This Row],[Torque Voltage (N.m)]]*test_1_datataker_27_aug[[#This Row],[RPM]]*-1</f>
        <v>0</v>
      </c>
    </row>
    <row r="2092" spans="1:19" x14ac:dyDescent="0.25">
      <c r="A2092" s="1">
        <v>45531.565914421299</v>
      </c>
      <c r="B2092" t="s">
        <v>17</v>
      </c>
      <c r="C2092">
        <v>5.3384590000000003</v>
      </c>
      <c r="D2092">
        <v>5.410717</v>
      </c>
      <c r="E2092">
        <v>5.3595179999999996</v>
      </c>
      <c r="F2092">
        <v>5.4701029999999999</v>
      </c>
      <c r="G2092">
        <v>5.2133209999999996</v>
      </c>
      <c r="H2092">
        <v>1.007771</v>
      </c>
      <c r="I2092">
        <v>0.93261099999999997</v>
      </c>
      <c r="J2092">
        <v>0.94024600000000003</v>
      </c>
      <c r="K2092">
        <v>-2.6610000000000002E-2</v>
      </c>
      <c r="L2092">
        <v>0</v>
      </c>
      <c r="M2092">
        <v>5.9199999999999997E-4</v>
      </c>
      <c r="N2092" t="s">
        <v>18</v>
      </c>
      <c r="O2092">
        <v>21.588941999999999</v>
      </c>
      <c r="P2092">
        <v>3.1260000000000003E-2</v>
      </c>
      <c r="Q2092">
        <v>-0.18019499999999999</v>
      </c>
      <c r="S2092">
        <f>(2*3.142/60)*test_1_datataker_27_aug[[#This Row],[Torque Voltage (N.m)]]*test_1_datataker_27_aug[[#This Row],[RPM]]*-1</f>
        <v>0</v>
      </c>
    </row>
    <row r="2093" spans="1:19" x14ac:dyDescent="0.25">
      <c r="A2093" s="1">
        <v>45531.565972245371</v>
      </c>
      <c r="B2093" t="s">
        <v>17</v>
      </c>
      <c r="C2093">
        <v>5.3602720000000001</v>
      </c>
      <c r="D2093">
        <v>5.3811270000000002</v>
      </c>
      <c r="E2093">
        <v>5.3447639999999996</v>
      </c>
      <c r="F2093">
        <v>5.4479620000000004</v>
      </c>
      <c r="G2093">
        <v>5.2512350000000003</v>
      </c>
      <c r="H2093">
        <v>1.00726</v>
      </c>
      <c r="I2093">
        <v>0.93261099999999997</v>
      </c>
      <c r="J2093">
        <v>0.94048200000000004</v>
      </c>
      <c r="K2093">
        <v>-2.6610000000000002E-2</v>
      </c>
      <c r="L2093">
        <v>0</v>
      </c>
      <c r="M2093">
        <v>5.4500000000000002E-4</v>
      </c>
      <c r="N2093" t="s">
        <v>18</v>
      </c>
      <c r="O2093">
        <v>21.58914</v>
      </c>
      <c r="P2093">
        <v>3.2807999999999997E-2</v>
      </c>
      <c r="Q2093">
        <v>-0.18248200000000001</v>
      </c>
      <c r="S2093">
        <f>(2*3.142/60)*test_1_datataker_27_aug[[#This Row],[Torque Voltage (N.m)]]*test_1_datataker_27_aug[[#This Row],[RPM]]*-1</f>
        <v>0</v>
      </c>
    </row>
    <row r="2094" spans="1:19" x14ac:dyDescent="0.25">
      <c r="A2094" s="1">
        <v>45531.566030104164</v>
      </c>
      <c r="B2094" t="s">
        <v>17</v>
      </c>
      <c r="C2094">
        <v>5.3650279999999997</v>
      </c>
      <c r="D2094">
        <v>5.3811270000000002</v>
      </c>
      <c r="E2094">
        <v>5.3595179999999996</v>
      </c>
      <c r="F2094">
        <v>5.4554119999999999</v>
      </c>
      <c r="G2094">
        <v>5.2597899999999997</v>
      </c>
      <c r="H2094">
        <v>1.007056</v>
      </c>
      <c r="I2094">
        <v>0.93237199999999998</v>
      </c>
      <c r="J2094">
        <v>0.93965500000000002</v>
      </c>
      <c r="K2094">
        <v>-2.6610000000000002E-2</v>
      </c>
      <c r="L2094">
        <v>0</v>
      </c>
      <c r="M2094">
        <v>5.22E-4</v>
      </c>
      <c r="N2094" t="s">
        <v>18</v>
      </c>
      <c r="O2094">
        <v>21.588941999999999</v>
      </c>
      <c r="P2094">
        <v>2.8121E-2</v>
      </c>
      <c r="Q2094">
        <v>-0.18019499999999999</v>
      </c>
      <c r="S2094">
        <f>(2*3.142/60)*test_1_datataker_27_aug[[#This Row],[Torque Voltage (N.m)]]*test_1_datataker_27_aug[[#This Row],[RPM]]*-1</f>
        <v>0</v>
      </c>
    </row>
    <row r="2095" spans="1:19" x14ac:dyDescent="0.25">
      <c r="A2095" s="1">
        <v>45531.566087997686</v>
      </c>
      <c r="B2095" t="s">
        <v>17</v>
      </c>
      <c r="C2095">
        <v>5.3403720000000003</v>
      </c>
      <c r="D2095">
        <v>5.3738840000000003</v>
      </c>
      <c r="E2095">
        <v>5.3304109999999998</v>
      </c>
      <c r="F2095">
        <v>5.4628610000000002</v>
      </c>
      <c r="G2095">
        <v>5.2484190000000002</v>
      </c>
      <c r="H2095">
        <v>1.00726</v>
      </c>
      <c r="I2095">
        <v>0.93249400000000005</v>
      </c>
      <c r="J2095">
        <v>0.939778</v>
      </c>
      <c r="K2095">
        <v>-3.1406000000000003E-2</v>
      </c>
      <c r="L2095">
        <v>0</v>
      </c>
      <c r="M2095">
        <v>4.9799999999999996E-4</v>
      </c>
      <c r="N2095" t="s">
        <v>18</v>
      </c>
      <c r="O2095">
        <v>21.589089999999999</v>
      </c>
      <c r="P2095">
        <v>2.6616000000000001E-2</v>
      </c>
      <c r="Q2095">
        <v>-0.18476699999999999</v>
      </c>
      <c r="S2095">
        <f>(2*3.142/60)*test_1_datataker_27_aug[[#This Row],[Torque Voltage (N.m)]]*test_1_datataker_27_aug[[#This Row],[RPM]]*-1</f>
        <v>0</v>
      </c>
    </row>
    <row r="2096" spans="1:19" x14ac:dyDescent="0.25">
      <c r="A2096" s="1">
        <v>45531.566145856479</v>
      </c>
      <c r="B2096" t="s">
        <v>17</v>
      </c>
      <c r="C2096">
        <v>5.2977030000000003</v>
      </c>
      <c r="D2096">
        <v>5.3664360000000002</v>
      </c>
      <c r="E2096">
        <v>5.3376890000000001</v>
      </c>
      <c r="F2096">
        <v>5.4479620000000004</v>
      </c>
      <c r="G2096">
        <v>5.1810669999999996</v>
      </c>
      <c r="H2096">
        <v>1.00685</v>
      </c>
      <c r="I2096">
        <v>0.93237199999999998</v>
      </c>
      <c r="J2096">
        <v>0.93989400000000001</v>
      </c>
      <c r="K2096">
        <v>-2.5378000000000001E-2</v>
      </c>
      <c r="L2096">
        <v>0</v>
      </c>
      <c r="M2096">
        <v>4.9799999999999996E-4</v>
      </c>
      <c r="N2096" t="s">
        <v>18</v>
      </c>
      <c r="O2096">
        <v>21.589037999999999</v>
      </c>
      <c r="P2096">
        <v>2.6616000000000001E-2</v>
      </c>
      <c r="Q2096">
        <v>-0.18133199999999999</v>
      </c>
      <c r="S2096">
        <f>(2*3.142/60)*test_1_datataker_27_aug[[#This Row],[Torque Voltage (N.m)]]*test_1_datataker_27_aug[[#This Row],[RPM]]*-1</f>
        <v>0</v>
      </c>
    </row>
    <row r="2097" spans="1:19" x14ac:dyDescent="0.25">
      <c r="A2097" s="1">
        <v>45531.566203773145</v>
      </c>
      <c r="B2097" t="s">
        <v>17</v>
      </c>
      <c r="C2097">
        <v>5.3403720000000003</v>
      </c>
      <c r="D2097">
        <v>5.3517440000000001</v>
      </c>
      <c r="E2097">
        <v>5.3231349999999997</v>
      </c>
      <c r="F2097">
        <v>5.410717</v>
      </c>
      <c r="G2097">
        <v>5.2436889999999998</v>
      </c>
      <c r="H2097">
        <v>1.00726</v>
      </c>
      <c r="I2097">
        <v>0.93214200000000003</v>
      </c>
      <c r="J2097">
        <v>0.93989400000000001</v>
      </c>
      <c r="K2097">
        <v>-2.7809E-2</v>
      </c>
      <c r="L2097">
        <v>0</v>
      </c>
      <c r="M2097">
        <v>4.9799999999999996E-4</v>
      </c>
      <c r="N2097" t="s">
        <v>18</v>
      </c>
      <c r="O2097">
        <v>21.58924</v>
      </c>
      <c r="P2097">
        <v>2.8121E-2</v>
      </c>
      <c r="Q2097">
        <v>-0.18476699999999999</v>
      </c>
      <c r="S2097">
        <f>(2*3.142/60)*test_1_datataker_27_aug[[#This Row],[Torque Voltage (N.m)]]*test_1_datataker_27_aug[[#This Row],[RPM]]*-1</f>
        <v>0</v>
      </c>
    </row>
    <row r="2098" spans="1:19" x14ac:dyDescent="0.25">
      <c r="A2098" s="1">
        <v>45531.566261585649</v>
      </c>
      <c r="B2098" t="s">
        <v>17</v>
      </c>
      <c r="C2098">
        <v>5.349831</v>
      </c>
      <c r="D2098">
        <v>5.3144980000000004</v>
      </c>
      <c r="E2098">
        <v>5.2796799999999999</v>
      </c>
      <c r="F2098">
        <v>5.3738840000000003</v>
      </c>
      <c r="G2098">
        <v>5.2550600000000003</v>
      </c>
      <c r="H2098">
        <v>1.0069539999999999</v>
      </c>
      <c r="I2098">
        <v>0.93261099999999997</v>
      </c>
      <c r="J2098">
        <v>0.94001299999999999</v>
      </c>
      <c r="K2098">
        <v>-2.9007999999999999E-2</v>
      </c>
      <c r="L2098">
        <v>0</v>
      </c>
      <c r="M2098">
        <v>5.4500000000000002E-4</v>
      </c>
      <c r="N2098" t="s">
        <v>18</v>
      </c>
      <c r="O2098">
        <v>21.588941999999999</v>
      </c>
      <c r="P2098">
        <v>2.8121E-2</v>
      </c>
      <c r="Q2098">
        <v>-0.17943000000000001</v>
      </c>
      <c r="S2098">
        <f>(2*3.142/60)*test_1_datataker_27_aug[[#This Row],[Torque Voltage (N.m)]]*test_1_datataker_27_aug[[#This Row],[RPM]]*-1</f>
        <v>0</v>
      </c>
    </row>
    <row r="2099" spans="1:19" x14ac:dyDescent="0.25">
      <c r="A2099" s="1">
        <v>45531.566319456018</v>
      </c>
      <c r="B2099" t="s">
        <v>17</v>
      </c>
      <c r="C2099">
        <v>5.3062579999999997</v>
      </c>
      <c r="D2099">
        <v>5.232971</v>
      </c>
      <c r="E2099">
        <v>5.2071149999999999</v>
      </c>
      <c r="F2099">
        <v>5.2698039999999997</v>
      </c>
      <c r="G2099">
        <v>5.2076089999999997</v>
      </c>
      <c r="H2099">
        <v>1.00685</v>
      </c>
      <c r="I2099">
        <v>0.93249400000000005</v>
      </c>
      <c r="J2099">
        <v>0.94013000000000002</v>
      </c>
      <c r="K2099">
        <v>-2.6610000000000002E-2</v>
      </c>
      <c r="L2099">
        <v>0</v>
      </c>
      <c r="M2099">
        <v>4.9799999999999996E-4</v>
      </c>
      <c r="N2099" t="s">
        <v>18</v>
      </c>
      <c r="O2099">
        <v>21.588989999999999</v>
      </c>
      <c r="P2099">
        <v>2.8121E-2</v>
      </c>
      <c r="Q2099">
        <v>-0.17943000000000001</v>
      </c>
      <c r="S2099">
        <f>(2*3.142/60)*test_1_datataker_27_aug[[#This Row],[Torque Voltage (N.m)]]*test_1_datataker_27_aug[[#This Row],[RPM]]*-1</f>
        <v>0</v>
      </c>
    </row>
    <row r="2100" spans="1:19" x14ac:dyDescent="0.25">
      <c r="A2100" s="1">
        <v>45531.56637734954</v>
      </c>
      <c r="B2100" t="s">
        <v>17</v>
      </c>
      <c r="C2100">
        <v>5.2228060000000003</v>
      </c>
      <c r="D2100">
        <v>5.1659300000000004</v>
      </c>
      <c r="E2100">
        <v>5.1272760000000002</v>
      </c>
      <c r="F2100">
        <v>5.1957279999999999</v>
      </c>
      <c r="G2100">
        <v>5.1412680000000002</v>
      </c>
      <c r="H2100">
        <v>1.007158</v>
      </c>
      <c r="I2100">
        <v>0.93237199999999998</v>
      </c>
      <c r="J2100">
        <v>0.94013000000000002</v>
      </c>
      <c r="K2100">
        <v>-2.4178999999999999E-2</v>
      </c>
      <c r="L2100">
        <v>0</v>
      </c>
      <c r="M2100">
        <v>5.6899999999999995E-4</v>
      </c>
      <c r="N2100" t="s">
        <v>18</v>
      </c>
      <c r="O2100">
        <v>21.58914</v>
      </c>
      <c r="P2100">
        <v>2.6616000000000001E-2</v>
      </c>
      <c r="Q2100">
        <v>-0.177897</v>
      </c>
      <c r="S2100">
        <f>(2*3.142/60)*test_1_datataker_27_aug[[#This Row],[Torque Voltage (N.m)]]*test_1_datataker_27_aug[[#This Row],[RPM]]*-1</f>
        <v>0</v>
      </c>
    </row>
    <row r="2101" spans="1:19" x14ac:dyDescent="0.25">
      <c r="A2101" s="1">
        <v>45531.566435196757</v>
      </c>
      <c r="B2101" t="s">
        <v>17</v>
      </c>
      <c r="C2101">
        <v>5.1876829999999998</v>
      </c>
      <c r="D2101">
        <v>5.1139919999999996</v>
      </c>
      <c r="E2101">
        <v>5.0983720000000003</v>
      </c>
      <c r="F2101">
        <v>5.1512390000000003</v>
      </c>
      <c r="G2101">
        <v>5.100644</v>
      </c>
      <c r="H2101">
        <v>1.007158</v>
      </c>
      <c r="I2101">
        <v>0.93272999999999995</v>
      </c>
      <c r="J2101">
        <v>0.94036500000000001</v>
      </c>
      <c r="K2101">
        <v>-2.4178999999999999E-2</v>
      </c>
      <c r="L2101">
        <v>0</v>
      </c>
      <c r="M2101">
        <v>5.6899999999999995E-4</v>
      </c>
      <c r="N2101" t="s">
        <v>18</v>
      </c>
      <c r="O2101">
        <v>21.589188</v>
      </c>
      <c r="P2101">
        <v>3.1260000000000003E-2</v>
      </c>
      <c r="Q2101">
        <v>-0.177897</v>
      </c>
      <c r="S2101">
        <f>(2*3.142/60)*test_1_datataker_27_aug[[#This Row],[Torque Voltage (N.m)]]*test_1_datataker_27_aug[[#This Row],[RPM]]*-1</f>
        <v>0</v>
      </c>
    </row>
    <row r="2102" spans="1:19" x14ac:dyDescent="0.25">
      <c r="A2102" s="1">
        <v>45531.566493124999</v>
      </c>
      <c r="B2102" t="s">
        <v>17</v>
      </c>
      <c r="C2102">
        <v>5.1478830000000002</v>
      </c>
      <c r="D2102">
        <v>5.0769549999999999</v>
      </c>
      <c r="E2102">
        <v>5.0549150000000003</v>
      </c>
      <c r="F2102">
        <v>5.1288919999999996</v>
      </c>
      <c r="G2102">
        <v>5.069426</v>
      </c>
      <c r="H2102">
        <v>1.007158</v>
      </c>
      <c r="I2102">
        <v>0.93237199999999998</v>
      </c>
      <c r="J2102">
        <v>0.94013000000000002</v>
      </c>
      <c r="K2102">
        <v>-2.298E-2</v>
      </c>
      <c r="L2102">
        <v>0</v>
      </c>
      <c r="M2102">
        <v>5.22E-4</v>
      </c>
      <c r="N2102" t="s">
        <v>18</v>
      </c>
      <c r="O2102">
        <v>21.589188</v>
      </c>
      <c r="P2102">
        <v>2.9669000000000001E-2</v>
      </c>
      <c r="Q2102">
        <v>-0.18019499999999999</v>
      </c>
      <c r="S2102">
        <f>(2*3.142/60)*test_1_datataker_27_aug[[#This Row],[Torque Voltage (N.m)]]*test_1_datataker_27_aug[[#This Row],[RPM]]*-1</f>
        <v>0</v>
      </c>
    </row>
    <row r="2103" spans="1:19" x14ac:dyDescent="0.25">
      <c r="A2103" s="1">
        <v>45531.566550937503</v>
      </c>
      <c r="B2103" t="s">
        <v>17</v>
      </c>
      <c r="C2103">
        <v>5.1157349999999999</v>
      </c>
      <c r="D2103">
        <v>5.0622629999999997</v>
      </c>
      <c r="E2103">
        <v>5.0260129999999998</v>
      </c>
      <c r="F2103">
        <v>5.0918520000000003</v>
      </c>
      <c r="G2103">
        <v>5.0438939999999999</v>
      </c>
      <c r="H2103">
        <v>1.00726</v>
      </c>
      <c r="I2103">
        <v>0.93237199999999998</v>
      </c>
      <c r="J2103">
        <v>0.94024600000000003</v>
      </c>
      <c r="K2103">
        <v>-2.5378000000000001E-2</v>
      </c>
      <c r="L2103">
        <v>0</v>
      </c>
      <c r="M2103">
        <v>5.4500000000000002E-4</v>
      </c>
      <c r="N2103" t="s">
        <v>18</v>
      </c>
      <c r="O2103">
        <v>21.589037999999999</v>
      </c>
      <c r="P2103">
        <v>3.1260000000000003E-2</v>
      </c>
      <c r="Q2103">
        <v>-0.177897</v>
      </c>
      <c r="S2103">
        <f>(2*3.142/60)*test_1_datataker_27_aug[[#This Row],[Torque Voltage (N.m)]]*test_1_datataker_27_aug[[#This Row],[RPM]]*-1</f>
        <v>0</v>
      </c>
    </row>
    <row r="2104" spans="1:19" x14ac:dyDescent="0.25">
      <c r="A2104" s="1">
        <v>45531.566608819441</v>
      </c>
      <c r="B2104" t="s">
        <v>17</v>
      </c>
      <c r="C2104">
        <v>5.1223770000000002</v>
      </c>
      <c r="D2104">
        <v>5.0546069999999999</v>
      </c>
      <c r="E2104">
        <v>5.0260129999999998</v>
      </c>
      <c r="F2104">
        <v>5.0844040000000001</v>
      </c>
      <c r="G2104">
        <v>5.0486490000000002</v>
      </c>
      <c r="H2104">
        <v>1.0069539999999999</v>
      </c>
      <c r="I2104">
        <v>0.93261099999999997</v>
      </c>
      <c r="J2104">
        <v>0.94036500000000001</v>
      </c>
      <c r="K2104">
        <v>-2.5378000000000001E-2</v>
      </c>
      <c r="L2104">
        <v>0</v>
      </c>
      <c r="M2104">
        <v>5.4500000000000002E-4</v>
      </c>
      <c r="N2104" t="s">
        <v>18</v>
      </c>
      <c r="O2104">
        <v>21.588892000000001</v>
      </c>
      <c r="P2104">
        <v>2.8121E-2</v>
      </c>
      <c r="Q2104">
        <v>-0.17714099999999999</v>
      </c>
      <c r="S2104">
        <f>(2*3.142/60)*test_1_datataker_27_aug[[#This Row],[Torque Voltage (N.m)]]*test_1_datataker_27_aug[[#This Row],[RPM]]*-1</f>
        <v>0</v>
      </c>
    </row>
    <row r="2105" spans="1:19" x14ac:dyDescent="0.25">
      <c r="A2105" s="1">
        <v>45531.566666701387</v>
      </c>
      <c r="B2105" t="s">
        <v>17</v>
      </c>
      <c r="C2105">
        <v>5.0987580000000001</v>
      </c>
      <c r="D2105">
        <v>5.0175679999999998</v>
      </c>
      <c r="E2105">
        <v>4.9969060000000001</v>
      </c>
      <c r="F2105">
        <v>5.0769549999999999</v>
      </c>
      <c r="G2105">
        <v>5.0353919999999999</v>
      </c>
      <c r="H2105">
        <v>1.007056</v>
      </c>
      <c r="I2105">
        <v>0.93261099999999997</v>
      </c>
      <c r="J2105">
        <v>0.94024600000000003</v>
      </c>
      <c r="K2105">
        <v>5.1454E-2</v>
      </c>
      <c r="L2105">
        <v>31</v>
      </c>
      <c r="M2105">
        <v>3.2520000000000001E-3</v>
      </c>
      <c r="N2105" t="s">
        <v>18</v>
      </c>
      <c r="O2105">
        <v>21.589037999999999</v>
      </c>
      <c r="P2105">
        <v>2.8121E-2</v>
      </c>
      <c r="Q2105">
        <v>-0.12923999999999999</v>
      </c>
      <c r="S2105">
        <f>(2*3.142/60)*test_1_datataker_27_aug[[#This Row],[Torque Voltage (N.m)]]*test_1_datataker_27_aug[[#This Row],[RPM]]*-1</f>
        <v>-0.16705741693333334</v>
      </c>
    </row>
    <row r="2106" spans="1:19" x14ac:dyDescent="0.25">
      <c r="A2106" s="1">
        <v>45531.566724548611</v>
      </c>
      <c r="B2106" t="s">
        <v>17</v>
      </c>
      <c r="C2106">
        <v>5.0996610000000002</v>
      </c>
      <c r="D2106">
        <v>5.0324669999999996</v>
      </c>
      <c r="E2106">
        <v>5.01166</v>
      </c>
      <c r="F2106">
        <v>5.0769549999999999</v>
      </c>
      <c r="G2106">
        <v>5.0268629999999996</v>
      </c>
      <c r="H2106">
        <v>1.0069539999999999</v>
      </c>
      <c r="I2106">
        <v>0.93237199999999998</v>
      </c>
      <c r="J2106">
        <v>0.94001299999999999</v>
      </c>
      <c r="K2106">
        <v>-8.4260000000000002E-2</v>
      </c>
      <c r="L2106">
        <v>134</v>
      </c>
      <c r="M2106">
        <v>4.7800000000000004E-3</v>
      </c>
      <c r="N2106" t="s">
        <v>18</v>
      </c>
      <c r="O2106">
        <v>21.589390000000002</v>
      </c>
      <c r="P2106">
        <v>3.1260000000000003E-2</v>
      </c>
      <c r="Q2106">
        <v>-0.117384</v>
      </c>
      <c r="S2106">
        <f>(2*3.142/60)*test_1_datataker_27_aug[[#This Row],[Torque Voltage (N.m)]]*test_1_datataker_27_aug[[#This Row],[RPM]]*-1</f>
        <v>1.1825273093333333</v>
      </c>
    </row>
    <row r="2107" spans="1:19" x14ac:dyDescent="0.25">
      <c r="A2107" s="1">
        <v>45531.566782488429</v>
      </c>
      <c r="B2107" t="s">
        <v>17</v>
      </c>
      <c r="C2107">
        <v>5.1223770000000002</v>
      </c>
      <c r="D2107">
        <v>5.0471579999999996</v>
      </c>
      <c r="E2107">
        <v>5.0332879999999998</v>
      </c>
      <c r="F2107">
        <v>5.0990950000000002</v>
      </c>
      <c r="G2107">
        <v>5.0391640000000004</v>
      </c>
      <c r="H2107">
        <v>1.0069539999999999</v>
      </c>
      <c r="I2107">
        <v>0.93249400000000005</v>
      </c>
      <c r="J2107">
        <v>0.94013000000000002</v>
      </c>
      <c r="K2107">
        <v>-2.7809E-2</v>
      </c>
      <c r="L2107">
        <v>125</v>
      </c>
      <c r="M2107">
        <v>7.2760000000000003E-3</v>
      </c>
      <c r="N2107" t="s">
        <v>18</v>
      </c>
      <c r="O2107">
        <v>21.58914</v>
      </c>
      <c r="P2107">
        <v>3.1260000000000003E-2</v>
      </c>
      <c r="Q2107">
        <v>-0.17103399999999999</v>
      </c>
      <c r="S2107">
        <f>(2*3.142/60)*test_1_datataker_27_aug[[#This Row],[Torque Voltage (N.m)]]*test_1_datataker_27_aug[[#This Row],[RPM]]*-1</f>
        <v>0.36406615833333333</v>
      </c>
    </row>
    <row r="2108" spans="1:19" x14ac:dyDescent="0.25">
      <c r="A2108" s="1">
        <v>45531.56684028935</v>
      </c>
      <c r="B2108" t="s">
        <v>17</v>
      </c>
      <c r="C2108">
        <v>5.100644</v>
      </c>
      <c r="D2108">
        <v>5.0250170000000001</v>
      </c>
      <c r="E2108">
        <v>4.9969060000000001</v>
      </c>
      <c r="F2108">
        <v>5.0695059999999996</v>
      </c>
      <c r="G2108">
        <v>5.027819</v>
      </c>
      <c r="H2108">
        <v>1.0066489999999999</v>
      </c>
      <c r="I2108">
        <v>0.93261099999999997</v>
      </c>
      <c r="J2108">
        <v>0.94013000000000002</v>
      </c>
      <c r="K2108">
        <v>0.100677</v>
      </c>
      <c r="L2108">
        <v>2</v>
      </c>
      <c r="M2108">
        <v>5.6899999999999995E-4</v>
      </c>
      <c r="N2108" t="s">
        <v>18</v>
      </c>
      <c r="O2108">
        <v>21.589292</v>
      </c>
      <c r="P2108">
        <v>2.9669000000000001E-2</v>
      </c>
      <c r="Q2108">
        <v>-5.2748000000000003E-2</v>
      </c>
      <c r="S2108">
        <f>(2*3.142/60)*test_1_datataker_27_aug[[#This Row],[Torque Voltage (N.m)]]*test_1_datataker_27_aug[[#This Row],[RPM]]*-1</f>
        <v>-2.10884756E-2</v>
      </c>
    </row>
    <row r="2109" spans="1:19" x14ac:dyDescent="0.25">
      <c r="A2109" s="1">
        <v>45531.566900729165</v>
      </c>
      <c r="B2109" t="s">
        <v>17</v>
      </c>
      <c r="C2109">
        <v>5.0836139999999999</v>
      </c>
      <c r="D2109">
        <v>5.0028769999999998</v>
      </c>
      <c r="E2109">
        <v>4.9825540000000004</v>
      </c>
      <c r="F2109">
        <v>5.0397080000000001</v>
      </c>
      <c r="G2109">
        <v>5.0051300000000003</v>
      </c>
      <c r="H2109">
        <v>1.006748</v>
      </c>
      <c r="I2109">
        <v>0.93261099999999997</v>
      </c>
      <c r="J2109">
        <v>0.93989400000000001</v>
      </c>
      <c r="K2109">
        <v>-2.4178999999999999E-2</v>
      </c>
      <c r="L2109">
        <v>37</v>
      </c>
      <c r="M2109">
        <v>1.609E-3</v>
      </c>
      <c r="N2109" t="s">
        <v>18</v>
      </c>
      <c r="O2109">
        <v>21.588989999999999</v>
      </c>
      <c r="P2109">
        <v>2.6616000000000001E-2</v>
      </c>
      <c r="Q2109">
        <v>-0.17714099999999999</v>
      </c>
      <c r="S2109">
        <f>(2*3.142/60)*test_1_datataker_27_aug[[#This Row],[Torque Voltage (N.m)]]*test_1_datataker_27_aug[[#This Row],[RPM]]*-1</f>
        <v>9.3696848866666654E-2</v>
      </c>
    </row>
    <row r="2110" spans="1:19" x14ac:dyDescent="0.25">
      <c r="A2110" s="1">
        <v>45531.566956053241</v>
      </c>
      <c r="B2110" t="s">
        <v>17</v>
      </c>
      <c r="C2110">
        <v>5.0731989999999998</v>
      </c>
      <c r="D2110">
        <v>5.0099130000000001</v>
      </c>
      <c r="E2110">
        <v>4.9969060000000001</v>
      </c>
      <c r="F2110">
        <v>5.0471579999999996</v>
      </c>
      <c r="G2110">
        <v>5.0004010000000001</v>
      </c>
      <c r="H2110">
        <v>1.006748</v>
      </c>
      <c r="I2110">
        <v>0.93272999999999995</v>
      </c>
      <c r="J2110">
        <v>0.94024600000000003</v>
      </c>
      <c r="K2110">
        <v>-1.9417E-2</v>
      </c>
      <c r="L2110">
        <v>0</v>
      </c>
      <c r="M2110">
        <v>5.6899999999999995E-4</v>
      </c>
      <c r="N2110" t="s">
        <v>18</v>
      </c>
      <c r="O2110">
        <v>21.589188</v>
      </c>
      <c r="P2110">
        <v>3.1260000000000003E-2</v>
      </c>
      <c r="Q2110">
        <v>-0.179811</v>
      </c>
      <c r="S2110">
        <f>(2*3.142/60)*test_1_datataker_27_aug[[#This Row],[Torque Voltage (N.m)]]*test_1_datataker_27_aug[[#This Row],[RPM]]*-1</f>
        <v>0</v>
      </c>
    </row>
    <row r="2111" spans="1:19" x14ac:dyDescent="0.25">
      <c r="A2111" s="1">
        <v>45531.567013900465</v>
      </c>
      <c r="B2111" t="s">
        <v>17</v>
      </c>
      <c r="C2111">
        <v>5.076041</v>
      </c>
      <c r="D2111">
        <v>5.0175679999999998</v>
      </c>
      <c r="E2111">
        <v>4.9896289999999999</v>
      </c>
      <c r="F2111">
        <v>5.0695059999999996</v>
      </c>
      <c r="G2111">
        <v>5.0098589999999996</v>
      </c>
      <c r="H2111">
        <v>1.006748</v>
      </c>
      <c r="I2111">
        <v>0.93284699999999998</v>
      </c>
      <c r="J2111">
        <v>0.94001299999999999</v>
      </c>
      <c r="K2111">
        <v>-2.298E-2</v>
      </c>
      <c r="L2111">
        <v>0</v>
      </c>
      <c r="M2111">
        <v>3.3586999999999999E-2</v>
      </c>
      <c r="N2111" t="s">
        <v>18</v>
      </c>
      <c r="O2111">
        <v>21.58924</v>
      </c>
      <c r="P2111">
        <v>2.9669000000000001E-2</v>
      </c>
      <c r="Q2111">
        <v>-0.17714099999999999</v>
      </c>
      <c r="S2111">
        <f>(2*3.142/60)*test_1_datataker_27_aug[[#This Row],[Torque Voltage (N.m)]]*test_1_datataker_27_aug[[#This Row],[RPM]]*-1</f>
        <v>0</v>
      </c>
    </row>
    <row r="2112" spans="1:19" x14ac:dyDescent="0.25">
      <c r="A2112" s="1">
        <v>45531.5670718287</v>
      </c>
      <c r="B2112" t="s">
        <v>17</v>
      </c>
      <c r="C2112">
        <v>5.0977750000000004</v>
      </c>
      <c r="D2112">
        <v>5.0250170000000001</v>
      </c>
      <c r="E2112">
        <v>5.0043829999999998</v>
      </c>
      <c r="F2112">
        <v>5.0622629999999997</v>
      </c>
      <c r="G2112">
        <v>5.0202739999999997</v>
      </c>
      <c r="H2112">
        <v>1.006748</v>
      </c>
      <c r="I2112">
        <v>0.93261099999999997</v>
      </c>
      <c r="J2112">
        <v>0.94048200000000004</v>
      </c>
      <c r="K2112">
        <v>-2.298E-2</v>
      </c>
      <c r="L2112">
        <v>0</v>
      </c>
      <c r="M2112">
        <v>6.4266000000000004E-2</v>
      </c>
      <c r="N2112" t="s">
        <v>18</v>
      </c>
      <c r="O2112">
        <v>21.589089999999999</v>
      </c>
      <c r="P2112">
        <v>3.1260000000000003E-2</v>
      </c>
      <c r="Q2112">
        <v>-0.17560799999999999</v>
      </c>
      <c r="S2112">
        <f>(2*3.142/60)*test_1_datataker_27_aug[[#This Row],[Torque Voltage (N.m)]]*test_1_datataker_27_aug[[#This Row],[RPM]]*-1</f>
        <v>0</v>
      </c>
    </row>
    <row r="2113" spans="1:19" x14ac:dyDescent="0.25">
      <c r="A2113" s="1">
        <v>45531.567129641204</v>
      </c>
      <c r="B2113" t="s">
        <v>17</v>
      </c>
      <c r="C2113">
        <v>5.0902289999999999</v>
      </c>
      <c r="D2113">
        <v>5.0471579999999996</v>
      </c>
      <c r="E2113">
        <v>5.0043829999999998</v>
      </c>
      <c r="F2113">
        <v>5.0769549999999999</v>
      </c>
      <c r="G2113">
        <v>5.0221609999999997</v>
      </c>
      <c r="H2113">
        <v>1.007158</v>
      </c>
      <c r="I2113">
        <v>0.93284699999999998</v>
      </c>
      <c r="J2113">
        <v>0.94048200000000004</v>
      </c>
      <c r="K2113">
        <v>-2.1815000000000001E-2</v>
      </c>
      <c r="L2113">
        <v>0</v>
      </c>
      <c r="M2113">
        <v>6.1447000000000002E-2</v>
      </c>
      <c r="N2113" t="s">
        <v>18</v>
      </c>
      <c r="O2113">
        <v>21.588941999999999</v>
      </c>
      <c r="P2113">
        <v>2.9669000000000001E-2</v>
      </c>
      <c r="Q2113">
        <v>-0.177897</v>
      </c>
      <c r="S2113">
        <f>(2*3.142/60)*test_1_datataker_27_aug[[#This Row],[Torque Voltage (N.m)]]*test_1_datataker_27_aug[[#This Row],[RPM]]*-1</f>
        <v>0</v>
      </c>
    </row>
    <row r="2114" spans="1:19" x14ac:dyDescent="0.25">
      <c r="A2114" s="1">
        <v>45531.567187615743</v>
      </c>
      <c r="B2114" t="s">
        <v>17</v>
      </c>
      <c r="C2114">
        <v>5.0741550000000002</v>
      </c>
      <c r="D2114">
        <v>5.0099130000000001</v>
      </c>
      <c r="E2114">
        <v>4.9752780000000003</v>
      </c>
      <c r="F2114">
        <v>5.0397080000000001</v>
      </c>
      <c r="G2114">
        <v>4.9994709999999998</v>
      </c>
      <c r="H2114">
        <v>1.007056</v>
      </c>
      <c r="I2114">
        <v>0.93272999999999995</v>
      </c>
      <c r="J2114">
        <v>0.94036500000000001</v>
      </c>
      <c r="K2114">
        <v>-2.1815000000000001E-2</v>
      </c>
      <c r="L2114">
        <v>0</v>
      </c>
      <c r="M2114">
        <v>3.0585000000000001E-2</v>
      </c>
      <c r="N2114" t="s">
        <v>18</v>
      </c>
      <c r="O2114">
        <v>21.58914</v>
      </c>
      <c r="P2114">
        <v>2.9669000000000001E-2</v>
      </c>
      <c r="Q2114">
        <v>-0.17866099999999999</v>
      </c>
      <c r="S2114">
        <f>(2*3.142/60)*test_1_datataker_27_aug[[#This Row],[Torque Voltage (N.m)]]*test_1_datataker_27_aug[[#This Row],[RPM]]*-1</f>
        <v>0</v>
      </c>
    </row>
    <row r="2115" spans="1:19" x14ac:dyDescent="0.25">
      <c r="A2115" s="1">
        <v>45531.567245405095</v>
      </c>
      <c r="B2115" t="s">
        <v>17</v>
      </c>
      <c r="C2115">
        <v>5.060924</v>
      </c>
      <c r="D2115">
        <v>4.9877700000000003</v>
      </c>
      <c r="E2115">
        <v>4.9825540000000004</v>
      </c>
      <c r="F2115">
        <v>5.0324669999999996</v>
      </c>
      <c r="G2115">
        <v>4.9947150000000002</v>
      </c>
      <c r="H2115">
        <v>1.00685</v>
      </c>
      <c r="I2115">
        <v>0.93261099999999997</v>
      </c>
      <c r="J2115">
        <v>0.94048200000000004</v>
      </c>
      <c r="K2115">
        <v>-2.6610000000000002E-2</v>
      </c>
      <c r="L2115">
        <v>0</v>
      </c>
      <c r="M2115">
        <v>2.8239E-2</v>
      </c>
      <c r="N2115" t="s">
        <v>18</v>
      </c>
      <c r="O2115">
        <v>21.588892000000001</v>
      </c>
      <c r="P2115">
        <v>2.6616000000000001E-2</v>
      </c>
      <c r="Q2115">
        <v>-0.18133199999999999</v>
      </c>
      <c r="S2115">
        <f>(2*3.142/60)*test_1_datataker_27_aug[[#This Row],[Torque Voltage (N.m)]]*test_1_datataker_27_aug[[#This Row],[RPM]]*-1</f>
        <v>0</v>
      </c>
    </row>
    <row r="2116" spans="1:19" x14ac:dyDescent="0.25">
      <c r="A2116" s="1">
        <v>45531.567303252312</v>
      </c>
      <c r="B2116" t="s">
        <v>17</v>
      </c>
      <c r="C2116">
        <v>5.0637400000000001</v>
      </c>
      <c r="D2116">
        <v>5.0175679999999998</v>
      </c>
      <c r="E2116">
        <v>4.9969060000000001</v>
      </c>
      <c r="F2116">
        <v>5.0324669999999996</v>
      </c>
      <c r="G2116">
        <v>4.998488</v>
      </c>
      <c r="H2116">
        <v>1.0069539999999999</v>
      </c>
      <c r="I2116">
        <v>0.93284699999999998</v>
      </c>
      <c r="J2116">
        <v>0.94059800000000005</v>
      </c>
      <c r="K2116">
        <v>-2.1815000000000001E-2</v>
      </c>
      <c r="L2116">
        <v>0</v>
      </c>
      <c r="M2116">
        <v>3.0492999999999999E-2</v>
      </c>
      <c r="N2116" t="s">
        <v>18</v>
      </c>
      <c r="O2116">
        <v>21.599070000000001</v>
      </c>
      <c r="P2116">
        <v>2.9669000000000001E-2</v>
      </c>
      <c r="Q2116">
        <v>-0.179811</v>
      </c>
      <c r="S2116">
        <f>(2*3.142/60)*test_1_datataker_27_aug[[#This Row],[Torque Voltage (N.m)]]*test_1_datataker_27_aug[[#This Row],[RPM]]*-1</f>
        <v>0</v>
      </c>
    </row>
    <row r="2117" spans="1:19" x14ac:dyDescent="0.25">
      <c r="A2117" s="1">
        <v>45531.567361180554</v>
      </c>
      <c r="B2117" t="s">
        <v>17</v>
      </c>
      <c r="C2117">
        <v>5.065626</v>
      </c>
      <c r="D2117">
        <v>5.0028769999999998</v>
      </c>
      <c r="E2117">
        <v>4.9825540000000004</v>
      </c>
      <c r="F2117">
        <v>5.0471579999999996</v>
      </c>
      <c r="G2117">
        <v>4.9937589999999998</v>
      </c>
      <c r="H2117">
        <v>1.00644</v>
      </c>
      <c r="I2117">
        <v>0.93261099999999997</v>
      </c>
      <c r="J2117">
        <v>0.94024600000000003</v>
      </c>
      <c r="K2117">
        <v>-2.298E-2</v>
      </c>
      <c r="L2117">
        <v>0</v>
      </c>
      <c r="M2117">
        <v>3.4325000000000001E-2</v>
      </c>
      <c r="N2117" t="s">
        <v>18</v>
      </c>
      <c r="O2117">
        <v>21.58914</v>
      </c>
      <c r="P2117">
        <v>3.1260000000000003E-2</v>
      </c>
      <c r="Q2117">
        <v>-0.18248200000000001</v>
      </c>
      <c r="S2117">
        <f>(2*3.142/60)*test_1_datataker_27_aug[[#This Row],[Torque Voltage (N.m)]]*test_1_datataker_27_aug[[#This Row],[RPM]]*-1</f>
        <v>0</v>
      </c>
    </row>
    <row r="2118" spans="1:19" x14ac:dyDescent="0.25">
      <c r="A2118" s="1">
        <v>45531.567418993058</v>
      </c>
      <c r="B2118" t="s">
        <v>17</v>
      </c>
      <c r="C2118">
        <v>5.0561949999999998</v>
      </c>
      <c r="D2118">
        <v>5.0099130000000001</v>
      </c>
      <c r="E2118">
        <v>4.9896289999999999</v>
      </c>
      <c r="F2118">
        <v>5.0250170000000001</v>
      </c>
      <c r="G2118">
        <v>4.989986</v>
      </c>
      <c r="H2118">
        <v>1.00726</v>
      </c>
      <c r="I2118">
        <v>0.93272999999999995</v>
      </c>
      <c r="J2118">
        <v>0.94013000000000002</v>
      </c>
      <c r="K2118">
        <v>-2.1815000000000001E-2</v>
      </c>
      <c r="L2118">
        <v>0</v>
      </c>
      <c r="M2118">
        <v>2.7295E-2</v>
      </c>
      <c r="N2118" t="s">
        <v>18</v>
      </c>
      <c r="O2118">
        <v>21.599271999999999</v>
      </c>
      <c r="P2118">
        <v>2.9669000000000001E-2</v>
      </c>
      <c r="Q2118">
        <v>-0.18171499999999999</v>
      </c>
      <c r="S2118">
        <f>(2*3.142/60)*test_1_datataker_27_aug[[#This Row],[Torque Voltage (N.m)]]*test_1_datataker_27_aug[[#This Row],[RPM]]*-1</f>
        <v>0</v>
      </c>
    </row>
    <row r="2119" spans="1:19" x14ac:dyDescent="0.25">
      <c r="A2119" s="1">
        <v>45531.567477581018</v>
      </c>
      <c r="B2119" t="s">
        <v>17</v>
      </c>
      <c r="C2119">
        <v>5.0666099999999998</v>
      </c>
      <c r="D2119">
        <v>5.0175679999999998</v>
      </c>
      <c r="E2119">
        <v>4.9825540000000004</v>
      </c>
      <c r="F2119">
        <v>5.0546069999999999</v>
      </c>
      <c r="G2119">
        <v>5.0022869999999999</v>
      </c>
      <c r="H2119">
        <v>1.007056</v>
      </c>
      <c r="I2119">
        <v>0.93261099999999997</v>
      </c>
      <c r="J2119">
        <v>0.94013000000000002</v>
      </c>
      <c r="K2119">
        <v>-2.4178999999999999E-2</v>
      </c>
      <c r="L2119">
        <v>0</v>
      </c>
      <c r="M2119">
        <v>4.3982E-2</v>
      </c>
      <c r="N2119" t="s">
        <v>18</v>
      </c>
      <c r="O2119">
        <v>21.599170000000001</v>
      </c>
      <c r="P2119">
        <v>2.9669000000000001E-2</v>
      </c>
      <c r="Q2119">
        <v>-0.18171499999999999</v>
      </c>
      <c r="S2119">
        <f>(2*3.142/60)*test_1_datataker_27_aug[[#This Row],[Torque Voltage (N.m)]]*test_1_datataker_27_aug[[#This Row],[RPM]]*-1</f>
        <v>0</v>
      </c>
    </row>
    <row r="2120" spans="1:19" x14ac:dyDescent="0.25">
      <c r="A2120" s="1">
        <v>45531.567534768517</v>
      </c>
      <c r="B2120" t="s">
        <v>17</v>
      </c>
      <c r="C2120">
        <v>5.062837</v>
      </c>
      <c r="D2120">
        <v>5.0028769999999998</v>
      </c>
      <c r="E2120">
        <v>4.9896289999999999</v>
      </c>
      <c r="F2120">
        <v>5.0324669999999996</v>
      </c>
      <c r="G2120">
        <v>4.9994709999999998</v>
      </c>
      <c r="H2120">
        <v>1.00685</v>
      </c>
      <c r="I2120">
        <v>0.93261099999999997</v>
      </c>
      <c r="J2120">
        <v>0.94036500000000001</v>
      </c>
      <c r="K2120">
        <v>-2.298E-2</v>
      </c>
      <c r="L2120">
        <v>0</v>
      </c>
      <c r="M2120">
        <v>2.879E-2</v>
      </c>
      <c r="N2120" t="s">
        <v>18</v>
      </c>
      <c r="O2120">
        <v>21.589037999999999</v>
      </c>
      <c r="P2120">
        <v>3.2807999999999997E-2</v>
      </c>
      <c r="Q2120">
        <v>-0.18056700000000001</v>
      </c>
      <c r="S2120">
        <f>(2*3.142/60)*test_1_datataker_27_aug[[#This Row],[Torque Voltage (N.m)]]*test_1_datataker_27_aug[[#This Row],[RPM]]*-1</f>
        <v>0</v>
      </c>
    </row>
    <row r="2121" spans="1:19" x14ac:dyDescent="0.25">
      <c r="A2121" s="1">
        <v>45531.567592604166</v>
      </c>
      <c r="B2121" t="s">
        <v>17</v>
      </c>
      <c r="C2121">
        <v>5.0552380000000001</v>
      </c>
      <c r="D2121">
        <v>4.9877700000000003</v>
      </c>
      <c r="E2121">
        <v>4.9680020000000003</v>
      </c>
      <c r="F2121">
        <v>5.0250170000000001</v>
      </c>
      <c r="G2121">
        <v>4.989986</v>
      </c>
      <c r="H2121">
        <v>1.007158</v>
      </c>
      <c r="I2121">
        <v>0.93261099999999997</v>
      </c>
      <c r="J2121">
        <v>0.94024600000000003</v>
      </c>
      <c r="K2121">
        <v>-2.5378000000000001E-2</v>
      </c>
      <c r="L2121">
        <v>0</v>
      </c>
      <c r="M2121">
        <v>3.1871999999999998E-2</v>
      </c>
      <c r="N2121" t="s">
        <v>18</v>
      </c>
      <c r="O2121">
        <v>21.58914</v>
      </c>
      <c r="P2121">
        <v>3.2807999999999997E-2</v>
      </c>
      <c r="Q2121">
        <v>-0.18515200000000001</v>
      </c>
      <c r="S2121">
        <f>(2*3.142/60)*test_1_datataker_27_aug[[#This Row],[Torque Voltage (N.m)]]*test_1_datataker_27_aug[[#This Row],[RPM]]*-1</f>
        <v>0</v>
      </c>
    </row>
    <row r="2122" spans="1:19" x14ac:dyDescent="0.25">
      <c r="A2122" s="1">
        <v>45531.567650532408</v>
      </c>
      <c r="B2122" t="s">
        <v>17</v>
      </c>
      <c r="C2122">
        <v>5.0580809999999996</v>
      </c>
      <c r="D2122">
        <v>5.0028769999999998</v>
      </c>
      <c r="E2122">
        <v>4.9752780000000003</v>
      </c>
      <c r="F2122">
        <v>5.0175679999999998</v>
      </c>
      <c r="G2122">
        <v>4.9890559999999997</v>
      </c>
      <c r="H2122">
        <v>1.0069539999999999</v>
      </c>
      <c r="I2122">
        <v>0.93237199999999998</v>
      </c>
      <c r="J2122">
        <v>0.94013000000000002</v>
      </c>
      <c r="K2122">
        <v>-2.6610000000000002E-2</v>
      </c>
      <c r="L2122">
        <v>0</v>
      </c>
      <c r="M2122">
        <v>2.9665E-2</v>
      </c>
      <c r="N2122" t="s">
        <v>18</v>
      </c>
      <c r="O2122">
        <v>21.589188</v>
      </c>
      <c r="P2122">
        <v>2.9669000000000001E-2</v>
      </c>
      <c r="Q2122">
        <v>-0.18248200000000001</v>
      </c>
      <c r="S2122">
        <f>(2*3.142/60)*test_1_datataker_27_aug[[#This Row],[Torque Voltage (N.m)]]*test_1_datataker_27_aug[[#This Row],[RPM]]*-1</f>
        <v>0</v>
      </c>
    </row>
    <row r="2123" spans="1:19" x14ac:dyDescent="0.25">
      <c r="A2123" s="1">
        <v>45531.567708356481</v>
      </c>
      <c r="B2123" t="s">
        <v>17</v>
      </c>
      <c r="C2123">
        <v>5.0467630000000003</v>
      </c>
      <c r="D2123">
        <v>4.9952189999999996</v>
      </c>
      <c r="E2123">
        <v>4.9607260000000002</v>
      </c>
      <c r="F2123">
        <v>5.0397080000000001</v>
      </c>
      <c r="G2123">
        <v>4.9833439999999998</v>
      </c>
      <c r="H2123">
        <v>1.0076689999999999</v>
      </c>
      <c r="I2123">
        <v>0.93284699999999998</v>
      </c>
      <c r="J2123">
        <v>0.94048200000000004</v>
      </c>
      <c r="K2123">
        <v>5.0222000000000003E-2</v>
      </c>
      <c r="L2123">
        <v>42</v>
      </c>
      <c r="M2123">
        <v>4.4213000000000002E-2</v>
      </c>
      <c r="N2123" t="s">
        <v>18</v>
      </c>
      <c r="O2123">
        <v>21.58924</v>
      </c>
      <c r="P2123">
        <v>2.9669000000000001E-2</v>
      </c>
      <c r="Q2123">
        <v>-0.18476699999999999</v>
      </c>
      <c r="S2123">
        <f>(2*3.142/60)*test_1_datataker_27_aug[[#This Row],[Torque Voltage (N.m)]]*test_1_datataker_27_aug[[#This Row],[RPM]]*-1</f>
        <v>-0.22091653359999999</v>
      </c>
    </row>
    <row r="2124" spans="1:19" x14ac:dyDescent="0.25">
      <c r="A2124" s="1">
        <v>45531.567766307868</v>
      </c>
      <c r="B2124" t="s">
        <v>17</v>
      </c>
      <c r="C2124">
        <v>5.067539</v>
      </c>
      <c r="D2124">
        <v>5.0324669999999996</v>
      </c>
      <c r="E2124">
        <v>4.9896289999999999</v>
      </c>
      <c r="F2124">
        <v>5.0622629999999997</v>
      </c>
      <c r="G2124">
        <v>5.0098589999999996</v>
      </c>
      <c r="H2124">
        <v>1.007568</v>
      </c>
      <c r="I2124">
        <v>0.93261099999999997</v>
      </c>
      <c r="J2124">
        <v>0.94013000000000002</v>
      </c>
      <c r="K2124">
        <v>6.1046000000000003E-2</v>
      </c>
      <c r="L2124">
        <v>211</v>
      </c>
      <c r="M2124">
        <v>4.0804E-2</v>
      </c>
      <c r="N2124" t="s">
        <v>18</v>
      </c>
      <c r="O2124">
        <v>21.599170000000001</v>
      </c>
      <c r="P2124">
        <v>2.9669000000000001E-2</v>
      </c>
      <c r="Q2124">
        <v>-9.8251000000000005E-2</v>
      </c>
      <c r="S2124">
        <f>(2*3.142/60)*test_1_datataker_27_aug[[#This Row],[Torque Voltage (N.m)]]*test_1_datataker_27_aug[[#This Row],[RPM]]*-1</f>
        <v>-1.3490392750666667</v>
      </c>
    </row>
    <row r="2125" spans="1:19" x14ac:dyDescent="0.25">
      <c r="A2125" s="1">
        <v>45531.567824108795</v>
      </c>
      <c r="B2125" t="s">
        <v>17</v>
      </c>
      <c r="C2125">
        <v>5.0580809999999996</v>
      </c>
      <c r="D2125">
        <v>5.0175679999999998</v>
      </c>
      <c r="E2125">
        <v>4.9752780000000003</v>
      </c>
      <c r="F2125">
        <v>5.0250170000000001</v>
      </c>
      <c r="G2125">
        <v>4.9881000000000002</v>
      </c>
      <c r="H2125">
        <v>1.0076689999999999</v>
      </c>
      <c r="I2125">
        <v>0.93284699999999998</v>
      </c>
      <c r="J2125">
        <v>0.94024600000000003</v>
      </c>
      <c r="K2125">
        <v>6.8238999999999994E-2</v>
      </c>
      <c r="L2125">
        <v>185</v>
      </c>
      <c r="M2125">
        <v>2.9343000000000001E-2</v>
      </c>
      <c r="N2125" t="s">
        <v>18</v>
      </c>
      <c r="O2125">
        <v>21.589089999999999</v>
      </c>
      <c r="P2125">
        <v>3.1260000000000003E-2</v>
      </c>
      <c r="Q2125">
        <v>-8.2560999999999996E-2</v>
      </c>
      <c r="S2125">
        <f>(2*3.142/60)*test_1_datataker_27_aug[[#This Row],[Torque Voltage (N.m)]]*test_1_datataker_27_aug[[#This Row],[RPM]]*-1</f>
        <v>-1.3221761176666664</v>
      </c>
    </row>
    <row r="2126" spans="1:19" x14ac:dyDescent="0.25">
      <c r="A2126" s="1">
        <v>45531.567881967596</v>
      </c>
      <c r="B2126" t="s">
        <v>17</v>
      </c>
      <c r="C2126">
        <v>5.0514659999999996</v>
      </c>
      <c r="D2126">
        <v>4.9877700000000003</v>
      </c>
      <c r="E2126">
        <v>4.9536509999999998</v>
      </c>
      <c r="F2126">
        <v>5.0099130000000001</v>
      </c>
      <c r="G2126">
        <v>4.979571</v>
      </c>
      <c r="H2126">
        <v>1.007466</v>
      </c>
      <c r="I2126">
        <v>0.93284699999999998</v>
      </c>
      <c r="J2126">
        <v>0.94013000000000002</v>
      </c>
      <c r="K2126">
        <v>8.1461000000000006E-2</v>
      </c>
      <c r="L2126">
        <v>116</v>
      </c>
      <c r="M2126">
        <v>2.5454000000000001E-2</v>
      </c>
      <c r="N2126" t="s">
        <v>18</v>
      </c>
      <c r="O2126">
        <v>21.589037999999999</v>
      </c>
      <c r="P2126">
        <v>2.8121E-2</v>
      </c>
      <c r="Q2126">
        <v>-0.112404</v>
      </c>
      <c r="S2126">
        <f>(2*3.142/60)*test_1_datataker_27_aug[[#This Row],[Torque Voltage (N.m)]]*test_1_datataker_27_aug[[#This Row],[RPM]]*-1</f>
        <v>-0.98967511973333344</v>
      </c>
    </row>
    <row r="2127" spans="1:19" x14ac:dyDescent="0.25">
      <c r="A2127" s="1">
        <v>45531.567939884262</v>
      </c>
      <c r="B2127" t="s">
        <v>17</v>
      </c>
      <c r="C2127">
        <v>5.0164479999999996</v>
      </c>
      <c r="D2127">
        <v>4.9434899999999997</v>
      </c>
      <c r="E2127">
        <v>4.9245450000000002</v>
      </c>
      <c r="F2127">
        <v>5.0175679999999998</v>
      </c>
      <c r="G2127">
        <v>4.9502389999999998</v>
      </c>
      <c r="H2127">
        <v>1.007771</v>
      </c>
      <c r="I2127">
        <v>0.93272999999999995</v>
      </c>
      <c r="J2127">
        <v>0.94013000000000002</v>
      </c>
      <c r="K2127">
        <v>8.1461000000000006E-2</v>
      </c>
      <c r="L2127">
        <v>157</v>
      </c>
      <c r="M2127">
        <v>3.4256000000000002E-2</v>
      </c>
      <c r="N2127" t="s">
        <v>18</v>
      </c>
      <c r="O2127">
        <v>21.58914</v>
      </c>
      <c r="P2127">
        <v>3.2807999999999997E-2</v>
      </c>
      <c r="Q2127">
        <v>-0.110884</v>
      </c>
      <c r="S2127">
        <f>(2*3.142/60)*test_1_datataker_27_aug[[#This Row],[Torque Voltage (N.m)]]*test_1_datataker_27_aug[[#This Row],[RPM]]*-1</f>
        <v>-1.3394740844666668</v>
      </c>
    </row>
    <row r="2128" spans="1:19" x14ac:dyDescent="0.25">
      <c r="A2128" s="1">
        <v>45531.567997696759</v>
      </c>
      <c r="B2128" t="s">
        <v>17</v>
      </c>
      <c r="C2128">
        <v>5.027819</v>
      </c>
      <c r="D2128">
        <v>4.9434899999999997</v>
      </c>
      <c r="E2128">
        <v>4.9245450000000002</v>
      </c>
      <c r="F2128">
        <v>4.9952189999999996</v>
      </c>
      <c r="G2128">
        <v>4.9568820000000002</v>
      </c>
      <c r="H2128">
        <v>1.007361</v>
      </c>
      <c r="I2128">
        <v>0.93261099999999997</v>
      </c>
      <c r="J2128">
        <v>0.94036500000000001</v>
      </c>
      <c r="K2128">
        <v>3.5867999999999997E-2</v>
      </c>
      <c r="L2128">
        <v>172</v>
      </c>
      <c r="M2128">
        <v>3.2745999999999997E-2</v>
      </c>
      <c r="N2128" t="s">
        <v>18</v>
      </c>
      <c r="O2128">
        <v>21.589188</v>
      </c>
      <c r="P2128">
        <v>3.1260000000000003E-2</v>
      </c>
      <c r="Q2128">
        <v>-0.20343600000000001</v>
      </c>
      <c r="S2128">
        <f>(2*3.142/60)*test_1_datataker_27_aug[[#This Row],[Torque Voltage (N.m)]]*test_1_datataker_27_aug[[#This Row],[RPM]]*-1</f>
        <v>-0.64613093439999991</v>
      </c>
    </row>
    <row r="2129" spans="1:19" x14ac:dyDescent="0.25">
      <c r="A2129" s="1">
        <v>45531.568055659722</v>
      </c>
      <c r="B2129" t="s">
        <v>17</v>
      </c>
      <c r="C2129">
        <v>5.0306360000000003</v>
      </c>
      <c r="D2129">
        <v>4.958183</v>
      </c>
      <c r="E2129">
        <v>4.9536509999999998</v>
      </c>
      <c r="F2129">
        <v>4.9952189999999996</v>
      </c>
      <c r="G2129">
        <v>4.9559519999999999</v>
      </c>
      <c r="H2129">
        <v>1.007466</v>
      </c>
      <c r="I2129">
        <v>0.93261099999999997</v>
      </c>
      <c r="J2129">
        <v>0.94036500000000001</v>
      </c>
      <c r="K2129">
        <v>-5.6617000000000001E-2</v>
      </c>
      <c r="L2129">
        <v>165</v>
      </c>
      <c r="M2129">
        <v>4.5409999999999999E-2</v>
      </c>
      <c r="N2129" t="s">
        <v>18</v>
      </c>
      <c r="O2129">
        <v>21.599122000000001</v>
      </c>
      <c r="P2129">
        <v>2.9669000000000001E-2</v>
      </c>
      <c r="Q2129">
        <v>-0.13040399999999999</v>
      </c>
      <c r="S2129">
        <f>(2*3.142/60)*test_1_datataker_27_aug[[#This Row],[Torque Voltage (N.m)]]*test_1_datataker_27_aug[[#This Row],[RPM]]*-1</f>
        <v>0.97839837699999999</v>
      </c>
    </row>
    <row r="2130" spans="1:19" x14ac:dyDescent="0.25">
      <c r="A2130" s="1">
        <v>45531.568113460649</v>
      </c>
      <c r="B2130" t="s">
        <v>17</v>
      </c>
      <c r="C2130">
        <v>5.0032439999999996</v>
      </c>
      <c r="D2130">
        <v>4.958183</v>
      </c>
      <c r="E2130">
        <v>4.9316190000000004</v>
      </c>
      <c r="F2130">
        <v>4.9805289999999998</v>
      </c>
      <c r="G2130">
        <v>4.9398520000000001</v>
      </c>
      <c r="H2130">
        <v>1.007361</v>
      </c>
      <c r="I2130">
        <v>0.93272999999999995</v>
      </c>
      <c r="J2130">
        <v>0.94024600000000003</v>
      </c>
      <c r="K2130">
        <v>-1.3990000000000001E-3</v>
      </c>
      <c r="L2130">
        <v>195</v>
      </c>
      <c r="M2130">
        <v>3.7208999999999999E-2</v>
      </c>
      <c r="N2130" t="s">
        <v>18</v>
      </c>
      <c r="O2130">
        <v>21.589037999999999</v>
      </c>
      <c r="P2130">
        <v>2.9669000000000001E-2</v>
      </c>
      <c r="Q2130">
        <v>-0.125023</v>
      </c>
      <c r="S2130">
        <f>(2*3.142/60)*test_1_datataker_27_aug[[#This Row],[Torque Voltage (N.m)]]*test_1_datataker_27_aug[[#This Row],[RPM]]*-1</f>
        <v>2.8571777000000003E-2</v>
      </c>
    </row>
    <row r="2131" spans="1:19" x14ac:dyDescent="0.25">
      <c r="A2131" s="1">
        <v>45531.568171307874</v>
      </c>
      <c r="B2131" t="s">
        <v>17</v>
      </c>
      <c r="C2131">
        <v>4.9937589999999998</v>
      </c>
      <c r="D2131">
        <v>4.958183</v>
      </c>
      <c r="E2131">
        <v>4.9316190000000004</v>
      </c>
      <c r="F2131">
        <v>4.9805289999999998</v>
      </c>
      <c r="G2131">
        <v>4.9218909999999996</v>
      </c>
      <c r="H2131">
        <v>1.00726</v>
      </c>
      <c r="I2131">
        <v>0.93296299999999999</v>
      </c>
      <c r="J2131">
        <v>0.94001299999999999</v>
      </c>
      <c r="K2131">
        <v>2.2645999999999999E-2</v>
      </c>
      <c r="L2131">
        <v>33</v>
      </c>
      <c r="M2131">
        <v>2.5062000000000001E-2</v>
      </c>
      <c r="N2131" t="s">
        <v>18</v>
      </c>
      <c r="O2131">
        <v>21.599122000000001</v>
      </c>
      <c r="P2131">
        <v>3.2807999999999997E-2</v>
      </c>
      <c r="Q2131">
        <v>-0.13537199999999999</v>
      </c>
      <c r="S2131">
        <f>(2*3.142/60)*test_1_datataker_27_aug[[#This Row],[Torque Voltage (N.m)]]*test_1_datataker_27_aug[[#This Row],[RPM]]*-1</f>
        <v>-7.8269105199999994E-2</v>
      </c>
    </row>
    <row r="2132" spans="1:19" x14ac:dyDescent="0.25">
      <c r="A2132" s="1">
        <v>45531.568229236109</v>
      </c>
      <c r="B2132" t="s">
        <v>17</v>
      </c>
      <c r="C2132">
        <v>4.9653840000000002</v>
      </c>
      <c r="D2132">
        <v>4.9136949999999997</v>
      </c>
      <c r="E2132">
        <v>4.8808850000000001</v>
      </c>
      <c r="F2132">
        <v>4.935835</v>
      </c>
      <c r="G2132">
        <v>4.8953759999999997</v>
      </c>
      <c r="H2132">
        <v>1.0076689999999999</v>
      </c>
      <c r="I2132">
        <v>0.93272999999999995</v>
      </c>
      <c r="J2132">
        <v>0.94024600000000003</v>
      </c>
      <c r="K2132">
        <v>2.1413999999999999E-2</v>
      </c>
      <c r="L2132">
        <v>0</v>
      </c>
      <c r="M2132">
        <v>1.8887000000000001E-2</v>
      </c>
      <c r="N2132" t="s">
        <v>18</v>
      </c>
      <c r="O2132">
        <v>21.599222000000001</v>
      </c>
      <c r="P2132">
        <v>3.2807999999999997E-2</v>
      </c>
      <c r="Q2132">
        <v>-0.13153999999999999</v>
      </c>
      <c r="S2132">
        <f>(2*3.142/60)*test_1_datataker_27_aug[[#This Row],[Torque Voltage (N.m)]]*test_1_datataker_27_aug[[#This Row],[RPM]]*-1</f>
        <v>0</v>
      </c>
    </row>
    <row r="2133" spans="1:19" x14ac:dyDescent="0.25">
      <c r="A2133" s="1">
        <v>45531.568287048613</v>
      </c>
      <c r="B2133" t="s">
        <v>17</v>
      </c>
      <c r="C2133">
        <v>4.9474229999999997</v>
      </c>
      <c r="D2133">
        <v>4.9211429999999998</v>
      </c>
      <c r="E2133">
        <v>4.8808850000000001</v>
      </c>
      <c r="F2133">
        <v>4.9509400000000001</v>
      </c>
      <c r="G2133">
        <v>4.8821440000000003</v>
      </c>
      <c r="H2133">
        <v>1.007466</v>
      </c>
      <c r="I2133">
        <v>0.93296299999999999</v>
      </c>
      <c r="J2133">
        <v>0.94024600000000003</v>
      </c>
      <c r="K2133">
        <v>2.3845000000000002E-2</v>
      </c>
      <c r="L2133">
        <v>0</v>
      </c>
      <c r="M2133">
        <v>2.2414E-2</v>
      </c>
      <c r="N2133" t="s">
        <v>18</v>
      </c>
      <c r="O2133">
        <v>21.599070000000001</v>
      </c>
      <c r="P2133">
        <v>3.1260000000000003E-2</v>
      </c>
      <c r="Q2133">
        <v>-0.132689</v>
      </c>
      <c r="S2133">
        <f>(2*3.142/60)*test_1_datataker_27_aug[[#This Row],[Torque Voltage (N.m)]]*test_1_datataker_27_aug[[#This Row],[RPM]]*-1</f>
        <v>0</v>
      </c>
    </row>
    <row r="2134" spans="1:19" x14ac:dyDescent="0.25">
      <c r="A2134" s="1">
        <v>45531.568345011576</v>
      </c>
      <c r="B2134" t="s">
        <v>17</v>
      </c>
      <c r="C2134">
        <v>4.9303929999999996</v>
      </c>
      <c r="D2134">
        <v>4.876449</v>
      </c>
      <c r="E2134">
        <v>4.8519810000000003</v>
      </c>
      <c r="F2134">
        <v>4.935835</v>
      </c>
      <c r="G2134">
        <v>4.8698170000000003</v>
      </c>
      <c r="H2134">
        <v>1.007158</v>
      </c>
      <c r="I2134">
        <v>0.93272999999999995</v>
      </c>
      <c r="J2134">
        <v>0.94013000000000002</v>
      </c>
      <c r="K2134">
        <v>1.6650999999999999E-2</v>
      </c>
      <c r="L2134">
        <v>64</v>
      </c>
      <c r="M2134">
        <v>3.0492999999999999E-2</v>
      </c>
      <c r="N2134" t="s">
        <v>18</v>
      </c>
      <c r="O2134">
        <v>21.599222000000001</v>
      </c>
      <c r="P2134">
        <v>2.9669000000000001E-2</v>
      </c>
      <c r="Q2134">
        <v>-5.5799000000000001E-2</v>
      </c>
      <c r="S2134">
        <f>(2*3.142/60)*test_1_datataker_27_aug[[#This Row],[Torque Voltage (N.m)]]*test_1_datataker_27_aug[[#This Row],[RPM]]*-1</f>
        <v>-0.11161054293333332</v>
      </c>
    </row>
    <row r="2135" spans="1:19" x14ac:dyDescent="0.25">
      <c r="A2135" s="1">
        <v>45531.568402800927</v>
      </c>
      <c r="B2135" t="s">
        <v>17</v>
      </c>
      <c r="C2135">
        <v>4.933262</v>
      </c>
      <c r="D2135">
        <v>4.8689980000000004</v>
      </c>
      <c r="E2135">
        <v>4.8519810000000003</v>
      </c>
      <c r="F2135">
        <v>4.9211429999999998</v>
      </c>
      <c r="G2135">
        <v>4.8679300000000003</v>
      </c>
      <c r="H2135">
        <v>1.00726</v>
      </c>
      <c r="I2135">
        <v>0.93261099999999997</v>
      </c>
      <c r="J2135">
        <v>0.94001299999999999</v>
      </c>
      <c r="K2135">
        <v>4.1828999999999998E-2</v>
      </c>
      <c r="L2135">
        <v>133</v>
      </c>
      <c r="M2135">
        <v>4.7044000000000002E-2</v>
      </c>
      <c r="N2135" t="s">
        <v>18</v>
      </c>
      <c r="O2135">
        <v>21.599122000000001</v>
      </c>
      <c r="P2135">
        <v>2.8121E-2</v>
      </c>
      <c r="Q2135">
        <v>-0.24158299999999999</v>
      </c>
      <c r="S2135">
        <f>(2*3.142/60)*test_1_datataker_27_aug[[#This Row],[Torque Voltage (N.m)]]*test_1_datataker_27_aug[[#This Row],[RPM]]*-1</f>
        <v>-0.58265844979999992</v>
      </c>
    </row>
    <row r="2136" spans="1:19" x14ac:dyDescent="0.25">
      <c r="A2136" s="1">
        <v>45531.568460659721</v>
      </c>
      <c r="B2136" t="s">
        <v>17</v>
      </c>
      <c r="C2136">
        <v>4.96448</v>
      </c>
      <c r="D2136">
        <v>4.9136949999999997</v>
      </c>
      <c r="E2136">
        <v>4.8808850000000001</v>
      </c>
      <c r="F2136">
        <v>4.9434899999999997</v>
      </c>
      <c r="G2136">
        <v>4.8963320000000001</v>
      </c>
      <c r="H2136">
        <v>1.007361</v>
      </c>
      <c r="I2136">
        <v>0.93272999999999995</v>
      </c>
      <c r="J2136">
        <v>0.94024600000000003</v>
      </c>
      <c r="K2136">
        <v>8.9854000000000003E-2</v>
      </c>
      <c r="L2136">
        <v>180</v>
      </c>
      <c r="M2136">
        <v>6.0621000000000001E-2</v>
      </c>
      <c r="N2136" t="s">
        <v>18</v>
      </c>
      <c r="O2136">
        <v>21.599222000000001</v>
      </c>
      <c r="P2136">
        <v>3.1260000000000003E-2</v>
      </c>
      <c r="Q2136">
        <v>-0.10553</v>
      </c>
      <c r="S2136">
        <f>(2*3.142/60)*test_1_datataker_27_aug[[#This Row],[Torque Voltage (N.m)]]*test_1_datataker_27_aug[[#This Row],[RPM]]*-1</f>
        <v>-1.6939276079999999</v>
      </c>
    </row>
    <row r="2137" spans="1:19" x14ac:dyDescent="0.25">
      <c r="A2137" s="1">
        <v>45531.568518587963</v>
      </c>
      <c r="B2137" t="s">
        <v>17</v>
      </c>
      <c r="C2137">
        <v>4.9313229999999999</v>
      </c>
      <c r="D2137">
        <v>4.8841049999999999</v>
      </c>
      <c r="E2137">
        <v>4.8736090000000001</v>
      </c>
      <c r="F2137">
        <v>4.9136949999999997</v>
      </c>
      <c r="G2137">
        <v>4.8641569999999996</v>
      </c>
      <c r="H2137">
        <v>1.007361</v>
      </c>
      <c r="I2137">
        <v>0.93261099999999997</v>
      </c>
      <c r="J2137">
        <v>0.94013000000000002</v>
      </c>
      <c r="K2137">
        <v>3.4299999999999999E-3</v>
      </c>
      <c r="L2137">
        <v>152</v>
      </c>
      <c r="M2137">
        <v>2.7363999999999999E-2</v>
      </c>
      <c r="N2137" t="s">
        <v>18</v>
      </c>
      <c r="O2137">
        <v>21.599319999999999</v>
      </c>
      <c r="P2137">
        <v>2.8121E-2</v>
      </c>
      <c r="Q2137">
        <v>-0.141874</v>
      </c>
      <c r="S2137">
        <f>(2*3.142/60)*test_1_datataker_27_aug[[#This Row],[Torque Voltage (N.m)]]*test_1_datataker_27_aug[[#This Row],[RPM]]*-1</f>
        <v>-5.4603770666666669E-2</v>
      </c>
    </row>
    <row r="2138" spans="1:19" x14ac:dyDescent="0.25">
      <c r="A2138" s="1">
        <v>45531.568576400467</v>
      </c>
      <c r="B2138" t="s">
        <v>17</v>
      </c>
      <c r="C2138">
        <v>4.9152490000000002</v>
      </c>
      <c r="D2138">
        <v>4.8617569999999999</v>
      </c>
      <c r="E2138">
        <v>4.8301509999999999</v>
      </c>
      <c r="F2138">
        <v>4.8987949999999998</v>
      </c>
      <c r="G2138">
        <v>4.8395279999999996</v>
      </c>
      <c r="H2138">
        <v>1.007466</v>
      </c>
      <c r="I2138">
        <v>0.93261099999999997</v>
      </c>
      <c r="J2138">
        <v>0.94024600000000003</v>
      </c>
      <c r="K2138">
        <v>2.0215E-2</v>
      </c>
      <c r="L2138">
        <v>96</v>
      </c>
      <c r="M2138">
        <v>3.2079000000000003E-2</v>
      </c>
      <c r="N2138" t="s">
        <v>18</v>
      </c>
      <c r="O2138">
        <v>21.59892</v>
      </c>
      <c r="P2138">
        <v>2.9669000000000001E-2</v>
      </c>
      <c r="Q2138">
        <v>-0.102837</v>
      </c>
      <c r="S2138">
        <f>(2*3.142/60)*test_1_datataker_27_aug[[#This Row],[Torque Voltage (N.m)]]*test_1_datataker_27_aug[[#This Row],[RPM]]*-1</f>
        <v>-0.20324969600000001</v>
      </c>
    </row>
    <row r="2139" spans="1:19" x14ac:dyDescent="0.25">
      <c r="A2139" s="1">
        <v>45531.568635231481</v>
      </c>
      <c r="B2139" t="s">
        <v>17</v>
      </c>
      <c r="C2139">
        <v>4.8868470000000004</v>
      </c>
      <c r="D2139">
        <v>4.83941</v>
      </c>
      <c r="E2139">
        <v>4.8012490000000003</v>
      </c>
      <c r="F2139">
        <v>4.8841049999999999</v>
      </c>
      <c r="G2139">
        <v>4.8206110000000004</v>
      </c>
      <c r="H2139">
        <v>1.007158</v>
      </c>
      <c r="I2139">
        <v>0.93272999999999995</v>
      </c>
      <c r="J2139">
        <v>0.94048200000000004</v>
      </c>
      <c r="K2139">
        <v>-6.195E-3</v>
      </c>
      <c r="L2139">
        <v>59</v>
      </c>
      <c r="M2139">
        <v>2.7548E-2</v>
      </c>
      <c r="N2139" t="s">
        <v>18</v>
      </c>
      <c r="O2139">
        <v>21.599070000000001</v>
      </c>
      <c r="P2139">
        <v>3.1260000000000003E-2</v>
      </c>
      <c r="Q2139">
        <v>-0.15656100000000001</v>
      </c>
      <c r="S2139">
        <f>(2*3.142/60)*test_1_datataker_27_aug[[#This Row],[Torque Voltage (N.m)]]*test_1_datataker_27_aug[[#This Row],[RPM]]*-1</f>
        <v>3.8280557E-2</v>
      </c>
    </row>
    <row r="2140" spans="1:19" x14ac:dyDescent="0.25">
      <c r="A2140" s="1">
        <v>45531.568692152781</v>
      </c>
      <c r="B2140" t="s">
        <v>17</v>
      </c>
      <c r="C2140">
        <v>4.8821440000000003</v>
      </c>
      <c r="D2140">
        <v>4.8245110000000002</v>
      </c>
      <c r="E2140">
        <v>4.8012490000000003</v>
      </c>
      <c r="F2140">
        <v>4.8617569999999999</v>
      </c>
      <c r="G2140">
        <v>4.8187249999999997</v>
      </c>
      <c r="H2140">
        <v>1.007466</v>
      </c>
      <c r="I2140">
        <v>0.93261099999999997</v>
      </c>
      <c r="J2140">
        <v>0.94001299999999999</v>
      </c>
      <c r="K2140">
        <v>-8.5929999999999999E-3</v>
      </c>
      <c r="L2140">
        <v>0</v>
      </c>
      <c r="M2140">
        <v>2.5085E-2</v>
      </c>
      <c r="N2140" t="s">
        <v>18</v>
      </c>
      <c r="O2140">
        <v>21.589188</v>
      </c>
      <c r="P2140">
        <v>2.8121E-2</v>
      </c>
      <c r="Q2140">
        <v>-0.15846299999999999</v>
      </c>
      <c r="S2140">
        <f>(2*3.142/60)*test_1_datataker_27_aug[[#This Row],[Torque Voltage (N.m)]]*test_1_datataker_27_aug[[#This Row],[RPM]]*-1</f>
        <v>0</v>
      </c>
    </row>
    <row r="2141" spans="1:19" x14ac:dyDescent="0.25">
      <c r="A2141" s="1">
        <v>45531.568750138889</v>
      </c>
      <c r="B2141" t="s">
        <v>17</v>
      </c>
      <c r="C2141">
        <v>4.8783450000000004</v>
      </c>
      <c r="D2141">
        <v>4.8245110000000002</v>
      </c>
      <c r="E2141">
        <v>4.8085240000000002</v>
      </c>
      <c r="F2141">
        <v>4.8617569999999999</v>
      </c>
      <c r="G2141">
        <v>4.8007109999999997</v>
      </c>
      <c r="H2141">
        <v>1.00726</v>
      </c>
      <c r="I2141">
        <v>0.93261099999999997</v>
      </c>
      <c r="J2141">
        <v>0.94013000000000002</v>
      </c>
      <c r="K2141">
        <v>2.7442000000000001E-2</v>
      </c>
      <c r="L2141">
        <v>48</v>
      </c>
      <c r="M2141">
        <v>1.4966E-2</v>
      </c>
      <c r="N2141" t="s">
        <v>18</v>
      </c>
      <c r="O2141">
        <v>21.599170000000001</v>
      </c>
      <c r="P2141">
        <v>3.4355999999999998E-2</v>
      </c>
      <c r="Q2141">
        <v>-0.121588</v>
      </c>
      <c r="S2141">
        <f>(2*3.142/60)*test_1_datataker_27_aug[[#This Row],[Torque Voltage (N.m)]]*test_1_datataker_27_aug[[#This Row],[RPM]]*-1</f>
        <v>-0.1379564224</v>
      </c>
    </row>
    <row r="2142" spans="1:19" x14ac:dyDescent="0.25">
      <c r="A2142" s="1">
        <v>45531.568807928241</v>
      </c>
      <c r="B2142" t="s">
        <v>17</v>
      </c>
      <c r="C2142">
        <v>4.8594010000000001</v>
      </c>
      <c r="D2142">
        <v>4.8245110000000002</v>
      </c>
      <c r="E2142">
        <v>4.7868979999999999</v>
      </c>
      <c r="F2142">
        <v>4.8468580000000001</v>
      </c>
      <c r="G2142">
        <v>4.8007109999999997</v>
      </c>
      <c r="H2142">
        <v>1.0076689999999999</v>
      </c>
      <c r="I2142">
        <v>0.93261099999999997</v>
      </c>
      <c r="J2142">
        <v>0.94036500000000001</v>
      </c>
      <c r="K2142">
        <v>4.1828999999999998E-2</v>
      </c>
      <c r="L2142">
        <v>6</v>
      </c>
      <c r="M2142">
        <v>1.3951E-2</v>
      </c>
      <c r="N2142" t="s">
        <v>18</v>
      </c>
      <c r="O2142">
        <v>21.599170000000001</v>
      </c>
      <c r="P2142">
        <v>3.1260000000000003E-2</v>
      </c>
      <c r="Q2142">
        <v>-0.107435</v>
      </c>
      <c r="S2142">
        <f>(2*3.142/60)*test_1_datataker_27_aug[[#This Row],[Torque Voltage (N.m)]]*test_1_datataker_27_aug[[#This Row],[RPM]]*-1</f>
        <v>-2.6285343599999997E-2</v>
      </c>
    </row>
    <row r="2143" spans="1:19" x14ac:dyDescent="0.25">
      <c r="A2143" s="1">
        <v>45531.568865752313</v>
      </c>
      <c r="B2143" t="s">
        <v>17</v>
      </c>
      <c r="C2143">
        <v>4.8565849999999999</v>
      </c>
      <c r="D2143">
        <v>4.8321680000000002</v>
      </c>
      <c r="E2143">
        <v>4.7868979999999999</v>
      </c>
      <c r="F2143">
        <v>4.8617569999999999</v>
      </c>
      <c r="G2143">
        <v>4.7931660000000003</v>
      </c>
      <c r="H2143">
        <v>1.007568</v>
      </c>
      <c r="I2143">
        <v>0.93272999999999995</v>
      </c>
      <c r="J2143">
        <v>0.94013000000000002</v>
      </c>
      <c r="K2143">
        <v>3.9431000000000001E-2</v>
      </c>
      <c r="L2143">
        <v>3</v>
      </c>
      <c r="M2143">
        <v>1.0349000000000001E-2</v>
      </c>
      <c r="N2143" t="s">
        <v>18</v>
      </c>
      <c r="O2143">
        <v>21.594380000000001</v>
      </c>
      <c r="P2143">
        <v>3.2807999999999997E-2</v>
      </c>
      <c r="Q2143">
        <v>-0.109722</v>
      </c>
      <c r="S2143">
        <f>(2*3.142/60)*test_1_datataker_27_aug[[#This Row],[Torque Voltage (N.m)]]*test_1_datataker_27_aug[[#This Row],[RPM]]*-1</f>
        <v>-1.23892202E-2</v>
      </c>
    </row>
    <row r="2144" spans="1:19" x14ac:dyDescent="0.25">
      <c r="A2144" s="1">
        <v>45531.568923715276</v>
      </c>
      <c r="B2144" t="s">
        <v>17</v>
      </c>
      <c r="C2144">
        <v>4.8480569999999998</v>
      </c>
      <c r="D2144">
        <v>4.8170630000000001</v>
      </c>
      <c r="E2144">
        <v>4.7796200000000004</v>
      </c>
      <c r="F2144">
        <v>4.8468580000000001</v>
      </c>
      <c r="G2144">
        <v>4.7808380000000001</v>
      </c>
      <c r="H2144">
        <v>1.0076689999999999</v>
      </c>
      <c r="I2144">
        <v>0.93308199999999997</v>
      </c>
      <c r="J2144">
        <v>0.94059800000000005</v>
      </c>
      <c r="K2144">
        <v>4.0629999999999999E-2</v>
      </c>
      <c r="L2144">
        <v>0</v>
      </c>
      <c r="M2144">
        <v>8.8699999999999994E-3</v>
      </c>
      <c r="N2144" t="s">
        <v>18</v>
      </c>
      <c r="O2144">
        <v>21.608912</v>
      </c>
      <c r="P2144">
        <v>3.2807999999999997E-2</v>
      </c>
      <c r="Q2144">
        <v>-0.110106</v>
      </c>
      <c r="S2144">
        <f>(2*3.142/60)*test_1_datataker_27_aug[[#This Row],[Torque Voltage (N.m)]]*test_1_datataker_27_aug[[#This Row],[RPM]]*-1</f>
        <v>0</v>
      </c>
    </row>
    <row r="2145" spans="1:19" x14ac:dyDescent="0.25">
      <c r="A2145" s="1">
        <v>45531.568981504628</v>
      </c>
      <c r="B2145" t="s">
        <v>17</v>
      </c>
      <c r="C2145">
        <v>4.8376419999999998</v>
      </c>
      <c r="D2145">
        <v>4.8023699999999998</v>
      </c>
      <c r="E2145">
        <v>4.7721429999999998</v>
      </c>
      <c r="F2145">
        <v>4.8170630000000001</v>
      </c>
      <c r="G2145">
        <v>4.7751789999999996</v>
      </c>
      <c r="H2145">
        <v>1.007056</v>
      </c>
      <c r="I2145">
        <v>0.93272999999999995</v>
      </c>
      <c r="J2145">
        <v>0.94013000000000002</v>
      </c>
      <c r="K2145">
        <v>3.8232000000000002E-2</v>
      </c>
      <c r="L2145">
        <v>0</v>
      </c>
      <c r="M2145">
        <v>7.7390000000000002E-3</v>
      </c>
      <c r="N2145" t="s">
        <v>18</v>
      </c>
      <c r="O2145">
        <v>21.609110000000001</v>
      </c>
      <c r="P2145">
        <v>2.8121E-2</v>
      </c>
      <c r="Q2145">
        <v>-0.11165</v>
      </c>
      <c r="S2145">
        <f>(2*3.142/60)*test_1_datataker_27_aug[[#This Row],[Torque Voltage (N.m)]]*test_1_datataker_27_aug[[#This Row],[RPM]]*-1</f>
        <v>0</v>
      </c>
    </row>
    <row r="2146" spans="1:19" x14ac:dyDescent="0.25">
      <c r="A2146" s="1">
        <v>45531.569039490743</v>
      </c>
      <c r="B2146" t="s">
        <v>17</v>
      </c>
      <c r="C2146">
        <v>4.8328860000000002</v>
      </c>
      <c r="D2146">
        <v>4.7727810000000002</v>
      </c>
      <c r="E2146">
        <v>4.750515</v>
      </c>
      <c r="F2146">
        <v>4.8245110000000002</v>
      </c>
      <c r="G2146">
        <v>4.7628250000000003</v>
      </c>
      <c r="H2146">
        <v>1.007361</v>
      </c>
      <c r="I2146">
        <v>0.93249400000000005</v>
      </c>
      <c r="J2146">
        <v>0.94024600000000003</v>
      </c>
      <c r="K2146">
        <v>3.7067000000000003E-2</v>
      </c>
      <c r="L2146">
        <v>0</v>
      </c>
      <c r="M2146">
        <v>7.5300000000000002E-3</v>
      </c>
      <c r="N2146" t="s">
        <v>18</v>
      </c>
      <c r="O2146">
        <v>21.598326</v>
      </c>
      <c r="P2146">
        <v>3.2807999999999997E-2</v>
      </c>
      <c r="Q2146">
        <v>-0.11165</v>
      </c>
      <c r="S2146">
        <f>(2*3.142/60)*test_1_datataker_27_aug[[#This Row],[Torque Voltage (N.m)]]*test_1_datataker_27_aug[[#This Row],[RPM]]*-1</f>
        <v>0</v>
      </c>
    </row>
    <row r="2147" spans="1:19" x14ac:dyDescent="0.25">
      <c r="A2147" s="1">
        <v>45531.569097280095</v>
      </c>
      <c r="B2147" t="s">
        <v>17</v>
      </c>
      <c r="C2147">
        <v>4.8196810000000001</v>
      </c>
      <c r="D2147">
        <v>4.7727810000000002</v>
      </c>
      <c r="E2147">
        <v>4.7432379999999998</v>
      </c>
      <c r="F2147">
        <v>4.8096129999999997</v>
      </c>
      <c r="G2147">
        <v>4.7600090000000002</v>
      </c>
      <c r="H2147">
        <v>1.0066489999999999</v>
      </c>
      <c r="I2147">
        <v>0.93284699999999998</v>
      </c>
      <c r="J2147">
        <v>0.94036500000000001</v>
      </c>
      <c r="K2147">
        <v>3.8232000000000002E-2</v>
      </c>
      <c r="L2147">
        <v>0</v>
      </c>
      <c r="M2147">
        <v>7.2529999999999999E-3</v>
      </c>
      <c r="N2147" t="s">
        <v>18</v>
      </c>
      <c r="O2147">
        <v>21.609110000000001</v>
      </c>
      <c r="P2147">
        <v>2.9669000000000001E-2</v>
      </c>
      <c r="Q2147">
        <v>-0.11165</v>
      </c>
      <c r="S2147">
        <f>(2*3.142/60)*test_1_datataker_27_aug[[#This Row],[Torque Voltage (N.m)]]*test_1_datataker_27_aug[[#This Row],[RPM]]*-1</f>
        <v>0</v>
      </c>
    </row>
    <row r="2148" spans="1:19" x14ac:dyDescent="0.25">
      <c r="A2148" s="1">
        <v>45531.569155115743</v>
      </c>
      <c r="B2148" t="s">
        <v>17</v>
      </c>
      <c r="C2148">
        <v>4.8130389999999998</v>
      </c>
      <c r="D2148">
        <v>4.7727810000000002</v>
      </c>
      <c r="E2148">
        <v>4.7359609999999996</v>
      </c>
      <c r="F2148">
        <v>4.8023699999999998</v>
      </c>
      <c r="G2148">
        <v>4.7514799999999999</v>
      </c>
      <c r="H2148">
        <v>1.007056</v>
      </c>
      <c r="I2148">
        <v>0.93249400000000005</v>
      </c>
      <c r="J2148">
        <v>0.94048200000000004</v>
      </c>
      <c r="K2148">
        <v>3.7067000000000003E-2</v>
      </c>
      <c r="L2148">
        <v>0</v>
      </c>
      <c r="M2148">
        <v>4.3400000000000001E-3</v>
      </c>
      <c r="N2148" t="s">
        <v>18</v>
      </c>
      <c r="O2148">
        <v>21.601420000000001</v>
      </c>
      <c r="P2148">
        <v>2.8121E-2</v>
      </c>
      <c r="Q2148">
        <v>-0.11316900000000001</v>
      </c>
      <c r="S2148">
        <f>(2*3.142/60)*test_1_datataker_27_aug[[#This Row],[Torque Voltage (N.m)]]*test_1_datataker_27_aug[[#This Row],[RPM]]*-1</f>
        <v>0</v>
      </c>
    </row>
    <row r="2149" spans="1:19" x14ac:dyDescent="0.25">
      <c r="A2149" s="1">
        <v>45531.56921306713</v>
      </c>
      <c r="B2149" t="s">
        <v>17</v>
      </c>
      <c r="C2149">
        <v>5.1525860000000003</v>
      </c>
      <c r="D2149">
        <v>5.2031770000000002</v>
      </c>
      <c r="E2149">
        <v>5.1563829999999999</v>
      </c>
      <c r="F2149">
        <v>5.0990950000000002</v>
      </c>
      <c r="G2149">
        <v>5.0410510000000004</v>
      </c>
      <c r="H2149">
        <v>1.00726</v>
      </c>
      <c r="I2149">
        <v>0.93261099999999997</v>
      </c>
      <c r="J2149">
        <v>0.94024600000000003</v>
      </c>
      <c r="K2149">
        <v>4.0629999999999999E-2</v>
      </c>
      <c r="L2149">
        <v>0</v>
      </c>
      <c r="M2149">
        <v>8.1287999999999999E-2</v>
      </c>
      <c r="N2149" t="s">
        <v>18</v>
      </c>
      <c r="O2149">
        <v>21.609159999999999</v>
      </c>
      <c r="P2149">
        <v>3.1260000000000003E-2</v>
      </c>
      <c r="Q2149">
        <v>-0.112404</v>
      </c>
      <c r="S2149">
        <f>(2*3.142/60)*test_1_datataker_27_aug[[#This Row],[Torque Voltage (N.m)]]*test_1_datataker_27_aug[[#This Row],[RPM]]*-1</f>
        <v>0</v>
      </c>
    </row>
    <row r="2150" spans="1:19" x14ac:dyDescent="0.25">
      <c r="A2150" s="1">
        <v>45531.569270856482</v>
      </c>
      <c r="B2150" t="s">
        <v>17</v>
      </c>
      <c r="C2150">
        <v>5.1025299999999998</v>
      </c>
      <c r="D2150">
        <v>5.0471579999999996</v>
      </c>
      <c r="E2150">
        <v>5.0187340000000003</v>
      </c>
      <c r="F2150">
        <v>5.0622629999999997</v>
      </c>
      <c r="G2150">
        <v>5.0051300000000003</v>
      </c>
      <c r="H2150">
        <v>1.007056</v>
      </c>
      <c r="I2150">
        <v>0.93249400000000005</v>
      </c>
      <c r="J2150">
        <v>0.94036500000000001</v>
      </c>
      <c r="K2150">
        <v>3.9431000000000001E-2</v>
      </c>
      <c r="L2150">
        <v>0</v>
      </c>
      <c r="M2150">
        <v>5.7739999999999996E-3</v>
      </c>
      <c r="N2150" t="s">
        <v>18</v>
      </c>
      <c r="O2150">
        <v>21.619205999999998</v>
      </c>
      <c r="P2150">
        <v>3.2807999999999997E-2</v>
      </c>
      <c r="Q2150">
        <v>-0.11201999999999999</v>
      </c>
      <c r="S2150">
        <f>(2*3.142/60)*test_1_datataker_27_aug[[#This Row],[Torque Voltage (N.m)]]*test_1_datataker_27_aug[[#This Row],[RPM]]*-1</f>
        <v>0</v>
      </c>
    </row>
    <row r="2151" spans="1:19" x14ac:dyDescent="0.25">
      <c r="A2151" s="1">
        <v>45531.56932884259</v>
      </c>
      <c r="B2151" t="s">
        <v>17</v>
      </c>
      <c r="C2151">
        <v>5.0098589999999996</v>
      </c>
      <c r="D2151">
        <v>4.9730800000000004</v>
      </c>
      <c r="E2151">
        <v>4.9245450000000002</v>
      </c>
      <c r="F2151">
        <v>4.9805289999999998</v>
      </c>
      <c r="G2151">
        <v>4.9181179999999998</v>
      </c>
      <c r="H2151">
        <v>1.0069539999999999</v>
      </c>
      <c r="I2151">
        <v>0.93272999999999995</v>
      </c>
      <c r="J2151">
        <v>0.94071700000000003</v>
      </c>
      <c r="K2151">
        <v>3.9431000000000001E-2</v>
      </c>
      <c r="L2151">
        <v>0</v>
      </c>
      <c r="M2151">
        <v>2.0292999999999999E-2</v>
      </c>
      <c r="N2151" t="s">
        <v>18</v>
      </c>
      <c r="O2151">
        <v>21.619354000000001</v>
      </c>
      <c r="P2151">
        <v>2.9669000000000001E-2</v>
      </c>
      <c r="Q2151">
        <v>-0.113554</v>
      </c>
      <c r="S2151">
        <f>(2*3.142/60)*test_1_datataker_27_aug[[#This Row],[Torque Voltage (N.m)]]*test_1_datataker_27_aug[[#This Row],[RPM]]*-1</f>
        <v>0</v>
      </c>
    </row>
    <row r="2152" spans="1:19" x14ac:dyDescent="0.25">
      <c r="A2152" s="1">
        <v>45531.569386631942</v>
      </c>
      <c r="B2152" t="s">
        <v>17</v>
      </c>
      <c r="C2152">
        <v>5.2616759999999996</v>
      </c>
      <c r="D2152">
        <v>5.1957279999999999</v>
      </c>
      <c r="E2152">
        <v>5.1493080000000004</v>
      </c>
      <c r="F2152">
        <v>5.2031770000000002</v>
      </c>
      <c r="G2152">
        <v>5.1516289999999998</v>
      </c>
      <c r="H2152">
        <v>1.007056</v>
      </c>
      <c r="I2152">
        <v>0.93225899999999995</v>
      </c>
      <c r="J2152">
        <v>0.94024600000000003</v>
      </c>
      <c r="K2152">
        <v>4.0629999999999999E-2</v>
      </c>
      <c r="L2152">
        <v>0</v>
      </c>
      <c r="M2152">
        <v>5.7660000000000003E-2</v>
      </c>
      <c r="N2152" t="s">
        <v>18</v>
      </c>
      <c r="O2152">
        <v>21.619156</v>
      </c>
      <c r="P2152">
        <v>2.9669000000000001E-2</v>
      </c>
      <c r="Q2152">
        <v>-0.110106</v>
      </c>
      <c r="S2152">
        <f>(2*3.142/60)*test_1_datataker_27_aug[[#This Row],[Torque Voltage (N.m)]]*test_1_datataker_27_aug[[#This Row],[RPM]]*-1</f>
        <v>0</v>
      </c>
    </row>
    <row r="2153" spans="1:19" x14ac:dyDescent="0.25">
      <c r="A2153" s="1">
        <v>45531.569444456021</v>
      </c>
      <c r="B2153" t="s">
        <v>17</v>
      </c>
      <c r="C2153">
        <v>5.4048280000000002</v>
      </c>
      <c r="D2153">
        <v>5.3440890000000003</v>
      </c>
      <c r="E2153">
        <v>5.3087850000000003</v>
      </c>
      <c r="F2153">
        <v>5.3440890000000003</v>
      </c>
      <c r="G2153">
        <v>5.3062579999999997</v>
      </c>
      <c r="H2153">
        <v>1.00644</v>
      </c>
      <c r="I2153">
        <v>0.93167100000000003</v>
      </c>
      <c r="J2153">
        <v>0.94001299999999999</v>
      </c>
      <c r="K2153">
        <v>3.7067000000000003E-2</v>
      </c>
      <c r="L2153">
        <v>0</v>
      </c>
      <c r="M2153">
        <v>4.6744000000000001E-2</v>
      </c>
      <c r="N2153" t="s">
        <v>18</v>
      </c>
      <c r="O2153">
        <v>21.619104</v>
      </c>
      <c r="P2153">
        <v>2.8121E-2</v>
      </c>
      <c r="Q2153">
        <v>-0.112787</v>
      </c>
      <c r="S2153">
        <f>(2*3.142/60)*test_1_datataker_27_aug[[#This Row],[Torque Voltage (N.m)]]*test_1_datataker_27_aug[[#This Row],[RPM]]*-1</f>
        <v>0</v>
      </c>
    </row>
    <row r="2154" spans="1:19" x14ac:dyDescent="0.25">
      <c r="A2154" s="1">
        <v>45531.569502418984</v>
      </c>
      <c r="B2154" t="s">
        <v>17</v>
      </c>
      <c r="C2154">
        <v>5.4645270000000004</v>
      </c>
      <c r="D2154">
        <v>5.4479620000000004</v>
      </c>
      <c r="E2154">
        <v>5.4027729999999998</v>
      </c>
      <c r="F2154">
        <v>5.4034750000000003</v>
      </c>
      <c r="G2154">
        <v>5.3583860000000003</v>
      </c>
      <c r="H2154">
        <v>1.007056</v>
      </c>
      <c r="I2154">
        <v>0.93225899999999995</v>
      </c>
      <c r="J2154">
        <v>0.94036500000000001</v>
      </c>
      <c r="K2154">
        <v>3.8232000000000002E-2</v>
      </c>
      <c r="L2154">
        <v>0</v>
      </c>
      <c r="M2154">
        <v>7.4609999999999998E-3</v>
      </c>
      <c r="N2154" t="s">
        <v>18</v>
      </c>
      <c r="O2154">
        <v>21.619254000000002</v>
      </c>
      <c r="P2154">
        <v>3.2807999999999997E-2</v>
      </c>
      <c r="Q2154">
        <v>-0.112787</v>
      </c>
      <c r="S2154">
        <f>(2*3.142/60)*test_1_datataker_27_aug[[#This Row],[Torque Voltage (N.m)]]*test_1_datataker_27_aug[[#This Row],[RPM]]*-1</f>
        <v>0</v>
      </c>
    </row>
    <row r="2155" spans="1:19" x14ac:dyDescent="0.25">
      <c r="A2155" s="1">
        <v>45531.569560208336</v>
      </c>
      <c r="B2155" t="s">
        <v>17</v>
      </c>
      <c r="C2155">
        <v>5.5014310000000002</v>
      </c>
      <c r="D2155">
        <v>5.440512</v>
      </c>
      <c r="E2155">
        <v>5.4027729999999998</v>
      </c>
      <c r="F2155">
        <v>5.4332710000000004</v>
      </c>
      <c r="G2155">
        <v>5.398212</v>
      </c>
      <c r="H2155">
        <v>1.0069539999999999</v>
      </c>
      <c r="I2155">
        <v>0.93261099999999997</v>
      </c>
      <c r="J2155">
        <v>0.94001299999999999</v>
      </c>
      <c r="K2155">
        <v>4.0629999999999999E-2</v>
      </c>
      <c r="L2155">
        <v>0</v>
      </c>
      <c r="M2155">
        <v>4.0711999999999998E-2</v>
      </c>
      <c r="N2155" t="s">
        <v>18</v>
      </c>
      <c r="O2155">
        <v>21.609159999999999</v>
      </c>
      <c r="P2155">
        <v>3.4355999999999998E-2</v>
      </c>
      <c r="Q2155">
        <v>-0.111267</v>
      </c>
      <c r="S2155">
        <f>(2*3.142/60)*test_1_datataker_27_aug[[#This Row],[Torque Voltage (N.m)]]*test_1_datataker_27_aug[[#This Row],[RPM]]*-1</f>
        <v>0</v>
      </c>
    </row>
    <row r="2156" spans="1:19" x14ac:dyDescent="0.25">
      <c r="A2156" s="1">
        <v>45531.569618194444</v>
      </c>
      <c r="B2156" t="s">
        <v>17</v>
      </c>
      <c r="C2156">
        <v>5.3735299999999997</v>
      </c>
      <c r="D2156">
        <v>5.3144980000000004</v>
      </c>
      <c r="E2156">
        <v>5.2869549999999998</v>
      </c>
      <c r="F2156">
        <v>5.3144980000000004</v>
      </c>
      <c r="G2156">
        <v>5.2758900000000004</v>
      </c>
      <c r="H2156">
        <v>1.00726</v>
      </c>
      <c r="I2156">
        <v>0.93261099999999997</v>
      </c>
      <c r="J2156">
        <v>0.94036500000000001</v>
      </c>
      <c r="K2156">
        <v>3.9431000000000001E-2</v>
      </c>
      <c r="L2156">
        <v>0</v>
      </c>
      <c r="M2156">
        <v>3.8844999999999998E-2</v>
      </c>
      <c r="N2156" t="s">
        <v>18</v>
      </c>
      <c r="O2156">
        <v>21.619104</v>
      </c>
      <c r="P2156">
        <v>3.1260000000000003E-2</v>
      </c>
      <c r="Q2156">
        <v>-0.10895299999999999</v>
      </c>
      <c r="S2156">
        <f>(2*3.142/60)*test_1_datataker_27_aug[[#This Row],[Torque Voltage (N.m)]]*test_1_datataker_27_aug[[#This Row],[RPM]]*-1</f>
        <v>0</v>
      </c>
    </row>
    <row r="2157" spans="1:19" x14ac:dyDescent="0.25">
      <c r="A2157" s="1">
        <v>45531.569675995372</v>
      </c>
      <c r="B2157" t="s">
        <v>17</v>
      </c>
      <c r="C2157">
        <v>5.3223589999999996</v>
      </c>
      <c r="D2157">
        <v>5.2698039999999997</v>
      </c>
      <c r="E2157">
        <v>5.2434979999999998</v>
      </c>
      <c r="F2157">
        <v>5.2772540000000001</v>
      </c>
      <c r="G2157">
        <v>5.2332479999999997</v>
      </c>
      <c r="H2157">
        <v>1.007771</v>
      </c>
      <c r="I2157">
        <v>0.93237199999999998</v>
      </c>
      <c r="J2157">
        <v>0.94036500000000001</v>
      </c>
      <c r="K2157">
        <v>3.8232000000000002E-2</v>
      </c>
      <c r="L2157">
        <v>0</v>
      </c>
      <c r="M2157">
        <v>3.5709999999999999E-2</v>
      </c>
      <c r="N2157" t="s">
        <v>18</v>
      </c>
      <c r="O2157">
        <v>21.619156</v>
      </c>
      <c r="P2157">
        <v>2.9669000000000001E-2</v>
      </c>
      <c r="Q2157">
        <v>-0.111267</v>
      </c>
      <c r="S2157">
        <f>(2*3.142/60)*test_1_datataker_27_aug[[#This Row],[Torque Voltage (N.m)]]*test_1_datataker_27_aug[[#This Row],[RPM]]*-1</f>
        <v>0</v>
      </c>
    </row>
    <row r="2158" spans="1:19" x14ac:dyDescent="0.25">
      <c r="A2158" s="1">
        <v>45531.569733819444</v>
      </c>
      <c r="B2158" t="s">
        <v>17</v>
      </c>
      <c r="C2158">
        <v>5.2579029999999998</v>
      </c>
      <c r="D2158">
        <v>5.217867</v>
      </c>
      <c r="E2158">
        <v>5.163659</v>
      </c>
      <c r="F2158">
        <v>5.2400070000000003</v>
      </c>
      <c r="G2158">
        <v>5.1791809999999998</v>
      </c>
      <c r="H2158">
        <v>1.007466</v>
      </c>
      <c r="I2158">
        <v>0.93237199999999998</v>
      </c>
      <c r="J2158">
        <v>0.94001299999999999</v>
      </c>
      <c r="K2158">
        <v>4.0629999999999999E-2</v>
      </c>
      <c r="L2158">
        <v>0</v>
      </c>
      <c r="M2158">
        <v>2.3911000000000002E-2</v>
      </c>
      <c r="N2158" t="s">
        <v>18</v>
      </c>
      <c r="O2158">
        <v>21.619205999999998</v>
      </c>
      <c r="P2158">
        <v>3.1260000000000003E-2</v>
      </c>
      <c r="Q2158">
        <v>-0.109722</v>
      </c>
      <c r="S2158">
        <f>(2*3.142/60)*test_1_datataker_27_aug[[#This Row],[Torque Voltage (N.m)]]*test_1_datataker_27_aug[[#This Row],[RPM]]*-1</f>
        <v>0</v>
      </c>
    </row>
    <row r="2159" spans="1:19" x14ac:dyDescent="0.25">
      <c r="A2159" s="1">
        <v>45531.569791782407</v>
      </c>
      <c r="B2159" t="s">
        <v>17</v>
      </c>
      <c r="C2159">
        <v>5.2199369999999998</v>
      </c>
      <c r="D2159">
        <v>5.1659300000000004</v>
      </c>
      <c r="E2159">
        <v>5.134754</v>
      </c>
      <c r="F2159">
        <v>5.1957279999999999</v>
      </c>
      <c r="G2159">
        <v>5.1469269999999998</v>
      </c>
      <c r="H2159">
        <v>1.00726</v>
      </c>
      <c r="I2159">
        <v>0.93261099999999997</v>
      </c>
      <c r="J2159">
        <v>0.94001299999999999</v>
      </c>
      <c r="K2159">
        <v>3.4636E-2</v>
      </c>
      <c r="L2159">
        <v>0</v>
      </c>
      <c r="M2159">
        <v>1.372E-2</v>
      </c>
      <c r="N2159" t="s">
        <v>18</v>
      </c>
      <c r="O2159">
        <v>21.619254000000002</v>
      </c>
      <c r="P2159">
        <v>2.8121E-2</v>
      </c>
      <c r="Q2159">
        <v>-0.20077700000000001</v>
      </c>
      <c r="S2159">
        <f>(2*3.142/60)*test_1_datataker_27_aug[[#This Row],[Torque Voltage (N.m)]]*test_1_datataker_27_aug[[#This Row],[RPM]]*-1</f>
        <v>0</v>
      </c>
    </row>
    <row r="2160" spans="1:19" x14ac:dyDescent="0.25">
      <c r="A2160" s="1">
        <v>45531.569849571759</v>
      </c>
      <c r="B2160" t="s">
        <v>17</v>
      </c>
      <c r="C2160">
        <v>5.1696689999999998</v>
      </c>
      <c r="D2160">
        <v>5.1288919999999996</v>
      </c>
      <c r="E2160">
        <v>5.0983720000000003</v>
      </c>
      <c r="F2160">
        <v>5.1437900000000001</v>
      </c>
      <c r="G2160">
        <v>5.0949580000000001</v>
      </c>
      <c r="H2160">
        <v>1.007568</v>
      </c>
      <c r="I2160">
        <v>0.93261099999999997</v>
      </c>
      <c r="J2160">
        <v>0.94036500000000001</v>
      </c>
      <c r="K2160">
        <v>-8.9054999999999995E-2</v>
      </c>
      <c r="L2160">
        <v>181</v>
      </c>
      <c r="M2160">
        <v>3.601E-2</v>
      </c>
      <c r="N2160" t="s">
        <v>18</v>
      </c>
      <c r="O2160">
        <v>21.629155999999998</v>
      </c>
      <c r="P2160">
        <v>3.1260000000000003E-2</v>
      </c>
      <c r="Q2160">
        <v>-8.9077000000000003E-2</v>
      </c>
      <c r="S2160">
        <f>(2*3.142/60)*test_1_datataker_27_aug[[#This Row],[Torque Voltage (N.m)]]*test_1_datataker_27_aug[[#This Row],[RPM]]*-1</f>
        <v>1.6881918869999999</v>
      </c>
    </row>
    <row r="2161" spans="1:19" x14ac:dyDescent="0.25">
      <c r="A2161" s="1">
        <v>45531.569907557867</v>
      </c>
      <c r="B2161" t="s">
        <v>17</v>
      </c>
      <c r="C2161">
        <v>5.1308790000000002</v>
      </c>
      <c r="D2161">
        <v>5.0844040000000001</v>
      </c>
      <c r="E2161">
        <v>5.0476390000000002</v>
      </c>
      <c r="F2161">
        <v>5.1288919999999996</v>
      </c>
      <c r="G2161">
        <v>5.060924</v>
      </c>
      <c r="H2161">
        <v>1.007568</v>
      </c>
      <c r="I2161">
        <v>0.93261099999999997</v>
      </c>
      <c r="J2161">
        <v>0.94048200000000004</v>
      </c>
      <c r="K2161">
        <v>6.7040000000000002E-2</v>
      </c>
      <c r="L2161">
        <v>199</v>
      </c>
      <c r="M2161">
        <v>2.4693E-2</v>
      </c>
      <c r="N2161" t="s">
        <v>18</v>
      </c>
      <c r="O2161">
        <v>21.619104</v>
      </c>
      <c r="P2161">
        <v>3.2807999999999997E-2</v>
      </c>
      <c r="Q2161">
        <v>-8.0659999999999996E-2</v>
      </c>
      <c r="S2161">
        <f>(2*3.142/60)*test_1_datataker_27_aug[[#This Row],[Torque Voltage (N.m)]]*test_1_datataker_27_aug[[#This Row],[RPM]]*-1</f>
        <v>-1.3972432106666668</v>
      </c>
    </row>
    <row r="2162" spans="1:19" x14ac:dyDescent="0.25">
      <c r="A2162" s="1">
        <v>45531.569965347226</v>
      </c>
      <c r="B2162" t="s">
        <v>17</v>
      </c>
      <c r="C2162">
        <v>5.4919989999999999</v>
      </c>
      <c r="D2162">
        <v>5.4332710000000004</v>
      </c>
      <c r="E2162">
        <v>5.38842</v>
      </c>
      <c r="F2162">
        <v>5.4332710000000004</v>
      </c>
      <c r="G2162">
        <v>5.3896569999999997</v>
      </c>
      <c r="H2162">
        <v>1.0080789999999999</v>
      </c>
      <c r="I2162">
        <v>0.93272999999999995</v>
      </c>
      <c r="J2162">
        <v>0.94001299999999999</v>
      </c>
      <c r="K2162">
        <v>6.8238999999999994E-2</v>
      </c>
      <c r="L2162">
        <v>0</v>
      </c>
      <c r="M2162">
        <v>2.8239E-2</v>
      </c>
      <c r="N2162" t="s">
        <v>18</v>
      </c>
      <c r="O2162">
        <v>21.629155999999998</v>
      </c>
      <c r="P2162">
        <v>3.2807999999999997E-2</v>
      </c>
      <c r="Q2162">
        <v>-8.2180000000000003E-2</v>
      </c>
      <c r="S2162">
        <f>(2*3.142/60)*test_1_datataker_27_aug[[#This Row],[Torque Voltage (N.m)]]*test_1_datataker_27_aug[[#This Row],[RPM]]*-1</f>
        <v>0</v>
      </c>
    </row>
    <row r="2163" spans="1:19" x14ac:dyDescent="0.25">
      <c r="A2163" s="1">
        <v>45531.570023159722</v>
      </c>
      <c r="B2163" t="s">
        <v>17</v>
      </c>
      <c r="C2163">
        <v>5.4057839999999997</v>
      </c>
      <c r="D2163">
        <v>5.3291909999999998</v>
      </c>
      <c r="E2163">
        <v>5.2940290000000001</v>
      </c>
      <c r="F2163">
        <v>5.3144980000000004</v>
      </c>
      <c r="G2163">
        <v>5.2977030000000003</v>
      </c>
      <c r="H2163">
        <v>1.0082850000000001</v>
      </c>
      <c r="I2163">
        <v>0.93261099999999997</v>
      </c>
      <c r="J2163">
        <v>0.93989400000000001</v>
      </c>
      <c r="K2163">
        <v>-0.162357</v>
      </c>
      <c r="L2163">
        <v>58</v>
      </c>
      <c r="M2163">
        <v>2.3519000000000002E-2</v>
      </c>
      <c r="N2163" t="s">
        <v>18</v>
      </c>
      <c r="O2163">
        <v>21.629206</v>
      </c>
      <c r="P2163">
        <v>2.9669000000000001E-2</v>
      </c>
      <c r="Q2163">
        <v>-1.15E-3</v>
      </c>
      <c r="S2163">
        <f>(2*3.142/60)*test_1_datataker_27_aug[[#This Row],[Torque Voltage (N.m)]]*test_1_datataker_27_aug[[#This Row],[RPM]]*-1</f>
        <v>0.98624300840000001</v>
      </c>
    </row>
    <row r="2164" spans="1:19" x14ac:dyDescent="0.25">
      <c r="A2164" s="1">
        <v>45531.570081122685</v>
      </c>
      <c r="B2164" t="s">
        <v>17</v>
      </c>
      <c r="C2164">
        <v>5.3204719999999996</v>
      </c>
      <c r="D2164">
        <v>5.262562</v>
      </c>
      <c r="E2164">
        <v>5.2434979999999998</v>
      </c>
      <c r="F2164">
        <v>5.3070490000000001</v>
      </c>
      <c r="G2164">
        <v>5.2465060000000001</v>
      </c>
      <c r="H2164">
        <v>1.0076689999999999</v>
      </c>
      <c r="I2164">
        <v>0.93237199999999998</v>
      </c>
      <c r="J2164">
        <v>0.94001299999999999</v>
      </c>
      <c r="K2164">
        <v>2.0215E-2</v>
      </c>
      <c r="L2164">
        <v>69</v>
      </c>
      <c r="M2164">
        <v>3.5802E-2</v>
      </c>
      <c r="N2164" t="s">
        <v>18</v>
      </c>
      <c r="O2164">
        <v>21.615454</v>
      </c>
      <c r="P2164">
        <v>3.2807999999999997E-2</v>
      </c>
      <c r="Q2164">
        <v>-0.138042</v>
      </c>
      <c r="S2164">
        <f>(2*3.142/60)*test_1_datataker_27_aug[[#This Row],[Torque Voltage (N.m)]]*test_1_datataker_27_aug[[#This Row],[RPM]]*-1</f>
        <v>-0.146085719</v>
      </c>
    </row>
    <row r="2165" spans="1:19" x14ac:dyDescent="0.25">
      <c r="A2165" s="1">
        <v>45531.570138912037</v>
      </c>
      <c r="B2165" t="s">
        <v>17</v>
      </c>
      <c r="C2165">
        <v>5.3877709999999999</v>
      </c>
      <c r="D2165">
        <v>5.4034750000000003</v>
      </c>
      <c r="E2165">
        <v>5.38842</v>
      </c>
      <c r="F2165">
        <v>5.3811270000000002</v>
      </c>
      <c r="G2165">
        <v>5.3185859999999998</v>
      </c>
      <c r="H2165">
        <v>1.007876</v>
      </c>
      <c r="I2165">
        <v>0.93272999999999995</v>
      </c>
      <c r="J2165">
        <v>0.94036500000000001</v>
      </c>
      <c r="K2165">
        <v>1.7817E-2</v>
      </c>
      <c r="L2165">
        <v>0</v>
      </c>
      <c r="M2165">
        <v>4.8401E-2</v>
      </c>
      <c r="N2165" t="s">
        <v>18</v>
      </c>
      <c r="O2165">
        <v>21.619205999999998</v>
      </c>
      <c r="P2165">
        <v>3.1260000000000003E-2</v>
      </c>
      <c r="Q2165">
        <v>-0.13537199999999999</v>
      </c>
      <c r="S2165">
        <f>(2*3.142/60)*test_1_datataker_27_aug[[#This Row],[Torque Voltage (N.m)]]*test_1_datataker_27_aug[[#This Row],[RPM]]*-1</f>
        <v>0</v>
      </c>
    </row>
    <row r="2166" spans="1:19" x14ac:dyDescent="0.25">
      <c r="A2166" s="1">
        <v>45531.570196898145</v>
      </c>
      <c r="B2166" t="s">
        <v>17</v>
      </c>
      <c r="C2166">
        <v>5.2797159999999996</v>
      </c>
      <c r="D2166">
        <v>5.3070490000000001</v>
      </c>
      <c r="E2166">
        <v>5.2796799999999999</v>
      </c>
      <c r="F2166">
        <v>5.2772540000000001</v>
      </c>
      <c r="G2166">
        <v>5.216164</v>
      </c>
      <c r="H2166">
        <v>1.007876</v>
      </c>
      <c r="I2166">
        <v>0.93272999999999995</v>
      </c>
      <c r="J2166">
        <v>0.94048200000000004</v>
      </c>
      <c r="K2166">
        <v>1.5453E-2</v>
      </c>
      <c r="L2166">
        <v>0</v>
      </c>
      <c r="M2166">
        <v>4.1563999999999997E-2</v>
      </c>
      <c r="N2166" t="s">
        <v>18</v>
      </c>
      <c r="O2166">
        <v>21.619052</v>
      </c>
      <c r="P2166">
        <v>3.1260000000000003E-2</v>
      </c>
      <c r="Q2166">
        <v>-0.13652</v>
      </c>
      <c r="S2166">
        <f>(2*3.142/60)*test_1_datataker_27_aug[[#This Row],[Torque Voltage (N.m)]]*test_1_datataker_27_aug[[#This Row],[RPM]]*-1</f>
        <v>0</v>
      </c>
    </row>
    <row r="2167" spans="1:19" x14ac:dyDescent="0.25">
      <c r="A2167" s="1">
        <v>45531.570254699072</v>
      </c>
      <c r="B2167" t="s">
        <v>17</v>
      </c>
      <c r="C2167">
        <v>5.1535419999999998</v>
      </c>
      <c r="D2167">
        <v>5.1810340000000004</v>
      </c>
      <c r="E2167">
        <v>5.1563829999999999</v>
      </c>
      <c r="F2167">
        <v>5.1659300000000004</v>
      </c>
      <c r="G2167">
        <v>5.0911850000000003</v>
      </c>
      <c r="H2167">
        <v>1.007568</v>
      </c>
      <c r="I2167">
        <v>0.93296299999999999</v>
      </c>
      <c r="J2167">
        <v>0.94048200000000004</v>
      </c>
      <c r="K2167">
        <v>1.5453E-2</v>
      </c>
      <c r="L2167">
        <v>0</v>
      </c>
      <c r="M2167">
        <v>5.6008000000000002E-2</v>
      </c>
      <c r="N2167" t="s">
        <v>18</v>
      </c>
      <c r="O2167">
        <v>21.618956000000001</v>
      </c>
      <c r="P2167">
        <v>3.1260000000000003E-2</v>
      </c>
      <c r="Q2167">
        <v>-0.13613700000000001</v>
      </c>
      <c r="S2167">
        <f>(2*3.142/60)*test_1_datataker_27_aug[[#This Row],[Torque Voltage (N.m)]]*test_1_datataker_27_aug[[#This Row],[RPM]]*-1</f>
        <v>0</v>
      </c>
    </row>
    <row r="2168" spans="1:19" x14ac:dyDescent="0.25">
      <c r="A2168" s="1">
        <v>45531.570312685188</v>
      </c>
      <c r="B2168" t="s">
        <v>17</v>
      </c>
      <c r="C2168">
        <v>5.0363480000000003</v>
      </c>
      <c r="D2168">
        <v>5.2476640000000003</v>
      </c>
      <c r="E2168">
        <v>5.2071149999999999</v>
      </c>
      <c r="F2168">
        <v>5.0324669999999996</v>
      </c>
      <c r="G2168">
        <v>4.9720259999999996</v>
      </c>
      <c r="H2168">
        <v>1.0076689999999999</v>
      </c>
      <c r="I2168">
        <v>0.93237199999999998</v>
      </c>
      <c r="J2168">
        <v>0.94013000000000002</v>
      </c>
      <c r="K2168">
        <v>1.422E-2</v>
      </c>
      <c r="L2168">
        <v>0</v>
      </c>
      <c r="M2168">
        <v>3.2446999999999997E-2</v>
      </c>
      <c r="N2168" t="s">
        <v>18</v>
      </c>
      <c r="O2168">
        <v>21.629206</v>
      </c>
      <c r="P2168">
        <v>2.9669000000000001E-2</v>
      </c>
      <c r="Q2168">
        <v>-0.13537199999999999</v>
      </c>
      <c r="S2168">
        <f>(2*3.142/60)*test_1_datataker_27_aug[[#This Row],[Torque Voltage (N.m)]]*test_1_datataker_27_aug[[#This Row],[RPM]]*-1</f>
        <v>0</v>
      </c>
    </row>
    <row r="2169" spans="1:19" x14ac:dyDescent="0.25">
      <c r="A2169" s="1">
        <v>45531.570370474539</v>
      </c>
      <c r="B2169" t="s">
        <v>17</v>
      </c>
      <c r="C2169">
        <v>4.972982</v>
      </c>
      <c r="D2169">
        <v>5.3366400000000001</v>
      </c>
      <c r="E2169">
        <v>5.3158589999999997</v>
      </c>
      <c r="F2169">
        <v>4.9877700000000003</v>
      </c>
      <c r="G2169">
        <v>4.9067470000000002</v>
      </c>
      <c r="H2169">
        <v>1.0076689999999999</v>
      </c>
      <c r="I2169">
        <v>0.93261099999999997</v>
      </c>
      <c r="J2169">
        <v>0.94013000000000002</v>
      </c>
      <c r="K2169">
        <v>1.422E-2</v>
      </c>
      <c r="L2169">
        <v>0</v>
      </c>
      <c r="M2169">
        <v>2.4579E-2</v>
      </c>
      <c r="N2169" t="s">
        <v>18</v>
      </c>
      <c r="O2169">
        <v>21.629206</v>
      </c>
      <c r="P2169">
        <v>2.9669000000000001E-2</v>
      </c>
      <c r="Q2169">
        <v>-0.13958699999999999</v>
      </c>
      <c r="S2169">
        <f>(2*3.142/60)*test_1_datataker_27_aug[[#This Row],[Torque Voltage (N.m)]]*test_1_datataker_27_aug[[#This Row],[RPM]]*-1</f>
        <v>0</v>
      </c>
    </row>
    <row r="2170" spans="1:19" x14ac:dyDescent="0.25">
      <c r="A2170" s="1">
        <v>45531.570428692132</v>
      </c>
      <c r="B2170" t="s">
        <v>17</v>
      </c>
      <c r="C2170">
        <v>4.9247339999999999</v>
      </c>
      <c r="D2170">
        <v>5.3960249999999998</v>
      </c>
      <c r="E2170">
        <v>5.3667939999999996</v>
      </c>
      <c r="F2170">
        <v>4.9283849999999996</v>
      </c>
      <c r="G2170">
        <v>4.8632010000000001</v>
      </c>
      <c r="H2170">
        <v>1.0076689999999999</v>
      </c>
      <c r="I2170">
        <v>0.93284699999999998</v>
      </c>
      <c r="J2170">
        <v>0.94024600000000003</v>
      </c>
      <c r="K2170">
        <v>1.5453E-2</v>
      </c>
      <c r="L2170">
        <v>0</v>
      </c>
      <c r="M2170">
        <v>2.0362999999999999E-2</v>
      </c>
      <c r="N2170" t="s">
        <v>18</v>
      </c>
      <c r="O2170">
        <v>21.629301999999999</v>
      </c>
      <c r="P2170">
        <v>3.1260000000000003E-2</v>
      </c>
      <c r="Q2170">
        <v>-0.14034099999999999</v>
      </c>
      <c r="S2170">
        <f>(2*3.142/60)*test_1_datataker_27_aug[[#This Row],[Torque Voltage (N.m)]]*test_1_datataker_27_aug[[#This Row],[RPM]]*-1</f>
        <v>0</v>
      </c>
    </row>
    <row r="2171" spans="1:19" x14ac:dyDescent="0.25">
      <c r="A2171" s="1">
        <v>45531.570486249999</v>
      </c>
      <c r="B2171" t="s">
        <v>17</v>
      </c>
      <c r="C2171">
        <v>4.8906729999999996</v>
      </c>
      <c r="D2171">
        <v>5.4554119999999999</v>
      </c>
      <c r="E2171">
        <v>5.41005</v>
      </c>
      <c r="F2171">
        <v>4.9136949999999997</v>
      </c>
      <c r="G2171">
        <v>4.8243840000000002</v>
      </c>
      <c r="H2171">
        <v>1.007876</v>
      </c>
      <c r="I2171">
        <v>0.93284699999999998</v>
      </c>
      <c r="J2171">
        <v>0.94083399999999995</v>
      </c>
      <c r="K2171">
        <v>1.1821999999999999E-2</v>
      </c>
      <c r="L2171">
        <v>0</v>
      </c>
      <c r="M2171">
        <v>2.9180999999999999E-2</v>
      </c>
      <c r="N2171" t="s">
        <v>18</v>
      </c>
      <c r="O2171">
        <v>21.618956000000001</v>
      </c>
      <c r="P2171">
        <v>3.1260000000000003E-2</v>
      </c>
      <c r="Q2171">
        <v>-0.14034099999999999</v>
      </c>
      <c r="S2171">
        <f>(2*3.142/60)*test_1_datataker_27_aug[[#This Row],[Torque Voltage (N.m)]]*test_1_datataker_27_aug[[#This Row],[RPM]]*-1</f>
        <v>0</v>
      </c>
    </row>
    <row r="2172" spans="1:19" x14ac:dyDescent="0.25">
      <c r="A2172" s="1">
        <v>45531.57054403935</v>
      </c>
      <c r="B2172" t="s">
        <v>17</v>
      </c>
      <c r="C2172">
        <v>4.8224980000000004</v>
      </c>
      <c r="D2172">
        <v>5.4924499999999998</v>
      </c>
      <c r="E2172">
        <v>5.4680600000000004</v>
      </c>
      <c r="F2172">
        <v>4.83941</v>
      </c>
      <c r="G2172">
        <v>4.7590519999999996</v>
      </c>
      <c r="H2172">
        <v>1.007466</v>
      </c>
      <c r="I2172">
        <v>0.93249400000000005</v>
      </c>
      <c r="J2172">
        <v>0.94048200000000004</v>
      </c>
      <c r="K2172">
        <v>1.5453E-2</v>
      </c>
      <c r="L2172">
        <v>0</v>
      </c>
      <c r="M2172">
        <v>1.5405E-2</v>
      </c>
      <c r="N2172" t="s">
        <v>18</v>
      </c>
      <c r="O2172">
        <v>21.629206</v>
      </c>
      <c r="P2172">
        <v>3.2807999999999997E-2</v>
      </c>
      <c r="Q2172">
        <v>-0.137659</v>
      </c>
      <c r="S2172">
        <f>(2*3.142/60)*test_1_datataker_27_aug[[#This Row],[Torque Voltage (N.m)]]*test_1_datataker_27_aug[[#This Row],[RPM]]*-1</f>
        <v>0</v>
      </c>
    </row>
    <row r="2173" spans="1:19" x14ac:dyDescent="0.25">
      <c r="A2173" s="1">
        <v>45531.570602037034</v>
      </c>
      <c r="B2173" t="s">
        <v>17</v>
      </c>
      <c r="C2173">
        <v>4.7581220000000002</v>
      </c>
      <c r="D2173">
        <v>5.4924499999999998</v>
      </c>
      <c r="E2173">
        <v>5.4755390000000004</v>
      </c>
      <c r="F2173">
        <v>4.7800229999999999</v>
      </c>
      <c r="G2173">
        <v>4.7031780000000003</v>
      </c>
      <c r="H2173">
        <v>1.007361</v>
      </c>
      <c r="I2173">
        <v>0.93308199999999997</v>
      </c>
      <c r="J2173">
        <v>0.94036500000000001</v>
      </c>
      <c r="K2173">
        <v>1.6650999999999999E-2</v>
      </c>
      <c r="L2173">
        <v>0</v>
      </c>
      <c r="M2173">
        <v>2.1146999999999999E-2</v>
      </c>
      <c r="N2173" t="s">
        <v>18</v>
      </c>
      <c r="O2173">
        <v>21.629104000000002</v>
      </c>
      <c r="P2173">
        <v>3.1260000000000003E-2</v>
      </c>
      <c r="Q2173">
        <v>-0.13997100000000001</v>
      </c>
      <c r="S2173">
        <f>(2*3.142/60)*test_1_datataker_27_aug[[#This Row],[Torque Voltage (N.m)]]*test_1_datataker_27_aug[[#This Row],[RPM]]*-1</f>
        <v>0</v>
      </c>
    </row>
    <row r="2174" spans="1:19" x14ac:dyDescent="0.25">
      <c r="A2174" s="1">
        <v>45531.570659814817</v>
      </c>
      <c r="B2174" t="s">
        <v>17</v>
      </c>
      <c r="C2174">
        <v>4.6918069999999998</v>
      </c>
      <c r="D2174">
        <v>5.5147969999999997</v>
      </c>
      <c r="E2174">
        <v>5.4898879999999997</v>
      </c>
      <c r="F2174">
        <v>4.7204309999999996</v>
      </c>
      <c r="G2174">
        <v>4.6330900000000002</v>
      </c>
      <c r="H2174">
        <v>1.0076689999999999</v>
      </c>
      <c r="I2174">
        <v>0.93296299999999999</v>
      </c>
      <c r="J2174">
        <v>0.94048200000000004</v>
      </c>
      <c r="K2174">
        <v>1.3021E-2</v>
      </c>
      <c r="L2174">
        <v>0</v>
      </c>
      <c r="M2174">
        <v>1.7089E-2</v>
      </c>
      <c r="N2174" t="s">
        <v>18</v>
      </c>
      <c r="O2174">
        <v>21.629155999999998</v>
      </c>
      <c r="P2174">
        <v>3.2807999999999997E-2</v>
      </c>
      <c r="Q2174">
        <v>-0.142258</v>
      </c>
      <c r="S2174">
        <f>(2*3.142/60)*test_1_datataker_27_aug[[#This Row],[Torque Voltage (N.m)]]*test_1_datataker_27_aug[[#This Row],[RPM]]*-1</f>
        <v>0</v>
      </c>
    </row>
    <row r="2175" spans="1:19" x14ac:dyDescent="0.25">
      <c r="A2175" s="1">
        <v>45531.570717615738</v>
      </c>
      <c r="B2175" t="s">
        <v>17</v>
      </c>
      <c r="C2175">
        <v>4.6330900000000002</v>
      </c>
      <c r="D2175">
        <v>5.5147969999999997</v>
      </c>
      <c r="E2175">
        <v>5.4680600000000004</v>
      </c>
      <c r="F2175">
        <v>4.6389040000000001</v>
      </c>
      <c r="G2175">
        <v>4.5686090000000004</v>
      </c>
      <c r="H2175">
        <v>1.0069539999999999</v>
      </c>
      <c r="I2175">
        <v>0.93249400000000005</v>
      </c>
      <c r="J2175">
        <v>0.94048200000000004</v>
      </c>
      <c r="K2175">
        <v>8.1919999999999996E-3</v>
      </c>
      <c r="L2175">
        <v>0</v>
      </c>
      <c r="M2175">
        <v>1.7572999999999998E-2</v>
      </c>
      <c r="N2175" t="s">
        <v>18</v>
      </c>
      <c r="O2175">
        <v>21.629256000000002</v>
      </c>
      <c r="P2175">
        <v>3.1260000000000003E-2</v>
      </c>
      <c r="Q2175">
        <v>-0.15008199999999999</v>
      </c>
      <c r="S2175">
        <f>(2*3.142/60)*test_1_datataker_27_aug[[#This Row],[Torque Voltage (N.m)]]*test_1_datataker_27_aug[[#This Row],[RPM]]*-1</f>
        <v>0</v>
      </c>
    </row>
    <row r="2176" spans="1:19" x14ac:dyDescent="0.25">
      <c r="A2176" s="1">
        <v>45531.570775601853</v>
      </c>
      <c r="B2176" t="s">
        <v>17</v>
      </c>
      <c r="C2176">
        <v>4.5818659999999998</v>
      </c>
      <c r="D2176">
        <v>5.678058</v>
      </c>
      <c r="E2176">
        <v>5.6566419999999997</v>
      </c>
      <c r="F2176">
        <v>4.6093130000000002</v>
      </c>
      <c r="G2176">
        <v>4.5202540000000004</v>
      </c>
      <c r="H2176">
        <v>1.007158</v>
      </c>
      <c r="I2176">
        <v>0.93308199999999997</v>
      </c>
      <c r="J2176">
        <v>0.94059800000000005</v>
      </c>
      <c r="K2176">
        <v>-1.5786999999999999E-2</v>
      </c>
      <c r="L2176">
        <v>311</v>
      </c>
      <c r="M2176">
        <v>1.3767E-2</v>
      </c>
      <c r="N2176" t="s">
        <v>18</v>
      </c>
      <c r="O2176">
        <v>21.629256000000002</v>
      </c>
      <c r="P2176">
        <v>2.9669000000000001E-2</v>
      </c>
      <c r="Q2176">
        <v>-0.16685700000000001</v>
      </c>
      <c r="S2176">
        <f>(2*3.142/60)*test_1_datataker_27_aug[[#This Row],[Torque Voltage (N.m)]]*test_1_datataker_27_aug[[#This Row],[RPM]]*-1</f>
        <v>0.51421521646666657</v>
      </c>
    </row>
    <row r="2177" spans="1:19" x14ac:dyDescent="0.25">
      <c r="A2177" s="1">
        <v>45531.57083340278</v>
      </c>
      <c r="B2177" t="s">
        <v>17</v>
      </c>
      <c r="C2177">
        <v>4.5268959999999998</v>
      </c>
      <c r="D2177">
        <v>6.063758</v>
      </c>
      <c r="E2177">
        <v>6.033404</v>
      </c>
      <c r="F2177">
        <v>4.5352360000000003</v>
      </c>
      <c r="G2177">
        <v>4.468127</v>
      </c>
      <c r="H2177">
        <v>1.00726</v>
      </c>
      <c r="I2177">
        <v>0.933311</v>
      </c>
      <c r="J2177">
        <v>0.94095300000000004</v>
      </c>
      <c r="K2177">
        <v>-3.764E-3</v>
      </c>
      <c r="L2177">
        <v>1489</v>
      </c>
      <c r="M2177">
        <v>1.9924999999999998E-2</v>
      </c>
      <c r="N2177" t="s">
        <v>18</v>
      </c>
      <c r="O2177">
        <v>21.568994</v>
      </c>
      <c r="P2177">
        <v>2.8121E-2</v>
      </c>
      <c r="Q2177">
        <v>-0.18476699999999999</v>
      </c>
      <c r="S2177">
        <f>(2*3.142/60)*test_1_datataker_27_aug[[#This Row],[Torque Voltage (N.m)]]*test_1_datataker_27_aug[[#This Row],[RPM]]*-1</f>
        <v>0.58698802106666659</v>
      </c>
    </row>
    <row r="2178" spans="1:19" x14ac:dyDescent="0.25">
      <c r="A2178" s="1">
        <v>45531.570891377312</v>
      </c>
      <c r="B2178" t="s">
        <v>17</v>
      </c>
      <c r="C2178">
        <v>4.4946679999999999</v>
      </c>
      <c r="D2178">
        <v>6.501188</v>
      </c>
      <c r="E2178">
        <v>6.4315889999999998</v>
      </c>
      <c r="F2178">
        <v>4.5422710000000004</v>
      </c>
      <c r="G2178">
        <v>4.438688</v>
      </c>
      <c r="H2178">
        <v>1.00726</v>
      </c>
      <c r="I2178">
        <v>0.93284699999999998</v>
      </c>
      <c r="J2178">
        <v>0.94071700000000003</v>
      </c>
      <c r="K2178">
        <v>0.20621800000000001</v>
      </c>
      <c r="L2178">
        <v>2679</v>
      </c>
      <c r="M2178">
        <v>2.2459E-2</v>
      </c>
      <c r="N2178" t="s">
        <v>18</v>
      </c>
      <c r="O2178">
        <v>21.390176</v>
      </c>
      <c r="P2178">
        <v>2.9669000000000001E-2</v>
      </c>
      <c r="Q2178">
        <v>0.112984</v>
      </c>
      <c r="S2178">
        <f>(2*3.142/60)*test_1_datataker_27_aug[[#This Row],[Torque Voltage (N.m)]]*test_1_datataker_27_aug[[#This Row],[RPM]]*-1</f>
        <v>-57.860770170800002</v>
      </c>
    </row>
    <row r="2179" spans="1:19" x14ac:dyDescent="0.25">
      <c r="A2179" s="1">
        <v>45531.570949166664</v>
      </c>
      <c r="B2179" t="s">
        <v>17</v>
      </c>
      <c r="C2179">
        <v>4.4624139999999999</v>
      </c>
      <c r="D2179">
        <v>6.6199599999999998</v>
      </c>
      <c r="E2179">
        <v>6.554684</v>
      </c>
      <c r="F2179">
        <v>4.4905419999999996</v>
      </c>
      <c r="G2179">
        <v>4.397932</v>
      </c>
      <c r="H2179">
        <v>1.00726</v>
      </c>
      <c r="I2179">
        <v>0.93296299999999999</v>
      </c>
      <c r="J2179">
        <v>0.94059800000000005</v>
      </c>
      <c r="K2179">
        <v>-0.163523</v>
      </c>
      <c r="L2179">
        <v>3232</v>
      </c>
      <c r="M2179">
        <v>2.3612000000000001E-2</v>
      </c>
      <c r="N2179" t="s">
        <v>18</v>
      </c>
      <c r="O2179">
        <v>21.079305999999999</v>
      </c>
      <c r="P2179">
        <v>2.8121E-2</v>
      </c>
      <c r="Q2179">
        <v>2.0237000000000002E-2</v>
      </c>
      <c r="S2179">
        <f>(2*3.142/60)*test_1_datataker_27_aug[[#This Row],[Torque Voltage (N.m)]]*test_1_datataker_27_aug[[#This Row],[RPM]]*-1</f>
        <v>55.352230257066665</v>
      </c>
    </row>
    <row r="2180" spans="1:19" x14ac:dyDescent="0.25">
      <c r="A2180" s="1">
        <v>45531.571006956015</v>
      </c>
      <c r="B2180" t="s">
        <v>17</v>
      </c>
      <c r="C2180">
        <v>4.4330290000000003</v>
      </c>
      <c r="D2180">
        <v>6.6718950000000001</v>
      </c>
      <c r="E2180">
        <v>6.6272460000000004</v>
      </c>
      <c r="F2180">
        <v>4.4828859999999997</v>
      </c>
      <c r="G2180">
        <v>4.3722940000000001</v>
      </c>
      <c r="H2180">
        <v>1.0069539999999999</v>
      </c>
      <c r="I2180">
        <v>0.93284699999999998</v>
      </c>
      <c r="J2180">
        <v>0.94083399999999995</v>
      </c>
      <c r="K2180">
        <v>-0.140676</v>
      </c>
      <c r="L2180">
        <v>3664</v>
      </c>
      <c r="M2180">
        <v>2.2252000000000001E-2</v>
      </c>
      <c r="N2180" t="s">
        <v>18</v>
      </c>
      <c r="O2180">
        <v>20.812225999999999</v>
      </c>
      <c r="P2180">
        <v>3.1260000000000003E-2</v>
      </c>
      <c r="Q2180">
        <v>-0.28698699999999999</v>
      </c>
      <c r="S2180">
        <f>(2*3.142/60)*test_1_datataker_27_aug[[#This Row],[Torque Voltage (N.m)]]*test_1_datataker_27_aug[[#This Row],[RPM]]*-1</f>
        <v>53.983420889599998</v>
      </c>
    </row>
    <row r="2181" spans="1:19" x14ac:dyDescent="0.25">
      <c r="A2181" s="1">
        <v>45531.571064953707</v>
      </c>
      <c r="B2181" t="s">
        <v>17</v>
      </c>
      <c r="C2181">
        <v>4.404547</v>
      </c>
      <c r="D2181">
        <v>6.7310759999999998</v>
      </c>
      <c r="E2181">
        <v>6.6705019999999999</v>
      </c>
      <c r="F2181">
        <v>4.4460540000000002</v>
      </c>
      <c r="G2181">
        <v>4.3485680000000002</v>
      </c>
      <c r="H2181">
        <v>1.006748</v>
      </c>
      <c r="I2181">
        <v>0.93284699999999998</v>
      </c>
      <c r="J2181">
        <v>0.94106900000000004</v>
      </c>
      <c r="K2181">
        <v>-7.2236999999999996E-2</v>
      </c>
      <c r="L2181">
        <v>3962</v>
      </c>
      <c r="M2181">
        <v>2.5499999999999998E-2</v>
      </c>
      <c r="N2181" t="s">
        <v>18</v>
      </c>
      <c r="O2181">
        <v>20.600224000000001</v>
      </c>
      <c r="P2181">
        <v>3.2807999999999997E-2</v>
      </c>
      <c r="Q2181">
        <v>-0.101698</v>
      </c>
      <c r="S2181">
        <f>(2*3.142/60)*test_1_datataker_27_aug[[#This Row],[Torque Voltage (N.m)]]*test_1_datataker_27_aug[[#This Row],[RPM]]*-1</f>
        <v>29.974993571599995</v>
      </c>
    </row>
    <row r="2182" spans="1:19" x14ac:dyDescent="0.25">
      <c r="A2182" s="1">
        <v>45531.571122743058</v>
      </c>
      <c r="B2182" t="s">
        <v>17</v>
      </c>
      <c r="C2182">
        <v>4.4073900000000004</v>
      </c>
      <c r="D2182">
        <v>6.7904619999999998</v>
      </c>
      <c r="E2182">
        <v>6.7068839999999996</v>
      </c>
      <c r="F2182">
        <v>4.4607450000000002</v>
      </c>
      <c r="G2182">
        <v>4.3495239999999997</v>
      </c>
      <c r="H2182">
        <v>1.007361</v>
      </c>
      <c r="I2182">
        <v>0.933199</v>
      </c>
      <c r="J2182">
        <v>0.94083399999999995</v>
      </c>
      <c r="K2182">
        <v>7.0270000000000003E-3</v>
      </c>
      <c r="L2182">
        <v>4384</v>
      </c>
      <c r="M2182">
        <v>2.4947E-2</v>
      </c>
      <c r="N2182" t="s">
        <v>18</v>
      </c>
      <c r="O2182">
        <v>20.37621</v>
      </c>
      <c r="P2182">
        <v>3.1260000000000003E-2</v>
      </c>
      <c r="Q2182">
        <v>-0.20077700000000001</v>
      </c>
      <c r="S2182">
        <f>(2*3.142/60)*test_1_datataker_27_aug[[#This Row],[Torque Voltage (N.m)]]*test_1_datataker_27_aug[[#This Row],[RPM]]*-1</f>
        <v>-3.2264536085333333</v>
      </c>
    </row>
    <row r="2183" spans="1:19" x14ac:dyDescent="0.25">
      <c r="A2183" s="1">
        <v>45531.571180729166</v>
      </c>
      <c r="B2183" t="s">
        <v>17</v>
      </c>
      <c r="C2183">
        <v>4.332414</v>
      </c>
      <c r="D2183">
        <v>6.7979099999999999</v>
      </c>
      <c r="E2183">
        <v>6.7501389999999999</v>
      </c>
      <c r="F2183">
        <v>4.3715630000000001</v>
      </c>
      <c r="G2183">
        <v>4.2735909999999997</v>
      </c>
      <c r="H2183">
        <v>1.2780670000000001</v>
      </c>
      <c r="I2183">
        <v>0.93308199999999997</v>
      </c>
      <c r="J2183">
        <v>0.94118599999999997</v>
      </c>
      <c r="K2183">
        <v>-8.5929999999999999E-3</v>
      </c>
      <c r="L2183">
        <v>4924</v>
      </c>
      <c r="M2183">
        <v>2.2436999999999999E-2</v>
      </c>
      <c r="N2183" t="s">
        <v>18</v>
      </c>
      <c r="O2183">
        <v>19.884546</v>
      </c>
      <c r="P2183">
        <v>3.1260000000000003E-2</v>
      </c>
      <c r="Q2183">
        <v>-0.15922700000000001</v>
      </c>
      <c r="S2183">
        <f>(2*3.142/60)*test_1_datataker_27_aug[[#This Row],[Torque Voltage (N.m)]]*test_1_datataker_27_aug[[#This Row],[RPM]]*-1</f>
        <v>4.4314696781333334</v>
      </c>
    </row>
    <row r="2184" spans="1:19" x14ac:dyDescent="0.25">
      <c r="A2184" s="1">
        <v>45531.571238530094</v>
      </c>
      <c r="B2184" t="s">
        <v>17</v>
      </c>
      <c r="C2184">
        <v>4.3314839999999997</v>
      </c>
      <c r="D2184">
        <v>6.8423980000000002</v>
      </c>
      <c r="E2184">
        <v>6.7865200000000003</v>
      </c>
      <c r="F2184">
        <v>4.379219</v>
      </c>
      <c r="G2184">
        <v>4.2735909999999997</v>
      </c>
      <c r="H2184">
        <v>1.13785</v>
      </c>
      <c r="I2184">
        <v>0.93296299999999999</v>
      </c>
      <c r="J2184">
        <v>0.94106900000000004</v>
      </c>
      <c r="K2184">
        <v>-8.3060999999999996E-2</v>
      </c>
      <c r="L2184">
        <v>5093</v>
      </c>
      <c r="M2184">
        <v>2.3564999999999999E-2</v>
      </c>
      <c r="N2184" t="s">
        <v>18</v>
      </c>
      <c r="O2184">
        <v>19.193244</v>
      </c>
      <c r="P2184">
        <v>3.1260000000000003E-2</v>
      </c>
      <c r="Q2184">
        <v>-0.19239400000000001</v>
      </c>
      <c r="S2184">
        <f>(2*3.142/60)*test_1_datataker_27_aug[[#This Row],[Torque Voltage (N.m)]]*test_1_datataker_27_aug[[#This Row],[RPM]]*-1</f>
        <v>44.305307752200001</v>
      </c>
    </row>
    <row r="2185" spans="1:19" x14ac:dyDescent="0.25">
      <c r="A2185" s="1">
        <v>45531.57129634259</v>
      </c>
      <c r="B2185" t="s">
        <v>17</v>
      </c>
      <c r="C2185">
        <v>4.4320459999999997</v>
      </c>
      <c r="D2185">
        <v>6.7757699999999996</v>
      </c>
      <c r="E2185">
        <v>6.685257</v>
      </c>
      <c r="F2185">
        <v>4.4905419999999996</v>
      </c>
      <c r="G2185">
        <v>4.3808220000000002</v>
      </c>
      <c r="H2185">
        <v>1.124171</v>
      </c>
      <c r="I2185">
        <v>0.93308199999999997</v>
      </c>
      <c r="J2185">
        <v>0.94095300000000004</v>
      </c>
      <c r="K2185">
        <v>1.6650999999999999E-2</v>
      </c>
      <c r="L2185">
        <v>5611</v>
      </c>
      <c r="M2185">
        <v>2.5177999999999999E-2</v>
      </c>
      <c r="N2185" t="s">
        <v>18</v>
      </c>
      <c r="O2185">
        <v>18.508890000000001</v>
      </c>
      <c r="P2185">
        <v>3.2807999999999997E-2</v>
      </c>
      <c r="Q2185">
        <v>-0.254166</v>
      </c>
      <c r="S2185">
        <f>(2*3.142/60)*test_1_datataker_27_aug[[#This Row],[Torque Voltage (N.m)]]*test_1_datataker_27_aug[[#This Row],[RPM]]*-1</f>
        <v>-9.7851055687333321</v>
      </c>
    </row>
    <row r="2186" spans="1:19" x14ac:dyDescent="0.25">
      <c r="A2186" s="1">
        <v>45531.571354305554</v>
      </c>
      <c r="B2186" t="s">
        <v>17</v>
      </c>
      <c r="C2186">
        <v>4.470942</v>
      </c>
      <c r="D2186">
        <v>6.7163830000000004</v>
      </c>
      <c r="E2186">
        <v>6.6634270000000004</v>
      </c>
      <c r="F2186">
        <v>4.5275809999999996</v>
      </c>
      <c r="G2186">
        <v>4.4263599999999999</v>
      </c>
      <c r="H2186">
        <v>1.116903</v>
      </c>
      <c r="I2186">
        <v>0.933199</v>
      </c>
      <c r="J2186">
        <v>0.94165699999999997</v>
      </c>
      <c r="K2186">
        <v>-0.129886</v>
      </c>
      <c r="L2186">
        <v>4997</v>
      </c>
      <c r="M2186">
        <v>2.4971E-2</v>
      </c>
      <c r="N2186" t="s">
        <v>18</v>
      </c>
      <c r="O2186">
        <v>17.87124</v>
      </c>
      <c r="P2186">
        <v>2.9669000000000001E-2</v>
      </c>
      <c r="Q2186">
        <v>-0.292709</v>
      </c>
      <c r="S2186">
        <f>(2*3.142/60)*test_1_datataker_27_aug[[#This Row],[Torque Voltage (N.m)]]*test_1_datataker_27_aug[[#This Row],[RPM]]*-1</f>
        <v>67.976158485466669</v>
      </c>
    </row>
    <row r="2187" spans="1:19" x14ac:dyDescent="0.25">
      <c r="A2187" s="1">
        <v>45531.571412094905</v>
      </c>
      <c r="B2187" t="s">
        <v>17</v>
      </c>
      <c r="C2187">
        <v>4.4946679999999999</v>
      </c>
      <c r="D2187">
        <v>6.6940379999999999</v>
      </c>
      <c r="E2187">
        <v>6.6272460000000004</v>
      </c>
      <c r="F2187">
        <v>4.5352360000000003</v>
      </c>
      <c r="G2187">
        <v>4.4330290000000003</v>
      </c>
      <c r="H2187">
        <v>1.112527</v>
      </c>
      <c r="I2187">
        <v>0.93296299999999999</v>
      </c>
      <c r="J2187">
        <v>0.94118599999999997</v>
      </c>
      <c r="K2187">
        <v>-0.17674500000000001</v>
      </c>
      <c r="L2187">
        <v>4182</v>
      </c>
      <c r="M2187">
        <v>2.4256E-2</v>
      </c>
      <c r="N2187" t="s">
        <v>18</v>
      </c>
      <c r="O2187">
        <v>17.303795999999998</v>
      </c>
      <c r="P2187">
        <v>2.8121E-2</v>
      </c>
      <c r="Q2187">
        <v>-0.330511</v>
      </c>
      <c r="R2187" s="20"/>
      <c r="S2187" s="20">
        <f>(2*3.142/60)*test_1_datataker_27_aug[[#This Row],[Torque Voltage (N.m)]]*test_1_datataker_27_aug[[#This Row],[RPM]]*-1</f>
        <v>77.413390925999991</v>
      </c>
    </row>
    <row r="2188" spans="1:19" x14ac:dyDescent="0.25">
      <c r="A2188" s="1">
        <v>45531.57147008102</v>
      </c>
      <c r="B2188" t="s">
        <v>17</v>
      </c>
      <c r="C2188">
        <v>4.4946679999999999</v>
      </c>
      <c r="D2188">
        <v>6.6940379999999999</v>
      </c>
      <c r="E2188">
        <v>6.6126940000000003</v>
      </c>
      <c r="F2188">
        <v>4.5720679999999998</v>
      </c>
      <c r="G2188">
        <v>4.438688</v>
      </c>
      <c r="H2188">
        <v>1.1096760000000001</v>
      </c>
      <c r="I2188">
        <v>0.93308199999999997</v>
      </c>
      <c r="J2188">
        <v>0.94118599999999997</v>
      </c>
      <c r="K2188">
        <v>-1.8183999999999999E-2</v>
      </c>
      <c r="L2188">
        <v>3735</v>
      </c>
      <c r="M2188">
        <v>2.4625000000000001E-2</v>
      </c>
      <c r="N2188" t="s">
        <v>18</v>
      </c>
      <c r="O2188">
        <v>16.755894000000001</v>
      </c>
      <c r="P2188">
        <v>3.1260000000000003E-2</v>
      </c>
      <c r="Q2188">
        <v>-0.14110800000000001</v>
      </c>
      <c r="S2188">
        <f>(2*3.142/60)*test_1_datataker_27_aug[[#This Row],[Torque Voltage (N.m)]]*test_1_datataker_27_aug[[#This Row],[RPM]]*-1</f>
        <v>7.1131989359999999</v>
      </c>
    </row>
    <row r="2189" spans="1:19" x14ac:dyDescent="0.25">
      <c r="A2189" s="1">
        <v>45531.571527789354</v>
      </c>
      <c r="B2189" t="s">
        <v>17</v>
      </c>
      <c r="C2189">
        <v>4.4823409999999999</v>
      </c>
      <c r="D2189">
        <v>6.6495490000000004</v>
      </c>
      <c r="E2189">
        <v>6.5981399999999999</v>
      </c>
      <c r="F2189">
        <v>4.5499289999999997</v>
      </c>
      <c r="G2189">
        <v>4.4273170000000004</v>
      </c>
      <c r="H2189">
        <v>1.1062179999999999</v>
      </c>
      <c r="I2189">
        <v>0.933311</v>
      </c>
      <c r="J2189">
        <v>0.94095300000000004</v>
      </c>
      <c r="K2189">
        <v>0.32258199999999998</v>
      </c>
      <c r="L2189">
        <v>3293</v>
      </c>
      <c r="M2189">
        <v>2.4740000000000002E-2</v>
      </c>
      <c r="N2189" t="s">
        <v>18</v>
      </c>
      <c r="O2189">
        <v>16.270247999999999</v>
      </c>
      <c r="P2189">
        <v>2.9669000000000001E-2</v>
      </c>
      <c r="Q2189">
        <v>-0.40883399999999998</v>
      </c>
      <c r="S2189">
        <f>(2*3.142/60)*test_1_datataker_27_aug[[#This Row],[Torque Voltage (N.m)]]*test_1_datataker_27_aug[[#This Row],[RPM]]*-1</f>
        <v>-111.25429522306665</v>
      </c>
    </row>
    <row r="2190" spans="1:19" x14ac:dyDescent="0.25">
      <c r="A2190" s="17">
        <v>45531.57158570602</v>
      </c>
      <c r="B2190" s="18" t="s">
        <v>17</v>
      </c>
      <c r="C2190" s="18">
        <v>4.4785409999999999</v>
      </c>
      <c r="D2190" s="18">
        <v>6.6125100000000003</v>
      </c>
      <c r="E2190" s="18">
        <v>6.562163</v>
      </c>
      <c r="F2190" s="18">
        <v>4.5499289999999997</v>
      </c>
      <c r="G2190" s="18">
        <v>4.4225880000000002</v>
      </c>
      <c r="H2190" s="18">
        <v>1.1075410000000001</v>
      </c>
      <c r="I2190" s="18">
        <v>0.933311</v>
      </c>
      <c r="J2190" s="18">
        <v>0.94118599999999997</v>
      </c>
      <c r="K2190" s="18">
        <v>-0.109471</v>
      </c>
      <c r="L2190" s="18">
        <v>3027</v>
      </c>
      <c r="M2190" s="18">
        <v>2.4832E-2</v>
      </c>
      <c r="N2190" s="18" t="s">
        <v>18</v>
      </c>
      <c r="O2190" s="18">
        <v>15.834746000000001</v>
      </c>
      <c r="P2190" s="18">
        <v>3.1260000000000003E-2</v>
      </c>
      <c r="Q2190" s="18">
        <v>-0.15656100000000001</v>
      </c>
      <c r="R2190" s="18"/>
      <c r="S2190" s="18">
        <f>(2*3.142/60)*test_1_datataker_27_aug[[#This Row],[Torque Voltage (N.m)]]*test_1_datataker_27_aug[[#This Row],[RPM]]*-1</f>
        <v>34.705350293800002</v>
      </c>
    </row>
    <row r="2191" spans="1:19" x14ac:dyDescent="0.25">
      <c r="A2191" s="1">
        <v>45531.571643530093</v>
      </c>
      <c r="B2191" t="s">
        <v>17</v>
      </c>
      <c r="C2191">
        <v>4.4282729999999999</v>
      </c>
      <c r="D2191">
        <v>6.6050610000000001</v>
      </c>
      <c r="E2191">
        <v>6.5403330000000004</v>
      </c>
      <c r="F2191">
        <v>4.5054410000000003</v>
      </c>
      <c r="G2191">
        <v>4.3627820000000002</v>
      </c>
      <c r="H2191">
        <v>1.1075410000000001</v>
      </c>
      <c r="I2191">
        <v>0.933199</v>
      </c>
      <c r="J2191">
        <v>0.94118599999999997</v>
      </c>
      <c r="K2191">
        <v>-4.4595000000000003E-2</v>
      </c>
      <c r="L2191">
        <v>2841</v>
      </c>
      <c r="M2191">
        <v>2.6787999999999999E-2</v>
      </c>
      <c r="N2191" t="s">
        <v>18</v>
      </c>
      <c r="O2191">
        <v>15.425924</v>
      </c>
      <c r="P2191">
        <v>3.2807999999999997E-2</v>
      </c>
      <c r="Q2191">
        <v>-0.45396599999999998</v>
      </c>
      <c r="S2191">
        <f>(2*3.142/60)*test_1_datataker_27_aug[[#This Row],[Torque Voltage (N.m)]]*test_1_datataker_27_aug[[#This Row],[RPM]]*-1</f>
        <v>13.269126303</v>
      </c>
    </row>
    <row r="2192" spans="1:19" x14ac:dyDescent="0.25">
      <c r="A2192" s="1">
        <v>45531.571701400462</v>
      </c>
      <c r="B2192" t="s">
        <v>17</v>
      </c>
      <c r="C2192">
        <v>4.3694499999999996</v>
      </c>
      <c r="D2192">
        <v>6.5384320000000002</v>
      </c>
      <c r="E2192">
        <v>6.475047</v>
      </c>
      <c r="F2192">
        <v>4.4532959999999999</v>
      </c>
      <c r="G2192">
        <v>4.316287</v>
      </c>
      <c r="H2192">
        <v>1.1013310000000001</v>
      </c>
      <c r="I2192">
        <v>0.933199</v>
      </c>
      <c r="J2192">
        <v>0.94095300000000004</v>
      </c>
      <c r="K2192">
        <v>-0.174313</v>
      </c>
      <c r="L2192">
        <v>2558</v>
      </c>
      <c r="M2192">
        <v>2.6190000000000001E-2</v>
      </c>
      <c r="N2192" t="s">
        <v>18</v>
      </c>
      <c r="O2192">
        <v>15.068076</v>
      </c>
      <c r="P2192">
        <v>3.1260000000000003E-2</v>
      </c>
      <c r="Q2192">
        <v>-0.42757200000000001</v>
      </c>
      <c r="S2192">
        <f>(2*3.142/60)*test_1_datataker_27_aug[[#This Row],[Torque Voltage (N.m)]]*test_1_datataker_27_aug[[#This Row],[RPM]]*-1</f>
        <v>46.699823962266663</v>
      </c>
    </row>
    <row r="2193" spans="1:19" x14ac:dyDescent="0.25">
      <c r="A2193" s="1">
        <v>45531.571759282408</v>
      </c>
      <c r="B2193" t="s">
        <v>17</v>
      </c>
      <c r="C2193">
        <v>4.3086880000000001</v>
      </c>
      <c r="D2193">
        <v>6.5088429999999997</v>
      </c>
      <c r="E2193">
        <v>6.4534190000000002</v>
      </c>
      <c r="F2193">
        <v>4.3715630000000001</v>
      </c>
      <c r="G2193">
        <v>4.2574370000000004</v>
      </c>
      <c r="H2193">
        <v>1.1042860000000001</v>
      </c>
      <c r="I2193">
        <v>0.933311</v>
      </c>
      <c r="J2193">
        <v>0.94106900000000004</v>
      </c>
      <c r="K2193">
        <v>-0.111869</v>
      </c>
      <c r="L2193">
        <v>2385</v>
      </c>
      <c r="M2193">
        <v>2.5153999999999999E-2</v>
      </c>
      <c r="N2193" t="s">
        <v>18</v>
      </c>
      <c r="O2193">
        <v>14.695474000000001</v>
      </c>
      <c r="P2193">
        <v>2.9669000000000001E-2</v>
      </c>
      <c r="Q2193">
        <v>-0.41495300000000002</v>
      </c>
      <c r="S2193">
        <f>(2*3.142/60)*test_1_datataker_27_aug[[#This Row],[Torque Voltage (N.m)]]*test_1_datataker_27_aug[[#This Row],[RPM]]*-1</f>
        <v>27.943645641</v>
      </c>
    </row>
    <row r="2194" spans="1:19" x14ac:dyDescent="0.25">
      <c r="A2194" s="1">
        <v>45531.571817141201</v>
      </c>
      <c r="B2194" t="s">
        <v>17</v>
      </c>
      <c r="C2194">
        <v>4.2403269999999997</v>
      </c>
      <c r="D2194">
        <v>6.4418009999999999</v>
      </c>
      <c r="E2194">
        <v>6.3883349999999997</v>
      </c>
      <c r="F2194">
        <v>4.304729</v>
      </c>
      <c r="G2194">
        <v>4.187163</v>
      </c>
      <c r="H2194">
        <v>1.102147</v>
      </c>
      <c r="I2194">
        <v>0.933311</v>
      </c>
      <c r="J2194">
        <v>0.94083399999999995</v>
      </c>
      <c r="K2194">
        <v>-0.122692</v>
      </c>
      <c r="L2194">
        <v>2144</v>
      </c>
      <c r="M2194">
        <v>2.4648E-2</v>
      </c>
      <c r="N2194" t="s">
        <v>18</v>
      </c>
      <c r="O2194">
        <v>14.341932</v>
      </c>
      <c r="P2194">
        <v>2.6616000000000001E-2</v>
      </c>
      <c r="Q2194">
        <v>-0.42297600000000002</v>
      </c>
      <c r="S2194">
        <f>(2*3.142/60)*test_1_datataker_27_aug[[#This Row],[Torque Voltage (N.m)]]*test_1_datataker_27_aug[[#This Row],[RPM]]*-1</f>
        <v>27.550275933866665</v>
      </c>
    </row>
    <row r="2195" spans="1:19" x14ac:dyDescent="0.25">
      <c r="A2195" s="1">
        <v>45531.571875023146</v>
      </c>
      <c r="B2195" t="s">
        <v>17</v>
      </c>
      <c r="C2195">
        <v>4.1748089999999998</v>
      </c>
      <c r="D2195">
        <v>6.427111</v>
      </c>
      <c r="E2195">
        <v>6.359229</v>
      </c>
      <c r="F2195">
        <v>4.2604470000000001</v>
      </c>
      <c r="G2195">
        <v>4.1149769999999997</v>
      </c>
      <c r="H2195">
        <v>1.1008249999999999</v>
      </c>
      <c r="I2195">
        <v>0.93296299999999999</v>
      </c>
      <c r="J2195">
        <v>0.94071700000000003</v>
      </c>
      <c r="K2195">
        <v>-0.1143</v>
      </c>
      <c r="L2195">
        <v>2008</v>
      </c>
      <c r="M2195">
        <v>2.6651000000000001E-2</v>
      </c>
      <c r="N2195" t="s">
        <v>18</v>
      </c>
      <c r="O2195">
        <v>14.028644</v>
      </c>
      <c r="P2195">
        <v>3.1260000000000003E-2</v>
      </c>
      <c r="Q2195">
        <v>-0.399279</v>
      </c>
      <c r="S2195">
        <f>(2*3.142/60)*test_1_datataker_27_aug[[#This Row],[Torque Voltage (N.m)]]*test_1_datataker_27_aug[[#This Row],[RPM]]*-1</f>
        <v>24.037808159999997</v>
      </c>
    </row>
    <row r="2196" spans="1:19" x14ac:dyDescent="0.25">
      <c r="A2196" s="1">
        <v>45531.571932881947</v>
      </c>
      <c r="B2196" t="s">
        <v>17</v>
      </c>
      <c r="C2196">
        <v>4.112107</v>
      </c>
      <c r="D2196">
        <v>6.3751730000000002</v>
      </c>
      <c r="E2196">
        <v>6.3230490000000001</v>
      </c>
      <c r="F2196">
        <v>4.1785069999999997</v>
      </c>
      <c r="G2196">
        <v>4.047466</v>
      </c>
      <c r="H2196">
        <v>1.1043879999999999</v>
      </c>
      <c r="I2196">
        <v>0.933199</v>
      </c>
      <c r="J2196">
        <v>0.94106900000000004</v>
      </c>
      <c r="K2196">
        <v>-0.15512999999999999</v>
      </c>
      <c r="L2196">
        <v>1862</v>
      </c>
      <c r="M2196">
        <v>2.5569000000000001E-2</v>
      </c>
      <c r="N2196" t="s">
        <v>18</v>
      </c>
      <c r="O2196">
        <v>13.731161999999999</v>
      </c>
      <c r="P2196">
        <v>3.1260000000000003E-2</v>
      </c>
      <c r="Q2196">
        <v>-0.39202100000000001</v>
      </c>
      <c r="S2196">
        <f>(2*3.142/60)*test_1_datataker_27_aug[[#This Row],[Torque Voltage (N.m)]]*test_1_datataker_27_aug[[#This Row],[RPM]]*-1</f>
        <v>30.252439083999995</v>
      </c>
    </row>
    <row r="2197" spans="1:19" x14ac:dyDescent="0.25">
      <c r="A2197" s="1">
        <v>45531.571990763892</v>
      </c>
      <c r="B2197" t="s">
        <v>17</v>
      </c>
      <c r="C2197">
        <v>4.0569769999999998</v>
      </c>
      <c r="D2197">
        <v>6.308338</v>
      </c>
      <c r="E2197">
        <v>6.2868680000000001</v>
      </c>
      <c r="F2197">
        <v>4.1487090000000002</v>
      </c>
      <c r="G2197">
        <v>3.9961090000000001</v>
      </c>
      <c r="H2197">
        <v>1.101432</v>
      </c>
      <c r="I2197">
        <v>0.93343399999999999</v>
      </c>
      <c r="J2197">
        <v>0.94130499999999995</v>
      </c>
      <c r="K2197">
        <v>-6.7441000000000001E-2</v>
      </c>
      <c r="L2197">
        <v>1770</v>
      </c>
      <c r="M2197">
        <v>2.5293E-2</v>
      </c>
      <c r="N2197" t="s">
        <v>18</v>
      </c>
      <c r="O2197">
        <v>13.479725999999999</v>
      </c>
      <c r="P2197">
        <v>3.2807999999999997E-2</v>
      </c>
      <c r="Q2197">
        <v>-0.29882999999999998</v>
      </c>
      <c r="S2197">
        <f>(2*3.142/60)*test_1_datataker_27_aug[[#This Row],[Torque Voltage (N.m)]]*test_1_datataker_27_aug[[#This Row],[RPM]]*-1</f>
        <v>12.502077697999999</v>
      </c>
    </row>
    <row r="2198" spans="1:19" x14ac:dyDescent="0.25">
      <c r="A2198" s="1">
        <v>45531.572048634262</v>
      </c>
      <c r="B2198" t="s">
        <v>17</v>
      </c>
      <c r="C2198">
        <v>3.9932660000000002</v>
      </c>
      <c r="D2198">
        <v>6.2564000000000002</v>
      </c>
      <c r="E2198">
        <v>6.2072310000000002</v>
      </c>
      <c r="F2198">
        <v>4.067183</v>
      </c>
      <c r="G2198">
        <v>3.9343370000000002</v>
      </c>
      <c r="H2198">
        <v>1.096751</v>
      </c>
      <c r="I2198">
        <v>0.93308199999999997</v>
      </c>
      <c r="J2198">
        <v>0.94071700000000003</v>
      </c>
      <c r="K2198">
        <v>-3.764E-3</v>
      </c>
      <c r="L2198">
        <v>1613</v>
      </c>
      <c r="M2198">
        <v>2.7341000000000001E-2</v>
      </c>
      <c r="N2198" t="s">
        <v>18</v>
      </c>
      <c r="O2198">
        <v>13.245274</v>
      </c>
      <c r="P2198">
        <v>3.1260000000000003E-2</v>
      </c>
      <c r="Q2198">
        <v>-0.24349999999999999</v>
      </c>
      <c r="S2198">
        <f>(2*3.142/60)*test_1_datataker_27_aug[[#This Row],[Torque Voltage (N.m)]]*test_1_datataker_27_aug[[#This Row],[RPM]]*-1</f>
        <v>0.63587083813333323</v>
      </c>
    </row>
    <row r="2199" spans="1:19" x14ac:dyDescent="0.25">
      <c r="A2199" s="22">
        <v>45531.572106504631</v>
      </c>
      <c r="B2199" s="16" t="s">
        <v>17</v>
      </c>
      <c r="C2199" s="16">
        <v>3.9485779999999999</v>
      </c>
      <c r="D2199" s="16">
        <v>6.1823240000000004</v>
      </c>
      <c r="E2199" s="16">
        <v>6.1492199999999997</v>
      </c>
      <c r="F2199" s="16">
        <v>4.0152450000000002</v>
      </c>
      <c r="G2199" s="16">
        <v>3.8781970000000001</v>
      </c>
      <c r="H2199" s="16">
        <v>1.103164</v>
      </c>
      <c r="I2199" s="16">
        <v>1.392104</v>
      </c>
      <c r="J2199" s="16">
        <v>1.3558380000000001</v>
      </c>
      <c r="K2199" s="16">
        <v>-8.1862000000000004E-2</v>
      </c>
      <c r="L2199" s="16">
        <v>1526</v>
      </c>
      <c r="M2199" s="16">
        <v>2.2252000000000001E-2</v>
      </c>
      <c r="N2199" s="16" t="s">
        <v>19</v>
      </c>
      <c r="O2199" s="16">
        <v>13.35078</v>
      </c>
      <c r="P2199" s="16">
        <v>3.1260000000000003E-2</v>
      </c>
      <c r="Q2199" s="16">
        <v>-0.24349999999999999</v>
      </c>
      <c r="R2199" s="16"/>
      <c r="S2199" s="16">
        <f>(2*3.142/60)*test_1_datataker_27_aug[[#This Row],[Torque Voltage (N.m)]]*test_1_datataker_27_aug[[#This Row],[RPM]]*-1</f>
        <v>13.083435883466668</v>
      </c>
    </row>
    <row r="2200" spans="1:19" x14ac:dyDescent="0.25">
      <c r="A2200" s="1">
        <v>45531.572164375</v>
      </c>
      <c r="B2200" t="s">
        <v>17</v>
      </c>
      <c r="C2200">
        <v>3.888665</v>
      </c>
      <c r="D2200">
        <v>6.174874</v>
      </c>
      <c r="E2200">
        <v>6.1128390000000001</v>
      </c>
      <c r="F2200">
        <v>3.978208</v>
      </c>
      <c r="G2200">
        <v>3.8296570000000001</v>
      </c>
      <c r="H2200">
        <v>1.1035740000000001</v>
      </c>
      <c r="I2200">
        <v>1.372234</v>
      </c>
      <c r="J2200">
        <v>1.337453</v>
      </c>
      <c r="K2200">
        <v>-0.15512999999999999</v>
      </c>
      <c r="L2200">
        <v>1469</v>
      </c>
      <c r="M2200">
        <v>2.5753000000000002E-2</v>
      </c>
      <c r="N2200" t="s">
        <v>20</v>
      </c>
      <c r="O2200">
        <v>17.373096</v>
      </c>
      <c r="P2200">
        <v>3.2807999999999997E-2</v>
      </c>
      <c r="Q2200">
        <v>-0.109337</v>
      </c>
      <c r="S2200">
        <f>(2*3.142/60)*test_1_datataker_27_aug[[#This Row],[Torque Voltage (N.m)]]*test_1_datataker_27_aug[[#This Row],[RPM]]*-1</f>
        <v>23.867257257999999</v>
      </c>
    </row>
    <row r="2201" spans="1:19" x14ac:dyDescent="0.25">
      <c r="A2201" s="1">
        <v>45531.57222224537</v>
      </c>
      <c r="B2201" t="s">
        <v>17</v>
      </c>
      <c r="C2201">
        <v>3.8420369999999999</v>
      </c>
      <c r="D2201">
        <v>6.1823240000000004</v>
      </c>
      <c r="E2201">
        <v>6.1564969999999999</v>
      </c>
      <c r="F2201">
        <v>3.9111639999999999</v>
      </c>
      <c r="G2201">
        <v>3.7820990000000001</v>
      </c>
      <c r="H2201">
        <v>1.098584</v>
      </c>
      <c r="I2201">
        <v>1.359329</v>
      </c>
      <c r="J2201">
        <v>1.324872</v>
      </c>
      <c r="K2201">
        <v>-0.111869</v>
      </c>
      <c r="L2201">
        <v>1412</v>
      </c>
      <c r="M2201">
        <v>2.3564999999999999E-2</v>
      </c>
      <c r="N2201" t="s">
        <v>21</v>
      </c>
      <c r="O2201">
        <v>15.459626</v>
      </c>
      <c r="P2201">
        <v>2.8121E-2</v>
      </c>
      <c r="Q2201">
        <v>-0.30645600000000001</v>
      </c>
      <c r="S2201">
        <f>(2*3.142/60)*test_1_datataker_27_aug[[#This Row],[Torque Voltage (N.m)]]*test_1_datataker_27_aug[[#This Row],[RPM]]*-1</f>
        <v>16.543575532533332</v>
      </c>
    </row>
    <row r="2202" spans="1:19" x14ac:dyDescent="0.25">
      <c r="A2202" s="1">
        <v>45531.57228010417</v>
      </c>
      <c r="B2202" t="s">
        <v>17</v>
      </c>
      <c r="C2202">
        <v>3.8020779999999998</v>
      </c>
      <c r="D2202">
        <v>6.2417090000000002</v>
      </c>
      <c r="E2202">
        <v>6.192475</v>
      </c>
      <c r="F2202">
        <v>3.889024</v>
      </c>
      <c r="G2202">
        <v>3.7440000000000002</v>
      </c>
      <c r="H2202">
        <v>1.0998049999999999</v>
      </c>
      <c r="I2202">
        <v>1.359677</v>
      </c>
      <c r="J2202">
        <v>1.3288340000000001</v>
      </c>
      <c r="K2202">
        <v>-0.179143</v>
      </c>
      <c r="L2202">
        <v>1309</v>
      </c>
      <c r="M2202">
        <v>2.4278999999999998E-2</v>
      </c>
      <c r="N2202" t="s">
        <v>22</v>
      </c>
      <c r="O2202">
        <v>13.918618</v>
      </c>
      <c r="P2202">
        <v>3.2807999999999997E-2</v>
      </c>
      <c r="Q2202">
        <v>-0.34655599999999998</v>
      </c>
      <c r="S2202">
        <f>(2*3.142/60)*test_1_datataker_27_aug[[#This Row],[Torque Voltage (N.m)]]*test_1_datataker_27_aug[[#This Row],[RPM]]*-1</f>
        <v>24.559776785133334</v>
      </c>
    </row>
    <row r="2203" spans="1:19" x14ac:dyDescent="0.25">
      <c r="A2203" s="1">
        <v>45531.57233797454</v>
      </c>
      <c r="B2203" t="s">
        <v>17</v>
      </c>
      <c r="C2203">
        <v>3.7811159999999999</v>
      </c>
      <c r="D2203">
        <v>6.2789549999999998</v>
      </c>
      <c r="E2203">
        <v>6.2288589999999999</v>
      </c>
      <c r="F2203">
        <v>3.8592270000000002</v>
      </c>
      <c r="G2203">
        <v>3.7221069999999998</v>
      </c>
      <c r="H2203">
        <v>1.104792</v>
      </c>
      <c r="I2203">
        <v>1.3624700000000001</v>
      </c>
      <c r="J2203">
        <v>1.3269709999999999</v>
      </c>
      <c r="K2203">
        <v>-0.19356300000000001</v>
      </c>
      <c r="L2203">
        <v>1409</v>
      </c>
      <c r="M2203">
        <v>2.3404000000000001E-2</v>
      </c>
      <c r="N2203" t="s">
        <v>23</v>
      </c>
      <c r="O2203">
        <v>13.34182</v>
      </c>
      <c r="P2203">
        <v>3.2807999999999997E-2</v>
      </c>
      <c r="Q2203">
        <v>-0.40692899999999999</v>
      </c>
      <c r="S2203">
        <f>(2*3.142/60)*test_1_datataker_27_aug[[#This Row],[Torque Voltage (N.m)]]*test_1_datataker_27_aug[[#This Row],[RPM]]*-1</f>
        <v>28.563949963800003</v>
      </c>
    </row>
    <row r="2204" spans="1:19" x14ac:dyDescent="0.25">
      <c r="A2204" s="1">
        <v>45531.572395856485</v>
      </c>
      <c r="B2204" t="s">
        <v>17</v>
      </c>
      <c r="C2204">
        <v>3.770648</v>
      </c>
      <c r="D2204">
        <v>6.3157870000000003</v>
      </c>
      <c r="E2204">
        <v>6.2504860000000004</v>
      </c>
      <c r="F2204">
        <v>3.8592270000000002</v>
      </c>
      <c r="G2204">
        <v>3.7116389999999999</v>
      </c>
      <c r="H2204">
        <v>1.102859</v>
      </c>
      <c r="I2204">
        <v>1.359329</v>
      </c>
      <c r="J2204">
        <v>1.3268549999999999</v>
      </c>
      <c r="K2204">
        <v>-0.152699</v>
      </c>
      <c r="L2204">
        <v>1540</v>
      </c>
      <c r="M2204">
        <v>2.4464E-2</v>
      </c>
      <c r="N2204" t="s">
        <v>24</v>
      </c>
      <c r="O2204">
        <v>13.680128</v>
      </c>
      <c r="P2204">
        <v>3.1260000000000003E-2</v>
      </c>
      <c r="Q2204">
        <v>-0.253029</v>
      </c>
      <c r="S2204">
        <f>(2*3.142/60)*test_1_datataker_27_aug[[#This Row],[Torque Voltage (N.m)]]*test_1_datataker_27_aug[[#This Row],[RPM]]*-1</f>
        <v>24.628719910666664</v>
      </c>
    </row>
    <row r="2205" spans="1:19" x14ac:dyDescent="0.25">
      <c r="A2205" s="1">
        <v>45531.572453715278</v>
      </c>
      <c r="B2205" t="s">
        <v>17</v>
      </c>
      <c r="C2205">
        <v>3.7906279999999999</v>
      </c>
      <c r="D2205">
        <v>6.3530319999999998</v>
      </c>
      <c r="E2205">
        <v>6.3012189999999997</v>
      </c>
      <c r="F2205">
        <v>3.874126</v>
      </c>
      <c r="G2205">
        <v>3.7287759999999999</v>
      </c>
      <c r="H2205">
        <v>1.1001129999999999</v>
      </c>
      <c r="I2205">
        <v>1.359677</v>
      </c>
      <c r="J2205">
        <v>1.327785</v>
      </c>
      <c r="K2205">
        <v>-0.16472200000000001</v>
      </c>
      <c r="L2205">
        <v>1614</v>
      </c>
      <c r="M2205">
        <v>2.3081999999999998E-2</v>
      </c>
      <c r="N2205" t="s">
        <v>25</v>
      </c>
      <c r="O2205">
        <v>14.368995999999999</v>
      </c>
      <c r="P2205">
        <v>3.4355999999999998E-2</v>
      </c>
      <c r="Q2205">
        <v>-0.26142300000000002</v>
      </c>
      <c r="S2205">
        <f>(2*3.142/60)*test_1_datataker_27_aug[[#This Row],[Torque Voltage (N.m)]]*test_1_datataker_27_aug[[#This Row],[RPM]]*-1</f>
        <v>27.844540991199999</v>
      </c>
    </row>
    <row r="2206" spans="1:19" x14ac:dyDescent="0.25">
      <c r="A2206" s="39">
        <v>45531.572511597224</v>
      </c>
      <c r="B2206" s="40" t="s">
        <v>17</v>
      </c>
      <c r="C2206" s="40">
        <v>3.8058510000000001</v>
      </c>
      <c r="D2206" s="40">
        <v>6.3975200000000001</v>
      </c>
      <c r="E2206" s="40">
        <v>6.366708</v>
      </c>
      <c r="F2206" s="40">
        <v>3.889024</v>
      </c>
      <c r="G2206" s="40">
        <v>3.7449560000000002</v>
      </c>
      <c r="H2206" s="40">
        <v>1.098994</v>
      </c>
      <c r="I2206" s="40">
        <v>1.4255340000000001</v>
      </c>
      <c r="J2206" s="40">
        <v>1.3835090000000001</v>
      </c>
      <c r="K2206" s="40">
        <v>-0.117863</v>
      </c>
      <c r="L2206" s="40">
        <v>1719</v>
      </c>
      <c r="M2206" s="40">
        <v>2.4761999999999999E-2</v>
      </c>
      <c r="N2206" s="40" t="s">
        <v>26</v>
      </c>
      <c r="O2206" s="40">
        <v>14.985749999999999</v>
      </c>
      <c r="P2206" s="40">
        <v>2.9669000000000001E-2</v>
      </c>
      <c r="Q2206" s="40">
        <v>-0.30874299999999999</v>
      </c>
      <c r="R2206" s="40"/>
      <c r="S2206" s="40">
        <f>(2*3.142/60)*test_1_datataker_27_aug[[#This Row],[Torque Voltage (N.m)]]*test_1_datataker_27_aug[[#This Row],[RPM]]*-1</f>
        <v>21.219653785799999</v>
      </c>
    </row>
    <row r="2207" spans="1:19" x14ac:dyDescent="0.25">
      <c r="A2207" s="1">
        <v>45531.572569456017</v>
      </c>
      <c r="B2207" t="s">
        <v>17</v>
      </c>
      <c r="C2207">
        <v>3.841107</v>
      </c>
      <c r="D2207">
        <v>6.4492500000000001</v>
      </c>
      <c r="E2207">
        <v>6.3883349999999997</v>
      </c>
      <c r="F2207">
        <v>3.9335119999999999</v>
      </c>
      <c r="G2207">
        <v>3.7820990000000001</v>
      </c>
      <c r="H2207">
        <v>1.1029610000000001</v>
      </c>
      <c r="I2207">
        <v>1.42588</v>
      </c>
      <c r="J2207">
        <v>1.393848</v>
      </c>
      <c r="K2207">
        <v>-0.26566600000000001</v>
      </c>
      <c r="L2207">
        <v>1789</v>
      </c>
      <c r="M2207">
        <v>2.3404000000000001E-2</v>
      </c>
      <c r="N2207" t="s">
        <v>27</v>
      </c>
      <c r="O2207">
        <v>15.483794</v>
      </c>
      <c r="P2207">
        <v>3.1260000000000003E-2</v>
      </c>
      <c r="Q2207">
        <v>-0.29882999999999998</v>
      </c>
      <c r="S2207">
        <f>(2*3.142/60)*test_1_datataker_27_aug[[#This Row],[Torque Voltage (N.m)]]*test_1_datataker_27_aug[[#This Row],[RPM]]*-1</f>
        <v>49.777289376933332</v>
      </c>
    </row>
    <row r="2208" spans="1:19" x14ac:dyDescent="0.25">
      <c r="A2208" s="1">
        <v>45531.572627326386</v>
      </c>
      <c r="B2208" t="s">
        <v>17</v>
      </c>
      <c r="C2208">
        <v>3.88104</v>
      </c>
      <c r="D2208">
        <v>6.5605739999999999</v>
      </c>
      <c r="E2208">
        <v>6.4606960000000004</v>
      </c>
      <c r="F2208">
        <v>3.992899</v>
      </c>
      <c r="G2208">
        <v>3.8277700000000001</v>
      </c>
      <c r="H2208">
        <v>1.101944</v>
      </c>
      <c r="I2208">
        <v>1.426112</v>
      </c>
      <c r="J2208">
        <v>1.395821</v>
      </c>
      <c r="K2208">
        <v>-0.1143</v>
      </c>
      <c r="L2208">
        <v>1963</v>
      </c>
      <c r="M2208">
        <v>2.4140999999999999E-2</v>
      </c>
      <c r="N2208" t="s">
        <v>28</v>
      </c>
      <c r="O2208">
        <v>15.995507999999999</v>
      </c>
      <c r="P2208">
        <v>3.1260000000000003E-2</v>
      </c>
      <c r="Q2208">
        <v>-0.38130399999999998</v>
      </c>
      <c r="S2208">
        <f>(2*3.142/60)*test_1_datataker_27_aug[[#This Row],[Torque Voltage (N.m)]]*test_1_datataker_27_aug[[#This Row],[RPM]]*-1</f>
        <v>23.499112259999997</v>
      </c>
    </row>
    <row r="2209" spans="1:20" x14ac:dyDescent="0.25">
      <c r="A2209" s="1">
        <v>45531.572685196756</v>
      </c>
      <c r="B2209" t="s">
        <v>17</v>
      </c>
      <c r="C2209">
        <v>3.9276680000000002</v>
      </c>
      <c r="D2209">
        <v>6.6050610000000001</v>
      </c>
      <c r="E2209">
        <v>6.5114280000000004</v>
      </c>
      <c r="F2209">
        <v>4.0077959999999999</v>
      </c>
      <c r="G2209">
        <v>3.8715290000000002</v>
      </c>
      <c r="H2209">
        <v>1.1020449999999999</v>
      </c>
      <c r="I2209">
        <v>1.424485</v>
      </c>
      <c r="J2209">
        <v>1.3888529999999999</v>
      </c>
      <c r="K2209">
        <v>-8.4260000000000002E-2</v>
      </c>
      <c r="L2209">
        <v>1944</v>
      </c>
      <c r="M2209">
        <v>1.8380000000000001E-2</v>
      </c>
      <c r="N2209" t="s">
        <v>29</v>
      </c>
      <c r="O2209">
        <v>16.464258000000001</v>
      </c>
      <c r="P2209">
        <v>2.9669000000000001E-2</v>
      </c>
      <c r="Q2209">
        <v>-0.33279599999999998</v>
      </c>
      <c r="S2209">
        <f>(2*3.142/60)*test_1_datataker_27_aug[[#This Row],[Torque Voltage (N.m)]]*test_1_datataker_27_aug[[#This Row],[RPM]]*-1</f>
        <v>17.155470816000001</v>
      </c>
    </row>
    <row r="2210" spans="1:20" x14ac:dyDescent="0.25">
      <c r="A2210" s="1">
        <v>45531.572743078701</v>
      </c>
      <c r="B2210" t="s">
        <v>17</v>
      </c>
      <c r="C2210">
        <v>3.977112</v>
      </c>
      <c r="D2210">
        <v>6.6125100000000003</v>
      </c>
      <c r="E2210">
        <v>6.5765140000000004</v>
      </c>
      <c r="F2210">
        <v>4.0746320000000003</v>
      </c>
      <c r="G2210">
        <v>3.9257819999999999</v>
      </c>
      <c r="H2210">
        <v>1.1045910000000001</v>
      </c>
      <c r="I2210">
        <v>1.4232130000000001</v>
      </c>
      <c r="J2210">
        <v>1.3902479999999999</v>
      </c>
      <c r="K2210">
        <v>-5.2986999999999999E-2</v>
      </c>
      <c r="L2210">
        <v>1986</v>
      </c>
      <c r="M2210">
        <v>2.1676000000000001E-2</v>
      </c>
      <c r="N2210" t="s">
        <v>30</v>
      </c>
      <c r="O2210">
        <v>17.009831999999999</v>
      </c>
      <c r="P2210">
        <v>3.1260000000000003E-2</v>
      </c>
      <c r="Q2210">
        <v>-0.31065799999999999</v>
      </c>
      <c r="S2210">
        <f>(2*3.142/60)*test_1_datataker_27_aug[[#This Row],[Torque Voltage (N.m)]]*test_1_datataker_27_aug[[#This Row],[RPM]]*-1</f>
        <v>11.021317194799998</v>
      </c>
    </row>
    <row r="2211" spans="1:20" x14ac:dyDescent="0.25">
      <c r="A2211" s="1">
        <v>45531.572801898146</v>
      </c>
      <c r="B2211" t="s">
        <v>17</v>
      </c>
      <c r="C2211">
        <v>4.0417800000000002</v>
      </c>
      <c r="D2211">
        <v>6.7238329999999999</v>
      </c>
      <c r="E2211">
        <v>6.6777790000000001</v>
      </c>
      <c r="F2211">
        <v>4.1191199999999997</v>
      </c>
      <c r="G2211">
        <v>3.9847109999999999</v>
      </c>
      <c r="H2211">
        <v>1.103774</v>
      </c>
      <c r="I2211">
        <v>1.4309810000000001</v>
      </c>
      <c r="J2211">
        <v>1.3909419999999999</v>
      </c>
      <c r="K2211">
        <v>-8.6624000000000007E-2</v>
      </c>
      <c r="L2211">
        <v>2041</v>
      </c>
      <c r="M2211">
        <v>2.5776E-2</v>
      </c>
      <c r="N2211" t="s">
        <v>31</v>
      </c>
      <c r="O2211">
        <v>17.509266</v>
      </c>
      <c r="P2211">
        <v>3.2807999999999997E-2</v>
      </c>
      <c r="Q2211">
        <v>-0.32057400000000003</v>
      </c>
      <c r="S2211">
        <f>(2*3.142/60)*test_1_datataker_27_aug[[#This Row],[Torque Voltage (N.m)]]*test_1_datataker_27_aug[[#This Row],[RPM]]*-1</f>
        <v>18.516809764266668</v>
      </c>
    </row>
    <row r="2212" spans="1:20" x14ac:dyDescent="0.25">
      <c r="A2212" s="1">
        <v>45531.572858819447</v>
      </c>
      <c r="B2212" t="s">
        <v>17</v>
      </c>
      <c r="C2212">
        <v>4.1064220000000002</v>
      </c>
      <c r="D2212">
        <v>6.7683220000000004</v>
      </c>
      <c r="E2212">
        <v>6.6925340000000002</v>
      </c>
      <c r="F2212">
        <v>4.1859549999999999</v>
      </c>
      <c r="G2212">
        <v>4.0531779999999999</v>
      </c>
      <c r="H2212">
        <v>1.1083540000000001</v>
      </c>
      <c r="I2212">
        <v>1.426574</v>
      </c>
      <c r="J2212">
        <v>1.395937</v>
      </c>
      <c r="K2212">
        <v>-8.9054999999999995E-2</v>
      </c>
      <c r="L2212">
        <v>2239</v>
      </c>
      <c r="M2212">
        <v>2.3796000000000001E-2</v>
      </c>
      <c r="N2212" t="s">
        <v>32</v>
      </c>
      <c r="O2212">
        <v>17.917539999999999</v>
      </c>
      <c r="P2212">
        <v>3.2807999999999997E-2</v>
      </c>
      <c r="Q2212">
        <v>-0.43330999999999997</v>
      </c>
      <c r="S2212">
        <f>(2*3.142/60)*test_1_datataker_27_aug[[#This Row],[Torque Voltage (N.m)]]*test_1_datataker_27_aug[[#This Row],[RPM]]*-1</f>
        <v>20.883213453</v>
      </c>
    </row>
    <row r="2213" spans="1:20" x14ac:dyDescent="0.25">
      <c r="A2213" s="19">
        <v>45531.572916689816</v>
      </c>
      <c r="B2213" s="20" t="s">
        <v>17</v>
      </c>
      <c r="C2213" s="20">
        <v>4.1766949999999996</v>
      </c>
      <c r="D2213" s="20">
        <v>6.8200519999999996</v>
      </c>
      <c r="E2213" s="20">
        <v>6.7576169999999998</v>
      </c>
      <c r="F2213" s="20">
        <v>4.2678960000000004</v>
      </c>
      <c r="G2213" s="20">
        <v>4.1178189999999999</v>
      </c>
      <c r="H2213" s="20">
        <v>1.108052</v>
      </c>
      <c r="I2213" s="20">
        <v>1.4234420000000001</v>
      </c>
      <c r="J2213" s="20">
        <v>1.3873450000000001</v>
      </c>
      <c r="K2213" s="20">
        <v>-5.1820999999999999E-2</v>
      </c>
      <c r="L2213" s="20">
        <v>1987</v>
      </c>
      <c r="M2213" s="20">
        <v>2.4601999999999999E-2</v>
      </c>
      <c r="N2213" s="20" t="s">
        <v>33</v>
      </c>
      <c r="O2213" s="20">
        <v>18.370314</v>
      </c>
      <c r="P2213" s="20">
        <v>3.4355999999999998E-2</v>
      </c>
      <c r="Q2213" s="20">
        <v>-0.37482599999999999</v>
      </c>
      <c r="S2213">
        <f>(2*3.142/60)*test_1_datataker_27_aug[[#This Row],[Torque Voltage (N.m)]]*test_1_datataker_27_aug[[#This Row],[RPM]]*-1</f>
        <v>10.784216114466666</v>
      </c>
    </row>
    <row r="2214" spans="1:20" x14ac:dyDescent="0.25">
      <c r="A2214" s="1">
        <v>45531.57297454861</v>
      </c>
      <c r="B2214" t="s">
        <v>17</v>
      </c>
      <c r="C2214">
        <v>4.2488830000000002</v>
      </c>
      <c r="D2214">
        <v>6.8645389999999997</v>
      </c>
      <c r="E2214">
        <v>6.7937979999999998</v>
      </c>
      <c r="F2214">
        <v>4.3272810000000002</v>
      </c>
      <c r="G2214">
        <v>4.1947619999999999</v>
      </c>
      <c r="H2214">
        <v>1.1091709999999999</v>
      </c>
      <c r="I2214">
        <v>1.4284330000000001</v>
      </c>
      <c r="J2214">
        <v>1.3902479999999999</v>
      </c>
      <c r="K2214">
        <v>-0.15992600000000001</v>
      </c>
      <c r="L2214">
        <v>2273</v>
      </c>
      <c r="M2214">
        <v>2.3427E-2</v>
      </c>
      <c r="N2214" t="s">
        <v>34</v>
      </c>
      <c r="O2214">
        <v>18.791986000000001</v>
      </c>
      <c r="P2214">
        <v>3.4355999999999998E-2</v>
      </c>
      <c r="Q2214">
        <v>-0.31104100000000001</v>
      </c>
      <c r="S2214">
        <f>(2*3.142/60)*test_1_datataker_27_aug[[#This Row],[Torque Voltage (N.m)]]*test_1_datataker_27_aug[[#This Row],[RPM]]*-1</f>
        <v>38.071802310533336</v>
      </c>
    </row>
    <row r="2215" spans="1:20" x14ac:dyDescent="0.25">
      <c r="A2215" s="75">
        <v>45531.573032430555</v>
      </c>
      <c r="B2215" s="76" t="s">
        <v>17</v>
      </c>
      <c r="C2215" s="76">
        <v>4.3210430000000004</v>
      </c>
      <c r="D2215" s="76">
        <v>6.9607580000000002</v>
      </c>
      <c r="E2215" s="76">
        <v>6.9168909999999997</v>
      </c>
      <c r="F2215" s="76">
        <v>4.4013590000000002</v>
      </c>
      <c r="G2215" s="76">
        <v>4.2688090000000001</v>
      </c>
      <c r="H2215" s="76">
        <v>1.112222</v>
      </c>
      <c r="I2215" s="76">
        <v>1.429476</v>
      </c>
      <c r="J2215" s="76">
        <v>1.3972150000000001</v>
      </c>
      <c r="K2215" s="76">
        <v>-0.121493</v>
      </c>
      <c r="L2215" s="76">
        <v>2101</v>
      </c>
      <c r="M2215" s="76">
        <v>2.5224E-2</v>
      </c>
      <c r="N2215" s="76" t="s">
        <v>35</v>
      </c>
      <c r="O2215" s="76">
        <v>19.226994000000001</v>
      </c>
      <c r="P2215" s="76">
        <v>3.2807999999999997E-2</v>
      </c>
      <c r="Q2215" s="76">
        <v>-0.48878899999999997</v>
      </c>
      <c r="R2215" s="76"/>
      <c r="S2215" s="76">
        <f>(2*3.142/60)*test_1_datataker_27_aug[[#This Row],[Torque Voltage (N.m)]]*test_1_datataker_27_aug[[#This Row],[RPM]]*-1</f>
        <v>26.733894786866667</v>
      </c>
      <c r="T2215" s="76"/>
    </row>
    <row r="2216" spans="1:20" x14ac:dyDescent="0.25">
      <c r="A2216" s="1">
        <v>45531.573090300924</v>
      </c>
      <c r="B2216" t="s">
        <v>17</v>
      </c>
      <c r="C2216">
        <v>4.4131020000000003</v>
      </c>
      <c r="D2216">
        <v>7.012696</v>
      </c>
      <c r="E2216">
        <v>6.9457959999999996</v>
      </c>
      <c r="F2216">
        <v>4.4979909999999999</v>
      </c>
      <c r="G2216">
        <v>4.358053</v>
      </c>
      <c r="H2216">
        <v>1.11151</v>
      </c>
      <c r="I2216">
        <v>1.4247209999999999</v>
      </c>
      <c r="J2216">
        <v>1.3893180000000001</v>
      </c>
      <c r="K2216">
        <v>-0.34862599999999999</v>
      </c>
      <c r="L2216">
        <v>2213</v>
      </c>
      <c r="M2216">
        <v>2.4693E-2</v>
      </c>
      <c r="N2216" t="s">
        <v>36</v>
      </c>
      <c r="O2216">
        <v>19.626605999999999</v>
      </c>
      <c r="P2216">
        <v>3.4355999999999998E-2</v>
      </c>
      <c r="Q2216">
        <v>-0.312946</v>
      </c>
      <c r="S2216">
        <f>(2*3.142/60)*test_1_datataker_27_aug[[#This Row],[Torque Voltage (N.m)]]*test_1_datataker_27_aug[[#This Row],[RPM]]*-1</f>
        <v>80.802744666533329</v>
      </c>
    </row>
    <row r="2217" spans="1:20" x14ac:dyDescent="0.25">
      <c r="A2217" s="1">
        <v>45531.573148159725</v>
      </c>
      <c r="B2217" t="s">
        <v>17</v>
      </c>
      <c r="C2217">
        <v>4.503196</v>
      </c>
      <c r="D2217">
        <v>7.1091199999999999</v>
      </c>
      <c r="E2217">
        <v>7.0399849999999997</v>
      </c>
      <c r="F2217">
        <v>4.5869669999999996</v>
      </c>
      <c r="G2217">
        <v>4.4519719999999996</v>
      </c>
      <c r="H2217">
        <v>1.11151</v>
      </c>
      <c r="I2217">
        <v>1.4214690000000001</v>
      </c>
      <c r="J2217">
        <v>1.3944259999999999</v>
      </c>
      <c r="K2217">
        <v>-0.16472200000000001</v>
      </c>
      <c r="L2217">
        <v>2186</v>
      </c>
      <c r="M2217">
        <v>2.6421E-2</v>
      </c>
      <c r="N2217" t="s">
        <v>37</v>
      </c>
      <c r="O2217">
        <v>20.010114000000002</v>
      </c>
      <c r="P2217">
        <v>3.1260000000000003E-2</v>
      </c>
      <c r="Q2217">
        <v>-0.35992099999999999</v>
      </c>
      <c r="S2217">
        <f>(2*3.142/60)*test_1_datataker_27_aug[[#This Row],[Torque Voltage (N.m)]]*test_1_datataker_27_aug[[#This Row],[RPM]]*-1</f>
        <v>37.712618715466668</v>
      </c>
    </row>
    <row r="2218" spans="1:20" x14ac:dyDescent="0.25">
      <c r="A2218" s="1">
        <v>45531.573206041663</v>
      </c>
      <c r="B2218" t="s">
        <v>17</v>
      </c>
      <c r="C2218">
        <v>4.6017929999999998</v>
      </c>
      <c r="D2218">
        <v>7.1461579999999998</v>
      </c>
      <c r="E2218">
        <v>7.0977940000000004</v>
      </c>
      <c r="F2218">
        <v>4.6908409999999998</v>
      </c>
      <c r="G2218">
        <v>4.5543940000000003</v>
      </c>
      <c r="H2218">
        <v>1.1130359999999999</v>
      </c>
      <c r="I2218">
        <v>1.424139</v>
      </c>
      <c r="J2218">
        <v>1.3928020000000001</v>
      </c>
      <c r="K2218">
        <v>-0.156329</v>
      </c>
      <c r="L2218">
        <v>2096</v>
      </c>
      <c r="M2218">
        <v>2.2919999999999999E-2</v>
      </c>
      <c r="N2218" t="s">
        <v>38</v>
      </c>
      <c r="O2218">
        <v>20.392641999999999</v>
      </c>
      <c r="P2218">
        <v>3.1260000000000003E-2</v>
      </c>
      <c r="Q2218">
        <v>-0.25608300000000001</v>
      </c>
      <c r="S2218">
        <f>(2*3.142/60)*test_1_datataker_27_aug[[#This Row],[Torque Voltage (N.m)]]*test_1_datataker_27_aug[[#This Row],[RPM]]*-1</f>
        <v>34.317508830933328</v>
      </c>
    </row>
    <row r="2219" spans="1:20" x14ac:dyDescent="0.25">
      <c r="A2219" s="1">
        <v>45531.573263900464</v>
      </c>
      <c r="B2219" t="s">
        <v>17</v>
      </c>
      <c r="C2219">
        <v>4.7230790000000002</v>
      </c>
      <c r="D2219">
        <v>7.2351340000000004</v>
      </c>
      <c r="E2219">
        <v>7.1774319999999996</v>
      </c>
      <c r="F2219">
        <v>4.8170630000000001</v>
      </c>
      <c r="G2219">
        <v>4.6757070000000001</v>
      </c>
      <c r="H2219">
        <v>1.1132390000000001</v>
      </c>
      <c r="I2219">
        <v>1.4228639999999999</v>
      </c>
      <c r="J2219">
        <v>1.3904799999999999</v>
      </c>
      <c r="K2219">
        <v>-0.16955100000000001</v>
      </c>
      <c r="L2219">
        <v>2282</v>
      </c>
      <c r="M2219">
        <v>2.6282E-2</v>
      </c>
      <c r="N2219" t="s">
        <v>39</v>
      </c>
      <c r="O2219">
        <v>20.779032000000001</v>
      </c>
      <c r="P2219">
        <v>3.2807999999999997E-2</v>
      </c>
      <c r="Q2219">
        <v>-0.43215900000000002</v>
      </c>
      <c r="S2219">
        <f>(2*3.142/60)*test_1_datataker_27_aug[[#This Row],[Torque Voltage (N.m)]]*test_1_datataker_27_aug[[#This Row],[RPM]]*-1</f>
        <v>40.522937674799998</v>
      </c>
    </row>
    <row r="2220" spans="1:20" x14ac:dyDescent="0.25">
      <c r="A2220" s="82">
        <v>45531.573321782409</v>
      </c>
      <c r="B2220" s="83" t="s">
        <v>17</v>
      </c>
      <c r="C2220" s="83">
        <v>4.844258</v>
      </c>
      <c r="D2220" s="83">
        <v>7.2945200000000003</v>
      </c>
      <c r="E2220" s="83">
        <v>7.2716219999999998</v>
      </c>
      <c r="F2220" s="83">
        <v>4.935835</v>
      </c>
      <c r="G2220" s="83">
        <v>4.7893400000000002</v>
      </c>
      <c r="H2220" s="83">
        <v>1.118938</v>
      </c>
      <c r="I2220" s="83">
        <v>1.4213530000000001</v>
      </c>
      <c r="J2220" s="83">
        <v>1.3792089999999999</v>
      </c>
      <c r="K2220" s="83">
        <v>-0.24285300000000001</v>
      </c>
      <c r="L2220" s="83">
        <v>2195</v>
      </c>
      <c r="M2220" s="83">
        <v>2.7111E-2</v>
      </c>
      <c r="N2220" s="83" t="s">
        <v>40</v>
      </c>
      <c r="O2220" s="83">
        <v>21.134702000000001</v>
      </c>
      <c r="P2220" s="83">
        <v>3.1260000000000003E-2</v>
      </c>
      <c r="Q2220" s="83">
        <v>-0.34655599999999998</v>
      </c>
      <c r="R2220" s="83"/>
      <c r="S2220" s="83">
        <f>(2*3.142/60)*test_1_datataker_27_aug[[#This Row],[Torque Voltage (N.m)]]*test_1_datataker_27_aug[[#This Row],[RPM]]*-1</f>
        <v>55.829395219000006</v>
      </c>
    </row>
    <row r="2221" spans="1:20" x14ac:dyDescent="0.25">
      <c r="A2221" s="1">
        <v>45531.573379641202</v>
      </c>
      <c r="B2221" t="s">
        <v>17</v>
      </c>
      <c r="C2221">
        <v>4.8972889999999998</v>
      </c>
      <c r="D2221">
        <v>7.3760450000000004</v>
      </c>
      <c r="E2221">
        <v>7.3292279999999996</v>
      </c>
      <c r="F2221">
        <v>4.958183</v>
      </c>
      <c r="G2221">
        <v>4.842371</v>
      </c>
      <c r="H2221">
        <v>1.6831430000000001</v>
      </c>
      <c r="I2221">
        <v>1.4207749999999999</v>
      </c>
      <c r="J2221">
        <v>1.387113</v>
      </c>
      <c r="K2221">
        <v>-9.1453000000000007E-2</v>
      </c>
      <c r="L2221">
        <v>2242</v>
      </c>
      <c r="M2221">
        <v>2.5385000000000001E-2</v>
      </c>
      <c r="N2221" t="s">
        <v>41</v>
      </c>
      <c r="O2221">
        <v>21.51398</v>
      </c>
      <c r="P2221">
        <v>3.1260000000000003E-2</v>
      </c>
      <c r="Q2221">
        <v>-0.44861400000000001</v>
      </c>
      <c r="S2221">
        <f>(2*3.142/60)*test_1_datataker_27_aug[[#This Row],[Torque Voltage (N.m)]]*test_1_datataker_27_aug[[#This Row],[RPM]]*-1</f>
        <v>21.474274029733337</v>
      </c>
    </row>
    <row r="2222" spans="1:20" x14ac:dyDescent="0.25">
      <c r="A2222" s="1">
        <v>45531.573437557869</v>
      </c>
      <c r="B2222" t="s">
        <v>17</v>
      </c>
      <c r="C2222">
        <v>4.9133620000000002</v>
      </c>
      <c r="D2222">
        <v>7.420534</v>
      </c>
      <c r="E2222">
        <v>7.3728870000000004</v>
      </c>
      <c r="F2222">
        <v>5.0028769999999998</v>
      </c>
      <c r="G2222">
        <v>4.8622709999999998</v>
      </c>
      <c r="H2222">
        <v>1.649931</v>
      </c>
      <c r="I2222">
        <v>1.4222859999999999</v>
      </c>
      <c r="J2222">
        <v>1.3867609999999999</v>
      </c>
      <c r="K2222">
        <v>-0.24645</v>
      </c>
      <c r="L2222">
        <v>2504</v>
      </c>
      <c r="M2222">
        <v>2.3311999999999999E-2</v>
      </c>
      <c r="N2222" t="s">
        <v>42</v>
      </c>
      <c r="O2222">
        <v>21.860986</v>
      </c>
      <c r="P2222">
        <v>3.2807999999999997E-2</v>
      </c>
      <c r="Q2222">
        <v>-0.401949</v>
      </c>
      <c r="S2222">
        <f>(2*3.142/60)*test_1_datataker_27_aug[[#This Row],[Torque Voltage (N.m)]]*test_1_datataker_27_aug[[#This Row],[RPM]]*-1</f>
        <v>64.632071119999992</v>
      </c>
    </row>
    <row r="2223" spans="1:20" x14ac:dyDescent="0.25">
      <c r="A2223" s="1">
        <v>45531.573495381941</v>
      </c>
      <c r="B2223" t="s">
        <v>17</v>
      </c>
      <c r="C2223">
        <v>4.9370349999999998</v>
      </c>
      <c r="D2223">
        <v>7.4871639999999999</v>
      </c>
      <c r="E2223">
        <v>7.4163420000000002</v>
      </c>
      <c r="F2223">
        <v>5.0397080000000001</v>
      </c>
      <c r="G2223">
        <v>4.8934889999999998</v>
      </c>
      <c r="H2223">
        <v>1.6488240000000001</v>
      </c>
      <c r="I2223">
        <v>1.429128</v>
      </c>
      <c r="J2223">
        <v>1.40035</v>
      </c>
      <c r="K2223">
        <v>-0.27049499999999999</v>
      </c>
      <c r="L2223">
        <v>2452</v>
      </c>
      <c r="M2223">
        <v>2.5361000000000002E-2</v>
      </c>
      <c r="N2223" t="s">
        <v>43</v>
      </c>
      <c r="O2223">
        <v>22.159046</v>
      </c>
      <c r="P2223">
        <v>3.2807999999999997E-2</v>
      </c>
      <c r="Q2223">
        <v>-8.5245000000000001E-2</v>
      </c>
      <c r="S2223">
        <f>(2*3.142/60)*test_1_datataker_27_aug[[#This Row],[Torque Voltage (N.m)]]*test_1_datataker_27_aug[[#This Row],[RPM]]*-1</f>
        <v>69.464775035999992</v>
      </c>
    </row>
    <row r="2224" spans="1:20" x14ac:dyDescent="0.25">
      <c r="A2224" s="1">
        <v>45531.573553252318</v>
      </c>
      <c r="B2224" t="s">
        <v>17</v>
      </c>
      <c r="C2224">
        <v>4.933262</v>
      </c>
      <c r="D2224">
        <v>7.5686900000000001</v>
      </c>
      <c r="E2224">
        <v>7.4959809999999996</v>
      </c>
      <c r="F2224">
        <v>5.0250170000000001</v>
      </c>
      <c r="G2224">
        <v>4.8802580000000004</v>
      </c>
      <c r="H2224">
        <v>1.7741420000000001</v>
      </c>
      <c r="I2224">
        <v>1.422515</v>
      </c>
      <c r="J2224">
        <v>1.3854820000000001</v>
      </c>
      <c r="K2224">
        <v>-0.157528</v>
      </c>
      <c r="L2224">
        <v>2562</v>
      </c>
      <c r="M2224">
        <v>2.7432999999999999E-2</v>
      </c>
      <c r="N2224" t="s">
        <v>44</v>
      </c>
      <c r="O2224">
        <v>22.462897999999999</v>
      </c>
      <c r="P2224">
        <v>3.2807999999999997E-2</v>
      </c>
      <c r="Q2224">
        <v>-0.40998499999999999</v>
      </c>
      <c r="S2224">
        <f>(2*3.142/60)*test_1_datataker_27_aug[[#This Row],[Torque Voltage (N.m)]]*test_1_datataker_27_aug[[#This Row],[RPM]]*-1</f>
        <v>42.268984150400001</v>
      </c>
    </row>
    <row r="2225" spans="1:20" x14ac:dyDescent="0.25">
      <c r="A2225" s="1">
        <v>45531.573611134256</v>
      </c>
      <c r="B2225" t="s">
        <v>17</v>
      </c>
      <c r="C2225">
        <v>4.9067470000000002</v>
      </c>
      <c r="D2225">
        <v>7.5465489999999997</v>
      </c>
      <c r="E2225">
        <v>7.4379710000000001</v>
      </c>
      <c r="F2225">
        <v>5.0028769999999998</v>
      </c>
      <c r="G2225">
        <v>4.8537419999999996</v>
      </c>
      <c r="H2225">
        <v>1.946502</v>
      </c>
      <c r="I2225">
        <v>1.4228639999999999</v>
      </c>
      <c r="J2225">
        <v>1.3969830000000001</v>
      </c>
      <c r="K2225">
        <v>-0.20801700000000001</v>
      </c>
      <c r="L2225">
        <v>2788</v>
      </c>
      <c r="M2225">
        <v>2.5569000000000001E-2</v>
      </c>
      <c r="N2225" t="s">
        <v>45</v>
      </c>
      <c r="O2225">
        <v>22.772434000000001</v>
      </c>
      <c r="P2225">
        <v>3.2807999999999997E-2</v>
      </c>
      <c r="Q2225">
        <v>-0.50102400000000002</v>
      </c>
      <c r="S2225">
        <f>(2*3.142/60)*test_1_datataker_27_aug[[#This Row],[Torque Voltage (N.m)]]*test_1_datataker_27_aug[[#This Row],[RPM]]*-1</f>
        <v>60.740242874400003</v>
      </c>
    </row>
    <row r="2226" spans="1:20" x14ac:dyDescent="0.25">
      <c r="A2226" s="89">
        <v>45531.573668993056</v>
      </c>
      <c r="B2226" s="90" t="s">
        <v>17</v>
      </c>
      <c r="C2226" s="90">
        <v>4.8887869999999998</v>
      </c>
      <c r="D2226" s="90">
        <v>7.5388929999999998</v>
      </c>
      <c r="E2226" s="90">
        <v>7.4814259999999999</v>
      </c>
      <c r="F2226" s="90">
        <v>4.9805289999999998</v>
      </c>
      <c r="G2226" s="90">
        <v>4.8357559999999999</v>
      </c>
      <c r="H2226" s="90">
        <v>1.9962979999999999</v>
      </c>
      <c r="I2226" s="90">
        <v>1.420426</v>
      </c>
      <c r="J2226" s="90">
        <v>1.386296</v>
      </c>
      <c r="K2226" s="90">
        <v>-0.30293300000000001</v>
      </c>
      <c r="L2226" s="90">
        <v>2872</v>
      </c>
      <c r="M2226" s="90">
        <v>2.5798999999999999E-2</v>
      </c>
      <c r="N2226" s="90" t="s">
        <v>46</v>
      </c>
      <c r="O2226" s="90">
        <v>23.109622000000002</v>
      </c>
      <c r="P2226" s="90">
        <v>3.4355999999999998E-2</v>
      </c>
      <c r="Q2226" s="90">
        <v>-0.55003899999999994</v>
      </c>
      <c r="R2226" s="28"/>
      <c r="S2226" s="28">
        <f>(2*3.142/60)*test_1_datataker_27_aug[[#This Row],[Torque Voltage (N.m)]]*test_1_datataker_27_aug[[#This Row],[RPM]]*-1</f>
        <v>91.120469193066668</v>
      </c>
      <c r="T2226" s="28"/>
    </row>
    <row r="2227" spans="1:20" x14ac:dyDescent="0.25">
      <c r="A2227" s="1">
        <v>45531.573726898147</v>
      </c>
      <c r="B2227" t="s">
        <v>17</v>
      </c>
      <c r="C2227">
        <v>4.8953759999999997</v>
      </c>
      <c r="D2227">
        <v>7.5686900000000001</v>
      </c>
      <c r="E2227">
        <v>7.4741520000000001</v>
      </c>
      <c r="F2227">
        <v>4.9656310000000001</v>
      </c>
      <c r="G2227">
        <v>4.8367120000000003</v>
      </c>
      <c r="H2227">
        <v>1.9967980000000001</v>
      </c>
      <c r="I2227">
        <v>1.4254180000000001</v>
      </c>
      <c r="J2227">
        <v>1.393499</v>
      </c>
      <c r="K2227">
        <v>-1.3389E-2</v>
      </c>
      <c r="L2227">
        <v>2839</v>
      </c>
      <c r="M2227">
        <v>2.3612000000000001E-2</v>
      </c>
      <c r="N2227" t="s">
        <v>47</v>
      </c>
      <c r="O2227">
        <v>23.364574000000001</v>
      </c>
      <c r="P2227">
        <v>3.4355999999999998E-2</v>
      </c>
      <c r="Q2227">
        <v>-0.18857399999999999</v>
      </c>
      <c r="S2227">
        <f>(2*3.142/60)*test_1_datataker_27_aug[[#This Row],[Torque Voltage (N.m)]]*test_1_datataker_27_aug[[#This Row],[RPM]]*-1</f>
        <v>3.9810575894000002</v>
      </c>
    </row>
    <row r="2228" spans="1:20" x14ac:dyDescent="0.25">
      <c r="A2228" s="1">
        <v>45531.573784745371</v>
      </c>
      <c r="B2228" t="s">
        <v>17</v>
      </c>
      <c r="C2228">
        <v>4.91052</v>
      </c>
      <c r="D2228">
        <v>7.5465489999999997</v>
      </c>
      <c r="E2228">
        <v>7.4598009999999997</v>
      </c>
      <c r="F2228">
        <v>4.9877700000000003</v>
      </c>
      <c r="G2228">
        <v>4.8518559999999997</v>
      </c>
      <c r="H2228">
        <v>1.9973970000000001</v>
      </c>
      <c r="I2228">
        <v>1.4164840000000001</v>
      </c>
      <c r="J2228">
        <v>1.3986099999999999</v>
      </c>
      <c r="K2228">
        <v>-0.28008699999999997</v>
      </c>
      <c r="L2228">
        <v>2893</v>
      </c>
      <c r="M2228">
        <v>2.444E-2</v>
      </c>
      <c r="N2228" t="s">
        <v>48</v>
      </c>
      <c r="O2228">
        <v>23.62331</v>
      </c>
      <c r="P2228">
        <v>3.2807999999999997E-2</v>
      </c>
      <c r="Q2228">
        <v>-0.35533300000000001</v>
      </c>
      <c r="S2228">
        <f>(2*3.142/60)*test_1_datataker_27_aug[[#This Row],[Torque Voltage (N.m)]]*test_1_datataker_27_aug[[#This Row],[RPM]]*-1</f>
        <v>84.864549770733333</v>
      </c>
    </row>
    <row r="2229" spans="1:20" x14ac:dyDescent="0.25">
      <c r="A2229" s="1">
        <v>45531.57384261574</v>
      </c>
      <c r="B2229" t="s">
        <v>17</v>
      </c>
      <c r="C2229">
        <v>4.9521259999999998</v>
      </c>
      <c r="D2229">
        <v>7.5612409999999999</v>
      </c>
      <c r="E2229">
        <v>7.5030559999999999</v>
      </c>
      <c r="F2229">
        <v>5.0324669999999996</v>
      </c>
      <c r="G2229">
        <v>4.8991749999999996</v>
      </c>
      <c r="H2229">
        <v>1.949292</v>
      </c>
      <c r="I2229">
        <v>1.4243680000000001</v>
      </c>
      <c r="J2229">
        <v>1.3886240000000001</v>
      </c>
      <c r="K2229">
        <v>-4.8224999999999997E-2</v>
      </c>
      <c r="L2229">
        <v>2627</v>
      </c>
      <c r="M2229">
        <v>2.6927E-2</v>
      </c>
      <c r="N2229" t="s">
        <v>49</v>
      </c>
      <c r="O2229">
        <v>23.920885999999999</v>
      </c>
      <c r="P2229">
        <v>3.4355999999999998E-2</v>
      </c>
      <c r="Q2229">
        <v>-0.260656</v>
      </c>
      <c r="S2229">
        <f>(2*3.142/60)*test_1_datataker_27_aug[[#This Row],[Torque Voltage (N.m)]]*test_1_datataker_27_aug[[#This Row],[RPM]]*-1</f>
        <v>13.268359654999999</v>
      </c>
    </row>
    <row r="2230" spans="1:20" x14ac:dyDescent="0.25">
      <c r="A2230" s="1">
        <v>45531.57390048611</v>
      </c>
      <c r="B2230" t="s">
        <v>17</v>
      </c>
      <c r="C2230">
        <v>5.0240470000000004</v>
      </c>
      <c r="D2230">
        <v>7.5612409999999999</v>
      </c>
      <c r="E2230">
        <v>7.4959809999999996</v>
      </c>
      <c r="F2230">
        <v>5.0990950000000002</v>
      </c>
      <c r="G2230">
        <v>4.9757980000000002</v>
      </c>
      <c r="H2230">
        <v>1.9093960000000001</v>
      </c>
      <c r="I2230">
        <v>1.426574</v>
      </c>
      <c r="J2230">
        <v>1.3886240000000001</v>
      </c>
      <c r="K2230">
        <v>-0.23922299999999999</v>
      </c>
      <c r="L2230">
        <v>2477</v>
      </c>
      <c r="M2230">
        <v>2.4947E-2</v>
      </c>
      <c r="N2230" t="s">
        <v>50</v>
      </c>
      <c r="O2230">
        <v>24.188514000000001</v>
      </c>
      <c r="P2230">
        <v>3.1260000000000003E-2</v>
      </c>
      <c r="Q2230">
        <v>-0.23394400000000001</v>
      </c>
      <c r="S2230">
        <f>(2*3.142/60)*test_1_datataker_27_aug[[#This Row],[Torque Voltage (N.m)]]*test_1_datataker_27_aug[[#This Row],[RPM]]*-1</f>
        <v>62.060299189399991</v>
      </c>
    </row>
    <row r="2231" spans="1:20" x14ac:dyDescent="0.25">
      <c r="A2231" s="1">
        <v>45531.57395834491</v>
      </c>
      <c r="B2231" t="s">
        <v>17</v>
      </c>
      <c r="C2231">
        <v>5.062837</v>
      </c>
      <c r="D2231">
        <v>7.6206269999999998</v>
      </c>
      <c r="E2231">
        <v>7.5465109999999997</v>
      </c>
      <c r="F2231">
        <v>5.1512390000000003</v>
      </c>
      <c r="G2231">
        <v>5.0098589999999996</v>
      </c>
      <c r="H2231">
        <v>1.948496</v>
      </c>
      <c r="I2231">
        <v>1.421705</v>
      </c>
      <c r="J2231">
        <v>1.3925689999999999</v>
      </c>
      <c r="K2231">
        <v>-0.21640999999999999</v>
      </c>
      <c r="L2231">
        <v>2370</v>
      </c>
      <c r="M2231">
        <v>2.5982999999999999E-2</v>
      </c>
      <c r="N2231" t="s">
        <v>51</v>
      </c>
      <c r="O2231">
        <v>24.468063999999998</v>
      </c>
      <c r="P2231">
        <v>3.4355999999999998E-2</v>
      </c>
      <c r="Q2231">
        <v>-0.14854999999999999</v>
      </c>
      <c r="S2231">
        <f>(2*3.142/60)*test_1_datataker_27_aug[[#This Row],[Torque Voltage (N.m)]]*test_1_datataker_27_aug[[#This Row],[RPM]]*-1</f>
        <v>53.71685738</v>
      </c>
    </row>
    <row r="2232" spans="1:20" x14ac:dyDescent="0.25">
      <c r="A2232" s="1">
        <v>45531.574016250001</v>
      </c>
      <c r="B2232" t="s">
        <v>17</v>
      </c>
      <c r="C2232">
        <v>5.0836139999999999</v>
      </c>
      <c r="D2232">
        <v>7.58338</v>
      </c>
      <c r="E2232">
        <v>7.5394379999999996</v>
      </c>
      <c r="F2232">
        <v>5.1659300000000004</v>
      </c>
      <c r="G2232">
        <v>5.027819</v>
      </c>
      <c r="H2232">
        <v>2.0018899999999999</v>
      </c>
      <c r="I2232">
        <v>1.4254180000000001</v>
      </c>
      <c r="J2232">
        <v>1.388272</v>
      </c>
      <c r="K2232">
        <v>-0.206785</v>
      </c>
      <c r="L2232">
        <v>2419</v>
      </c>
      <c r="M2232">
        <v>2.4164000000000001E-2</v>
      </c>
      <c r="N2232" t="s">
        <v>52</v>
      </c>
      <c r="O2232">
        <v>24.748439999999999</v>
      </c>
      <c r="P2232">
        <v>3.7408999999999998E-2</v>
      </c>
      <c r="Q2232">
        <v>-0.48762499999999998</v>
      </c>
      <c r="S2232">
        <f>(2*3.142/60)*test_1_datataker_27_aug[[#This Row],[Torque Voltage (N.m)]]*test_1_datataker_27_aug[[#This Row],[RPM]]*-1</f>
        <v>52.38896596433333</v>
      </c>
    </row>
    <row r="2233" spans="1:20" x14ac:dyDescent="0.25">
      <c r="A2233" s="1">
        <v>45531.574074085649</v>
      </c>
      <c r="B2233" t="s">
        <v>17</v>
      </c>
      <c r="C2233">
        <v>5.0741550000000002</v>
      </c>
      <c r="D2233">
        <v>7.58338</v>
      </c>
      <c r="E2233">
        <v>7.5537869999999998</v>
      </c>
      <c r="F2233">
        <v>5.1512390000000003</v>
      </c>
      <c r="G2233">
        <v>5.0174320000000003</v>
      </c>
      <c r="H2233">
        <v>2.022338</v>
      </c>
      <c r="I2233">
        <v>1.418919</v>
      </c>
      <c r="J2233">
        <v>1.3945419999999999</v>
      </c>
      <c r="K2233">
        <v>-0.26446700000000001</v>
      </c>
      <c r="L2233">
        <v>2257</v>
      </c>
      <c r="M2233">
        <v>2.5614000000000001E-2</v>
      </c>
      <c r="N2233" t="s">
        <v>53</v>
      </c>
      <c r="O2233">
        <v>25.053784</v>
      </c>
      <c r="P2233">
        <v>3.2807999999999997E-2</v>
      </c>
      <c r="Q2233">
        <v>-0.333181</v>
      </c>
      <c r="S2233">
        <f>(2*3.142/60)*test_1_datataker_27_aug[[#This Row],[Torque Voltage (N.m)]]*test_1_datataker_27_aug[[#This Row],[RPM]]*-1</f>
        <v>62.515538123266666</v>
      </c>
    </row>
    <row r="2234" spans="1:20" x14ac:dyDescent="0.25">
      <c r="A2234" s="1">
        <v>45531.574131967594</v>
      </c>
      <c r="B2234" t="s">
        <v>17</v>
      </c>
      <c r="C2234">
        <v>5.077928</v>
      </c>
      <c r="D2234">
        <v>7.5761380000000003</v>
      </c>
      <c r="E2234">
        <v>7.5030559999999999</v>
      </c>
      <c r="F2234">
        <v>5.1659300000000004</v>
      </c>
      <c r="G2234">
        <v>5.0268629999999996</v>
      </c>
      <c r="H2234">
        <v>2.038484</v>
      </c>
      <c r="I2234">
        <v>1.4221699999999999</v>
      </c>
      <c r="J2234">
        <v>1.3833930000000001</v>
      </c>
      <c r="K2234">
        <v>-0.19719300000000001</v>
      </c>
      <c r="L2234">
        <v>2493</v>
      </c>
      <c r="M2234">
        <v>2.7525000000000001E-2</v>
      </c>
      <c r="N2234" t="s">
        <v>54</v>
      </c>
      <c r="O2234">
        <v>25.364830000000001</v>
      </c>
      <c r="P2234">
        <v>3.4355999999999998E-2</v>
      </c>
      <c r="Q2234">
        <v>-0.34961100000000001</v>
      </c>
      <c r="S2234">
        <f>(2*3.142/60)*test_1_datataker_27_aug[[#This Row],[Torque Voltage (N.m)]]*test_1_datataker_27_aug[[#This Row],[RPM]]*-1</f>
        <v>51.487131738599999</v>
      </c>
    </row>
    <row r="2235" spans="1:20" x14ac:dyDescent="0.25">
      <c r="A2235" s="1">
        <v>45531.574189826388</v>
      </c>
      <c r="B2235" t="s">
        <v>17</v>
      </c>
      <c r="C2235">
        <v>5.0637400000000001</v>
      </c>
      <c r="D2235">
        <v>7.5686900000000001</v>
      </c>
      <c r="E2235">
        <v>7.4887030000000001</v>
      </c>
      <c r="F2235">
        <v>5.1363399999999997</v>
      </c>
      <c r="G2235">
        <v>5.0070160000000001</v>
      </c>
      <c r="H2235">
        <v>2.0395789999999998</v>
      </c>
      <c r="I2235">
        <v>1.428779</v>
      </c>
      <c r="J2235">
        <v>1.3889689999999999</v>
      </c>
      <c r="K2235">
        <v>-8.6624000000000007E-2</v>
      </c>
      <c r="L2235">
        <v>2504</v>
      </c>
      <c r="M2235">
        <v>2.6787999999999999E-2</v>
      </c>
      <c r="N2235" t="s">
        <v>55</v>
      </c>
      <c r="O2235">
        <v>25.239864000000001</v>
      </c>
      <c r="P2235">
        <v>3.7408999999999998E-2</v>
      </c>
      <c r="Q2235">
        <v>-0.38361699999999999</v>
      </c>
      <c r="S2235">
        <f>(2*3.142/60)*test_1_datataker_27_aug[[#This Row],[Torque Voltage (N.m)]]*test_1_datataker_27_aug[[#This Row],[RPM]]*-1</f>
        <v>22.717340347733334</v>
      </c>
    </row>
    <row r="2236" spans="1:20" x14ac:dyDescent="0.25">
      <c r="A2236" s="1">
        <v>45531.574247708333</v>
      </c>
      <c r="B2236" t="s">
        <v>17</v>
      </c>
      <c r="C2236">
        <v>5.0448760000000004</v>
      </c>
      <c r="D2236">
        <v>7.5612409999999999</v>
      </c>
      <c r="E2236">
        <v>7.4959809999999996</v>
      </c>
      <c r="F2236">
        <v>5.1065430000000003</v>
      </c>
      <c r="G2236">
        <v>4.9890559999999997</v>
      </c>
      <c r="H2236">
        <v>2.0186480000000002</v>
      </c>
      <c r="I2236">
        <v>1.417527</v>
      </c>
      <c r="J2236">
        <v>1.3889689999999999</v>
      </c>
      <c r="K2236">
        <v>-0.21278</v>
      </c>
      <c r="L2236">
        <v>2388</v>
      </c>
      <c r="M2236">
        <v>2.7525000000000001E-2</v>
      </c>
      <c r="N2236" t="s">
        <v>56</v>
      </c>
      <c r="O2236">
        <v>24.593153999999998</v>
      </c>
      <c r="P2236">
        <v>3.1260000000000003E-2</v>
      </c>
      <c r="Q2236">
        <v>-0.305307</v>
      </c>
      <c r="S2236">
        <f>(2*3.142/60)*test_1_datataker_27_aug[[#This Row],[Torque Voltage (N.m)]]*test_1_datataker_27_aug[[#This Row],[RPM]]*-1</f>
        <v>53.216958895999994</v>
      </c>
    </row>
    <row r="2237" spans="1:20" x14ac:dyDescent="0.25">
      <c r="A2237" s="1">
        <v>45531.574305613423</v>
      </c>
      <c r="B2237" t="s">
        <v>17</v>
      </c>
      <c r="C2237">
        <v>5.0420069999999999</v>
      </c>
      <c r="D2237">
        <v>7.5093019999999999</v>
      </c>
      <c r="E2237">
        <v>7.4306950000000001</v>
      </c>
      <c r="F2237">
        <v>5.1363399999999997</v>
      </c>
      <c r="G2237">
        <v>4.9833439999999998</v>
      </c>
      <c r="H2237">
        <v>2.0035859999999999</v>
      </c>
      <c r="I2237">
        <v>1.417411</v>
      </c>
      <c r="J2237">
        <v>1.3977930000000001</v>
      </c>
      <c r="K2237">
        <v>-6.2645000000000006E-2</v>
      </c>
      <c r="L2237">
        <v>2438</v>
      </c>
      <c r="M2237">
        <v>2.444E-2</v>
      </c>
      <c r="N2237" t="s">
        <v>50</v>
      </c>
      <c r="O2237">
        <v>24.639942000000001</v>
      </c>
      <c r="P2237">
        <v>3.2807999999999997E-2</v>
      </c>
      <c r="Q2237">
        <v>-0.243868</v>
      </c>
      <c r="S2237">
        <f>(2*3.142/60)*test_1_datataker_27_aug[[#This Row],[Torque Voltage (N.m)]]*test_1_datataker_27_aug[[#This Row],[RPM]]*-1</f>
        <v>15.995765947333336</v>
      </c>
    </row>
    <row r="2238" spans="1:20" x14ac:dyDescent="0.25">
      <c r="A2238" s="1">
        <v>45531.574363437503</v>
      </c>
      <c r="B2238" t="s">
        <v>17</v>
      </c>
      <c r="C2238">
        <v>5.0344620000000004</v>
      </c>
      <c r="D2238">
        <v>7.5761380000000003</v>
      </c>
      <c r="E2238">
        <v>7.5030559999999999</v>
      </c>
      <c r="F2238">
        <v>5.1216489999999997</v>
      </c>
      <c r="G2238">
        <v>4.9862130000000002</v>
      </c>
      <c r="H2238">
        <v>1.966928</v>
      </c>
      <c r="I2238">
        <v>1.419387</v>
      </c>
      <c r="J2238">
        <v>1.3881559999999999</v>
      </c>
      <c r="K2238">
        <v>-0.224802</v>
      </c>
      <c r="L2238">
        <v>2322</v>
      </c>
      <c r="M2238">
        <v>2.6973E-2</v>
      </c>
      <c r="N2238" t="s">
        <v>57</v>
      </c>
      <c r="O2238">
        <v>25.066188</v>
      </c>
      <c r="P2238">
        <v>3.4355999999999998E-2</v>
      </c>
      <c r="Q2238">
        <v>-0.36030200000000001</v>
      </c>
      <c r="S2238">
        <f>(2*3.142/60)*test_1_datataker_27_aug[[#This Row],[Torque Voltage (N.m)]]*test_1_datataker_27_aug[[#This Row],[RPM]]*-1</f>
        <v>54.669778221599998</v>
      </c>
    </row>
    <row r="2239" spans="1:20" x14ac:dyDescent="0.25">
      <c r="A2239" s="96">
        <v>45531.574421319441</v>
      </c>
      <c r="B2239" s="97" t="s">
        <v>17</v>
      </c>
      <c r="C2239" s="97">
        <v>5.0438939999999999</v>
      </c>
      <c r="D2239" s="97">
        <v>7.5908300000000004</v>
      </c>
      <c r="E2239" s="97">
        <v>7.5321600000000002</v>
      </c>
      <c r="F2239" s="97">
        <v>5.1288919999999996</v>
      </c>
      <c r="G2239" s="97">
        <v>4.9881000000000002</v>
      </c>
      <c r="H2239" s="97">
        <v>1.9676279999999999</v>
      </c>
      <c r="I2239" s="97">
        <v>1.416833</v>
      </c>
      <c r="J2239" s="97">
        <v>1.386066</v>
      </c>
      <c r="K2239" s="97">
        <v>-0.26566600000000001</v>
      </c>
      <c r="L2239" s="97">
        <v>2407</v>
      </c>
      <c r="M2239" s="97">
        <v>2.7616999999999999E-2</v>
      </c>
      <c r="N2239" s="97" t="s">
        <v>58</v>
      </c>
      <c r="O2239" s="97">
        <v>25.396466</v>
      </c>
      <c r="P2239" s="97">
        <v>3.4355999999999998E-2</v>
      </c>
      <c r="Q2239" s="97">
        <v>-0.22174099999999999</v>
      </c>
      <c r="S2239">
        <f>(2*3.142/60)*test_1_datataker_27_aug[[#This Row],[Torque Voltage (N.m)]]*test_1_datataker_27_aug[[#This Row],[RPM]]*-1</f>
        <v>66.972574360133336</v>
      </c>
    </row>
    <row r="2240" spans="1:20" x14ac:dyDescent="0.25">
      <c r="A2240" s="1">
        <v>45531.574479189818</v>
      </c>
      <c r="B2240" t="s">
        <v>17</v>
      </c>
      <c r="C2240">
        <v>5.0107889999999999</v>
      </c>
      <c r="D2240">
        <v>7.6574600000000004</v>
      </c>
      <c r="E2240">
        <v>7.5537869999999998</v>
      </c>
      <c r="F2240">
        <v>5.0918520000000003</v>
      </c>
      <c r="G2240">
        <v>4.9568820000000002</v>
      </c>
      <c r="H2240">
        <v>1.9766220000000001</v>
      </c>
      <c r="I2240">
        <v>1.4222859999999999</v>
      </c>
      <c r="J2240">
        <v>1.3907130000000001</v>
      </c>
      <c r="K2240">
        <v>1.7817E-2</v>
      </c>
      <c r="L2240">
        <v>2296</v>
      </c>
      <c r="M2240">
        <v>2.6835000000000001E-2</v>
      </c>
      <c r="N2240" t="s">
        <v>59</v>
      </c>
      <c r="O2240">
        <v>25.71951</v>
      </c>
      <c r="P2240">
        <v>3.4355999999999998E-2</v>
      </c>
      <c r="Q2240">
        <v>-0.247305</v>
      </c>
      <c r="S2240">
        <f>(2*3.142/60)*test_1_datataker_27_aug[[#This Row],[Torque Voltage (N.m)]]*test_1_datataker_27_aug[[#This Row],[RPM]]*-1</f>
        <v>-4.2844136047999992</v>
      </c>
    </row>
    <row r="2241" spans="1:19" x14ac:dyDescent="0.25">
      <c r="A2241" s="1">
        <v>45531.574537048611</v>
      </c>
      <c r="B2241" t="s">
        <v>17</v>
      </c>
      <c r="C2241">
        <v>4.9767549999999998</v>
      </c>
      <c r="D2241">
        <v>7.6131770000000003</v>
      </c>
      <c r="E2241">
        <v>7.5394379999999996</v>
      </c>
      <c r="F2241">
        <v>5.0769549999999999</v>
      </c>
      <c r="G2241">
        <v>4.9218909999999996</v>
      </c>
      <c r="H2241">
        <v>2.0303149999999999</v>
      </c>
      <c r="I2241">
        <v>1.4186859999999999</v>
      </c>
      <c r="J2241">
        <v>1.3851329999999999</v>
      </c>
      <c r="K2241">
        <v>-0.20558599999999999</v>
      </c>
      <c r="L2241">
        <v>2452</v>
      </c>
      <c r="M2241">
        <v>2.7616999999999999E-2</v>
      </c>
      <c r="N2241" t="s">
        <v>60</v>
      </c>
      <c r="O2241">
        <v>25.990410000000001</v>
      </c>
      <c r="P2241">
        <v>3.2807999999999997E-2</v>
      </c>
      <c r="Q2241">
        <v>-0.38323200000000002</v>
      </c>
      <c r="S2241">
        <f>(2*3.142/60)*test_1_datataker_27_aug[[#This Row],[Torque Voltage (N.m)]]*test_1_datataker_27_aug[[#This Row],[RPM]]*-1</f>
        <v>52.795745727466667</v>
      </c>
    </row>
    <row r="2242" spans="1:19" x14ac:dyDescent="0.25">
      <c r="A2242" s="1">
        <v>45531.574595405094</v>
      </c>
      <c r="B2242" t="s">
        <v>17</v>
      </c>
      <c r="C2242">
        <v>4.9360790000000003</v>
      </c>
      <c r="D2242">
        <v>7.5612409999999999</v>
      </c>
      <c r="E2242">
        <v>7.4887030000000001</v>
      </c>
      <c r="F2242">
        <v>5.0175679999999998</v>
      </c>
      <c r="G2242">
        <v>4.8707729999999998</v>
      </c>
      <c r="H2242">
        <v>2.0627740000000001</v>
      </c>
      <c r="I2242">
        <v>1.421705</v>
      </c>
      <c r="J2242">
        <v>1.384439</v>
      </c>
      <c r="K2242">
        <v>-0.24884800000000001</v>
      </c>
      <c r="L2242">
        <v>2539</v>
      </c>
      <c r="M2242">
        <v>2.6558999999999999E-2</v>
      </c>
      <c r="N2242" t="s">
        <v>61</v>
      </c>
      <c r="O2242">
        <v>26.278668</v>
      </c>
      <c r="P2242">
        <v>3.1260000000000003E-2</v>
      </c>
      <c r="Q2242">
        <v>-0.27440300000000001</v>
      </c>
      <c r="S2242">
        <f>(2*3.142/60)*test_1_datataker_27_aug[[#This Row],[Torque Voltage (N.m)]]*test_1_datataker_27_aug[[#This Row],[RPM]]*-1</f>
        <v>66.17314587413334</v>
      </c>
    </row>
    <row r="2243" spans="1:19" x14ac:dyDescent="0.25">
      <c r="A2243" s="1">
        <v>45531.57465278935</v>
      </c>
      <c r="B2243" t="s">
        <v>17</v>
      </c>
      <c r="C2243">
        <v>4.8868470000000004</v>
      </c>
      <c r="D2243">
        <v>7.5686900000000001</v>
      </c>
      <c r="E2243">
        <v>7.4959809999999996</v>
      </c>
      <c r="F2243">
        <v>4.9730800000000004</v>
      </c>
      <c r="G2243">
        <v>4.8328860000000002</v>
      </c>
      <c r="H2243">
        <v>2.0578989999999999</v>
      </c>
      <c r="I2243">
        <v>1.419038</v>
      </c>
      <c r="J2243">
        <v>1.389896</v>
      </c>
      <c r="K2243">
        <v>3.2238000000000003E-2</v>
      </c>
      <c r="L2243">
        <v>2618</v>
      </c>
      <c r="M2243">
        <v>2.7317999999999999E-2</v>
      </c>
      <c r="N2243" t="s">
        <v>62</v>
      </c>
      <c r="O2243">
        <v>26.598109999999998</v>
      </c>
      <c r="P2243">
        <v>3.5903999999999998E-2</v>
      </c>
      <c r="Q2243">
        <v>-0.44018400000000002</v>
      </c>
      <c r="S2243">
        <f>(2*3.142/60)*test_1_datataker_27_aug[[#This Row],[Torque Voltage (N.m)]]*test_1_datataker_27_aug[[#This Row],[RPM]]*-1</f>
        <v>-8.8393973976000009</v>
      </c>
    </row>
    <row r="2244" spans="1:19" x14ac:dyDescent="0.25">
      <c r="A2244" s="1">
        <v>45531.574710671295</v>
      </c>
      <c r="B2244" t="s">
        <v>17</v>
      </c>
      <c r="C2244">
        <v>4.867</v>
      </c>
      <c r="D2244">
        <v>7.524203</v>
      </c>
      <c r="E2244">
        <v>7.4887030000000001</v>
      </c>
      <c r="F2244">
        <v>4.958183</v>
      </c>
      <c r="G2244">
        <v>4.8149259999999998</v>
      </c>
      <c r="H2244">
        <v>2.0450569999999999</v>
      </c>
      <c r="I2244">
        <v>1.417643</v>
      </c>
      <c r="J2244">
        <v>1.387923</v>
      </c>
      <c r="K2244">
        <v>-6.8640000000000007E-2</v>
      </c>
      <c r="L2244">
        <v>2888</v>
      </c>
      <c r="M2244">
        <v>2.5177999999999999E-2</v>
      </c>
      <c r="N2244" t="s">
        <v>63</v>
      </c>
      <c r="O2244">
        <v>26.841457999999999</v>
      </c>
      <c r="P2244">
        <v>3.4355999999999998E-2</v>
      </c>
      <c r="Q2244">
        <v>7.2570000000000004E-3</v>
      </c>
      <c r="S2244">
        <f>(2*3.142/60)*test_1_datataker_27_aug[[#This Row],[Torque Voltage (N.m)]]*test_1_datataker_27_aug[[#This Row],[RPM]]*-1</f>
        <v>20.761531648000002</v>
      </c>
    </row>
    <row r="2245" spans="1:19" x14ac:dyDescent="0.25">
      <c r="A2245" s="1">
        <v>45531.574768530096</v>
      </c>
      <c r="B2245" t="s">
        <v>17</v>
      </c>
      <c r="C2245">
        <v>4.8688859999999998</v>
      </c>
      <c r="D2245">
        <v>7.5982799999999999</v>
      </c>
      <c r="E2245">
        <v>7.5178089999999997</v>
      </c>
      <c r="F2245">
        <v>4.958183</v>
      </c>
      <c r="G2245">
        <v>4.8054670000000002</v>
      </c>
      <c r="H2245">
        <v>2.0034879999999999</v>
      </c>
      <c r="I2245">
        <v>1.4188019999999999</v>
      </c>
      <c r="J2245">
        <v>1.3837379999999999</v>
      </c>
      <c r="K2245">
        <v>-0.55314600000000003</v>
      </c>
      <c r="L2245">
        <v>3041</v>
      </c>
      <c r="M2245">
        <v>2.6029E-2</v>
      </c>
      <c r="N2245" t="s">
        <v>64</v>
      </c>
      <c r="O2245">
        <v>27.088322000000002</v>
      </c>
      <c r="P2245">
        <v>3.5903999999999998E-2</v>
      </c>
      <c r="Q2245">
        <v>-0.88189899999999999</v>
      </c>
      <c r="S2245">
        <f>(2*3.142/60)*test_1_datataker_27_aug[[#This Row],[Torque Voltage (N.m)]]*test_1_datataker_27_aug[[#This Row],[RPM]]*-1</f>
        <v>176.17371900039998</v>
      </c>
    </row>
    <row r="2246" spans="1:19" x14ac:dyDescent="0.25">
      <c r="A2246" s="1">
        <v>45531.574826400465</v>
      </c>
      <c r="B2246" t="s">
        <v>17</v>
      </c>
      <c r="C2246">
        <v>4.8632010000000001</v>
      </c>
      <c r="D2246">
        <v>7.5612409999999999</v>
      </c>
      <c r="E2246">
        <v>7.4741520000000001</v>
      </c>
      <c r="F2246">
        <v>4.9434899999999997</v>
      </c>
      <c r="G2246">
        <v>4.8016680000000003</v>
      </c>
      <c r="H2246">
        <v>1.9873099999999999</v>
      </c>
      <c r="I2246">
        <v>1.418337</v>
      </c>
      <c r="J2246">
        <v>1.3901319999999999</v>
      </c>
      <c r="K2246">
        <v>-0.13228400000000001</v>
      </c>
      <c r="L2246">
        <v>3246</v>
      </c>
      <c r="M2246">
        <v>2.6259000000000001E-2</v>
      </c>
      <c r="N2246" t="s">
        <v>65</v>
      </c>
      <c r="O2246">
        <v>27.371303999999999</v>
      </c>
      <c r="P2246">
        <v>3.1260000000000003E-2</v>
      </c>
      <c r="Q2246">
        <v>-6.9558999999999996E-2</v>
      </c>
      <c r="S2246">
        <f>(2*3.142/60)*test_1_datataker_27_aug[[#This Row],[Torque Voltage (N.m)]]*test_1_datataker_27_aug[[#This Row],[RPM]]*-1</f>
        <v>44.971850689600004</v>
      </c>
    </row>
    <row r="2247" spans="1:19" x14ac:dyDescent="0.25">
      <c r="A2247" s="1">
        <v>45531.574884305555</v>
      </c>
      <c r="B2247" t="s">
        <v>17</v>
      </c>
      <c r="C2247">
        <v>4.8395279999999996</v>
      </c>
      <c r="D2247">
        <v>7.5908300000000004</v>
      </c>
      <c r="E2247">
        <v>7.5030559999999999</v>
      </c>
      <c r="F2247">
        <v>4.9136949999999997</v>
      </c>
      <c r="G2247">
        <v>4.7732659999999996</v>
      </c>
      <c r="H2247">
        <v>2.0018899999999999</v>
      </c>
      <c r="I2247">
        <v>1.4178759999999999</v>
      </c>
      <c r="J2247">
        <v>1.3855980000000001</v>
      </c>
      <c r="K2247">
        <v>-0.57359499999999997</v>
      </c>
      <c r="L2247">
        <v>3238</v>
      </c>
      <c r="M2247">
        <v>2.5385000000000001E-2</v>
      </c>
      <c r="N2247" t="s">
        <v>66</v>
      </c>
      <c r="O2247">
        <v>27.605884</v>
      </c>
      <c r="P2247">
        <v>3.2807999999999997E-2</v>
      </c>
      <c r="Q2247">
        <v>-0.30759199999999998</v>
      </c>
      <c r="S2247">
        <f>(2*3.142/60)*test_1_datataker_27_aug[[#This Row],[Torque Voltage (N.m)]]*test_1_datataker_27_aug[[#This Row],[RPM]]*-1</f>
        <v>194.52128388733331</v>
      </c>
    </row>
    <row r="2248" spans="1:19" x14ac:dyDescent="0.25">
      <c r="A2248" s="1">
        <v>45531.57494215278</v>
      </c>
      <c r="B2248" t="s">
        <v>17</v>
      </c>
      <c r="C2248">
        <v>4.7922089999999997</v>
      </c>
      <c r="D2248">
        <v>7.6502150000000002</v>
      </c>
      <c r="E2248">
        <v>7.5828959999999999</v>
      </c>
      <c r="F2248">
        <v>4.8543070000000004</v>
      </c>
      <c r="G2248">
        <v>4.7344229999999996</v>
      </c>
      <c r="H2248">
        <v>2.002189</v>
      </c>
      <c r="I2248">
        <v>1.426574</v>
      </c>
      <c r="J2248">
        <v>1.388501</v>
      </c>
      <c r="K2248">
        <v>0.41486699999999999</v>
      </c>
      <c r="L2248">
        <v>3150</v>
      </c>
      <c r="M2248">
        <v>2.5269E-2</v>
      </c>
      <c r="N2248" t="s">
        <v>67</v>
      </c>
      <c r="O2248">
        <v>27.891766000000001</v>
      </c>
      <c r="P2248">
        <v>3.1260000000000003E-2</v>
      </c>
      <c r="Q2248">
        <v>-0.66271599999999997</v>
      </c>
      <c r="S2248">
        <f>(2*3.142/60)*test_1_datataker_27_aug[[#This Row],[Torque Voltage (N.m)]]*test_1_datataker_27_aug[[#This Row],[RPM]]*-1</f>
        <v>-136.86877196999998</v>
      </c>
    </row>
    <row r="2249" spans="1:19" x14ac:dyDescent="0.25">
      <c r="A2249" s="29">
        <v>45531.575000081022</v>
      </c>
      <c r="B2249" s="28" t="s">
        <v>17</v>
      </c>
      <c r="C2249" s="28">
        <v>4.7420220000000004</v>
      </c>
      <c r="D2249" s="28">
        <v>7.6502150000000002</v>
      </c>
      <c r="E2249" s="28">
        <v>7.5537869999999998</v>
      </c>
      <c r="F2249" s="28">
        <v>4.8170630000000001</v>
      </c>
      <c r="G2249" s="28">
        <v>4.6719340000000003</v>
      </c>
      <c r="H2249" s="28">
        <v>2.045356</v>
      </c>
      <c r="I2249" s="28">
        <v>1.415438</v>
      </c>
      <c r="J2249" s="28">
        <v>1.387691</v>
      </c>
      <c r="K2249" s="28">
        <v>-6.6209000000000004E-2</v>
      </c>
      <c r="L2249" s="28">
        <v>3333</v>
      </c>
      <c r="M2249" s="28">
        <v>2.589E-2</v>
      </c>
      <c r="N2249" s="28" t="s">
        <v>68</v>
      </c>
      <c r="O2249" s="28">
        <v>28.109272000000001</v>
      </c>
      <c r="P2249" s="28">
        <v>3.2807999999999997E-2</v>
      </c>
      <c r="Q2249" s="28">
        <v>-0.47805999999999998</v>
      </c>
      <c r="R2249" s="28"/>
      <c r="S2249" s="28">
        <f>(2*3.142/60)*test_1_datataker_27_aug[[#This Row],[Torque Voltage (N.m)]]*test_1_datataker_27_aug[[#This Row],[RPM]]*-1</f>
        <v>23.111986125800001</v>
      </c>
    </row>
    <row r="2250" spans="1:19" x14ac:dyDescent="0.25">
      <c r="A2250" s="1">
        <v>45531.575057881942</v>
      </c>
      <c r="B2250" t="s">
        <v>17</v>
      </c>
      <c r="C2250">
        <v>4.7069510000000001</v>
      </c>
      <c r="D2250">
        <v>7.6725640000000004</v>
      </c>
      <c r="E2250">
        <v>7.597245</v>
      </c>
      <c r="F2250">
        <v>4.8023699999999998</v>
      </c>
      <c r="G2250">
        <v>4.6491910000000001</v>
      </c>
      <c r="H2250">
        <v>2.024829</v>
      </c>
      <c r="I2250">
        <v>1.4201969999999999</v>
      </c>
      <c r="J2250">
        <v>1.3814139999999999</v>
      </c>
      <c r="K2250">
        <v>-0.20801700000000001</v>
      </c>
      <c r="L2250">
        <v>3657</v>
      </c>
      <c r="M2250">
        <v>2.5062000000000001E-2</v>
      </c>
      <c r="N2250" t="s">
        <v>69</v>
      </c>
      <c r="O2250">
        <v>28.358267999999999</v>
      </c>
      <c r="P2250">
        <v>3.4355999999999998E-2</v>
      </c>
      <c r="Q2250">
        <v>-0.33586300000000002</v>
      </c>
      <c r="S2250">
        <f>(2*3.142/60)*test_1_datataker_27_aug[[#This Row],[Torque Voltage (N.m)]]*test_1_datataker_27_aug[[#This Row],[RPM]]*-1</f>
        <v>79.672549566600011</v>
      </c>
    </row>
    <row r="2251" spans="1:19" x14ac:dyDescent="0.25">
      <c r="A2251" s="1">
        <v>45531.575115763888</v>
      </c>
      <c r="B2251" t="s">
        <v>17</v>
      </c>
      <c r="C2251">
        <v>4.6946760000000003</v>
      </c>
      <c r="D2251">
        <v>7.6872540000000003</v>
      </c>
      <c r="E2251">
        <v>7.6045210000000001</v>
      </c>
      <c r="F2251">
        <v>4.7874720000000002</v>
      </c>
      <c r="G2251">
        <v>4.6387489999999998</v>
      </c>
      <c r="H2251">
        <v>2.0475469999999998</v>
      </c>
      <c r="I2251">
        <v>1.417643</v>
      </c>
      <c r="J2251">
        <v>1.385834</v>
      </c>
      <c r="K2251">
        <v>-0.29334199999999999</v>
      </c>
      <c r="L2251">
        <v>3829</v>
      </c>
      <c r="M2251">
        <v>2.5385000000000001E-2</v>
      </c>
      <c r="N2251" t="s">
        <v>70</v>
      </c>
      <c r="O2251">
        <v>28.565989999999999</v>
      </c>
      <c r="P2251">
        <v>3.4355999999999998E-2</v>
      </c>
      <c r="Q2251">
        <v>-0.27974100000000002</v>
      </c>
      <c r="S2251">
        <f>(2*3.142/60)*test_1_datataker_27_aug[[#This Row],[Torque Voltage (N.m)]]*test_1_datataker_27_aug[[#This Row],[RPM]]*-1</f>
        <v>117.63716265186666</v>
      </c>
    </row>
    <row r="2252" spans="1:19" x14ac:dyDescent="0.25">
      <c r="A2252" s="1">
        <v>45531.575173668978</v>
      </c>
      <c r="B2252" t="s">
        <v>17</v>
      </c>
      <c r="C2252">
        <v>4.688034</v>
      </c>
      <c r="D2252">
        <v>7.6947039999999998</v>
      </c>
      <c r="E2252">
        <v>7.6479780000000002</v>
      </c>
      <c r="F2252">
        <v>4.7800229999999999</v>
      </c>
      <c r="G2252">
        <v>4.6283339999999997</v>
      </c>
      <c r="H2252">
        <v>2.0353919999999999</v>
      </c>
      <c r="I2252">
        <v>1.414744</v>
      </c>
      <c r="J2252">
        <v>1.380142</v>
      </c>
      <c r="K2252">
        <v>-0.174313</v>
      </c>
      <c r="L2252">
        <v>4268</v>
      </c>
      <c r="M2252">
        <v>1.0371999999999999E-2</v>
      </c>
      <c r="N2252" t="s">
        <v>71</v>
      </c>
      <c r="O2252">
        <v>28.821449999999999</v>
      </c>
      <c r="P2252">
        <v>3.2807999999999997E-2</v>
      </c>
      <c r="Q2252">
        <v>-0.18248200000000001</v>
      </c>
      <c r="S2252">
        <f>(2*3.142/60)*test_1_datataker_27_aug[[#This Row],[Torque Voltage (N.m)]]*test_1_datataker_27_aug[[#This Row],[RPM]]*-1</f>
        <v>77.918236384266663</v>
      </c>
    </row>
    <row r="2253" spans="1:19" x14ac:dyDescent="0.25">
      <c r="A2253" s="1">
        <v>45531.575231504627</v>
      </c>
      <c r="B2253" t="s">
        <v>17</v>
      </c>
      <c r="C2253">
        <v>4.80924</v>
      </c>
      <c r="D2253">
        <v>7.5982799999999999</v>
      </c>
      <c r="E2253">
        <v>7.5248840000000001</v>
      </c>
      <c r="F2253">
        <v>4.8841049999999999</v>
      </c>
      <c r="G2253">
        <v>4.7619220000000002</v>
      </c>
      <c r="H2253">
        <v>2.000991</v>
      </c>
      <c r="I2253">
        <v>1.4128879999999999</v>
      </c>
      <c r="J2253">
        <v>1.3923369999999999</v>
      </c>
      <c r="K2253">
        <v>-0.256075</v>
      </c>
      <c r="L2253">
        <v>3945</v>
      </c>
      <c r="M2253">
        <v>1.1688E-2</v>
      </c>
      <c r="N2253" t="s">
        <v>72</v>
      </c>
      <c r="O2253">
        <v>29.034164000000001</v>
      </c>
      <c r="P2253">
        <v>3.5903999999999998E-2</v>
      </c>
      <c r="Q2253">
        <v>-0.3538</v>
      </c>
      <c r="S2253">
        <f>(2*3.142/60)*test_1_datataker_27_aug[[#This Row],[Torque Voltage (N.m)]]*test_1_datataker_27_aug[[#This Row],[RPM]]*-1</f>
        <v>105.80327597499999</v>
      </c>
    </row>
    <row r="2254" spans="1:19" x14ac:dyDescent="0.25">
      <c r="A2254" s="1">
        <v>45531.575289444445</v>
      </c>
      <c r="B2254" t="s">
        <v>17</v>
      </c>
      <c r="C2254">
        <v>4.9237770000000003</v>
      </c>
      <c r="D2254">
        <v>7.5093019999999999</v>
      </c>
      <c r="E2254">
        <v>7.4670779999999999</v>
      </c>
      <c r="F2254">
        <v>5.0028769999999998</v>
      </c>
      <c r="G2254">
        <v>4.8575160000000004</v>
      </c>
      <c r="H2254">
        <v>1.9819199999999999</v>
      </c>
      <c r="I2254">
        <v>1.4135819999999999</v>
      </c>
      <c r="J2254">
        <v>1.3893180000000001</v>
      </c>
      <c r="K2254">
        <v>0.49519600000000003</v>
      </c>
      <c r="L2254">
        <v>3228</v>
      </c>
      <c r="M2254">
        <v>1.1596E-2</v>
      </c>
      <c r="N2254" t="s">
        <v>73</v>
      </c>
      <c r="O2254">
        <v>29.249486000000001</v>
      </c>
      <c r="P2254">
        <v>3.4355999999999998E-2</v>
      </c>
      <c r="Q2254">
        <v>0.34570299999999998</v>
      </c>
      <c r="S2254">
        <f>(2*3.142/60)*test_1_datataker_27_aug[[#This Row],[Torque Voltage (N.m)]]*test_1_datataker_27_aug[[#This Row],[RPM]]*-1</f>
        <v>-167.41546752320002</v>
      </c>
    </row>
    <row r="2255" spans="1:19" x14ac:dyDescent="0.25">
      <c r="A2255" s="1">
        <v>45531.575347245373</v>
      </c>
      <c r="B2255" t="s">
        <v>17</v>
      </c>
      <c r="C2255">
        <v>4.9786409999999997</v>
      </c>
      <c r="D2255">
        <v>7.420534</v>
      </c>
      <c r="E2255">
        <v>7.3728870000000004</v>
      </c>
      <c r="F2255">
        <v>5.0622629999999997</v>
      </c>
      <c r="G2255">
        <v>4.9162049999999997</v>
      </c>
      <c r="H2255">
        <v>1.9895099999999999</v>
      </c>
      <c r="I2255">
        <v>1.415438</v>
      </c>
      <c r="J2255">
        <v>1.381068</v>
      </c>
      <c r="K2255">
        <v>-0.27412500000000001</v>
      </c>
      <c r="L2255">
        <v>2636</v>
      </c>
      <c r="M2255">
        <v>1.2243E-2</v>
      </c>
      <c r="N2255" t="s">
        <v>74</v>
      </c>
      <c r="O2255">
        <v>29.529727999999999</v>
      </c>
      <c r="P2255">
        <v>3.7408999999999998E-2</v>
      </c>
      <c r="Q2255">
        <v>-0.49221199999999998</v>
      </c>
      <c r="S2255">
        <f>(2*3.142/60)*test_1_datataker_27_aug[[#This Row],[Torque Voltage (N.m)]]*test_1_datataker_27_aug[[#This Row],[RPM]]*-1</f>
        <v>75.679625900000005</v>
      </c>
    </row>
    <row r="2256" spans="1:19" x14ac:dyDescent="0.25">
      <c r="A2256" s="1">
        <v>45531.575405115742</v>
      </c>
      <c r="B2256" t="s">
        <v>17</v>
      </c>
      <c r="C2256">
        <v>4.9909429999999997</v>
      </c>
      <c r="D2256">
        <v>7.3907360000000004</v>
      </c>
      <c r="E2256">
        <v>7.3439829999999997</v>
      </c>
      <c r="F2256">
        <v>5.0695059999999996</v>
      </c>
      <c r="G2256">
        <v>4.9275500000000001</v>
      </c>
      <c r="H2256">
        <v>1.9941040000000001</v>
      </c>
      <c r="I2256">
        <v>1.421008</v>
      </c>
      <c r="J2256">
        <v>1.388385</v>
      </c>
      <c r="K2256">
        <v>-0.222438</v>
      </c>
      <c r="L2256">
        <v>2546</v>
      </c>
      <c r="M2256">
        <v>1.2196E-2</v>
      </c>
      <c r="N2256" t="s">
        <v>69</v>
      </c>
      <c r="O2256">
        <v>29.829464000000002</v>
      </c>
      <c r="P2256">
        <v>3.4355999999999998E-2</v>
      </c>
      <c r="Q2256">
        <v>-0.30987900000000002</v>
      </c>
      <c r="S2256">
        <f>(2*3.142/60)*test_1_datataker_27_aug[[#This Row],[Torque Voltage (N.m)]]*test_1_datataker_27_aug[[#This Row],[RPM]]*-1</f>
        <v>59.313329967199998</v>
      </c>
    </row>
    <row r="2257" spans="1:19" x14ac:dyDescent="0.25">
      <c r="A2257" s="1">
        <v>45531.575463020832</v>
      </c>
      <c r="B2257" t="s">
        <v>17</v>
      </c>
      <c r="C2257">
        <v>4.9597239999999996</v>
      </c>
      <c r="D2257">
        <v>7.3907360000000004</v>
      </c>
      <c r="E2257">
        <v>7.3292279999999996</v>
      </c>
      <c r="F2257">
        <v>5.0175679999999998</v>
      </c>
      <c r="G2257">
        <v>4.8991749999999996</v>
      </c>
      <c r="H2257">
        <v>2.0141610000000001</v>
      </c>
      <c r="I2257">
        <v>1.4203129999999999</v>
      </c>
      <c r="J2257">
        <v>1.38246</v>
      </c>
      <c r="K2257">
        <v>-0.115499</v>
      </c>
      <c r="L2257">
        <v>2448</v>
      </c>
      <c r="M2257">
        <v>1.2312E-2</v>
      </c>
      <c r="N2257" t="s">
        <v>69</v>
      </c>
      <c r="O2257">
        <v>30.231235999999999</v>
      </c>
      <c r="P2257">
        <v>3.2807999999999997E-2</v>
      </c>
      <c r="Q2257">
        <v>-0.28888900000000001</v>
      </c>
      <c r="S2257">
        <f>(2*3.142/60)*test_1_datataker_27_aug[[#This Row],[Torque Voltage (N.m)]]*test_1_datataker_27_aug[[#This Row],[RPM]]*-1</f>
        <v>29.6124652128</v>
      </c>
    </row>
    <row r="2258" spans="1:19" x14ac:dyDescent="0.25">
      <c r="A2258" s="1">
        <v>45531.575520844905</v>
      </c>
      <c r="B2258" t="s">
        <v>17</v>
      </c>
      <c r="C2258">
        <v>4.9218909999999996</v>
      </c>
      <c r="D2258">
        <v>7.3539070000000004</v>
      </c>
      <c r="E2258">
        <v>7.2788979999999999</v>
      </c>
      <c r="F2258">
        <v>4.9952189999999996</v>
      </c>
      <c r="G2258">
        <v>4.8565849999999999</v>
      </c>
      <c r="H2258">
        <v>2.0269240000000002</v>
      </c>
      <c r="I2258">
        <v>1.408245</v>
      </c>
      <c r="J2258">
        <v>1.378511</v>
      </c>
      <c r="K2258">
        <v>-0.31379099999999999</v>
      </c>
      <c r="L2258">
        <v>2630</v>
      </c>
      <c r="M2258">
        <v>1.1849999999999999E-2</v>
      </c>
      <c r="N2258" t="s">
        <v>75</v>
      </c>
      <c r="O2258">
        <v>30.651806000000001</v>
      </c>
      <c r="P2258">
        <v>3.8956999999999999E-2</v>
      </c>
      <c r="Q2258">
        <v>-0.31371100000000002</v>
      </c>
      <c r="S2258">
        <f>(2*3.142/60)*test_1_datataker_27_aug[[#This Row],[Torque Voltage (N.m)]]*test_1_datataker_27_aug[[#This Row],[RPM]]*-1</f>
        <v>86.433312561999998</v>
      </c>
    </row>
    <row r="2259" spans="1:19" x14ac:dyDescent="0.25">
      <c r="A2259" s="1">
        <v>45531.575578796299</v>
      </c>
      <c r="B2259" t="s">
        <v>17</v>
      </c>
      <c r="C2259">
        <v>4.833869</v>
      </c>
      <c r="D2259">
        <v>7.3907360000000004</v>
      </c>
      <c r="E2259">
        <v>7.3367060000000004</v>
      </c>
      <c r="F2259">
        <v>4.8987949999999998</v>
      </c>
      <c r="G2259">
        <v>4.7590519999999996</v>
      </c>
      <c r="H2259">
        <v>2.0239340000000001</v>
      </c>
      <c r="I2259">
        <v>1.419154</v>
      </c>
      <c r="J2259">
        <v>1.3905959999999999</v>
      </c>
      <c r="K2259">
        <v>-7.7033000000000004E-2</v>
      </c>
      <c r="L2259">
        <v>2322</v>
      </c>
      <c r="M2259">
        <v>1.1804E-2</v>
      </c>
      <c r="N2259" t="s">
        <v>76</v>
      </c>
      <c r="O2259">
        <v>31.087620000000001</v>
      </c>
      <c r="P2259">
        <v>3.4355999999999998E-2</v>
      </c>
      <c r="Q2259">
        <v>-0.36106899999999997</v>
      </c>
      <c r="S2259">
        <f>(2*3.142/60)*test_1_datataker_27_aug[[#This Row],[Torque Voltage (N.m)]]*test_1_datataker_27_aug[[#This Row],[RPM]]*-1</f>
        <v>18.733716896400001</v>
      </c>
    </row>
    <row r="2260" spans="1:19" x14ac:dyDescent="0.25">
      <c r="A2260" s="1">
        <v>45531.57563658565</v>
      </c>
      <c r="B2260" t="s">
        <v>17</v>
      </c>
      <c r="C2260">
        <v>4.7325369999999998</v>
      </c>
      <c r="D2260">
        <v>7.3166599999999997</v>
      </c>
      <c r="E2260">
        <v>7.2281639999999996</v>
      </c>
      <c r="F2260">
        <v>4.8245110000000002</v>
      </c>
      <c r="G2260">
        <v>4.6728630000000004</v>
      </c>
      <c r="H2260">
        <v>2.025925</v>
      </c>
      <c r="I2260">
        <v>1.418919</v>
      </c>
      <c r="J2260">
        <v>1.386644</v>
      </c>
      <c r="K2260">
        <v>0.139044</v>
      </c>
      <c r="L2260">
        <v>2464</v>
      </c>
      <c r="M2260">
        <v>1.2104E-2</v>
      </c>
      <c r="N2260" t="s">
        <v>77</v>
      </c>
      <c r="O2260">
        <v>31.532817999999999</v>
      </c>
      <c r="P2260">
        <v>2.9669000000000001E-2</v>
      </c>
      <c r="Q2260">
        <v>-6.2303999999999998E-2</v>
      </c>
      <c r="S2260">
        <f>(2*3.142/60)*test_1_datataker_27_aug[[#This Row],[Torque Voltage (N.m)]]*test_1_datataker_27_aug[[#This Row],[RPM]]*-1</f>
        <v>-35.882102502399995</v>
      </c>
    </row>
    <row r="2261" spans="1:19" x14ac:dyDescent="0.25">
      <c r="A2261" s="1">
        <v>45531.57569445602</v>
      </c>
      <c r="B2261" t="s">
        <v>17</v>
      </c>
      <c r="C2261">
        <v>4.6302209999999997</v>
      </c>
      <c r="D2261">
        <v>7.2351340000000004</v>
      </c>
      <c r="E2261">
        <v>7.1628769999999999</v>
      </c>
      <c r="F2261">
        <v>4.6908409999999998</v>
      </c>
      <c r="G2261">
        <v>4.5562800000000001</v>
      </c>
      <c r="H2261">
        <v>2.0087760000000001</v>
      </c>
      <c r="I2261">
        <v>1.416717</v>
      </c>
      <c r="J2261">
        <v>1.3811850000000001</v>
      </c>
      <c r="K2261">
        <v>-0.163523</v>
      </c>
      <c r="L2261">
        <v>2496</v>
      </c>
      <c r="M2261">
        <v>1.1919000000000001E-2</v>
      </c>
      <c r="N2261" t="s">
        <v>78</v>
      </c>
      <c r="O2261">
        <v>31.958832000000001</v>
      </c>
      <c r="P2261">
        <v>3.1260000000000003E-2</v>
      </c>
      <c r="Q2261">
        <v>-0.16797999999999999</v>
      </c>
      <c r="S2261">
        <f>(2*3.142/60)*test_1_datataker_27_aug[[#This Row],[Torque Voltage (N.m)]]*test_1_datataker_27_aug[[#This Row],[RPM]]*-1</f>
        <v>42.747266931199995</v>
      </c>
    </row>
    <row r="2262" spans="1:19" x14ac:dyDescent="0.25">
      <c r="A2262" s="1">
        <v>45531.575752372686</v>
      </c>
      <c r="B2262" t="s">
        <v>17</v>
      </c>
      <c r="C2262">
        <v>4.5098120000000002</v>
      </c>
      <c r="D2262">
        <v>7.101877</v>
      </c>
      <c r="E2262">
        <v>7.0399849999999997</v>
      </c>
      <c r="F2262">
        <v>4.5869669999999996</v>
      </c>
      <c r="G2262">
        <v>4.4434170000000002</v>
      </c>
      <c r="H2262">
        <v>2.0172530000000002</v>
      </c>
      <c r="I2262">
        <v>1.4162490000000001</v>
      </c>
      <c r="J2262">
        <v>1.3869929999999999</v>
      </c>
      <c r="K2262">
        <v>-0.146705</v>
      </c>
      <c r="L2262">
        <v>2635</v>
      </c>
      <c r="M2262">
        <v>1.2104E-2</v>
      </c>
      <c r="N2262" t="s">
        <v>79</v>
      </c>
      <c r="O2262">
        <v>32.379855999999997</v>
      </c>
      <c r="P2262">
        <v>3.4355999999999998E-2</v>
      </c>
      <c r="Q2262">
        <v>-0.49835800000000002</v>
      </c>
      <c r="S2262">
        <f>(2*3.142/60)*test_1_datataker_27_aug[[#This Row],[Torque Voltage (N.m)]]*test_1_datataker_27_aug[[#This Row],[RPM]]*-1</f>
        <v>40.486521161666666</v>
      </c>
    </row>
    <row r="2263" spans="1:19" x14ac:dyDescent="0.25">
      <c r="A2263" s="30">
        <v>45531.575810208335</v>
      </c>
      <c r="B2263" s="31" t="s">
        <v>17</v>
      </c>
      <c r="C2263" s="31">
        <v>4.3200859999999999</v>
      </c>
      <c r="D2263" s="31">
        <v>6.9239249999999997</v>
      </c>
      <c r="E2263" s="31">
        <v>6.8732329999999999</v>
      </c>
      <c r="F2263" s="31">
        <v>4.3866680000000002</v>
      </c>
      <c r="G2263" s="31">
        <v>4.2450830000000002</v>
      </c>
      <c r="H2263" s="31">
        <v>2.0171510000000001</v>
      </c>
      <c r="I2263" s="31">
        <v>1.4181079999999999</v>
      </c>
      <c r="J2263" s="31">
        <v>1.390012</v>
      </c>
      <c r="K2263" s="31">
        <v>-0.163523</v>
      </c>
      <c r="L2263" s="31">
        <v>2900</v>
      </c>
      <c r="M2263" s="31">
        <v>1.1318999999999999E-2</v>
      </c>
      <c r="N2263" s="31" t="s">
        <v>80</v>
      </c>
      <c r="O2263" s="31">
        <v>32.878888000000003</v>
      </c>
      <c r="P2263" s="31">
        <v>3.4355999999999998E-2</v>
      </c>
      <c r="Q2263" s="31">
        <v>-0.33393499999999998</v>
      </c>
      <c r="R2263" s="31"/>
      <c r="S2263" s="31">
        <f>(2*3.142/60)*test_1_datataker_27_aug[[#This Row],[Torque Voltage (N.m)]]*test_1_datataker_27_aug[[#This Row],[RPM]]*-1</f>
        <v>49.666295713333326</v>
      </c>
    </row>
    <row r="2264" spans="1:19" x14ac:dyDescent="0.25">
      <c r="A2264" s="1">
        <v>45531.575868148146</v>
      </c>
      <c r="B2264" t="s">
        <v>17</v>
      </c>
      <c r="C2264">
        <v>4.0854860000000004</v>
      </c>
      <c r="D2264">
        <v>6.7979099999999999</v>
      </c>
      <c r="E2264">
        <v>6.7285120000000003</v>
      </c>
      <c r="F2264">
        <v>4.1712639999999999</v>
      </c>
      <c r="G2264">
        <v>4.0189579999999996</v>
      </c>
      <c r="H2264">
        <v>1.9726239999999999</v>
      </c>
      <c r="I2264">
        <v>1.416601</v>
      </c>
      <c r="J2264">
        <v>1.38165</v>
      </c>
      <c r="K2264">
        <v>-0.25487599999999999</v>
      </c>
      <c r="L2264">
        <v>2833</v>
      </c>
      <c r="M2264">
        <v>1.1781E-2</v>
      </c>
      <c r="N2264" t="s">
        <v>81</v>
      </c>
      <c r="O2264">
        <v>33.344997999999997</v>
      </c>
      <c r="P2264">
        <v>3.2807999999999997E-2</v>
      </c>
      <c r="Q2264">
        <v>-1.0114099999999999</v>
      </c>
      <c r="S2264">
        <f>(2*3.142/60)*test_1_datataker_27_aug[[#This Row],[Torque Voltage (N.m)]]*test_1_datataker_27_aug[[#This Row],[RPM]]*-1</f>
        <v>75.624139017866653</v>
      </c>
    </row>
    <row r="2265" spans="1:19" x14ac:dyDescent="0.25">
      <c r="A2265" s="1">
        <v>45531.575925949073</v>
      </c>
      <c r="B2265" t="s">
        <v>17</v>
      </c>
      <c r="C2265">
        <v>3.8591739999999999</v>
      </c>
      <c r="D2265">
        <v>6.5456750000000001</v>
      </c>
      <c r="E2265">
        <v>6.4896000000000003</v>
      </c>
      <c r="F2265">
        <v>3.9262700000000001</v>
      </c>
      <c r="G2265">
        <v>3.7763599999999999</v>
      </c>
      <c r="H2265">
        <v>1.970526</v>
      </c>
      <c r="I2265">
        <v>1.414744</v>
      </c>
      <c r="J2265">
        <v>1.3849039999999999</v>
      </c>
      <c r="K2265">
        <v>-0.71250599999999997</v>
      </c>
      <c r="L2265">
        <v>3206</v>
      </c>
      <c r="M2265">
        <v>1.1273E-2</v>
      </c>
      <c r="N2265" t="s">
        <v>82</v>
      </c>
      <c r="O2265">
        <v>33.737836000000001</v>
      </c>
      <c r="P2265">
        <v>3.4355999999999998E-2</v>
      </c>
      <c r="Q2265">
        <v>-0.67536200000000002</v>
      </c>
      <c r="S2265">
        <f>(2*3.142/60)*test_1_datataker_27_aug[[#This Row],[Torque Voltage (N.m)]]*test_1_datataker_27_aug[[#This Row],[RPM]]*-1</f>
        <v>239.24174965040001</v>
      </c>
    </row>
    <row r="2266" spans="1:19" x14ac:dyDescent="0.25">
      <c r="A2266" s="1">
        <v>45531.575983807874</v>
      </c>
      <c r="B2266" t="s">
        <v>17</v>
      </c>
      <c r="C2266">
        <v>3.4991699999999999</v>
      </c>
      <c r="D2266">
        <v>6.3898630000000001</v>
      </c>
      <c r="E2266">
        <v>6.3230490000000001</v>
      </c>
      <c r="F2266">
        <v>3.5993360000000001</v>
      </c>
      <c r="G2266">
        <v>3.4108559999999999</v>
      </c>
      <c r="H2266">
        <v>1.9959</v>
      </c>
      <c r="I2266">
        <v>1.4161319999999999</v>
      </c>
      <c r="J2266">
        <v>1.3814139999999999</v>
      </c>
      <c r="K2266">
        <v>-9.6249000000000001E-2</v>
      </c>
      <c r="L2266">
        <v>3372</v>
      </c>
      <c r="M2266">
        <v>1.2312E-2</v>
      </c>
      <c r="N2266" t="s">
        <v>83</v>
      </c>
      <c r="O2266">
        <v>34.170999999999999</v>
      </c>
      <c r="P2266">
        <v>3.4355999999999998E-2</v>
      </c>
      <c r="Q2266">
        <v>-2.4847000000000001E-2</v>
      </c>
      <c r="S2266">
        <f>(2*3.142/60)*test_1_datataker_27_aug[[#This Row],[Torque Voltage (N.m)]]*test_1_datataker_27_aug[[#This Row],[RPM]]*-1</f>
        <v>33.991373839200001</v>
      </c>
    </row>
    <row r="2267" spans="1:19" x14ac:dyDescent="0.25">
      <c r="A2267" s="1">
        <v>45531.57604172454</v>
      </c>
      <c r="B2267" t="s">
        <v>17</v>
      </c>
      <c r="C2267">
        <v>3.1513610000000001</v>
      </c>
      <c r="D2267">
        <v>6.1454909999999998</v>
      </c>
      <c r="E2267">
        <v>6.0912110000000004</v>
      </c>
      <c r="F2267">
        <v>3.242604</v>
      </c>
      <c r="G2267">
        <v>3.0542790000000002</v>
      </c>
      <c r="H2267">
        <v>2.0273219999999998</v>
      </c>
      <c r="I2267">
        <v>1.4234420000000001</v>
      </c>
      <c r="J2267">
        <v>1.3793249999999999</v>
      </c>
      <c r="K2267">
        <v>-0.156329</v>
      </c>
      <c r="L2267">
        <v>4030</v>
      </c>
      <c r="M2267">
        <v>1.3143E-2</v>
      </c>
      <c r="N2267" t="s">
        <v>84</v>
      </c>
      <c r="O2267">
        <v>34.639015999999998</v>
      </c>
      <c r="P2267">
        <v>3.2807999999999997E-2</v>
      </c>
      <c r="Q2267">
        <v>-0.42030499999999998</v>
      </c>
      <c r="S2267">
        <f>(2*3.142/60)*test_1_datataker_27_aug[[#This Row],[Torque Voltage (N.m)]]*test_1_datataker_27_aug[[#This Row],[RPM]]*-1</f>
        <v>65.982614784666666</v>
      </c>
    </row>
    <row r="2268" spans="1:19" x14ac:dyDescent="0.25">
      <c r="A2268" s="33">
        <v>45531.576099548613</v>
      </c>
      <c r="B2268" s="34" t="s">
        <v>17</v>
      </c>
      <c r="C2268" s="34">
        <v>2.8048009999999999</v>
      </c>
      <c r="D2268" s="34">
        <v>5.8487679999999997</v>
      </c>
      <c r="E2268" s="34">
        <v>5.8233940000000004</v>
      </c>
      <c r="F2268" s="34">
        <v>2.9007719999999999</v>
      </c>
      <c r="G2268" s="34">
        <v>2.7456589999999998</v>
      </c>
      <c r="H2268" s="34">
        <v>2.0106709999999999</v>
      </c>
      <c r="I2268" s="34">
        <v>1.413465</v>
      </c>
      <c r="J2268" s="34">
        <v>1.382231</v>
      </c>
      <c r="K2268" s="34">
        <v>-0.108238</v>
      </c>
      <c r="L2268" s="34">
        <v>4523</v>
      </c>
      <c r="M2268" s="34">
        <v>1.1528E-2</v>
      </c>
      <c r="N2268" s="34" t="s">
        <v>85</v>
      </c>
      <c r="O2268" s="34">
        <v>35.103383999999998</v>
      </c>
      <c r="P2268" s="34">
        <v>3.1260000000000003E-2</v>
      </c>
      <c r="Q2268" s="34">
        <v>-0.21868899999999999</v>
      </c>
      <c r="R2268" s="34"/>
      <c r="S2268" s="34">
        <f>(2*3.142/60)*test_1_datataker_27_aug[[#This Row],[Torque Voltage (N.m)]]*test_1_datataker_27_aug[[#This Row],[RPM]]*-1</f>
        <v>51.273300310266663</v>
      </c>
    </row>
    <row r="2269" spans="1:19" x14ac:dyDescent="0.25">
      <c r="A2269" s="1">
        <v>45531.5761575</v>
      </c>
      <c r="B2269" t="s">
        <v>17</v>
      </c>
      <c r="C2269">
        <v>2.517754</v>
      </c>
      <c r="D2269">
        <v>5.6112229999999998</v>
      </c>
      <c r="E2269">
        <v>5.5551750000000002</v>
      </c>
      <c r="F2269">
        <v>2.6034280000000001</v>
      </c>
      <c r="G2269">
        <v>2.417484</v>
      </c>
      <c r="H2269">
        <v>2.0288189999999999</v>
      </c>
      <c r="I2269">
        <v>1.417527</v>
      </c>
      <c r="J2269">
        <v>1.3910579999999999</v>
      </c>
      <c r="K2269">
        <v>-0.13711300000000001</v>
      </c>
      <c r="L2269">
        <v>4702</v>
      </c>
      <c r="M2269">
        <v>1.2151E-2</v>
      </c>
      <c r="N2269" t="s">
        <v>86</v>
      </c>
      <c r="O2269">
        <v>35.253624000000002</v>
      </c>
      <c r="P2269">
        <v>3.4355999999999998E-2</v>
      </c>
      <c r="Q2269">
        <v>-0.39392700000000003</v>
      </c>
      <c r="S2269">
        <f>(2*3.142/60)*test_1_datataker_27_aug[[#This Row],[Torque Voltage (N.m)]]*test_1_datataker_27_aug[[#This Row],[RPM]]*-1</f>
        <v>67.522137809733337</v>
      </c>
    </row>
    <row r="2270" spans="1:19" x14ac:dyDescent="0.25">
      <c r="A2270" s="1">
        <v>45531.576215300927</v>
      </c>
      <c r="B2270" t="s">
        <v>17</v>
      </c>
      <c r="C2270">
        <v>2.1862569999999999</v>
      </c>
      <c r="D2270">
        <v>5.4034750000000003</v>
      </c>
      <c r="E2270">
        <v>5.3447639999999996</v>
      </c>
      <c r="F2270">
        <v>2.291185</v>
      </c>
      <c r="G2270">
        <v>2.0954190000000001</v>
      </c>
      <c r="H2270">
        <v>2.0087760000000001</v>
      </c>
      <c r="I2270">
        <v>1.4214690000000001</v>
      </c>
      <c r="J2270">
        <v>1.3869929999999999</v>
      </c>
      <c r="K2270">
        <v>-0.218808</v>
      </c>
      <c r="L2270">
        <v>4937</v>
      </c>
      <c r="M2270">
        <v>1.3328E-2</v>
      </c>
      <c r="N2270" t="s">
        <v>87</v>
      </c>
      <c r="O2270">
        <v>35.460155999999998</v>
      </c>
      <c r="P2270">
        <v>3.5903999999999998E-2</v>
      </c>
      <c r="Q2270">
        <v>-0.37711499999999998</v>
      </c>
      <c r="S2270">
        <f>(2*3.142/60)*test_1_datataker_27_aug[[#This Row],[Torque Voltage (N.m)]]*test_1_datataker_27_aug[[#This Row],[RPM]]*-1</f>
        <v>113.1387170544</v>
      </c>
    </row>
    <row r="2271" spans="1:19" x14ac:dyDescent="0.25">
      <c r="A2271" s="1">
        <v>45531.576273159721</v>
      </c>
      <c r="B2271" t="s">
        <v>17</v>
      </c>
      <c r="C2271">
        <v>1.882765</v>
      </c>
      <c r="D2271">
        <v>5.2698039999999997</v>
      </c>
      <c r="E2271">
        <v>5.2434979999999998</v>
      </c>
      <c r="F2271">
        <v>2.0083259999999998</v>
      </c>
      <c r="G2271">
        <v>1.8102590000000001</v>
      </c>
      <c r="H2271">
        <v>2.0004919999999999</v>
      </c>
      <c r="I2271">
        <v>1.4142790000000001</v>
      </c>
      <c r="J2271">
        <v>1.387691</v>
      </c>
      <c r="K2271">
        <v>-0.35225699999999999</v>
      </c>
      <c r="L2271">
        <v>4974</v>
      </c>
      <c r="M2271">
        <v>1.0926E-2</v>
      </c>
      <c r="N2271" t="s">
        <v>88</v>
      </c>
      <c r="O2271">
        <v>35.979655999999999</v>
      </c>
      <c r="P2271">
        <v>3.2807999999999997E-2</v>
      </c>
      <c r="Q2271">
        <v>-0.37482599999999999</v>
      </c>
      <c r="S2271">
        <f>(2*3.142/60)*test_1_datataker_27_aug[[#This Row],[Torque Voltage (N.m)]]*test_1_datataker_27_aug[[#This Row],[RPM]]*-1</f>
        <v>183.50602970520001</v>
      </c>
    </row>
    <row r="2272" spans="1:19" x14ac:dyDescent="0.25">
      <c r="A2272" s="1">
        <v>45531.576331076387</v>
      </c>
      <c r="B2272" t="s">
        <v>17</v>
      </c>
      <c r="C2272">
        <v>1.6794880000000001</v>
      </c>
      <c r="D2272">
        <v>5.2993940000000004</v>
      </c>
      <c r="E2272">
        <v>5.2434979999999998</v>
      </c>
      <c r="F2272">
        <v>1.8078190000000001</v>
      </c>
      <c r="G2272">
        <v>1.5944959999999999</v>
      </c>
      <c r="H2272">
        <v>2.0243319999999998</v>
      </c>
      <c r="I2272">
        <v>1.417295</v>
      </c>
      <c r="J2272">
        <v>1.3852500000000001</v>
      </c>
      <c r="K2272">
        <v>-0.43405100000000002</v>
      </c>
      <c r="L2272">
        <v>4451</v>
      </c>
      <c r="M2272">
        <v>1.2196E-2</v>
      </c>
      <c r="N2272" t="s">
        <v>89</v>
      </c>
      <c r="O2272">
        <v>36.240023999999998</v>
      </c>
      <c r="P2272">
        <v>3.4355999999999998E-2</v>
      </c>
      <c r="Q2272">
        <v>-0.50025900000000001</v>
      </c>
      <c r="S2272">
        <f>(2*3.142/60)*test_1_datataker_27_aug[[#This Row],[Torque Voltage (N.m)]]*test_1_datataker_27_aug[[#This Row],[RPM]]*-1</f>
        <v>202.34071550473334</v>
      </c>
    </row>
    <row r="2273" spans="1:19" x14ac:dyDescent="0.25">
      <c r="A2273" s="1">
        <v>45531.576390289352</v>
      </c>
      <c r="B2273" t="s">
        <v>17</v>
      </c>
      <c r="C2273">
        <v>1.6050169999999999</v>
      </c>
      <c r="D2273">
        <v>5.1957279999999999</v>
      </c>
      <c r="E2273">
        <v>5.1563829999999999</v>
      </c>
      <c r="F2273">
        <v>1.7333270000000001</v>
      </c>
      <c r="G2273">
        <v>1.5362309999999999</v>
      </c>
      <c r="H2273">
        <v>2.0132629999999998</v>
      </c>
      <c r="I2273">
        <v>1.408706</v>
      </c>
      <c r="J2273">
        <v>1.3780460000000001</v>
      </c>
      <c r="K2273">
        <v>-0.52663599999999999</v>
      </c>
      <c r="L2273">
        <v>4661</v>
      </c>
      <c r="M2273">
        <v>1.2335E-2</v>
      </c>
      <c r="N2273" t="s">
        <v>90</v>
      </c>
      <c r="O2273">
        <v>36.477119999999999</v>
      </c>
      <c r="P2273">
        <v>3.5903999999999998E-2</v>
      </c>
      <c r="Q2273">
        <v>-0.46429999999999999</v>
      </c>
      <c r="S2273">
        <f>(2*3.142/60)*test_1_datataker_27_aug[[#This Row],[Torque Voltage (N.m)]]*test_1_datataker_27_aug[[#This Row],[RPM]]*-1</f>
        <v>257.08371814106664</v>
      </c>
    </row>
    <row r="2274" spans="1:19" x14ac:dyDescent="0.25">
      <c r="A2274" s="36">
        <v>45531.576446851854</v>
      </c>
      <c r="B2274" s="37" t="s">
        <v>17</v>
      </c>
      <c r="C2274" s="37">
        <v>1.591653</v>
      </c>
      <c r="D2274" s="37">
        <v>5.1512390000000003</v>
      </c>
      <c r="E2274" s="37">
        <v>5.1056489999999997</v>
      </c>
      <c r="F2274" s="37">
        <v>1.7333270000000001</v>
      </c>
      <c r="G2274" s="37">
        <v>1.517128</v>
      </c>
      <c r="H2274" s="37">
        <v>1.9870140000000001</v>
      </c>
      <c r="I2274" s="37">
        <v>1.41045</v>
      </c>
      <c r="J2274" s="37">
        <v>1.3800190000000001</v>
      </c>
      <c r="K2274" s="37">
        <v>-0.39551799999999998</v>
      </c>
      <c r="L2274" s="37">
        <v>4464</v>
      </c>
      <c r="M2274" s="37">
        <v>1.3167E-2</v>
      </c>
      <c r="N2274" s="37" t="s">
        <v>91</v>
      </c>
      <c r="O2274" s="37">
        <v>37.047308000000001</v>
      </c>
      <c r="P2274" s="37">
        <v>3.7408999999999998E-2</v>
      </c>
      <c r="Q2274" s="37">
        <v>-0.63817800000000002</v>
      </c>
      <c r="R2274" s="37"/>
      <c r="S2274" s="37">
        <f>(2*3.142/60)*test_1_datataker_27_aug[[#This Row],[Torque Voltage (N.m)]]*test_1_datataker_27_aug[[#This Row],[RPM]]*-1</f>
        <v>184.91637233279999</v>
      </c>
    </row>
    <row r="2275" spans="1:19" x14ac:dyDescent="0.25">
      <c r="A2275" s="1">
        <v>45531.576504641205</v>
      </c>
      <c r="B2275" t="s">
        <v>17</v>
      </c>
      <c r="C2275">
        <v>1.575393</v>
      </c>
      <c r="D2275">
        <v>5.0546069999999999</v>
      </c>
      <c r="E2275">
        <v>5.01166</v>
      </c>
      <c r="F2275">
        <v>1.6960820000000001</v>
      </c>
      <c r="G2275">
        <v>1.5085200000000001</v>
      </c>
      <c r="H2275">
        <v>1.985814</v>
      </c>
      <c r="I2275">
        <v>1.411376</v>
      </c>
      <c r="J2275">
        <v>1.381537</v>
      </c>
      <c r="K2275">
        <v>-0.24645</v>
      </c>
      <c r="L2275">
        <v>4972</v>
      </c>
      <c r="M2275">
        <v>1.2588999999999999E-2</v>
      </c>
      <c r="N2275" t="s">
        <v>92</v>
      </c>
      <c r="O2275">
        <v>37.136684000000002</v>
      </c>
      <c r="P2275">
        <v>3.7408999999999998E-2</v>
      </c>
      <c r="Q2275">
        <v>-0.632046</v>
      </c>
      <c r="S2275">
        <f>(2*3.142/60)*test_1_datataker_27_aug[[#This Row],[Torque Voltage (N.m)]]*test_1_datataker_27_aug[[#This Row],[RPM]]*-1</f>
        <v>128.33492716000001</v>
      </c>
    </row>
    <row r="2276" spans="1:19" x14ac:dyDescent="0.25">
      <c r="A2276" s="1">
        <v>45531.576562627313</v>
      </c>
      <c r="B2276" t="s">
        <v>17</v>
      </c>
      <c r="C2276">
        <v>1.550578</v>
      </c>
      <c r="D2276">
        <v>4.9805289999999998</v>
      </c>
      <c r="E2276">
        <v>4.9245450000000002</v>
      </c>
      <c r="F2276">
        <v>1.6960820000000001</v>
      </c>
      <c r="G2276">
        <v>1.454054</v>
      </c>
      <c r="H2276">
        <v>1.992105</v>
      </c>
      <c r="I2276">
        <v>1.4138139999999999</v>
      </c>
      <c r="J2276">
        <v>1.378395</v>
      </c>
      <c r="K2276">
        <v>-0.43881399999999998</v>
      </c>
      <c r="L2276">
        <v>5152</v>
      </c>
      <c r="M2276">
        <v>1.3859E-2</v>
      </c>
      <c r="N2276" t="s">
        <v>93</v>
      </c>
      <c r="O2276">
        <v>37.360596000000001</v>
      </c>
      <c r="P2276">
        <v>3.4355999999999998E-2</v>
      </c>
      <c r="Q2276">
        <v>-0.57876799999999995</v>
      </c>
      <c r="S2276">
        <f>(2*3.142/60)*test_1_datataker_27_aug[[#This Row],[Torque Voltage (N.m)]]*test_1_datataker_27_aug[[#This Row],[RPM]]*-1</f>
        <v>236.77794951253333</v>
      </c>
    </row>
    <row r="2277" spans="1:19" x14ac:dyDescent="0.25">
      <c r="A2277" s="1">
        <v>45531.576620428241</v>
      </c>
      <c r="B2277" t="s">
        <v>17</v>
      </c>
      <c r="C2277">
        <v>1.525736</v>
      </c>
      <c r="D2277">
        <v>4.935835</v>
      </c>
      <c r="E2277">
        <v>4.9099919999999999</v>
      </c>
      <c r="F2277">
        <v>1.6513869999999999</v>
      </c>
      <c r="G2277">
        <v>1.4521409999999999</v>
      </c>
      <c r="H2277">
        <v>2.0002939999999998</v>
      </c>
      <c r="I2277">
        <v>1.4199649999999999</v>
      </c>
      <c r="J2277">
        <v>1.384439</v>
      </c>
      <c r="K2277">
        <v>-0.38592700000000002</v>
      </c>
      <c r="L2277">
        <v>5306</v>
      </c>
      <c r="M2277">
        <v>1.2774000000000001E-2</v>
      </c>
      <c r="N2277" t="s">
        <v>94</v>
      </c>
      <c r="O2277">
        <v>37.906492</v>
      </c>
      <c r="P2277">
        <v>3.5903999999999998E-2</v>
      </c>
      <c r="Q2277">
        <v>-0.50754200000000005</v>
      </c>
      <c r="S2277">
        <f>(2*3.142/60)*test_1_datataker_27_aug[[#This Row],[Torque Voltage (N.m)]]*test_1_datataker_27_aug[[#This Row],[RPM]]*-1</f>
        <v>214.46544853346668</v>
      </c>
    </row>
    <row r="2278" spans="1:19" x14ac:dyDescent="0.25">
      <c r="A2278" s="1">
        <v>45531.576678263889</v>
      </c>
      <c r="B2278" t="s">
        <v>17</v>
      </c>
      <c r="C2278">
        <v>1.5066329999999999</v>
      </c>
      <c r="D2278">
        <v>4.8987949999999998</v>
      </c>
      <c r="E2278">
        <v>4.8592579999999996</v>
      </c>
      <c r="F2278">
        <v>1.6513869999999999</v>
      </c>
      <c r="G2278">
        <v>1.4282300000000001</v>
      </c>
      <c r="H2278">
        <v>2.0028860000000002</v>
      </c>
      <c r="I2278">
        <v>1.410101</v>
      </c>
      <c r="J2278">
        <v>1.380603</v>
      </c>
      <c r="K2278">
        <v>-0.409972</v>
      </c>
      <c r="L2278">
        <v>5410</v>
      </c>
      <c r="M2278">
        <v>1.1665E-2</v>
      </c>
      <c r="N2278" t="s">
        <v>95</v>
      </c>
      <c r="O2278">
        <v>37.952587999999999</v>
      </c>
      <c r="P2278">
        <v>3.5903999999999998E-2</v>
      </c>
      <c r="Q2278">
        <v>-0.59716199999999997</v>
      </c>
      <c r="S2278">
        <f>(2*3.142/60)*test_1_datataker_27_aug[[#This Row],[Torque Voltage (N.m)]]*test_1_datataker_27_aug[[#This Row],[RPM]]*-1</f>
        <v>232.29314166133335</v>
      </c>
    </row>
    <row r="2279" spans="1:19" x14ac:dyDescent="0.25">
      <c r="A2279" s="1">
        <v>45531.5767362037</v>
      </c>
      <c r="B2279" t="s">
        <v>17</v>
      </c>
      <c r="C2279">
        <v>1.4865740000000001</v>
      </c>
      <c r="D2279">
        <v>4.9136949999999997</v>
      </c>
      <c r="E2279">
        <v>4.8736090000000001</v>
      </c>
      <c r="F2279">
        <v>1.6217980000000001</v>
      </c>
      <c r="G2279">
        <v>1.410083</v>
      </c>
      <c r="H2279">
        <v>2.0134639999999999</v>
      </c>
      <c r="I2279">
        <v>1.4179919999999999</v>
      </c>
      <c r="J2279">
        <v>1.3881559999999999</v>
      </c>
      <c r="K2279">
        <v>-0.37507000000000001</v>
      </c>
      <c r="L2279">
        <v>5706</v>
      </c>
      <c r="M2279">
        <v>1.2127000000000001E-2</v>
      </c>
      <c r="N2279" t="s">
        <v>96</v>
      </c>
      <c r="O2279">
        <v>38.184567999999999</v>
      </c>
      <c r="P2279">
        <v>3.7408999999999998E-2</v>
      </c>
      <c r="Q2279">
        <v>-0.60252799999999995</v>
      </c>
      <c r="S2279">
        <f>(2*3.142/60)*test_1_datataker_27_aug[[#This Row],[Torque Voltage (N.m)]]*test_1_datataker_27_aug[[#This Row],[RPM]]*-1</f>
        <v>224.14498258800003</v>
      </c>
    </row>
    <row r="2280" spans="1:19" x14ac:dyDescent="0.25">
      <c r="A2280" s="1">
        <v>45531.576794004628</v>
      </c>
      <c r="B2280" t="s">
        <v>17</v>
      </c>
      <c r="C2280">
        <v>1.464575</v>
      </c>
      <c r="D2280">
        <v>4.876449</v>
      </c>
      <c r="E2280">
        <v>4.8228749999999998</v>
      </c>
      <c r="F2280">
        <v>1.6217980000000001</v>
      </c>
      <c r="G2280">
        <v>1.3852150000000001</v>
      </c>
      <c r="H2280">
        <v>1.9946999999999999</v>
      </c>
      <c r="I2280">
        <v>1.408245</v>
      </c>
      <c r="J2280">
        <v>1.378511</v>
      </c>
      <c r="K2280">
        <v>-0.36424600000000001</v>
      </c>
      <c r="L2280">
        <v>5565</v>
      </c>
      <c r="M2280">
        <v>1.2151E-2</v>
      </c>
      <c r="N2280" t="s">
        <v>97</v>
      </c>
      <c r="O2280">
        <v>38.623787999999998</v>
      </c>
      <c r="P2280">
        <v>3.5903999999999998E-2</v>
      </c>
      <c r="Q2280">
        <v>-0.57683799999999996</v>
      </c>
      <c r="S2280">
        <f>(2*3.142/60)*test_1_datataker_27_aug[[#This Row],[Torque Voltage (N.m)]]*test_1_datataker_27_aug[[#This Row],[RPM]]*-1</f>
        <v>212.29750288599999</v>
      </c>
    </row>
    <row r="2281" spans="1:19" x14ac:dyDescent="0.25">
      <c r="A2281" s="1">
        <v>45531.576851979167</v>
      </c>
      <c r="B2281" t="s">
        <v>17</v>
      </c>
      <c r="C2281">
        <v>1.4473590000000001</v>
      </c>
      <c r="D2281">
        <v>4.876449</v>
      </c>
      <c r="E2281">
        <v>4.837631</v>
      </c>
      <c r="F2281">
        <v>1.584552</v>
      </c>
      <c r="G2281">
        <v>1.373737</v>
      </c>
      <c r="H2281">
        <v>2.0101710000000002</v>
      </c>
      <c r="I2281">
        <v>1.41126</v>
      </c>
      <c r="J2281">
        <v>1.382692</v>
      </c>
      <c r="K2281">
        <v>-0.45086999999999999</v>
      </c>
      <c r="L2281">
        <v>5780</v>
      </c>
      <c r="M2281">
        <v>1.2057999999999999E-2</v>
      </c>
      <c r="N2281" t="s">
        <v>98</v>
      </c>
      <c r="O2281">
        <v>38.583468000000003</v>
      </c>
      <c r="P2281">
        <v>3.2807999999999997E-2</v>
      </c>
      <c r="Q2281">
        <v>-0.52514499999999997</v>
      </c>
      <c r="S2281">
        <f>(2*3.142/60)*test_1_datataker_27_aug[[#This Row],[Torque Voltage (N.m)]]*test_1_datataker_27_aug[[#This Row],[RPM]]*-1</f>
        <v>272.93806203999998</v>
      </c>
    </row>
    <row r="2282" spans="1:19" x14ac:dyDescent="0.25">
      <c r="A2282" s="1">
        <v>45531.576909780095</v>
      </c>
      <c r="B2282" t="s">
        <v>17</v>
      </c>
      <c r="C2282">
        <v>1.4273</v>
      </c>
      <c r="D2282">
        <v>4.8543070000000004</v>
      </c>
      <c r="E2282">
        <v>4.837631</v>
      </c>
      <c r="F2282">
        <v>1.5619970000000001</v>
      </c>
      <c r="G2282">
        <v>1.3507819999999999</v>
      </c>
      <c r="H2282">
        <v>2.008175</v>
      </c>
      <c r="I2282">
        <v>1.412655</v>
      </c>
      <c r="J2282">
        <v>1.3811850000000001</v>
      </c>
      <c r="K2282">
        <v>-0.419597</v>
      </c>
      <c r="L2282">
        <v>5759</v>
      </c>
      <c r="M2282">
        <v>1.2612999999999999E-2</v>
      </c>
      <c r="N2282" t="s">
        <v>99</v>
      </c>
      <c r="O2282">
        <v>38.749811999999999</v>
      </c>
      <c r="P2282">
        <v>3.4355999999999998E-2</v>
      </c>
      <c r="Q2282">
        <v>-0.58298300000000003</v>
      </c>
      <c r="S2282">
        <f>(2*3.142/60)*test_1_datataker_27_aug[[#This Row],[Torque Voltage (N.m)]]*test_1_datataker_27_aug[[#This Row],[RPM]]*-1</f>
        <v>253.08381881553333</v>
      </c>
    </row>
    <row r="2283" spans="1:19" x14ac:dyDescent="0.25">
      <c r="A2283" s="1">
        <v>45531.576967604167</v>
      </c>
      <c r="B2283" t="s">
        <v>17</v>
      </c>
      <c r="C2283">
        <v>1.4119699999999999</v>
      </c>
      <c r="D2283">
        <v>4.9062450000000002</v>
      </c>
      <c r="E2283">
        <v>4.837631</v>
      </c>
      <c r="F2283">
        <v>1.5619970000000001</v>
      </c>
      <c r="G2283">
        <v>1.3268709999999999</v>
      </c>
      <c r="H2283">
        <v>1.9832190000000001</v>
      </c>
      <c r="I2283">
        <v>1.4110279999999999</v>
      </c>
      <c r="J2283">
        <v>1.3793249999999999</v>
      </c>
      <c r="K2283">
        <v>-0.43641600000000003</v>
      </c>
      <c r="L2283">
        <v>5793</v>
      </c>
      <c r="M2283">
        <v>1.3351E-2</v>
      </c>
      <c r="N2283" t="s">
        <v>100</v>
      </c>
      <c r="O2283">
        <v>39.231416000000003</v>
      </c>
      <c r="P2283">
        <v>3.4355999999999998E-2</v>
      </c>
      <c r="Q2283">
        <v>-0.58795200000000003</v>
      </c>
      <c r="S2283">
        <f>(2*3.142/60)*test_1_datataker_27_aug[[#This Row],[Torque Voltage (N.m)]]*test_1_datataker_27_aug[[#This Row],[RPM]]*-1</f>
        <v>264.7824028032</v>
      </c>
    </row>
    <row r="2284" spans="1:19" x14ac:dyDescent="0.25">
      <c r="A2284" s="1">
        <v>45531.577025578707</v>
      </c>
      <c r="B2284" t="s">
        <v>17</v>
      </c>
      <c r="C2284">
        <v>1.386172</v>
      </c>
      <c r="D2284">
        <v>4.8617569999999999</v>
      </c>
      <c r="E2284">
        <v>4.7796200000000004</v>
      </c>
      <c r="F2284">
        <v>1.554962</v>
      </c>
      <c r="G2284">
        <v>1.3086979999999999</v>
      </c>
      <c r="H2284">
        <v>2.0112700000000001</v>
      </c>
      <c r="I2284">
        <v>1.4121900000000001</v>
      </c>
      <c r="J2284">
        <v>1.3830439999999999</v>
      </c>
      <c r="K2284">
        <v>-0.43761499999999998</v>
      </c>
      <c r="L2284">
        <v>6140</v>
      </c>
      <c r="M2284">
        <v>1.2774000000000001E-2</v>
      </c>
      <c r="N2284" t="s">
        <v>101</v>
      </c>
      <c r="O2284">
        <v>39.110287999999997</v>
      </c>
      <c r="P2284">
        <v>3.4355999999999998E-2</v>
      </c>
      <c r="Q2284">
        <v>-0.44401600000000002</v>
      </c>
      <c r="S2284">
        <f>(2*3.142/60)*test_1_datataker_27_aug[[#This Row],[Torque Voltage (N.m)]]*test_1_datataker_27_aug[[#This Row],[RPM]]*-1</f>
        <v>281.41386887333329</v>
      </c>
    </row>
    <row r="2285" spans="1:19" x14ac:dyDescent="0.25">
      <c r="A2285" s="1">
        <v>45531.577083356482</v>
      </c>
      <c r="B2285" t="s">
        <v>17</v>
      </c>
      <c r="C2285">
        <v>1.3775630000000001</v>
      </c>
      <c r="D2285">
        <v>4.8841049999999999</v>
      </c>
      <c r="E2285">
        <v>4.8085240000000002</v>
      </c>
      <c r="F2285">
        <v>1.532408</v>
      </c>
      <c r="G2285">
        <v>1.2905249999999999</v>
      </c>
      <c r="H2285">
        <v>2.0113690000000002</v>
      </c>
      <c r="I2285">
        <v>1.413</v>
      </c>
      <c r="J2285">
        <v>1.380603</v>
      </c>
      <c r="K2285">
        <v>-0.43525000000000003</v>
      </c>
      <c r="L2285">
        <v>5750</v>
      </c>
      <c r="M2285">
        <v>1.2658000000000001E-2</v>
      </c>
      <c r="N2285" t="s">
        <v>102</v>
      </c>
      <c r="O2285">
        <v>39.328879999999998</v>
      </c>
      <c r="P2285">
        <v>3.2807999999999997E-2</v>
      </c>
      <c r="Q2285">
        <v>-0.63856100000000005</v>
      </c>
      <c r="S2285">
        <f>(2*3.142/60)*test_1_datataker_27_aug[[#This Row],[Torque Voltage (N.m)]]*test_1_datataker_27_aug[[#This Row],[RPM]]*-1</f>
        <v>262.11480416666666</v>
      </c>
    </row>
    <row r="2286" spans="1:19" x14ac:dyDescent="0.25">
      <c r="A2286" s="1">
        <v>45531.57714134259</v>
      </c>
      <c r="B2286" t="s">
        <v>17</v>
      </c>
      <c r="C2286">
        <v>1.3660859999999999</v>
      </c>
      <c r="D2286">
        <v>4.8023699999999998</v>
      </c>
      <c r="E2286">
        <v>4.750515</v>
      </c>
      <c r="F2286">
        <v>1.517717</v>
      </c>
      <c r="G2286">
        <v>1.284786</v>
      </c>
      <c r="H2286">
        <v>2.0115660000000002</v>
      </c>
      <c r="I2286">
        <v>1.408012</v>
      </c>
      <c r="J2286">
        <v>1.380142</v>
      </c>
      <c r="K2286">
        <v>-0.29937000000000002</v>
      </c>
      <c r="L2286">
        <v>6302</v>
      </c>
      <c r="M2286">
        <v>1.3513000000000001E-2</v>
      </c>
      <c r="N2286" t="s">
        <v>103</v>
      </c>
      <c r="O2286">
        <v>39.772376000000001</v>
      </c>
      <c r="P2286">
        <v>3.2807999999999997E-2</v>
      </c>
      <c r="Q2286">
        <v>-0.51901200000000003</v>
      </c>
      <c r="S2286">
        <f>(2*3.142/60)*test_1_datataker_27_aug[[#This Row],[Torque Voltage (N.m)]]*test_1_datataker_27_aug[[#This Row],[RPM]]*-1</f>
        <v>197.59302143600002</v>
      </c>
    </row>
    <row r="2287" spans="1:19" x14ac:dyDescent="0.25">
      <c r="A2287" s="1">
        <v>45531.577199131942</v>
      </c>
      <c r="B2287" t="s">
        <v>17</v>
      </c>
      <c r="C2287">
        <v>1.3460259999999999</v>
      </c>
      <c r="D2287">
        <v>4.6761489999999997</v>
      </c>
      <c r="E2287">
        <v>4.6053889999999997</v>
      </c>
      <c r="F2287">
        <v>1.495163</v>
      </c>
      <c r="G2287">
        <v>1.266613</v>
      </c>
      <c r="H2287">
        <v>2.00109</v>
      </c>
      <c r="I2287">
        <v>1.048054</v>
      </c>
      <c r="J2287">
        <v>1.0549489999999999</v>
      </c>
      <c r="K2287">
        <v>-0.20921600000000001</v>
      </c>
      <c r="L2287">
        <v>6384</v>
      </c>
      <c r="M2287">
        <v>1.3304E-2</v>
      </c>
      <c r="N2287" t="s">
        <v>104</v>
      </c>
      <c r="O2287">
        <v>39.598584000000002</v>
      </c>
      <c r="P2287">
        <v>3.2807999999999997E-2</v>
      </c>
      <c r="Q2287">
        <v>-0.57683799999999996</v>
      </c>
      <c r="S2287">
        <f>(2*3.142/60)*test_1_datataker_27_aug[[#This Row],[Torque Voltage (N.m)]]*test_1_datataker_27_aug[[#This Row],[RPM]]*-1</f>
        <v>139.88549980160002</v>
      </c>
    </row>
    <row r="2288" spans="1:19" x14ac:dyDescent="0.25">
      <c r="A2288" s="1">
        <v>45531.577256956021</v>
      </c>
      <c r="B2288" t="s">
        <v>17</v>
      </c>
      <c r="C2288">
        <v>1.3306960000000001</v>
      </c>
      <c r="D2288">
        <v>4.7502279999999999</v>
      </c>
      <c r="E2288">
        <v>4.706855</v>
      </c>
      <c r="F2288">
        <v>1.4877130000000001</v>
      </c>
      <c r="G2288">
        <v>1.2522660000000001</v>
      </c>
      <c r="H2288">
        <v>2.0098720000000001</v>
      </c>
      <c r="I2288">
        <v>1.356303</v>
      </c>
      <c r="J2288">
        <v>1.3274330000000001</v>
      </c>
      <c r="K2288">
        <v>-0.18753500000000001</v>
      </c>
      <c r="L2288">
        <v>6333</v>
      </c>
      <c r="M2288">
        <v>1.342E-2</v>
      </c>
      <c r="N2288" t="s">
        <v>105</v>
      </c>
      <c r="O2288">
        <v>39.822051999999999</v>
      </c>
      <c r="P2288">
        <v>3.2807999999999997E-2</v>
      </c>
      <c r="Q2288">
        <v>-0.60557899999999998</v>
      </c>
      <c r="S2288">
        <f>(2*3.142/60)*test_1_datataker_27_aug[[#This Row],[Torque Voltage (N.m)]]*test_1_datataker_27_aug[[#This Row],[RPM]]*-1</f>
        <v>124.38750216700001</v>
      </c>
    </row>
    <row r="2289" spans="1:19" x14ac:dyDescent="0.25">
      <c r="A2289" s="1">
        <v>45531.577314907408</v>
      </c>
      <c r="B2289" t="s">
        <v>17</v>
      </c>
      <c r="C2289">
        <v>1.315393</v>
      </c>
      <c r="D2289">
        <v>4.7651260000000004</v>
      </c>
      <c r="E2289">
        <v>4.7141339999999996</v>
      </c>
      <c r="F2289">
        <v>1.450467</v>
      </c>
      <c r="G2289">
        <v>1.236936</v>
      </c>
      <c r="H2289">
        <v>1.9930060000000001</v>
      </c>
      <c r="I2289">
        <v>1.356768</v>
      </c>
      <c r="J2289">
        <v>1.3320920000000001</v>
      </c>
      <c r="K2289">
        <v>-0.23202900000000001</v>
      </c>
      <c r="L2289">
        <v>6409</v>
      </c>
      <c r="M2289">
        <v>1.3051E-2</v>
      </c>
      <c r="N2289" t="s">
        <v>106</v>
      </c>
      <c r="O2289">
        <v>39.402071999999997</v>
      </c>
      <c r="P2289">
        <v>3.1260000000000003E-2</v>
      </c>
      <c r="Q2289">
        <v>-0.78708500000000003</v>
      </c>
      <c r="S2289">
        <f>(2*3.142/60)*test_1_datataker_27_aug[[#This Row],[Torque Voltage (N.m)]]*test_1_datataker_27_aug[[#This Row],[RPM]]*-1</f>
        <v>155.7462023754</v>
      </c>
    </row>
    <row r="2290" spans="1:19" x14ac:dyDescent="0.25">
      <c r="A2290" s="1">
        <v>45531.577372708336</v>
      </c>
      <c r="B2290" t="s">
        <v>17</v>
      </c>
      <c r="C2290">
        <v>1.295307</v>
      </c>
      <c r="D2290">
        <v>4.8245110000000002</v>
      </c>
      <c r="E2290">
        <v>4.7432379999999998</v>
      </c>
      <c r="F2290">
        <v>1.4430179999999999</v>
      </c>
      <c r="G2290">
        <v>1.213981</v>
      </c>
      <c r="H2290">
        <v>1.998097</v>
      </c>
      <c r="I2290">
        <v>1.3578140000000001</v>
      </c>
      <c r="J2290">
        <v>1.3298840000000001</v>
      </c>
      <c r="K2290">
        <v>-0.442444</v>
      </c>
      <c r="L2290">
        <v>6363</v>
      </c>
      <c r="M2290">
        <v>1.1757999999999999E-2</v>
      </c>
      <c r="N2290" t="s">
        <v>107</v>
      </c>
      <c r="O2290">
        <v>38.893619999999999</v>
      </c>
      <c r="P2290">
        <v>2.9669000000000001E-2</v>
      </c>
      <c r="Q2290">
        <v>-0.81091899999999995</v>
      </c>
      <c r="S2290">
        <f>(2*3.142/60)*test_1_datataker_27_aug[[#This Row],[Torque Voltage (N.m)]]*test_1_datataker_27_aug[[#This Row],[RPM]]*-1</f>
        <v>294.85273408079996</v>
      </c>
    </row>
    <row r="2291" spans="1:19" x14ac:dyDescent="0.25">
      <c r="A2291" s="1">
        <v>45531.577430694444</v>
      </c>
      <c r="B2291" t="s">
        <v>17</v>
      </c>
      <c r="C2291">
        <v>1.2780910000000001</v>
      </c>
      <c r="D2291">
        <v>4.8245110000000002</v>
      </c>
      <c r="E2291">
        <v>4.7796200000000004</v>
      </c>
      <c r="F2291">
        <v>1.428328</v>
      </c>
      <c r="G2291">
        <v>1.2024760000000001</v>
      </c>
      <c r="H2291">
        <v>2.000794</v>
      </c>
      <c r="I2291">
        <v>1.35886</v>
      </c>
      <c r="J2291">
        <v>1.3288340000000001</v>
      </c>
      <c r="K2291">
        <v>-0.50502199999999997</v>
      </c>
      <c r="L2291">
        <v>6031</v>
      </c>
      <c r="M2291">
        <v>1.2451E-2</v>
      </c>
      <c r="N2291" t="s">
        <v>108</v>
      </c>
      <c r="O2291">
        <v>38.821688000000002</v>
      </c>
      <c r="P2291">
        <v>2.9669000000000001E-2</v>
      </c>
      <c r="Q2291">
        <v>-0.57377400000000001</v>
      </c>
      <c r="S2291">
        <f>(2*3.142/60)*test_1_datataker_27_aug[[#This Row],[Torque Voltage (N.m)]]*test_1_datataker_27_aug[[#This Row],[RPM]]*-1</f>
        <v>318.99549656146667</v>
      </c>
    </row>
    <row r="2292" spans="1:19" x14ac:dyDescent="0.25">
      <c r="A2292" s="1">
        <v>45531.577488483796</v>
      </c>
      <c r="B2292" t="s">
        <v>17</v>
      </c>
      <c r="C2292">
        <v>1.265657</v>
      </c>
      <c r="D2292">
        <v>4.8321680000000002</v>
      </c>
      <c r="E2292">
        <v>4.7868979999999999</v>
      </c>
      <c r="F2292">
        <v>1.4357759999999999</v>
      </c>
      <c r="G2292">
        <v>1.1843030000000001</v>
      </c>
      <c r="H2292">
        <v>2.002189</v>
      </c>
      <c r="I2292">
        <v>1.3623540000000001</v>
      </c>
      <c r="J2292">
        <v>1.336171</v>
      </c>
      <c r="K2292">
        <v>-0.54232199999999997</v>
      </c>
      <c r="L2292">
        <v>6101</v>
      </c>
      <c r="M2292">
        <v>1.379E-2</v>
      </c>
      <c r="N2292" t="s">
        <v>109</v>
      </c>
      <c r="O2292">
        <v>38.536619999999999</v>
      </c>
      <c r="P2292">
        <v>3.5903999999999998E-2</v>
      </c>
      <c r="Q2292">
        <v>-0.75137299999999996</v>
      </c>
      <c r="S2292">
        <f>(2*3.142/60)*test_1_datataker_27_aug[[#This Row],[Torque Voltage (N.m)]]*test_1_datataker_27_aug[[#This Row],[RPM]]*-1</f>
        <v>346.5318630708</v>
      </c>
    </row>
    <row r="2293" spans="1:19" x14ac:dyDescent="0.25">
      <c r="A2293" s="1">
        <v>45531.577546319444</v>
      </c>
      <c r="B2293" t="s">
        <v>17</v>
      </c>
      <c r="C2293">
        <v>1.244588</v>
      </c>
      <c r="D2293">
        <v>4.7949219999999997</v>
      </c>
      <c r="E2293">
        <v>4.7288880000000004</v>
      </c>
      <c r="F2293">
        <v>1.4208780000000001</v>
      </c>
      <c r="G2293">
        <v>1.163235</v>
      </c>
      <c r="H2293">
        <v>2.0101710000000002</v>
      </c>
      <c r="I2293">
        <v>1.3576980000000001</v>
      </c>
      <c r="J2293">
        <v>1.3365229999999999</v>
      </c>
      <c r="K2293">
        <v>-0.63577300000000003</v>
      </c>
      <c r="L2293">
        <v>6301</v>
      </c>
      <c r="M2293">
        <v>1.4527999999999999E-2</v>
      </c>
      <c r="N2293" t="s">
        <v>110</v>
      </c>
      <c r="O2293">
        <v>38.184260000000002</v>
      </c>
      <c r="P2293">
        <v>3.5903999999999998E-2</v>
      </c>
      <c r="Q2293">
        <v>-0.59716199999999997</v>
      </c>
      <c r="S2293">
        <f>(2*3.142/60)*test_1_datataker_27_aug[[#This Row],[Torque Voltage (N.m)]]*test_1_datataker_27_aug[[#This Row],[RPM]]*-1</f>
        <v>419.56232748553333</v>
      </c>
    </row>
    <row r="2294" spans="1:19" x14ac:dyDescent="0.25">
      <c r="A2294" s="1">
        <v>45531.577604259262</v>
      </c>
      <c r="B2294" t="s">
        <v>17</v>
      </c>
      <c r="C2294">
        <v>1.2283539999999999</v>
      </c>
      <c r="D2294">
        <v>4.8689980000000004</v>
      </c>
      <c r="E2294">
        <v>4.7868979999999999</v>
      </c>
      <c r="F2294">
        <v>1.4134279999999999</v>
      </c>
      <c r="G2294">
        <v>1.145062</v>
      </c>
      <c r="H2294">
        <v>2.0045860000000002</v>
      </c>
      <c r="I2294">
        <v>1.3642110000000001</v>
      </c>
      <c r="J2294">
        <v>1.3324450000000001</v>
      </c>
      <c r="K2294">
        <v>-0.55917399999999995</v>
      </c>
      <c r="L2294">
        <v>6507</v>
      </c>
      <c r="M2294">
        <v>1.4505000000000001E-2</v>
      </c>
      <c r="N2294" t="s">
        <v>111</v>
      </c>
      <c r="O2294">
        <v>38.371496</v>
      </c>
      <c r="P2294">
        <v>2.9669000000000001E-2</v>
      </c>
      <c r="Q2294">
        <v>-0.66426099999999999</v>
      </c>
      <c r="S2294">
        <f>(2*3.142/60)*test_1_datataker_27_aug[[#This Row],[Torque Voltage (N.m)]]*test_1_datataker_27_aug[[#This Row],[RPM]]*-1</f>
        <v>381.07696916519996</v>
      </c>
    </row>
    <row r="2295" spans="1:19" x14ac:dyDescent="0.25">
      <c r="A2295" s="1">
        <v>45531.577662060183</v>
      </c>
      <c r="B2295" t="s">
        <v>17</v>
      </c>
      <c r="C2295">
        <v>1.211085</v>
      </c>
      <c r="D2295">
        <v>4.9062450000000002</v>
      </c>
      <c r="E2295">
        <v>4.8445039999999997</v>
      </c>
      <c r="F2295">
        <v>1.4057729999999999</v>
      </c>
      <c r="G2295">
        <v>1.1335580000000001</v>
      </c>
      <c r="H2295">
        <v>2.0069780000000002</v>
      </c>
      <c r="I2295">
        <v>1.3570040000000001</v>
      </c>
      <c r="J2295">
        <v>1.3283700000000001</v>
      </c>
      <c r="K2295">
        <v>-0.549516</v>
      </c>
      <c r="L2295">
        <v>6967</v>
      </c>
      <c r="M2295">
        <v>1.3488999999999999E-2</v>
      </c>
      <c r="N2295" t="s">
        <v>112</v>
      </c>
      <c r="O2295">
        <v>38.207636000000001</v>
      </c>
      <c r="P2295">
        <v>3.5903999999999998E-2</v>
      </c>
      <c r="Q2295">
        <v>-0.71144499999999999</v>
      </c>
      <c r="S2295">
        <f>(2*3.142/60)*test_1_datataker_27_aug[[#This Row],[Torque Voltage (N.m)]]*test_1_datataker_27_aug[[#This Row],[RPM]]*-1</f>
        <v>400.9692596008</v>
      </c>
    </row>
    <row r="2296" spans="1:19" x14ac:dyDescent="0.25">
      <c r="A2296" s="1">
        <v>45531.577720057867</v>
      </c>
      <c r="B2296" t="s">
        <v>17</v>
      </c>
      <c r="C2296">
        <v>1.1938949999999999</v>
      </c>
      <c r="D2296">
        <v>4.935835</v>
      </c>
      <c r="E2296">
        <v>4.9027159999999999</v>
      </c>
      <c r="F2296">
        <v>1.3836329999999999</v>
      </c>
      <c r="G2296">
        <v>1.116341</v>
      </c>
      <c r="H2296">
        <v>2.0159539999999998</v>
      </c>
      <c r="I2296">
        <v>1.3579300000000001</v>
      </c>
      <c r="J2296">
        <v>1.3280179999999999</v>
      </c>
      <c r="K2296">
        <v>-0.45686399999999999</v>
      </c>
      <c r="L2296">
        <v>6516</v>
      </c>
      <c r="M2296">
        <v>1.3304E-2</v>
      </c>
      <c r="N2296" t="s">
        <v>113</v>
      </c>
      <c r="O2296">
        <v>37.837812</v>
      </c>
      <c r="P2296">
        <v>3.4355999999999998E-2</v>
      </c>
      <c r="Q2296">
        <v>-0.54467399999999999</v>
      </c>
      <c r="S2296">
        <f>(2*3.142/60)*test_1_datataker_27_aug[[#This Row],[Torque Voltage (N.m)]]*test_1_datataker_27_aug[[#This Row],[RPM]]*-1</f>
        <v>311.7833646336</v>
      </c>
    </row>
    <row r="2297" spans="1:19" x14ac:dyDescent="0.25">
      <c r="A2297" s="1">
        <v>45531.57777783565</v>
      </c>
      <c r="B2297" t="s">
        <v>17</v>
      </c>
      <c r="C2297">
        <v>1.171869</v>
      </c>
      <c r="D2297">
        <v>4.9136949999999997</v>
      </c>
      <c r="E2297">
        <v>4.9027159999999999</v>
      </c>
      <c r="F2297">
        <v>1.3761840000000001</v>
      </c>
      <c r="G2297">
        <v>1.093359</v>
      </c>
      <c r="H2297">
        <v>2.009172</v>
      </c>
      <c r="I2297">
        <v>1.358744</v>
      </c>
      <c r="J2297">
        <v>1.3258019999999999</v>
      </c>
      <c r="K2297">
        <v>-0.349825</v>
      </c>
      <c r="L2297">
        <v>7039</v>
      </c>
      <c r="M2297">
        <v>1.4298E-2</v>
      </c>
      <c r="N2297" t="s">
        <v>114</v>
      </c>
      <c r="O2297">
        <v>37.976052000000003</v>
      </c>
      <c r="P2297">
        <v>3.5903999999999998E-2</v>
      </c>
      <c r="Q2297">
        <v>-0.84550700000000001</v>
      </c>
      <c r="S2297">
        <f>(2*3.142/60)*test_1_datataker_27_aug[[#This Row],[Torque Voltage (N.m)]]*test_1_datataker_27_aug[[#This Row],[RPM]]*-1</f>
        <v>257.89726352833333</v>
      </c>
    </row>
    <row r="2298" spans="1:19" x14ac:dyDescent="0.25">
      <c r="A2298" s="1">
        <v>45531.577835659722</v>
      </c>
      <c r="B2298" t="s">
        <v>17</v>
      </c>
      <c r="C2298">
        <v>1.155583</v>
      </c>
      <c r="D2298">
        <v>4.9805289999999998</v>
      </c>
      <c r="E2298">
        <v>4.9680020000000003</v>
      </c>
      <c r="F2298">
        <v>1.3836329999999999</v>
      </c>
      <c r="G2298">
        <v>1.0751329999999999</v>
      </c>
      <c r="H2298">
        <v>2.0227369999999998</v>
      </c>
      <c r="I2298">
        <v>1.35886</v>
      </c>
      <c r="J2298">
        <v>1.324872</v>
      </c>
      <c r="K2298">
        <v>-0.45323400000000003</v>
      </c>
      <c r="L2298">
        <v>7399</v>
      </c>
      <c r="M2298">
        <v>1.2935E-2</v>
      </c>
      <c r="N2298" t="s">
        <v>115</v>
      </c>
      <c r="O2298">
        <v>37.929600000000001</v>
      </c>
      <c r="P2298">
        <v>3.4355999999999998E-2</v>
      </c>
      <c r="Q2298">
        <v>-0.74791099999999999</v>
      </c>
      <c r="S2298">
        <f>(2*3.142/60)*test_1_datataker_27_aug[[#This Row],[Torque Voltage (N.m)]]*test_1_datataker_27_aug[[#This Row],[RPM]]*-1</f>
        <v>351.22096753239998</v>
      </c>
    </row>
    <row r="2299" spans="1:19" x14ac:dyDescent="0.25">
      <c r="A2299" s="1">
        <v>45531.577893611109</v>
      </c>
      <c r="B2299" t="s">
        <v>17</v>
      </c>
      <c r="C2299">
        <v>1.134514</v>
      </c>
      <c r="D2299">
        <v>5.0546069999999999</v>
      </c>
      <c r="E2299">
        <v>4.9607260000000002</v>
      </c>
      <c r="F2299">
        <v>1.3761840000000001</v>
      </c>
      <c r="G2299">
        <v>1.0540909999999999</v>
      </c>
      <c r="H2299">
        <v>2.0190459999999999</v>
      </c>
      <c r="I2299">
        <v>1.353626</v>
      </c>
      <c r="J2299">
        <v>1.324411</v>
      </c>
      <c r="K2299">
        <v>-0.55071499999999995</v>
      </c>
      <c r="L2299">
        <v>7354</v>
      </c>
      <c r="M2299">
        <v>1.4943E-2</v>
      </c>
      <c r="N2299" t="s">
        <v>116</v>
      </c>
      <c r="O2299">
        <v>37.518428</v>
      </c>
      <c r="P2299">
        <v>3.4355999999999998E-2</v>
      </c>
      <c r="Q2299">
        <v>-0.60329200000000005</v>
      </c>
      <c r="S2299">
        <f>(2*3.142/60)*test_1_datataker_27_aug[[#This Row],[Torque Voltage (N.m)]]*test_1_datataker_27_aug[[#This Row],[RPM]]*-1</f>
        <v>424.16561272066662</v>
      </c>
    </row>
    <row r="2300" spans="1:19" x14ac:dyDescent="0.25">
      <c r="A2300" s="1">
        <v>45531.577951412037</v>
      </c>
      <c r="B2300" t="s">
        <v>17</v>
      </c>
      <c r="C2300">
        <v>1.113445</v>
      </c>
      <c r="D2300">
        <v>5.0250170000000001</v>
      </c>
      <c r="E2300">
        <v>4.8881620000000003</v>
      </c>
      <c r="F2300">
        <v>1.361491</v>
      </c>
      <c r="G2300">
        <v>1.031083</v>
      </c>
      <c r="H2300">
        <v>2.0147599999999999</v>
      </c>
      <c r="I2300">
        <v>1.3620019999999999</v>
      </c>
      <c r="J2300">
        <v>1.335121</v>
      </c>
      <c r="K2300">
        <v>-0.36424600000000001</v>
      </c>
      <c r="L2300">
        <v>7766</v>
      </c>
      <c r="M2300">
        <v>1.4805E-2</v>
      </c>
      <c r="N2300" t="s">
        <v>117</v>
      </c>
      <c r="O2300">
        <v>37.703927999999998</v>
      </c>
      <c r="P2300">
        <v>3.1260000000000003E-2</v>
      </c>
      <c r="Q2300">
        <v>-0.78553799999999996</v>
      </c>
      <c r="S2300">
        <f>(2*3.142/60)*test_1_datataker_27_aug[[#This Row],[Torque Voltage (N.m)]]*test_1_datataker_27_aug[[#This Row],[RPM]]*-1</f>
        <v>296.26278659706668</v>
      </c>
    </row>
    <row r="2301" spans="1:19" x14ac:dyDescent="0.25">
      <c r="A2301" s="1">
        <v>45531.578009409721</v>
      </c>
      <c r="B2301" t="s">
        <v>17</v>
      </c>
      <c r="C2301">
        <v>1.0837680000000001</v>
      </c>
      <c r="D2301">
        <v>4.958183</v>
      </c>
      <c r="E2301">
        <v>4.8592579999999996</v>
      </c>
      <c r="F2301">
        <v>1.3463860000000001</v>
      </c>
      <c r="G2301">
        <v>1.002335</v>
      </c>
      <c r="H2301">
        <v>2.037487</v>
      </c>
      <c r="I2301">
        <v>1.3602590000000001</v>
      </c>
      <c r="J2301">
        <v>1.3345400000000001</v>
      </c>
      <c r="K2301">
        <v>-0.50382300000000002</v>
      </c>
      <c r="L2301">
        <v>8219</v>
      </c>
      <c r="M2301">
        <v>1.5244000000000001E-2</v>
      </c>
      <c r="N2301" t="s">
        <v>118</v>
      </c>
      <c r="O2301">
        <v>37.802976000000001</v>
      </c>
      <c r="P2301">
        <v>3.8956999999999999E-2</v>
      </c>
      <c r="Q2301">
        <v>-0.67958799999999997</v>
      </c>
      <c r="S2301">
        <f>(2*3.142/60)*test_1_datataker_27_aug[[#This Row],[Torque Voltage (N.m)]]*test_1_datataker_27_aug[[#This Row],[RPM]]*-1</f>
        <v>433.69248422179999</v>
      </c>
    </row>
    <row r="2302" spans="1:19" x14ac:dyDescent="0.25">
      <c r="A2302" s="1">
        <v>45531.578067187504</v>
      </c>
      <c r="B2302" t="s">
        <v>17</v>
      </c>
      <c r="C2302">
        <v>1.048352</v>
      </c>
      <c r="D2302">
        <v>4.9952189999999996</v>
      </c>
      <c r="E2302">
        <v>4.9752780000000003</v>
      </c>
      <c r="F2302">
        <v>1.3314889999999999</v>
      </c>
      <c r="G2302">
        <v>0.970719</v>
      </c>
      <c r="H2302">
        <v>2.0309110000000001</v>
      </c>
      <c r="I2302">
        <v>1.356074</v>
      </c>
      <c r="J2302">
        <v>1.3296479999999999</v>
      </c>
      <c r="K2302">
        <v>-0.59767400000000004</v>
      </c>
      <c r="L2302">
        <v>7737</v>
      </c>
      <c r="M2302">
        <v>1.4782E-2</v>
      </c>
      <c r="N2302" t="s">
        <v>119</v>
      </c>
      <c r="O2302">
        <v>37.383111999999997</v>
      </c>
      <c r="P2302">
        <v>3.4355999999999998E-2</v>
      </c>
      <c r="Q2302">
        <v>-0.58028800000000003</v>
      </c>
      <c r="S2302">
        <f>(2*3.142/60)*test_1_datataker_27_aug[[#This Row],[Torque Voltage (N.m)]]*test_1_datataker_27_aug[[#This Row],[RPM]]*-1</f>
        <v>484.30827149319998</v>
      </c>
    </row>
    <row r="2303" spans="1:19" x14ac:dyDescent="0.25">
      <c r="A2303" s="1">
        <v>45531.578125196756</v>
      </c>
      <c r="B2303" t="s">
        <v>17</v>
      </c>
      <c r="C2303">
        <v>1.017665</v>
      </c>
      <c r="D2303">
        <v>4.9805289999999998</v>
      </c>
      <c r="E2303">
        <v>4.917268</v>
      </c>
      <c r="F2303">
        <v>1.3167960000000001</v>
      </c>
      <c r="G2303">
        <v>0.935276</v>
      </c>
      <c r="H2303">
        <v>2.0212400000000001</v>
      </c>
      <c r="I2303">
        <v>1.359677</v>
      </c>
      <c r="J2303">
        <v>1.3364</v>
      </c>
      <c r="K2303">
        <v>-0.60609900000000005</v>
      </c>
      <c r="L2303">
        <v>8205</v>
      </c>
      <c r="M2303">
        <v>1.3927999999999999E-2</v>
      </c>
      <c r="N2303" t="s">
        <v>120</v>
      </c>
      <c r="O2303">
        <v>37.539515999999999</v>
      </c>
      <c r="P2303">
        <v>3.4355999999999998E-2</v>
      </c>
      <c r="Q2303">
        <v>-0.63969799999999999</v>
      </c>
      <c r="S2303">
        <f>(2*3.142/60)*test_1_datataker_27_aug[[#This Row],[Torque Voltage (N.m)]]*test_1_datataker_27_aug[[#This Row],[RPM]]*-1</f>
        <v>520.84329636300004</v>
      </c>
    </row>
    <row r="2304" spans="1:19" x14ac:dyDescent="0.25">
      <c r="A2304" s="1">
        <v>45531.578182962963</v>
      </c>
      <c r="B2304" t="s">
        <v>17</v>
      </c>
      <c r="C2304">
        <v>0.98126599999999997</v>
      </c>
      <c r="D2304">
        <v>5.0622629999999997</v>
      </c>
      <c r="E2304">
        <v>5.0403630000000001</v>
      </c>
      <c r="F2304">
        <v>1.279552</v>
      </c>
      <c r="G2304">
        <v>0.90554599999999996</v>
      </c>
      <c r="H2304">
        <v>2.0282200000000001</v>
      </c>
      <c r="I2304">
        <v>1.356536</v>
      </c>
      <c r="J2304">
        <v>1.327088</v>
      </c>
      <c r="K2304">
        <v>-0.56277100000000002</v>
      </c>
      <c r="L2304">
        <v>8432</v>
      </c>
      <c r="M2304">
        <v>1.3859E-2</v>
      </c>
      <c r="N2304" t="s">
        <v>121</v>
      </c>
      <c r="O2304">
        <v>37.677624000000002</v>
      </c>
      <c r="P2304">
        <v>3.2807999999999997E-2</v>
      </c>
      <c r="Q2304">
        <v>-0.88877300000000004</v>
      </c>
      <c r="S2304">
        <f>(2*3.142/60)*test_1_datataker_27_aug[[#This Row],[Torque Voltage (N.m)]]*test_1_datataker_27_aug[[#This Row],[RPM]]*-1</f>
        <v>496.98952320746668</v>
      </c>
    </row>
    <row r="2305" spans="1:19" x14ac:dyDescent="0.25">
      <c r="A2305" s="1">
        <v>45531.578243368058</v>
      </c>
      <c r="B2305" t="s">
        <v>17</v>
      </c>
      <c r="C2305">
        <v>0.94675399999999998</v>
      </c>
      <c r="D2305">
        <v>5.1957279999999999</v>
      </c>
      <c r="E2305">
        <v>5.1129259999999999</v>
      </c>
      <c r="F2305">
        <v>1.256996</v>
      </c>
      <c r="G2305">
        <v>0.86335499999999998</v>
      </c>
      <c r="H2305">
        <v>2.034599</v>
      </c>
      <c r="I2305">
        <v>1.3517669999999999</v>
      </c>
      <c r="J2305">
        <v>1.3309299999999999</v>
      </c>
      <c r="K2305">
        <v>-0.67413900000000004</v>
      </c>
      <c r="L2305">
        <v>8350</v>
      </c>
      <c r="M2305">
        <v>1.5151E-2</v>
      </c>
      <c r="N2305" t="s">
        <v>122</v>
      </c>
      <c r="O2305">
        <v>37.218663999999997</v>
      </c>
      <c r="P2305">
        <v>3.5903999999999998E-2</v>
      </c>
      <c r="Q2305">
        <v>-0.93206199999999995</v>
      </c>
      <c r="S2305">
        <f>(2*3.142/60)*test_1_datataker_27_aug[[#This Row],[Torque Voltage (N.m)]]*test_1_datataker_27_aug[[#This Row],[RPM]]*-1</f>
        <v>589.55028541000001</v>
      </c>
    </row>
    <row r="2306" spans="1:19" x14ac:dyDescent="0.25">
      <c r="A2306" s="1">
        <v>45531.578299432869</v>
      </c>
      <c r="B2306" t="s">
        <v>17</v>
      </c>
      <c r="C2306">
        <v>0.91319799999999995</v>
      </c>
      <c r="D2306">
        <v>5.1437900000000001</v>
      </c>
      <c r="E2306">
        <v>5.134754</v>
      </c>
      <c r="F2306">
        <v>1.249547</v>
      </c>
      <c r="G2306">
        <v>0.83747700000000003</v>
      </c>
      <c r="H2306">
        <v>2.0508310000000001</v>
      </c>
      <c r="I2306">
        <v>1.3507169999999999</v>
      </c>
      <c r="J2306">
        <v>1.33291</v>
      </c>
      <c r="K2306">
        <v>-0.73052300000000003</v>
      </c>
      <c r="L2306">
        <v>7811</v>
      </c>
      <c r="M2306">
        <v>1.4482E-2</v>
      </c>
      <c r="N2306" t="s">
        <v>123</v>
      </c>
      <c r="O2306">
        <v>37.381616000000001</v>
      </c>
      <c r="P2306">
        <v>3.5903999999999998E-2</v>
      </c>
      <c r="Q2306">
        <v>-0.87538499999999997</v>
      </c>
      <c r="S2306">
        <f>(2*3.142/60)*test_1_datataker_27_aug[[#This Row],[Torque Voltage (N.m)]]*test_1_datataker_27_aug[[#This Row],[RPM]]*-1</f>
        <v>597.62046035753326</v>
      </c>
    </row>
    <row r="2307" spans="1:19" x14ac:dyDescent="0.25">
      <c r="A2307" s="1">
        <v>45531.578357256942</v>
      </c>
      <c r="B2307" t="s">
        <v>17</v>
      </c>
      <c r="C2307">
        <v>0.87581600000000004</v>
      </c>
      <c r="D2307">
        <v>5.0769549999999999</v>
      </c>
      <c r="E2307">
        <v>5.0623930000000001</v>
      </c>
      <c r="F2307">
        <v>1.2199580000000001</v>
      </c>
      <c r="G2307">
        <v>0.78856499999999996</v>
      </c>
      <c r="H2307">
        <v>2.0652620000000002</v>
      </c>
      <c r="I2307">
        <v>1.3574649999999999</v>
      </c>
      <c r="J2307">
        <v>1.3297639999999999</v>
      </c>
      <c r="K2307">
        <v>-0.74973900000000004</v>
      </c>
      <c r="L2307">
        <v>8157</v>
      </c>
      <c r="M2307">
        <v>1.4298E-2</v>
      </c>
      <c r="N2307" t="s">
        <v>124</v>
      </c>
      <c r="O2307">
        <v>37.541319999999999</v>
      </c>
      <c r="P2307">
        <v>3.4355999999999998E-2</v>
      </c>
      <c r="Q2307">
        <v>-0.75866699999999998</v>
      </c>
      <c r="S2307">
        <f>(2*3.142/60)*test_1_datataker_27_aug[[#This Row],[Torque Voltage (N.m)]]*test_1_datataker_27_aug[[#This Row],[RPM]]*-1</f>
        <v>640.50937514220004</v>
      </c>
    </row>
    <row r="2308" spans="1:19" x14ac:dyDescent="0.25">
      <c r="A2308" s="1">
        <v>45531.578415243057</v>
      </c>
      <c r="B2308" t="s">
        <v>17</v>
      </c>
      <c r="C2308">
        <v>0.83747700000000003</v>
      </c>
      <c r="D2308">
        <v>4.9656310000000001</v>
      </c>
      <c r="E2308">
        <v>4.8228749999999998</v>
      </c>
      <c r="F2308">
        <v>1.1901619999999999</v>
      </c>
      <c r="G2308">
        <v>0.75689499999999998</v>
      </c>
      <c r="H2308">
        <v>2.0392800000000002</v>
      </c>
      <c r="I2308">
        <v>1.356768</v>
      </c>
      <c r="J2308">
        <v>1.3282529999999999</v>
      </c>
      <c r="K2308">
        <v>-0.80732199999999998</v>
      </c>
      <c r="L2308">
        <v>8068</v>
      </c>
      <c r="M2308">
        <v>1.3396999999999999E-2</v>
      </c>
      <c r="N2308" t="s">
        <v>125</v>
      </c>
      <c r="O2308">
        <v>37.069972</v>
      </c>
      <c r="P2308">
        <v>3.4355999999999998E-2</v>
      </c>
      <c r="Q2308">
        <v>-0.89528700000000005</v>
      </c>
      <c r="S2308">
        <f>(2*3.142/60)*test_1_datataker_27_aug[[#This Row],[Torque Voltage (N.m)]]*test_1_datataker_27_aug[[#This Row],[RPM]]*-1</f>
        <v>682.17783270773339</v>
      </c>
    </row>
    <row r="2309" spans="1:19" x14ac:dyDescent="0.25">
      <c r="A2309" s="1">
        <v>45531.578472893518</v>
      </c>
      <c r="B2309" t="s">
        <v>17</v>
      </c>
      <c r="C2309">
        <v>0.79621600000000003</v>
      </c>
      <c r="D2309">
        <v>4.8689980000000004</v>
      </c>
      <c r="E2309">
        <v>4.8085240000000002</v>
      </c>
      <c r="F2309">
        <v>1.063733</v>
      </c>
      <c r="G2309">
        <v>0.71372100000000005</v>
      </c>
      <c r="H2309">
        <v>2.026227</v>
      </c>
      <c r="I2309">
        <v>1.369793</v>
      </c>
      <c r="J2309">
        <v>1.3320920000000001</v>
      </c>
      <c r="K2309">
        <v>-0.92132099999999995</v>
      </c>
      <c r="L2309">
        <v>7600</v>
      </c>
      <c r="M2309">
        <v>1.1389E-2</v>
      </c>
      <c r="N2309" t="s">
        <v>126</v>
      </c>
      <c r="O2309">
        <v>37.248407999999998</v>
      </c>
      <c r="P2309">
        <v>3.2807999999999997E-2</v>
      </c>
      <c r="Q2309">
        <v>-0.99798600000000004</v>
      </c>
      <c r="S2309">
        <f>(2*3.142/60)*test_1_datataker_27_aug[[#This Row],[Torque Voltage (N.m)]]*test_1_datataker_27_aug[[#This Row],[RPM]]*-1</f>
        <v>733.34694743999989</v>
      </c>
    </row>
    <row r="2310" spans="1:19" x14ac:dyDescent="0.25">
      <c r="A2310" s="1">
        <v>45531.578531064813</v>
      </c>
      <c r="B2310" t="s">
        <v>17</v>
      </c>
      <c r="C2310">
        <v>0.76553000000000004</v>
      </c>
      <c r="D2310">
        <v>4.9805289999999998</v>
      </c>
      <c r="E2310">
        <v>4.9027159999999999</v>
      </c>
      <c r="F2310">
        <v>0.98179300000000003</v>
      </c>
      <c r="G2310">
        <v>0.68112099999999998</v>
      </c>
      <c r="H2310">
        <v>2.0364930000000001</v>
      </c>
      <c r="I2310">
        <v>1.3570040000000001</v>
      </c>
      <c r="J2310">
        <v>1.331747</v>
      </c>
      <c r="K2310">
        <v>-1.2901629999999999</v>
      </c>
      <c r="L2310">
        <v>5954</v>
      </c>
      <c r="M2310">
        <v>1.0881E-2</v>
      </c>
      <c r="N2310" t="s">
        <v>127</v>
      </c>
      <c r="O2310">
        <v>37.586644</v>
      </c>
      <c r="P2310">
        <v>2.9669000000000001E-2</v>
      </c>
      <c r="Q2310">
        <v>-1.7494700000000001</v>
      </c>
      <c r="S2310">
        <f>(2*3.142/60)*test_1_datataker_27_aug[[#This Row],[Torque Voltage (N.m)]]*test_1_datataker_27_aug[[#This Row],[RPM]]*-1</f>
        <v>804.52276790946667</v>
      </c>
    </row>
    <row r="2311" spans="1:19" x14ac:dyDescent="0.25">
      <c r="A2311" s="1">
        <v>45531.578588240744</v>
      </c>
      <c r="B2311" t="s">
        <v>17</v>
      </c>
      <c r="C2311">
        <v>0.73866900000000002</v>
      </c>
      <c r="D2311">
        <v>4.6761489999999997</v>
      </c>
      <c r="E2311">
        <v>4.6128679999999997</v>
      </c>
      <c r="F2311">
        <v>0.96668699999999996</v>
      </c>
      <c r="G2311">
        <v>0.65516399999999997</v>
      </c>
      <c r="H2311">
        <v>1.995403</v>
      </c>
      <c r="I2311">
        <v>1.3575820000000001</v>
      </c>
      <c r="J2311">
        <v>1.3352379999999999</v>
      </c>
      <c r="K2311">
        <v>-0.97534100000000001</v>
      </c>
      <c r="L2311">
        <v>4973</v>
      </c>
      <c r="M2311">
        <v>3.8310000000000002E-3</v>
      </c>
      <c r="N2311" t="s">
        <v>128</v>
      </c>
      <c r="O2311">
        <v>37.248111999999999</v>
      </c>
      <c r="P2311">
        <v>3.1260000000000003E-2</v>
      </c>
      <c r="Q2311">
        <v>-1.3797090000000001</v>
      </c>
      <c r="S2311">
        <f>(2*3.142/60)*test_1_datataker_27_aug[[#This Row],[Torque Voltage (N.m)]]*test_1_datataker_27_aug[[#This Row],[RPM]]*-1</f>
        <v>507.9955010535333</v>
      </c>
    </row>
    <row r="2312" spans="1:19" x14ac:dyDescent="0.25">
      <c r="A2312" s="1">
        <v>45531.578646469905</v>
      </c>
      <c r="B2312" t="s">
        <v>17</v>
      </c>
      <c r="C2312">
        <v>0.74153800000000003</v>
      </c>
      <c r="D2312">
        <v>3.3688259999999999</v>
      </c>
      <c r="E2312">
        <v>3.3069359999999999</v>
      </c>
      <c r="F2312">
        <v>0.84046699999999996</v>
      </c>
      <c r="G2312">
        <v>0.63792099999999996</v>
      </c>
      <c r="H2312">
        <v>2.0333030000000001</v>
      </c>
      <c r="I2312">
        <v>1.3530489999999999</v>
      </c>
      <c r="J2312">
        <v>1.327669</v>
      </c>
      <c r="K2312">
        <v>-0.98979399999999995</v>
      </c>
      <c r="L2312">
        <v>2215</v>
      </c>
      <c r="M2312">
        <v>0.108944</v>
      </c>
      <c r="N2312" t="s">
        <v>129</v>
      </c>
      <c r="O2312">
        <v>37.473236</v>
      </c>
      <c r="P2312">
        <v>2.9669000000000001E-2</v>
      </c>
      <c r="Q2312">
        <v>-1.150749</v>
      </c>
      <c r="S2312">
        <f>(2*3.142/60)*test_1_datataker_27_aug[[#This Row],[Torque Voltage (N.m)]]*test_1_datataker_27_aug[[#This Row],[RPM]]*-1</f>
        <v>229.61670122733332</v>
      </c>
    </row>
    <row r="2313" spans="1:19" x14ac:dyDescent="0.25">
      <c r="A2313" s="1">
        <v>45531.57870445602</v>
      </c>
      <c r="B2313" t="s">
        <v>17</v>
      </c>
      <c r="C2313">
        <v>0.71757300000000002</v>
      </c>
      <c r="D2313">
        <v>2.3058770000000002</v>
      </c>
      <c r="E2313">
        <v>2.2615449999999999</v>
      </c>
      <c r="F2313">
        <v>0.79577200000000003</v>
      </c>
      <c r="G2313">
        <v>0.60141599999999995</v>
      </c>
      <c r="H2313">
        <v>2.0457540000000001</v>
      </c>
      <c r="I2313">
        <v>1.356536</v>
      </c>
      <c r="J2313">
        <v>1.327088</v>
      </c>
      <c r="K2313">
        <v>-0.97174400000000005</v>
      </c>
      <c r="L2313">
        <v>0</v>
      </c>
      <c r="M2313">
        <v>6.4209999999999996E-3</v>
      </c>
      <c r="N2313" t="s">
        <v>130</v>
      </c>
      <c r="O2313">
        <v>37.976284</v>
      </c>
      <c r="P2313">
        <v>3.2807999999999997E-2</v>
      </c>
      <c r="Q2313">
        <v>-1.135397</v>
      </c>
      <c r="S2313">
        <f>(2*3.142/60)*test_1_datataker_27_aug[[#This Row],[Torque Voltage (N.m)]]*test_1_datataker_27_aug[[#This Row],[RPM]]*-1</f>
        <v>0</v>
      </c>
    </row>
    <row r="2314" spans="1:19" x14ac:dyDescent="0.25">
      <c r="A2314" s="1">
        <v>45531.578762337966</v>
      </c>
      <c r="B2314" t="s">
        <v>17</v>
      </c>
      <c r="C2314">
        <v>0.60239900000000002</v>
      </c>
      <c r="D2314">
        <v>2.1128200000000001</v>
      </c>
      <c r="E2314">
        <v>2.0798350000000001</v>
      </c>
      <c r="F2314">
        <v>0.66168700000000003</v>
      </c>
      <c r="G2314">
        <v>0.59758999999999995</v>
      </c>
      <c r="H2314">
        <v>2.0005899999999999</v>
      </c>
      <c r="I2314">
        <v>1.3496710000000001</v>
      </c>
      <c r="J2314">
        <v>1.3252250000000001</v>
      </c>
      <c r="K2314">
        <v>-0.96694800000000003</v>
      </c>
      <c r="L2314">
        <v>0</v>
      </c>
      <c r="M2314">
        <v>3.6930000000000001E-3</v>
      </c>
      <c r="N2314" t="s">
        <v>131</v>
      </c>
      <c r="O2314">
        <v>38.037815999999999</v>
      </c>
      <c r="P2314">
        <v>3.2807999999999997E-2</v>
      </c>
      <c r="Q2314">
        <v>-1.1315519999999999</v>
      </c>
      <c r="S2314">
        <f>(2*3.142/60)*test_1_datataker_27_aug[[#This Row],[Torque Voltage (N.m)]]*test_1_datataker_27_aug[[#This Row],[RPM]]*-1</f>
        <v>0</v>
      </c>
    </row>
    <row r="2315" spans="1:19" x14ac:dyDescent="0.25">
      <c r="A2315" s="1">
        <v>45531.578820578703</v>
      </c>
      <c r="B2315" t="s">
        <v>17</v>
      </c>
      <c r="C2315">
        <v>0.61196300000000003</v>
      </c>
      <c r="D2315">
        <v>1.9640439999999999</v>
      </c>
      <c r="E2315">
        <v>1.934507</v>
      </c>
      <c r="F2315">
        <v>0.66934300000000002</v>
      </c>
      <c r="G2315">
        <v>0.59758999999999995</v>
      </c>
      <c r="H2315">
        <v>1.7435890000000001</v>
      </c>
      <c r="I2315">
        <v>1.3543270000000001</v>
      </c>
      <c r="J2315">
        <v>1.3184659999999999</v>
      </c>
      <c r="K2315">
        <v>-0.96574899999999997</v>
      </c>
      <c r="L2315">
        <v>0</v>
      </c>
      <c r="M2315">
        <v>6.5360000000000001E-3</v>
      </c>
      <c r="N2315" t="s">
        <v>132</v>
      </c>
      <c r="O2315">
        <v>38.655011999999999</v>
      </c>
      <c r="P2315">
        <v>3.1260000000000003E-2</v>
      </c>
      <c r="Q2315">
        <v>-1.12924</v>
      </c>
      <c r="S2315">
        <f>(2*3.142/60)*test_1_datataker_27_aug[[#This Row],[Torque Voltage (N.m)]]*test_1_datataker_27_aug[[#This Row],[RPM]]*-1</f>
        <v>0</v>
      </c>
    </row>
    <row r="2316" spans="1:19" x14ac:dyDescent="0.25">
      <c r="A2316" s="1">
        <v>45531.578879004628</v>
      </c>
      <c r="B2316" t="s">
        <v>17</v>
      </c>
      <c r="C2316">
        <v>0.62925900000000001</v>
      </c>
      <c r="D2316">
        <v>1.6364890000000001</v>
      </c>
      <c r="E2316">
        <v>1.607469</v>
      </c>
      <c r="F2316">
        <v>0.67679199999999995</v>
      </c>
      <c r="G2316">
        <v>0.59950300000000001</v>
      </c>
      <c r="H2316">
        <v>1.4514849999999999</v>
      </c>
      <c r="I2316">
        <v>1.3554889999999999</v>
      </c>
      <c r="J2316">
        <v>1.334308</v>
      </c>
      <c r="K2316">
        <v>-0.94653299999999996</v>
      </c>
      <c r="L2316">
        <v>0</v>
      </c>
      <c r="M2316">
        <v>5.2639999999999996E-3</v>
      </c>
      <c r="N2316" t="s">
        <v>133</v>
      </c>
      <c r="O2316">
        <v>39.451335999999998</v>
      </c>
      <c r="P2316">
        <v>3.4355999999999998E-2</v>
      </c>
      <c r="Q2316">
        <v>-1.107742</v>
      </c>
      <c r="S2316">
        <f>(2*3.142/60)*test_1_datataker_27_aug[[#This Row],[Torque Voltage (N.m)]]*test_1_datataker_27_aug[[#This Row],[RPM]]*-1</f>
        <v>0</v>
      </c>
    </row>
    <row r="2317" spans="1:19" x14ac:dyDescent="0.25">
      <c r="A2317" s="1">
        <v>45531.578936215279</v>
      </c>
      <c r="B2317" t="s">
        <v>17</v>
      </c>
      <c r="C2317">
        <v>0.65232100000000004</v>
      </c>
      <c r="D2317">
        <v>1.532408</v>
      </c>
      <c r="E2317">
        <v>1.4912460000000001</v>
      </c>
      <c r="F2317">
        <v>0.71383099999999999</v>
      </c>
      <c r="G2317">
        <v>0.59854600000000002</v>
      </c>
      <c r="H2317">
        <v>1.2506900000000001</v>
      </c>
      <c r="I2317">
        <v>1.3620019999999999</v>
      </c>
      <c r="J2317">
        <v>1.3294159999999999</v>
      </c>
      <c r="K2317">
        <v>-0.93933900000000004</v>
      </c>
      <c r="L2317">
        <v>0</v>
      </c>
      <c r="M2317">
        <v>5.9199999999999997E-4</v>
      </c>
      <c r="N2317" t="s">
        <v>134</v>
      </c>
      <c r="O2317">
        <v>39.525219999999997</v>
      </c>
      <c r="P2317">
        <v>3.2807999999999997E-2</v>
      </c>
      <c r="Q2317">
        <v>-1.101585</v>
      </c>
      <c r="S2317">
        <f>(2*3.142/60)*test_1_datataker_27_aug[[#This Row],[Torque Voltage (N.m)]]*test_1_datataker_27_aug[[#This Row],[RPM]]*-1</f>
        <v>0</v>
      </c>
    </row>
    <row r="2318" spans="1:19" x14ac:dyDescent="0.25">
      <c r="A2318" s="1">
        <v>45531.578993946758</v>
      </c>
      <c r="B2318" t="s">
        <v>17</v>
      </c>
      <c r="C2318">
        <v>0.66092899999999999</v>
      </c>
      <c r="D2318">
        <v>1.3761840000000001</v>
      </c>
      <c r="E2318">
        <v>1.338643</v>
      </c>
      <c r="F2318">
        <v>0.71383099999999999</v>
      </c>
      <c r="G2318">
        <v>0.59758999999999995</v>
      </c>
      <c r="H2318">
        <v>1.1266240000000001</v>
      </c>
      <c r="I2318">
        <v>1.3553729999999999</v>
      </c>
      <c r="J2318">
        <v>1.3294159999999999</v>
      </c>
      <c r="K2318">
        <v>-0.92252000000000001</v>
      </c>
      <c r="L2318">
        <v>0</v>
      </c>
      <c r="M2318">
        <v>4.4089999999999997E-3</v>
      </c>
      <c r="N2318" t="s">
        <v>135</v>
      </c>
      <c r="O2318">
        <v>40.061011999999998</v>
      </c>
      <c r="P2318">
        <v>3.1260000000000003E-2</v>
      </c>
      <c r="Q2318">
        <v>-1.088533</v>
      </c>
      <c r="S2318">
        <f>(2*3.142/60)*test_1_datataker_27_aug[[#This Row],[Torque Voltage (N.m)]]*test_1_datataker_27_aug[[#This Row],[RPM]]*-1</f>
        <v>0</v>
      </c>
    </row>
    <row r="2319" spans="1:19" x14ac:dyDescent="0.25">
      <c r="A2319" s="1">
        <v>45531.579051574074</v>
      </c>
      <c r="B2319" t="s">
        <v>17</v>
      </c>
      <c r="C2319">
        <v>0.66767799999999999</v>
      </c>
      <c r="D2319">
        <v>1.2721009999999999</v>
      </c>
      <c r="E2319">
        <v>1.251325</v>
      </c>
      <c r="F2319">
        <v>0.72872899999999996</v>
      </c>
      <c r="G2319">
        <v>0.59758999999999995</v>
      </c>
      <c r="H2319">
        <v>1.0645530000000001</v>
      </c>
      <c r="I2319">
        <v>1.3496710000000001</v>
      </c>
      <c r="J2319">
        <v>1.3261540000000001</v>
      </c>
      <c r="K2319">
        <v>-0.915327</v>
      </c>
      <c r="L2319">
        <v>0</v>
      </c>
      <c r="M2319">
        <v>3.2750000000000001E-3</v>
      </c>
      <c r="N2319" t="s">
        <v>136</v>
      </c>
      <c r="O2319">
        <v>40.709055999999997</v>
      </c>
      <c r="P2319">
        <v>3.1260000000000003E-2</v>
      </c>
      <c r="Q2319">
        <v>-1.075491</v>
      </c>
      <c r="S2319">
        <f>(2*3.142/60)*test_1_datataker_27_aug[[#This Row],[Torque Voltage (N.m)]]*test_1_datataker_27_aug[[#This Row],[RPM]]*-1</f>
        <v>0</v>
      </c>
    </row>
    <row r="2320" spans="1:19" x14ac:dyDescent="0.25">
      <c r="A2320" s="1">
        <v>45531.579109282407</v>
      </c>
      <c r="B2320" t="s">
        <v>17</v>
      </c>
      <c r="C2320">
        <v>0.68112099999999998</v>
      </c>
      <c r="D2320">
        <v>1.1678139999999999</v>
      </c>
      <c r="E2320">
        <v>1.128028</v>
      </c>
      <c r="F2320">
        <v>0.72872899999999996</v>
      </c>
      <c r="G2320">
        <v>0.59758999999999995</v>
      </c>
      <c r="H2320">
        <v>1.035979</v>
      </c>
      <c r="I2320">
        <v>1.3523480000000001</v>
      </c>
      <c r="J2320">
        <v>1.3269709999999999</v>
      </c>
      <c r="K2320">
        <v>-0.89491100000000001</v>
      </c>
      <c r="L2320">
        <v>0</v>
      </c>
      <c r="M2320">
        <v>2.6904000000000001E-2</v>
      </c>
      <c r="N2320" t="s">
        <v>137</v>
      </c>
      <c r="O2320">
        <v>40.709055999999997</v>
      </c>
      <c r="P2320">
        <v>3.1260000000000003E-2</v>
      </c>
      <c r="Q2320">
        <v>-1.055912</v>
      </c>
      <c r="S2320">
        <f>(2*3.142/60)*test_1_datataker_27_aug[[#This Row],[Torque Voltage (N.m)]]*test_1_datataker_27_aug[[#This Row],[RPM]]*-1</f>
        <v>0</v>
      </c>
    </row>
    <row r="2321" spans="1:19" x14ac:dyDescent="0.25">
      <c r="A2321" s="1">
        <v>45531.57916739583</v>
      </c>
      <c r="B2321" t="s">
        <v>17</v>
      </c>
      <c r="C2321">
        <v>0.69068600000000002</v>
      </c>
      <c r="D2321">
        <v>1.0860810000000001</v>
      </c>
      <c r="E2321">
        <v>1.0768899999999999</v>
      </c>
      <c r="F2321">
        <v>0.75107699999999999</v>
      </c>
      <c r="G2321">
        <v>0.59758999999999995</v>
      </c>
      <c r="H2321">
        <v>1.0248429999999999</v>
      </c>
      <c r="I2321">
        <v>1.357353</v>
      </c>
      <c r="J2321">
        <v>1.323474</v>
      </c>
      <c r="K2321">
        <v>-0.88651899999999995</v>
      </c>
      <c r="L2321">
        <v>0</v>
      </c>
      <c r="M2321">
        <v>5.3340000000000002E-3</v>
      </c>
      <c r="N2321" t="s">
        <v>138</v>
      </c>
      <c r="O2321">
        <v>41.274984000000003</v>
      </c>
      <c r="P2321">
        <v>2.9669000000000001E-2</v>
      </c>
      <c r="Q2321">
        <v>-1.0455399999999999</v>
      </c>
      <c r="S2321">
        <f>(2*3.142/60)*test_1_datataker_27_aug[[#This Row],[Torque Voltage (N.m)]]*test_1_datataker_27_aug[[#This Row],[RPM]]*-1</f>
        <v>0</v>
      </c>
    </row>
    <row r="2322" spans="1:19" x14ac:dyDescent="0.25">
      <c r="A2322" s="1">
        <v>45531.579225787034</v>
      </c>
      <c r="B2322" t="s">
        <v>17</v>
      </c>
      <c r="C2322">
        <v>0.69358200000000003</v>
      </c>
      <c r="D2322">
        <v>1.011382</v>
      </c>
      <c r="E2322">
        <v>0.98229599999999995</v>
      </c>
      <c r="F2322">
        <v>0.736178</v>
      </c>
      <c r="G2322">
        <v>0.59758999999999995</v>
      </c>
      <c r="H2322">
        <v>1.0216730000000001</v>
      </c>
      <c r="I2322">
        <v>1.3556060000000001</v>
      </c>
      <c r="J2322">
        <v>1.3284860000000001</v>
      </c>
      <c r="K2322">
        <v>-0.86730300000000005</v>
      </c>
      <c r="L2322">
        <v>0</v>
      </c>
      <c r="M2322">
        <v>1.1343000000000001E-2</v>
      </c>
      <c r="N2322" t="s">
        <v>139</v>
      </c>
      <c r="O2322">
        <v>41.815987999999997</v>
      </c>
      <c r="P2322">
        <v>3.2807999999999997E-2</v>
      </c>
      <c r="Q2322">
        <v>-1.027515</v>
      </c>
      <c r="S2322">
        <f>(2*3.142/60)*test_1_datataker_27_aug[[#This Row],[Torque Voltage (N.m)]]*test_1_datataker_27_aug[[#This Row],[RPM]]*-1</f>
        <v>0</v>
      </c>
    </row>
    <row r="2323" spans="1:19" x14ac:dyDescent="0.25">
      <c r="A2323" s="1">
        <v>45531.579283425926</v>
      </c>
      <c r="B2323" t="s">
        <v>17</v>
      </c>
      <c r="C2323">
        <v>0.68877299999999997</v>
      </c>
      <c r="D2323">
        <v>0.99669200000000002</v>
      </c>
      <c r="E2323">
        <v>0.93863600000000003</v>
      </c>
      <c r="F2323">
        <v>0.74362799999999996</v>
      </c>
      <c r="G2323">
        <v>0.59758999999999995</v>
      </c>
      <c r="H2323">
        <v>1.0191220000000001</v>
      </c>
      <c r="I2323">
        <v>1.3524640000000001</v>
      </c>
      <c r="J2323">
        <v>1.3298840000000001</v>
      </c>
      <c r="K2323">
        <v>-0.85647899999999999</v>
      </c>
      <c r="L2323">
        <v>0</v>
      </c>
      <c r="M2323">
        <v>5.5420000000000001E-3</v>
      </c>
      <c r="N2323" t="s">
        <v>140</v>
      </c>
      <c r="O2323">
        <v>41.816079999999999</v>
      </c>
      <c r="P2323">
        <v>3.1260000000000003E-2</v>
      </c>
      <c r="Q2323">
        <v>-1.0133270000000001</v>
      </c>
      <c r="S2323">
        <f>(2*3.142/60)*test_1_datataker_27_aug[[#This Row],[Torque Voltage (N.m)]]*test_1_datataker_27_aug[[#This Row],[RPM]]*-1</f>
        <v>0</v>
      </c>
    </row>
    <row r="2324" spans="1:19" x14ac:dyDescent="0.25">
      <c r="A2324" s="1">
        <v>45531.579340775461</v>
      </c>
      <c r="B2324" t="s">
        <v>17</v>
      </c>
      <c r="C2324">
        <v>0.69358200000000003</v>
      </c>
      <c r="D2324">
        <v>0.94454700000000003</v>
      </c>
      <c r="E2324">
        <v>0.88810500000000003</v>
      </c>
      <c r="F2324">
        <v>0.74362799999999996</v>
      </c>
      <c r="G2324">
        <v>0.596607</v>
      </c>
      <c r="H2324">
        <v>1.0173810000000001</v>
      </c>
      <c r="I2324">
        <v>1.3520019999999999</v>
      </c>
      <c r="J2324">
        <v>1.3207979999999999</v>
      </c>
      <c r="K2324">
        <v>-0.84209100000000003</v>
      </c>
      <c r="L2324">
        <v>0</v>
      </c>
      <c r="M2324">
        <v>6.1286E-2</v>
      </c>
      <c r="N2324" t="s">
        <v>141</v>
      </c>
      <c r="O2324">
        <v>42.352336000000001</v>
      </c>
      <c r="P2324">
        <v>3.2807999999999997E-2</v>
      </c>
      <c r="Q2324">
        <v>-1.002583</v>
      </c>
      <c r="S2324">
        <f>(2*3.142/60)*test_1_datataker_27_aug[[#This Row],[Torque Voltage (N.m)]]*test_1_datataker_27_aug[[#This Row],[RPM]]*-1</f>
        <v>0</v>
      </c>
    </row>
    <row r="2325" spans="1:19" x14ac:dyDescent="0.25">
      <c r="A2325" s="1">
        <v>45531.579399085647</v>
      </c>
      <c r="B2325" t="s">
        <v>17</v>
      </c>
      <c r="C2325">
        <v>0.69262500000000005</v>
      </c>
      <c r="D2325">
        <v>0.91495700000000002</v>
      </c>
      <c r="E2325">
        <v>0.87334999999999996</v>
      </c>
      <c r="F2325">
        <v>0.72872899999999996</v>
      </c>
      <c r="G2325">
        <v>0.596607</v>
      </c>
      <c r="H2325">
        <v>1.0163610000000001</v>
      </c>
      <c r="I2325">
        <v>1.353626</v>
      </c>
      <c r="J2325">
        <v>1.334773</v>
      </c>
      <c r="K2325">
        <v>-0.83969300000000002</v>
      </c>
      <c r="L2325">
        <v>0</v>
      </c>
      <c r="M2325">
        <v>4.4903999999999999E-2</v>
      </c>
      <c r="N2325" t="s">
        <v>142</v>
      </c>
      <c r="O2325">
        <v>42.720027999999999</v>
      </c>
      <c r="P2325">
        <v>2.9669000000000001E-2</v>
      </c>
      <c r="Q2325">
        <v>-0.99990100000000004</v>
      </c>
      <c r="S2325">
        <f>(2*3.142/60)*test_1_datataker_27_aug[[#This Row],[Torque Voltage (N.m)]]*test_1_datataker_27_aug[[#This Row],[RPM]]*-1</f>
        <v>0</v>
      </c>
    </row>
    <row r="2326" spans="1:19" x14ac:dyDescent="0.25">
      <c r="A2326" s="1">
        <v>45531.579456307867</v>
      </c>
      <c r="B2326" t="s">
        <v>17</v>
      </c>
      <c r="C2326">
        <v>0.68877299999999997</v>
      </c>
      <c r="D2326">
        <v>0.88515999999999995</v>
      </c>
      <c r="E2326">
        <v>0.85172300000000001</v>
      </c>
      <c r="F2326">
        <v>0.74362799999999996</v>
      </c>
      <c r="G2326">
        <v>0.59950300000000001</v>
      </c>
      <c r="H2326">
        <v>1.0161549999999999</v>
      </c>
      <c r="I2326">
        <v>1.3553729999999999</v>
      </c>
      <c r="J2326">
        <v>1.332328</v>
      </c>
      <c r="K2326">
        <v>-0.83489800000000003</v>
      </c>
      <c r="L2326">
        <v>0</v>
      </c>
      <c r="M2326">
        <v>5.0216999999999998E-2</v>
      </c>
      <c r="N2326" t="s">
        <v>143</v>
      </c>
      <c r="O2326">
        <v>42.692419999999998</v>
      </c>
      <c r="P2326">
        <v>3.2807999999999997E-2</v>
      </c>
      <c r="Q2326">
        <v>-0.99185400000000001</v>
      </c>
      <c r="S2326">
        <f>(2*3.142/60)*test_1_datataker_27_aug[[#This Row],[Torque Voltage (N.m)]]*test_1_datataker_27_aug[[#This Row],[RPM]]*-1</f>
        <v>0</v>
      </c>
    </row>
    <row r="2327" spans="1:19" x14ac:dyDescent="0.25">
      <c r="A2327" s="1">
        <v>45531.579514340279</v>
      </c>
      <c r="B2327" t="s">
        <v>17</v>
      </c>
      <c r="C2327">
        <v>0.68396400000000002</v>
      </c>
      <c r="D2327">
        <v>0.86260700000000001</v>
      </c>
      <c r="E2327">
        <v>0.82241399999999998</v>
      </c>
      <c r="F2327">
        <v>0.72872899999999996</v>
      </c>
      <c r="G2327">
        <v>0.59758999999999995</v>
      </c>
      <c r="H2327">
        <v>1.0147250000000001</v>
      </c>
      <c r="I2327">
        <v>1.3602590000000001</v>
      </c>
      <c r="J2327">
        <v>1.3280179999999999</v>
      </c>
      <c r="K2327">
        <v>-0.82650500000000005</v>
      </c>
      <c r="L2327">
        <v>0</v>
      </c>
      <c r="M2327">
        <v>6.5618999999999997E-2</v>
      </c>
      <c r="N2327" t="s">
        <v>144</v>
      </c>
      <c r="O2327">
        <v>43.275615999999999</v>
      </c>
      <c r="P2327">
        <v>3.4355999999999998E-2</v>
      </c>
      <c r="Q2327">
        <v>-0.98304199999999997</v>
      </c>
      <c r="S2327">
        <f>(2*3.142/60)*test_1_datataker_27_aug[[#This Row],[Torque Voltage (N.m)]]*test_1_datataker_27_aug[[#This Row],[RPM]]*-1</f>
        <v>0</v>
      </c>
    </row>
    <row r="2328" spans="1:19" x14ac:dyDescent="0.25">
      <c r="A2328" s="1">
        <v>45531.579572592593</v>
      </c>
      <c r="B2328" t="s">
        <v>17</v>
      </c>
      <c r="C2328">
        <v>0.69068600000000002</v>
      </c>
      <c r="D2328">
        <v>0.87771200000000005</v>
      </c>
      <c r="E2328">
        <v>0.82969099999999996</v>
      </c>
      <c r="F2328">
        <v>0.72872899999999996</v>
      </c>
      <c r="G2328">
        <v>0.596607</v>
      </c>
      <c r="H2328">
        <v>1.0141119999999999</v>
      </c>
      <c r="I2328">
        <v>1.3537429999999999</v>
      </c>
      <c r="J2328">
        <v>1.3240590000000001</v>
      </c>
      <c r="K2328">
        <v>-0.82530599999999998</v>
      </c>
      <c r="L2328">
        <v>0</v>
      </c>
      <c r="M2328">
        <v>5.3780000000000001E-2</v>
      </c>
      <c r="N2328" t="s">
        <v>145</v>
      </c>
      <c r="O2328">
        <v>43.570472000000002</v>
      </c>
      <c r="P2328">
        <v>3.1260000000000003E-2</v>
      </c>
      <c r="Q2328">
        <v>-0.97920600000000002</v>
      </c>
      <c r="S2328">
        <f>(2*3.142/60)*test_1_datataker_27_aug[[#This Row],[Torque Voltage (N.m)]]*test_1_datataker_27_aug[[#This Row],[RPM]]*-1</f>
        <v>0</v>
      </c>
    </row>
    <row r="2329" spans="1:19" x14ac:dyDescent="0.25">
      <c r="A2329" s="1">
        <v>45531.579630972221</v>
      </c>
      <c r="B2329" t="s">
        <v>17</v>
      </c>
      <c r="C2329">
        <v>0.684921</v>
      </c>
      <c r="D2329">
        <v>0.84046699999999996</v>
      </c>
      <c r="E2329">
        <v>0.808064</v>
      </c>
      <c r="F2329">
        <v>0.72872899999999996</v>
      </c>
      <c r="G2329">
        <v>0.59854600000000002</v>
      </c>
      <c r="H2329">
        <v>1.0139050000000001</v>
      </c>
      <c r="I2329">
        <v>1.3497870000000001</v>
      </c>
      <c r="J2329">
        <v>1.323474</v>
      </c>
      <c r="K2329">
        <v>-0.82047700000000001</v>
      </c>
      <c r="L2329">
        <v>0</v>
      </c>
      <c r="M2329">
        <v>3.3356999999999998E-2</v>
      </c>
      <c r="N2329" t="s">
        <v>146</v>
      </c>
      <c r="O2329">
        <v>43.512799999999999</v>
      </c>
      <c r="P2329">
        <v>3.2807999999999997E-2</v>
      </c>
      <c r="Q2329">
        <v>-0.97996300000000003</v>
      </c>
      <c r="S2329">
        <f>(2*3.142/60)*test_1_datataker_27_aug[[#This Row],[Torque Voltage (N.m)]]*test_1_datataker_27_aug[[#This Row],[RPM]]*-1</f>
        <v>0</v>
      </c>
    </row>
    <row r="2330" spans="1:19" x14ac:dyDescent="0.25">
      <c r="A2330" s="1">
        <v>45531.579688611113</v>
      </c>
      <c r="B2330" t="s">
        <v>17</v>
      </c>
      <c r="C2330">
        <v>0.67245999999999995</v>
      </c>
      <c r="D2330">
        <v>0.84046699999999996</v>
      </c>
      <c r="E2330">
        <v>0.79330900000000004</v>
      </c>
      <c r="F2330">
        <v>0.736178</v>
      </c>
      <c r="G2330">
        <v>0.59854600000000002</v>
      </c>
      <c r="H2330">
        <v>1.0139050000000001</v>
      </c>
      <c r="I2330">
        <v>1.3458319999999999</v>
      </c>
      <c r="J2330">
        <v>1.324989</v>
      </c>
      <c r="K2330">
        <v>-0.81691400000000003</v>
      </c>
      <c r="L2330">
        <v>0</v>
      </c>
      <c r="M2330">
        <v>2.8698999999999999E-2</v>
      </c>
      <c r="N2330" t="s">
        <v>147</v>
      </c>
      <c r="O2330">
        <v>43.426948000000003</v>
      </c>
      <c r="P2330">
        <v>3.1260000000000003E-2</v>
      </c>
      <c r="Q2330">
        <v>-0.97230899999999998</v>
      </c>
      <c r="S2330">
        <f>(2*3.142/60)*test_1_datataker_27_aug[[#This Row],[Torque Voltage (N.m)]]*test_1_datataker_27_aug[[#This Row],[RPM]]*-1</f>
        <v>0</v>
      </c>
    </row>
    <row r="2331" spans="1:19" x14ac:dyDescent="0.25">
      <c r="A2331" s="1">
        <v>45531.579746400465</v>
      </c>
      <c r="B2331" t="s">
        <v>17</v>
      </c>
      <c r="C2331">
        <v>0.65805999999999998</v>
      </c>
      <c r="D2331">
        <v>0.83301700000000001</v>
      </c>
      <c r="E2331">
        <v>0.79330900000000004</v>
      </c>
      <c r="F2331">
        <v>0.736178</v>
      </c>
      <c r="G2331">
        <v>0.59854600000000002</v>
      </c>
      <c r="H2331">
        <v>1.0126820000000001</v>
      </c>
      <c r="I2331">
        <v>1.3552569999999999</v>
      </c>
      <c r="J2331">
        <v>1.32464</v>
      </c>
      <c r="K2331">
        <v>-0.78930500000000003</v>
      </c>
      <c r="L2331">
        <v>0</v>
      </c>
      <c r="M2331">
        <v>5.2310000000000002E-2</v>
      </c>
      <c r="N2331" t="s">
        <v>148</v>
      </c>
      <c r="O2331">
        <v>43.369579999999999</v>
      </c>
      <c r="P2331">
        <v>3.1260000000000003E-2</v>
      </c>
      <c r="Q2331">
        <v>-0.948156</v>
      </c>
      <c r="S2331">
        <f>(2*3.142/60)*test_1_datataker_27_aug[[#This Row],[Torque Voltage (N.m)]]*test_1_datataker_27_aug[[#This Row],[RPM]]*-1</f>
        <v>0</v>
      </c>
    </row>
    <row r="2332" spans="1:19" x14ac:dyDescent="0.25">
      <c r="A2332" s="1">
        <v>45531.579803657405</v>
      </c>
      <c r="B2332" t="s">
        <v>17</v>
      </c>
      <c r="C2332">
        <v>0.66286900000000004</v>
      </c>
      <c r="D2332">
        <v>0.79577200000000003</v>
      </c>
      <c r="E2332">
        <v>0.77168099999999995</v>
      </c>
      <c r="F2332">
        <v>0.736178</v>
      </c>
      <c r="G2332">
        <v>0.59758999999999995</v>
      </c>
      <c r="H2332">
        <v>1.012168</v>
      </c>
      <c r="I2332">
        <v>1.3542110000000001</v>
      </c>
      <c r="J2332">
        <v>1.3228960000000001</v>
      </c>
      <c r="K2332">
        <v>-0.78930500000000003</v>
      </c>
      <c r="L2332">
        <v>0</v>
      </c>
      <c r="M2332">
        <v>5.3619E-2</v>
      </c>
      <c r="N2332" t="s">
        <v>149</v>
      </c>
      <c r="O2332">
        <v>43.369332</v>
      </c>
      <c r="P2332">
        <v>2.9669000000000001E-2</v>
      </c>
      <c r="Q2332">
        <v>-0.94507799999999997</v>
      </c>
      <c r="S2332">
        <f>(2*3.142/60)*test_1_datataker_27_aug[[#This Row],[Torque Voltage (N.m)]]*test_1_datataker_27_aug[[#This Row],[RPM]]*-1</f>
        <v>0</v>
      </c>
    </row>
    <row r="2333" spans="1:19" x14ac:dyDescent="0.25">
      <c r="A2333" s="1">
        <v>45531.579861678241</v>
      </c>
      <c r="B2333" t="s">
        <v>17</v>
      </c>
      <c r="C2333">
        <v>0.65901600000000005</v>
      </c>
      <c r="D2333">
        <v>0.81046300000000004</v>
      </c>
      <c r="E2333">
        <v>0.77168099999999995</v>
      </c>
      <c r="F2333">
        <v>0.75107699999999999</v>
      </c>
      <c r="G2333">
        <v>0.59854600000000002</v>
      </c>
      <c r="H2333">
        <v>1.0117609999999999</v>
      </c>
      <c r="I2333">
        <v>1.3554889999999999</v>
      </c>
      <c r="J2333">
        <v>1.3273200000000001</v>
      </c>
      <c r="K2333">
        <v>-0.79050399999999998</v>
      </c>
      <c r="L2333">
        <v>0</v>
      </c>
      <c r="M2333">
        <v>4.7525999999999999E-2</v>
      </c>
      <c r="N2333" t="s">
        <v>150</v>
      </c>
      <c r="O2333">
        <v>43.369579999999999</v>
      </c>
      <c r="P2333">
        <v>2.9669000000000001E-2</v>
      </c>
      <c r="Q2333">
        <v>-0.94394100000000003</v>
      </c>
      <c r="S2333">
        <f>(2*3.142/60)*test_1_datataker_27_aug[[#This Row],[Torque Voltage (N.m)]]*test_1_datataker_27_aug[[#This Row],[RPM]]*-1</f>
        <v>0</v>
      </c>
    </row>
    <row r="2334" spans="1:19" x14ac:dyDescent="0.25">
      <c r="A2334" s="1">
        <v>45531.579919143522</v>
      </c>
      <c r="B2334" t="s">
        <v>17</v>
      </c>
      <c r="C2334">
        <v>0.653277</v>
      </c>
      <c r="D2334">
        <v>0.79577200000000003</v>
      </c>
      <c r="E2334">
        <v>0.74964900000000001</v>
      </c>
      <c r="F2334">
        <v>0.72148699999999999</v>
      </c>
      <c r="G2334">
        <v>0.59758999999999995</v>
      </c>
      <c r="H2334">
        <v>1.0114529999999999</v>
      </c>
      <c r="I2334">
        <v>1.3521190000000001</v>
      </c>
      <c r="J2334">
        <v>1.3280179999999999</v>
      </c>
      <c r="K2334">
        <v>-0.79293499999999995</v>
      </c>
      <c r="L2334">
        <v>0</v>
      </c>
      <c r="M2334">
        <v>5.1022999999999999E-2</v>
      </c>
      <c r="N2334" t="s">
        <v>151</v>
      </c>
      <c r="O2334">
        <v>43.369579999999999</v>
      </c>
      <c r="P2334">
        <v>2.8121E-2</v>
      </c>
      <c r="Q2334">
        <v>-0.94585799999999998</v>
      </c>
      <c r="S2334">
        <f>(2*3.142/60)*test_1_datataker_27_aug[[#This Row],[Torque Voltage (N.m)]]*test_1_datataker_27_aug[[#This Row],[RPM]]*-1</f>
        <v>0</v>
      </c>
    </row>
    <row r="2335" spans="1:19" x14ac:dyDescent="0.25">
      <c r="A2335" s="1">
        <v>45531.579978680558</v>
      </c>
      <c r="B2335" t="s">
        <v>17</v>
      </c>
      <c r="C2335">
        <v>0.65420699999999998</v>
      </c>
      <c r="D2335">
        <v>0.79577200000000003</v>
      </c>
      <c r="E2335">
        <v>0.74964900000000001</v>
      </c>
      <c r="F2335">
        <v>0.72872899999999996</v>
      </c>
      <c r="G2335">
        <v>0.59758999999999995</v>
      </c>
      <c r="H2335">
        <v>1.0110459999999999</v>
      </c>
      <c r="I2335">
        <v>1.344201</v>
      </c>
      <c r="J2335">
        <v>1.3258019999999999</v>
      </c>
      <c r="K2335">
        <v>-0.79170200000000002</v>
      </c>
      <c r="L2335">
        <v>0</v>
      </c>
      <c r="M2335">
        <v>3.1459000000000001E-2</v>
      </c>
      <c r="N2335" t="s">
        <v>152</v>
      </c>
      <c r="O2335">
        <v>43.369751999999998</v>
      </c>
      <c r="P2335">
        <v>2.9669000000000001E-2</v>
      </c>
      <c r="Q2335">
        <v>-0.94507799999999997</v>
      </c>
      <c r="S2335">
        <f>(2*3.142/60)*test_1_datataker_27_aug[[#This Row],[Torque Voltage (N.m)]]*test_1_datataker_27_aug[[#This Row],[RPM]]*-1</f>
        <v>0</v>
      </c>
    </row>
    <row r="2336" spans="1:19" x14ac:dyDescent="0.25">
      <c r="A2336" s="1">
        <v>45531.580035995372</v>
      </c>
      <c r="B2336" t="s">
        <v>17</v>
      </c>
      <c r="C2336">
        <v>0.64461599999999997</v>
      </c>
      <c r="D2336">
        <v>0.78832199999999997</v>
      </c>
      <c r="E2336">
        <v>0.74964900000000001</v>
      </c>
      <c r="F2336">
        <v>0.72148699999999999</v>
      </c>
      <c r="G2336">
        <v>0.596607</v>
      </c>
      <c r="H2336">
        <v>1.0114529999999999</v>
      </c>
      <c r="I2336">
        <v>1.348625</v>
      </c>
      <c r="J2336">
        <v>1.3186990000000001</v>
      </c>
      <c r="K2336">
        <v>-0.79649800000000004</v>
      </c>
      <c r="L2336">
        <v>0</v>
      </c>
      <c r="M2336">
        <v>3.6309000000000001E-2</v>
      </c>
      <c r="N2336" t="s">
        <v>153</v>
      </c>
      <c r="O2336">
        <v>43.369832000000002</v>
      </c>
      <c r="P2336">
        <v>2.9669000000000001E-2</v>
      </c>
      <c r="Q2336">
        <v>-0.94777100000000003</v>
      </c>
      <c r="S2336">
        <f>(2*3.142/60)*test_1_datataker_27_aug[[#This Row],[Torque Voltage (N.m)]]*test_1_datataker_27_aug[[#This Row],[RPM]]*-1</f>
        <v>0</v>
      </c>
    </row>
    <row r="2337" spans="1:19" x14ac:dyDescent="0.25">
      <c r="A2337" s="1">
        <v>45531.580093182871</v>
      </c>
      <c r="B2337" t="s">
        <v>17</v>
      </c>
      <c r="C2337">
        <v>0.64751199999999998</v>
      </c>
      <c r="D2337">
        <v>0.773424</v>
      </c>
      <c r="E2337">
        <v>0.74964900000000001</v>
      </c>
      <c r="F2337">
        <v>0.74362799999999996</v>
      </c>
      <c r="G2337">
        <v>0.596607</v>
      </c>
      <c r="H2337">
        <v>1.0113510000000001</v>
      </c>
      <c r="I2337">
        <v>1.3496710000000001</v>
      </c>
      <c r="J2337">
        <v>1.324872</v>
      </c>
      <c r="K2337">
        <v>-0.79413400000000001</v>
      </c>
      <c r="L2337">
        <v>0</v>
      </c>
      <c r="M2337">
        <v>4.4741999999999997E-2</v>
      </c>
      <c r="N2337" t="s">
        <v>154</v>
      </c>
      <c r="O2337">
        <v>43.369416000000001</v>
      </c>
      <c r="P2337">
        <v>3.1260000000000003E-2</v>
      </c>
      <c r="Q2337">
        <v>-0.94738999999999995</v>
      </c>
      <c r="S2337">
        <f>(2*3.142/60)*test_1_datataker_27_aug[[#This Row],[Torque Voltage (N.m)]]*test_1_datataker_27_aug[[#This Row],[RPM]]*-1</f>
        <v>0</v>
      </c>
    </row>
    <row r="2338" spans="1:19" x14ac:dyDescent="0.25">
      <c r="A2338" s="1">
        <v>45531.580151678238</v>
      </c>
      <c r="B2338" t="s">
        <v>17</v>
      </c>
      <c r="C2338">
        <v>0.63887700000000003</v>
      </c>
      <c r="D2338">
        <v>0.765768</v>
      </c>
      <c r="E2338">
        <v>0.72074499999999997</v>
      </c>
      <c r="F2338">
        <v>0.72872899999999996</v>
      </c>
      <c r="G2338">
        <v>0.596607</v>
      </c>
      <c r="H2338">
        <v>1.010535</v>
      </c>
      <c r="I2338">
        <v>1.349086</v>
      </c>
      <c r="J2338">
        <v>1.3255729999999999</v>
      </c>
      <c r="K2338">
        <v>-0.79413400000000001</v>
      </c>
      <c r="L2338">
        <v>0</v>
      </c>
      <c r="M2338">
        <v>2.589E-2</v>
      </c>
      <c r="N2338" t="s">
        <v>155</v>
      </c>
      <c r="O2338">
        <v>43.398251999999999</v>
      </c>
      <c r="P2338">
        <v>2.8121E-2</v>
      </c>
      <c r="Q2338">
        <v>-0.94394100000000003</v>
      </c>
      <c r="S2338">
        <f>(2*3.142/60)*test_1_datataker_27_aug[[#This Row],[Torque Voltage (N.m)]]*test_1_datataker_27_aug[[#This Row],[RPM]]*-1</f>
        <v>0</v>
      </c>
    </row>
    <row r="2339" spans="1:19" x14ac:dyDescent="0.25">
      <c r="A2339" s="1">
        <v>45531.580208981482</v>
      </c>
      <c r="B2339" t="s">
        <v>17</v>
      </c>
      <c r="C2339">
        <v>0.63792099999999996</v>
      </c>
      <c r="D2339">
        <v>0.79577200000000003</v>
      </c>
      <c r="E2339">
        <v>0.74237299999999995</v>
      </c>
      <c r="F2339">
        <v>0.74362799999999996</v>
      </c>
      <c r="G2339">
        <v>0.59854600000000002</v>
      </c>
      <c r="H2339">
        <v>1.0101249999999999</v>
      </c>
      <c r="I2339">
        <v>1.353165</v>
      </c>
      <c r="J2339">
        <v>1.3269709999999999</v>
      </c>
      <c r="K2339">
        <v>-0.79170200000000002</v>
      </c>
      <c r="L2339">
        <v>0</v>
      </c>
      <c r="M2339">
        <v>4.6996999999999997E-2</v>
      </c>
      <c r="N2339" t="s">
        <v>156</v>
      </c>
      <c r="O2339">
        <v>43.398164000000001</v>
      </c>
      <c r="P2339">
        <v>2.9669000000000001E-2</v>
      </c>
      <c r="Q2339">
        <v>-0.94470799999999999</v>
      </c>
      <c r="S2339">
        <f>(2*3.142/60)*test_1_datataker_27_aug[[#This Row],[Torque Voltage (N.m)]]*test_1_datataker_27_aug[[#This Row],[RPM]]*-1</f>
        <v>0</v>
      </c>
    </row>
    <row r="2340" spans="1:19" x14ac:dyDescent="0.25">
      <c r="A2340" s="1">
        <v>45531.580266851852</v>
      </c>
      <c r="B2340" t="s">
        <v>17</v>
      </c>
      <c r="C2340">
        <v>0.63406799999999996</v>
      </c>
      <c r="D2340">
        <v>0.765768</v>
      </c>
      <c r="E2340">
        <v>0.72802299999999998</v>
      </c>
      <c r="F2340">
        <v>0.71383099999999999</v>
      </c>
      <c r="G2340">
        <v>0.59565000000000001</v>
      </c>
      <c r="H2340">
        <v>1.009817</v>
      </c>
      <c r="I2340">
        <v>1.3479239999999999</v>
      </c>
      <c r="J2340">
        <v>1.321143</v>
      </c>
      <c r="K2340">
        <v>-0.79050399999999998</v>
      </c>
      <c r="L2340">
        <v>0</v>
      </c>
      <c r="M2340">
        <v>5.1182999999999999E-2</v>
      </c>
      <c r="N2340" t="s">
        <v>157</v>
      </c>
      <c r="O2340">
        <v>43.398336</v>
      </c>
      <c r="P2340">
        <v>2.6616000000000001E-2</v>
      </c>
      <c r="Q2340">
        <v>-0.94432499999999997</v>
      </c>
      <c r="S2340">
        <f>(2*3.142/60)*test_1_datataker_27_aug[[#This Row],[Torque Voltage (N.m)]]*test_1_datataker_27_aug[[#This Row],[RPM]]*-1</f>
        <v>0</v>
      </c>
    </row>
    <row r="2341" spans="1:19" x14ac:dyDescent="0.25">
      <c r="A2341" s="1">
        <v>45531.580324814815</v>
      </c>
      <c r="B2341" t="s">
        <v>17</v>
      </c>
      <c r="C2341">
        <v>0.63792099999999996</v>
      </c>
      <c r="D2341">
        <v>0.765768</v>
      </c>
      <c r="E2341">
        <v>0.74237299999999995</v>
      </c>
      <c r="F2341">
        <v>0.72148699999999999</v>
      </c>
      <c r="G2341">
        <v>0.596607</v>
      </c>
      <c r="H2341">
        <v>1.010227</v>
      </c>
      <c r="I2341">
        <v>1.3530489999999999</v>
      </c>
      <c r="J2341">
        <v>1.3238259999999999</v>
      </c>
      <c r="K2341">
        <v>-0.78930500000000003</v>
      </c>
      <c r="L2341">
        <v>0</v>
      </c>
      <c r="M2341">
        <v>5.1596999999999997E-2</v>
      </c>
      <c r="N2341" t="s">
        <v>158</v>
      </c>
      <c r="O2341">
        <v>43.398499999999999</v>
      </c>
      <c r="P2341">
        <v>2.6616000000000001E-2</v>
      </c>
      <c r="Q2341">
        <v>-0.94317399999999996</v>
      </c>
      <c r="S2341">
        <f>(2*3.142/60)*test_1_datataker_27_aug[[#This Row],[Torque Voltage (N.m)]]*test_1_datataker_27_aug[[#This Row],[RPM]]*-1</f>
        <v>0</v>
      </c>
    </row>
    <row r="2342" spans="1:19" x14ac:dyDescent="0.25">
      <c r="A2342" s="1">
        <v>45531.580382268519</v>
      </c>
      <c r="B2342" t="s">
        <v>17</v>
      </c>
      <c r="C2342">
        <v>0.63598100000000002</v>
      </c>
      <c r="D2342">
        <v>0.773424</v>
      </c>
      <c r="E2342">
        <v>0.72802299999999998</v>
      </c>
      <c r="F2342">
        <v>0.72872899999999996</v>
      </c>
      <c r="G2342">
        <v>0.596607</v>
      </c>
      <c r="H2342">
        <v>1.009817</v>
      </c>
      <c r="I2342">
        <v>1.3521190000000001</v>
      </c>
      <c r="J2342">
        <v>1.325108</v>
      </c>
      <c r="K2342">
        <v>-0.79293499999999995</v>
      </c>
      <c r="L2342">
        <v>0</v>
      </c>
      <c r="M2342">
        <v>5.0976E-2</v>
      </c>
      <c r="N2342" t="s">
        <v>159</v>
      </c>
      <c r="O2342">
        <v>43.426775999999997</v>
      </c>
      <c r="P2342">
        <v>2.8121E-2</v>
      </c>
      <c r="Q2342">
        <v>-0.94662299999999999</v>
      </c>
      <c r="S2342">
        <f>(2*3.142/60)*test_1_datataker_27_aug[[#This Row],[Torque Voltage (N.m)]]*test_1_datataker_27_aug[[#This Row],[RPM]]*-1</f>
        <v>0</v>
      </c>
    </row>
    <row r="2343" spans="1:19" x14ac:dyDescent="0.25">
      <c r="A2343" s="1">
        <v>45531.580440393518</v>
      </c>
      <c r="B2343" t="s">
        <v>17</v>
      </c>
      <c r="C2343">
        <v>0.63215500000000002</v>
      </c>
      <c r="D2343">
        <v>0.78087300000000004</v>
      </c>
      <c r="E2343">
        <v>0.73529900000000004</v>
      </c>
      <c r="F2343">
        <v>0.71383099999999999</v>
      </c>
      <c r="G2343">
        <v>0.59565000000000001</v>
      </c>
      <c r="H2343">
        <v>1.0096130000000001</v>
      </c>
      <c r="I2343">
        <v>1.346762</v>
      </c>
      <c r="J2343">
        <v>1.3221959999999999</v>
      </c>
      <c r="K2343">
        <v>-0.78930500000000003</v>
      </c>
      <c r="L2343">
        <v>0</v>
      </c>
      <c r="M2343">
        <v>5.0423999999999997E-2</v>
      </c>
      <c r="N2343" t="s">
        <v>160</v>
      </c>
      <c r="O2343">
        <v>43.427028</v>
      </c>
      <c r="P2343">
        <v>2.8121E-2</v>
      </c>
      <c r="Q2343">
        <v>-0.94203800000000004</v>
      </c>
      <c r="S2343">
        <f>(2*3.142/60)*test_1_datataker_27_aug[[#This Row],[Torque Voltage (N.m)]]*test_1_datataker_27_aug[[#This Row],[RPM]]*-1</f>
        <v>0</v>
      </c>
    </row>
    <row r="2344" spans="1:19" x14ac:dyDescent="0.25">
      <c r="A2344" s="1">
        <v>45531.580498391202</v>
      </c>
      <c r="B2344" t="s">
        <v>17</v>
      </c>
      <c r="C2344">
        <v>0.71658999999999995</v>
      </c>
      <c r="D2344">
        <v>0.94454700000000003</v>
      </c>
      <c r="E2344">
        <v>0.89497800000000005</v>
      </c>
      <c r="F2344">
        <v>0.78087300000000004</v>
      </c>
      <c r="G2344">
        <v>0.60239900000000002</v>
      </c>
      <c r="H2344">
        <v>1.0094069999999999</v>
      </c>
      <c r="I2344">
        <v>1.352231</v>
      </c>
      <c r="J2344">
        <v>1.3272040000000001</v>
      </c>
      <c r="K2344">
        <v>-0.78930500000000003</v>
      </c>
      <c r="L2344">
        <v>0</v>
      </c>
      <c r="M2344">
        <v>3.5226E-2</v>
      </c>
      <c r="N2344" t="s">
        <v>161</v>
      </c>
      <c r="O2344">
        <v>43.426859999999998</v>
      </c>
      <c r="P2344">
        <v>3.1260000000000003E-2</v>
      </c>
      <c r="Q2344">
        <v>-0.94203800000000004</v>
      </c>
      <c r="S2344">
        <f>(2*3.142/60)*test_1_datataker_27_aug[[#This Row],[Torque Voltage (N.m)]]*test_1_datataker_27_aug[[#This Row],[RPM]]*-1</f>
        <v>0</v>
      </c>
    </row>
    <row r="2345" spans="1:19" x14ac:dyDescent="0.25">
      <c r="A2345" s="1">
        <v>45531.580556134257</v>
      </c>
      <c r="B2345" t="s">
        <v>17</v>
      </c>
      <c r="C2345">
        <v>0.69549499999999997</v>
      </c>
      <c r="D2345">
        <v>0.89240399999999998</v>
      </c>
      <c r="E2345">
        <v>0.84444600000000003</v>
      </c>
      <c r="F2345">
        <v>0.758525</v>
      </c>
      <c r="G2345">
        <v>0.59565000000000001</v>
      </c>
      <c r="H2345">
        <v>1.008896</v>
      </c>
      <c r="I2345">
        <v>1.3475790000000001</v>
      </c>
      <c r="J2345">
        <v>1.323474</v>
      </c>
      <c r="K2345">
        <v>-0.78930500000000003</v>
      </c>
      <c r="L2345">
        <v>0</v>
      </c>
      <c r="M2345">
        <v>4.1586999999999999E-2</v>
      </c>
      <c r="N2345" t="s">
        <v>162</v>
      </c>
      <c r="O2345">
        <v>43.427196000000002</v>
      </c>
      <c r="P2345">
        <v>2.9669000000000001E-2</v>
      </c>
      <c r="Q2345">
        <v>-0.94777100000000003</v>
      </c>
      <c r="S2345">
        <f>(2*3.142/60)*test_1_datataker_27_aug[[#This Row],[Torque Voltage (N.m)]]*test_1_datataker_27_aug[[#This Row],[RPM]]*-1</f>
        <v>0</v>
      </c>
    </row>
    <row r="2346" spans="1:19" x14ac:dyDescent="0.25">
      <c r="A2346" s="1">
        <v>45531.580614120372</v>
      </c>
      <c r="B2346" t="s">
        <v>17</v>
      </c>
      <c r="C2346">
        <v>0.66573800000000005</v>
      </c>
      <c r="D2346">
        <v>0.84046699999999996</v>
      </c>
      <c r="E2346">
        <v>0.78603199999999995</v>
      </c>
      <c r="F2346">
        <v>0.72148699999999999</v>
      </c>
      <c r="G2346">
        <v>0.59469399999999994</v>
      </c>
      <c r="H2346">
        <v>1.0083869999999999</v>
      </c>
      <c r="I2346">
        <v>1.348392</v>
      </c>
      <c r="J2346">
        <v>1.3240590000000001</v>
      </c>
      <c r="K2346">
        <v>-0.79050399999999998</v>
      </c>
      <c r="L2346">
        <v>0</v>
      </c>
      <c r="M2346">
        <v>3.1413000000000003E-2</v>
      </c>
      <c r="N2346" t="s">
        <v>163</v>
      </c>
      <c r="O2346">
        <v>43.426696</v>
      </c>
      <c r="P2346">
        <v>2.6616000000000001E-2</v>
      </c>
      <c r="Q2346">
        <v>-0.94470799999999999</v>
      </c>
      <c r="S2346">
        <f>(2*3.142/60)*test_1_datataker_27_aug[[#This Row],[Torque Voltage (N.m)]]*test_1_datataker_27_aug[[#This Row],[RPM]]*-1</f>
        <v>0</v>
      </c>
    </row>
    <row r="2347" spans="1:19" x14ac:dyDescent="0.25">
      <c r="A2347" s="1">
        <v>45531.580674050929</v>
      </c>
      <c r="B2347" t="s">
        <v>17</v>
      </c>
      <c r="C2347">
        <v>0.65612000000000004</v>
      </c>
      <c r="D2347">
        <v>0.81791100000000005</v>
      </c>
      <c r="E2347">
        <v>0.74964900000000001</v>
      </c>
      <c r="F2347">
        <v>0.72872899999999996</v>
      </c>
      <c r="G2347">
        <v>0.596607</v>
      </c>
      <c r="H2347">
        <v>1.008588</v>
      </c>
      <c r="I2347">
        <v>1.349086</v>
      </c>
      <c r="J2347">
        <v>1.323358</v>
      </c>
      <c r="K2347">
        <v>-0.79170200000000002</v>
      </c>
      <c r="L2347">
        <v>0</v>
      </c>
      <c r="M2347">
        <v>2.5153999999999999E-2</v>
      </c>
      <c r="N2347" t="s">
        <v>164</v>
      </c>
      <c r="O2347">
        <v>43.426859999999998</v>
      </c>
      <c r="P2347">
        <v>2.8121E-2</v>
      </c>
      <c r="Q2347">
        <v>-0.94585799999999998</v>
      </c>
      <c r="S2347">
        <f>(2*3.142/60)*test_1_datataker_27_aug[[#This Row],[Torque Voltage (N.m)]]*test_1_datataker_27_aug[[#This Row],[RPM]]*-1</f>
        <v>0</v>
      </c>
    </row>
    <row r="2348" spans="1:19" x14ac:dyDescent="0.25">
      <c r="A2348" s="1">
        <v>45531.580730196758</v>
      </c>
      <c r="B2348" t="s">
        <v>17</v>
      </c>
      <c r="C2348">
        <v>0.65420699999999998</v>
      </c>
      <c r="D2348">
        <v>0.81046300000000004</v>
      </c>
      <c r="E2348">
        <v>0.74964900000000001</v>
      </c>
      <c r="F2348">
        <v>0.72872899999999996</v>
      </c>
      <c r="G2348">
        <v>0.596607</v>
      </c>
      <c r="H2348">
        <v>1.008489</v>
      </c>
      <c r="I2348">
        <v>1.3476950000000001</v>
      </c>
      <c r="J2348">
        <v>1.3241750000000001</v>
      </c>
      <c r="K2348">
        <v>-0.78810599999999997</v>
      </c>
      <c r="L2348">
        <v>0</v>
      </c>
      <c r="M2348">
        <v>2.0615999999999999E-2</v>
      </c>
      <c r="N2348" t="s">
        <v>165</v>
      </c>
      <c r="O2348">
        <v>43.455592000000003</v>
      </c>
      <c r="P2348">
        <v>2.5068E-2</v>
      </c>
      <c r="Q2348">
        <v>-0.94470799999999999</v>
      </c>
      <c r="S2348">
        <f>(2*3.142/60)*test_1_datataker_27_aug[[#This Row],[Torque Voltage (N.m)]]*test_1_datataker_27_aug[[#This Row],[RPM]]*-1</f>
        <v>0</v>
      </c>
    </row>
    <row r="2349" spans="1:19" x14ac:dyDescent="0.25">
      <c r="A2349" s="1">
        <v>45531.58078783565</v>
      </c>
      <c r="B2349" t="s">
        <v>17</v>
      </c>
      <c r="C2349">
        <v>0.67245999999999995</v>
      </c>
      <c r="D2349">
        <v>0.81046300000000004</v>
      </c>
      <c r="E2349">
        <v>0.75712900000000005</v>
      </c>
      <c r="F2349">
        <v>0.736178</v>
      </c>
      <c r="G2349">
        <v>0.59565000000000001</v>
      </c>
      <c r="H2349">
        <v>1.008588</v>
      </c>
      <c r="I2349">
        <v>1.3509500000000001</v>
      </c>
      <c r="J2349">
        <v>1.324989</v>
      </c>
      <c r="K2349">
        <v>-0.79050399999999998</v>
      </c>
      <c r="L2349">
        <v>0</v>
      </c>
      <c r="M2349">
        <v>5.22E-4</v>
      </c>
      <c r="N2349" t="s">
        <v>166</v>
      </c>
      <c r="O2349">
        <v>43.455592000000003</v>
      </c>
      <c r="P2349">
        <v>2.6616000000000001E-2</v>
      </c>
      <c r="Q2349">
        <v>-0.94279100000000005</v>
      </c>
      <c r="S2349">
        <f>(2*3.142/60)*test_1_datataker_27_aug[[#This Row],[Torque Voltage (N.m)]]*test_1_datataker_27_aug[[#This Row],[RPM]]*-1</f>
        <v>0</v>
      </c>
    </row>
    <row r="2350" spans="1:19" x14ac:dyDescent="0.25">
      <c r="A2350" s="1">
        <v>45531.580845011573</v>
      </c>
      <c r="B2350" t="s">
        <v>17</v>
      </c>
      <c r="C2350">
        <v>0.87007699999999999</v>
      </c>
      <c r="D2350">
        <v>0.92240699999999998</v>
      </c>
      <c r="E2350">
        <v>0.85879700000000003</v>
      </c>
      <c r="F2350">
        <v>0.81791100000000005</v>
      </c>
      <c r="G2350">
        <v>0.68013800000000002</v>
      </c>
      <c r="H2350">
        <v>1.0087969999999999</v>
      </c>
      <c r="I2350">
        <v>1.348276</v>
      </c>
      <c r="J2350">
        <v>1.326619</v>
      </c>
      <c r="K2350">
        <v>-0.79170200000000002</v>
      </c>
      <c r="L2350">
        <v>0</v>
      </c>
      <c r="M2350">
        <v>0.120143</v>
      </c>
      <c r="N2350" t="s">
        <v>167</v>
      </c>
      <c r="O2350">
        <v>43.455675999999997</v>
      </c>
      <c r="P2350">
        <v>2.8121E-2</v>
      </c>
      <c r="Q2350">
        <v>-0.94203800000000004</v>
      </c>
      <c r="S2350">
        <f>(2*3.142/60)*test_1_datataker_27_aug[[#This Row],[Torque Voltage (N.m)]]*test_1_datataker_27_aug[[#This Row],[RPM]]*-1</f>
        <v>0</v>
      </c>
    </row>
    <row r="2351" spans="1:19" x14ac:dyDescent="0.25">
      <c r="A2351" s="1">
        <v>45531.580903483795</v>
      </c>
      <c r="B2351" t="s">
        <v>17</v>
      </c>
      <c r="C2351">
        <v>0.88540700000000006</v>
      </c>
      <c r="D2351">
        <v>0.94454700000000003</v>
      </c>
      <c r="E2351">
        <v>0.87334999999999996</v>
      </c>
      <c r="F2351">
        <v>0.86260700000000001</v>
      </c>
      <c r="G2351">
        <v>0.72426900000000005</v>
      </c>
      <c r="H2351">
        <v>1.0086949999999999</v>
      </c>
      <c r="I2351">
        <v>1.3404780000000001</v>
      </c>
      <c r="J2351">
        <v>1.317653</v>
      </c>
      <c r="K2351">
        <v>-0.79170200000000002</v>
      </c>
      <c r="L2351">
        <v>0</v>
      </c>
      <c r="M2351">
        <v>6.7429000000000003E-2</v>
      </c>
      <c r="N2351" t="s">
        <v>168</v>
      </c>
      <c r="O2351">
        <v>43.455503999999998</v>
      </c>
      <c r="P2351">
        <v>2.8121E-2</v>
      </c>
      <c r="Q2351">
        <v>-0.94585799999999998</v>
      </c>
      <c r="S2351">
        <f>(2*3.142/60)*test_1_datataker_27_aug[[#This Row],[Torque Voltage (N.m)]]*test_1_datataker_27_aug[[#This Row],[RPM]]*-1</f>
        <v>0</v>
      </c>
    </row>
    <row r="2352" spans="1:19" x14ac:dyDescent="0.25">
      <c r="A2352" s="1">
        <v>45531.580961481479</v>
      </c>
      <c r="B2352" t="s">
        <v>17</v>
      </c>
      <c r="C2352">
        <v>0.87775499999999995</v>
      </c>
      <c r="D2352">
        <v>0.96668699999999996</v>
      </c>
      <c r="E2352">
        <v>0.89497800000000005</v>
      </c>
      <c r="F2352">
        <v>0.88515999999999995</v>
      </c>
      <c r="G2352">
        <v>0.73292999999999997</v>
      </c>
      <c r="H2352">
        <v>1.008489</v>
      </c>
      <c r="I2352">
        <v>1.34711</v>
      </c>
      <c r="J2352">
        <v>1.324872</v>
      </c>
      <c r="K2352">
        <v>-0.78930500000000003</v>
      </c>
      <c r="L2352">
        <v>0</v>
      </c>
      <c r="M2352">
        <v>3.5802E-2</v>
      </c>
      <c r="N2352" t="s">
        <v>169</v>
      </c>
      <c r="O2352">
        <v>43.484259999999999</v>
      </c>
      <c r="P2352">
        <v>2.5068E-2</v>
      </c>
      <c r="Q2352">
        <v>-0.94394100000000003</v>
      </c>
      <c r="S2352">
        <f>(2*3.142/60)*test_1_datataker_27_aug[[#This Row],[Torque Voltage (N.m)]]*test_1_datataker_27_aug[[#This Row],[RPM]]*-1</f>
        <v>0</v>
      </c>
    </row>
    <row r="2353" spans="1:19" x14ac:dyDescent="0.25">
      <c r="A2353" s="1">
        <v>45531.581018923614</v>
      </c>
      <c r="B2353" t="s">
        <v>17</v>
      </c>
      <c r="C2353">
        <v>0.89885099999999996</v>
      </c>
      <c r="D2353">
        <v>0.97434299999999996</v>
      </c>
      <c r="E2353">
        <v>0.91700899999999996</v>
      </c>
      <c r="F2353">
        <v>0.90730100000000002</v>
      </c>
      <c r="G2353">
        <v>0.75787800000000005</v>
      </c>
      <c r="H2353">
        <v>1.0079769999999999</v>
      </c>
      <c r="I2353">
        <v>1.3458319999999999</v>
      </c>
      <c r="J2353">
        <v>1.3242879999999999</v>
      </c>
      <c r="K2353">
        <v>-0.79293499999999995</v>
      </c>
      <c r="L2353">
        <v>0</v>
      </c>
      <c r="M2353">
        <v>3.0838000000000001E-2</v>
      </c>
      <c r="N2353" t="s">
        <v>170</v>
      </c>
      <c r="O2353">
        <v>43.504972000000002</v>
      </c>
      <c r="P2353">
        <v>2.9669000000000001E-2</v>
      </c>
      <c r="Q2353">
        <v>-0.94432499999999997</v>
      </c>
      <c r="S2353">
        <f>(2*3.142/60)*test_1_datataker_27_aug[[#This Row],[Torque Voltage (N.m)]]*test_1_datataker_27_aug[[#This Row],[RPM]]*-1</f>
        <v>0</v>
      </c>
    </row>
    <row r="2354" spans="1:19" x14ac:dyDescent="0.25">
      <c r="A2354" s="1">
        <v>45531.581077326387</v>
      </c>
      <c r="B2354" t="s">
        <v>17</v>
      </c>
      <c r="C2354">
        <v>0.90939800000000004</v>
      </c>
      <c r="D2354">
        <v>0.99669200000000002</v>
      </c>
      <c r="E2354">
        <v>0.90973300000000001</v>
      </c>
      <c r="F2354">
        <v>0.90730100000000002</v>
      </c>
      <c r="G2354">
        <v>0.77801699999999996</v>
      </c>
      <c r="H2354">
        <v>1.007568</v>
      </c>
      <c r="I2354">
        <v>1.3480399999999999</v>
      </c>
      <c r="J2354">
        <v>1.316716</v>
      </c>
      <c r="K2354">
        <v>-0.78930500000000003</v>
      </c>
      <c r="L2354">
        <v>0</v>
      </c>
      <c r="M2354">
        <v>2.375E-2</v>
      </c>
      <c r="N2354" t="s">
        <v>171</v>
      </c>
      <c r="O2354">
        <v>43.513055999999999</v>
      </c>
      <c r="P2354">
        <v>2.5068E-2</v>
      </c>
      <c r="Q2354">
        <v>-0.94700600000000001</v>
      </c>
      <c r="S2354">
        <f>(2*3.142/60)*test_1_datataker_27_aug[[#This Row],[Torque Voltage (N.m)]]*test_1_datataker_27_aug[[#This Row],[RPM]]*-1</f>
        <v>0</v>
      </c>
    </row>
    <row r="2355" spans="1:19" x14ac:dyDescent="0.25">
      <c r="A2355" s="1">
        <v>45531.581134525462</v>
      </c>
      <c r="B2355" t="s">
        <v>17</v>
      </c>
      <c r="C2355">
        <v>0.92759800000000003</v>
      </c>
      <c r="D2355">
        <v>1.0339370000000001</v>
      </c>
      <c r="E2355">
        <v>0.96794400000000003</v>
      </c>
      <c r="F2355">
        <v>0.95965199999999995</v>
      </c>
      <c r="G2355">
        <v>0.803921</v>
      </c>
      <c r="H2355">
        <v>1.0076689999999999</v>
      </c>
      <c r="I2355">
        <v>1.3530489999999999</v>
      </c>
      <c r="J2355">
        <v>1.3228960000000001</v>
      </c>
      <c r="K2355">
        <v>-0.79050399999999998</v>
      </c>
      <c r="L2355">
        <v>0</v>
      </c>
      <c r="M2355">
        <v>3.6700999999999998E-2</v>
      </c>
      <c r="N2355" t="s">
        <v>172</v>
      </c>
      <c r="O2355">
        <v>43.513303999999998</v>
      </c>
      <c r="P2355">
        <v>2.9669000000000001E-2</v>
      </c>
      <c r="Q2355">
        <v>-0.94969000000000003</v>
      </c>
      <c r="S2355">
        <f>(2*3.142/60)*test_1_datataker_27_aug[[#This Row],[Torque Voltage (N.m)]]*test_1_datataker_27_aug[[#This Row],[RPM]]*-1</f>
        <v>0</v>
      </c>
    </row>
    <row r="2356" spans="1:19" x14ac:dyDescent="0.25">
      <c r="A2356" s="1">
        <v>45531.581192685182</v>
      </c>
      <c r="B2356" t="s">
        <v>17</v>
      </c>
      <c r="C2356">
        <v>0.883494</v>
      </c>
      <c r="D2356">
        <v>0.99669200000000002</v>
      </c>
      <c r="E2356">
        <v>0.93863600000000003</v>
      </c>
      <c r="F2356">
        <v>0.93709900000000002</v>
      </c>
      <c r="G2356">
        <v>0.77801699999999996</v>
      </c>
      <c r="H2356">
        <v>1.0082850000000001</v>
      </c>
      <c r="I2356">
        <v>1.3496710000000001</v>
      </c>
      <c r="J2356">
        <v>1.3256889999999999</v>
      </c>
      <c r="K2356">
        <v>-0.78930500000000003</v>
      </c>
      <c r="L2356">
        <v>0</v>
      </c>
      <c r="M2356">
        <v>2.2339999999999999E-3</v>
      </c>
      <c r="N2356" t="s">
        <v>173</v>
      </c>
      <c r="O2356">
        <v>43.512968000000001</v>
      </c>
      <c r="P2356">
        <v>2.8121E-2</v>
      </c>
      <c r="Q2356">
        <v>-0.94548600000000005</v>
      </c>
      <c r="S2356">
        <f>(2*3.142/60)*test_1_datataker_27_aug[[#This Row],[Torque Voltage (N.m)]]*test_1_datataker_27_aug[[#This Row],[RPM]]*-1</f>
        <v>0</v>
      </c>
    </row>
    <row r="2357" spans="1:19" x14ac:dyDescent="0.25">
      <c r="A2357" s="1">
        <v>45531.581250752315</v>
      </c>
      <c r="B2357" t="s">
        <v>17</v>
      </c>
      <c r="C2357">
        <v>1.012883</v>
      </c>
      <c r="D2357">
        <v>1.0711820000000001</v>
      </c>
      <c r="E2357">
        <v>1.0043280000000001</v>
      </c>
      <c r="F2357">
        <v>0.99669200000000002</v>
      </c>
      <c r="G2357">
        <v>0.876799</v>
      </c>
      <c r="H2357">
        <v>1.007876</v>
      </c>
      <c r="I2357">
        <v>1.346994</v>
      </c>
      <c r="J2357">
        <v>1.3226610000000001</v>
      </c>
      <c r="K2357">
        <v>-0.79170200000000002</v>
      </c>
      <c r="L2357">
        <v>0</v>
      </c>
      <c r="M2357">
        <v>4.4857000000000001E-2</v>
      </c>
      <c r="N2357" t="s">
        <v>174</v>
      </c>
      <c r="O2357">
        <v>43.541623999999999</v>
      </c>
      <c r="P2357">
        <v>2.8121E-2</v>
      </c>
      <c r="Q2357">
        <v>-0.94738999999999995</v>
      </c>
      <c r="S2357">
        <f>(2*3.142/60)*test_1_datataker_27_aug[[#This Row],[Torque Voltage (N.m)]]*test_1_datataker_27_aug[[#This Row],[RPM]]*-1</f>
        <v>0</v>
      </c>
    </row>
    <row r="2358" spans="1:19" x14ac:dyDescent="0.25">
      <c r="A2358" s="1">
        <v>45531.581308611108</v>
      </c>
      <c r="B2358" t="s">
        <v>17</v>
      </c>
      <c r="C2358">
        <v>1.069394</v>
      </c>
      <c r="D2358">
        <v>1.115877</v>
      </c>
      <c r="E2358">
        <v>1.0696140000000001</v>
      </c>
      <c r="F2358">
        <v>1.0711820000000001</v>
      </c>
      <c r="G2358">
        <v>0.92948399999999998</v>
      </c>
      <c r="H2358">
        <v>1.0080789999999999</v>
      </c>
      <c r="I2358">
        <v>1.3474619999999999</v>
      </c>
      <c r="J2358">
        <v>1.3287180000000001</v>
      </c>
      <c r="K2358">
        <v>-0.78810599999999997</v>
      </c>
      <c r="L2358">
        <v>0</v>
      </c>
      <c r="M2358">
        <v>4.1173000000000001E-2</v>
      </c>
      <c r="N2358" t="s">
        <v>175</v>
      </c>
      <c r="O2358">
        <v>43.541792000000001</v>
      </c>
      <c r="P2358">
        <v>2.6616000000000001E-2</v>
      </c>
      <c r="Q2358">
        <v>-0.94507799999999997</v>
      </c>
      <c r="S2358">
        <f>(2*3.142/60)*test_1_datataker_27_aug[[#This Row],[Torque Voltage (N.m)]]*test_1_datataker_27_aug[[#This Row],[RPM]]*-1</f>
        <v>0</v>
      </c>
    </row>
    <row r="2359" spans="1:19" x14ac:dyDescent="0.25">
      <c r="A2359" s="1">
        <v>45531.581366874998</v>
      </c>
      <c r="B2359" t="s">
        <v>17</v>
      </c>
      <c r="C2359">
        <v>1.1258790000000001</v>
      </c>
      <c r="D2359">
        <v>1.1901619999999999</v>
      </c>
      <c r="E2359">
        <v>1.120549</v>
      </c>
      <c r="F2359">
        <v>1.1380170000000001</v>
      </c>
      <c r="G2359">
        <v>0.97550099999999995</v>
      </c>
      <c r="H2359">
        <v>1.0080789999999999</v>
      </c>
      <c r="I2359">
        <v>1.352929</v>
      </c>
      <c r="J2359">
        <v>1.324411</v>
      </c>
      <c r="K2359">
        <v>-0.78330999999999995</v>
      </c>
      <c r="L2359">
        <v>0</v>
      </c>
      <c r="M2359">
        <v>3.5018000000000001E-2</v>
      </c>
      <c r="N2359" t="s">
        <v>176</v>
      </c>
      <c r="O2359">
        <v>43.541871999999998</v>
      </c>
      <c r="P2359">
        <v>3.2807999999999997E-2</v>
      </c>
      <c r="Q2359">
        <v>-0.94662299999999999</v>
      </c>
      <c r="S2359">
        <f>(2*3.142/60)*test_1_datataker_27_aug[[#This Row],[Torque Voltage (N.m)]]*test_1_datataker_27_aug[[#This Row],[RPM]]*-1</f>
        <v>0</v>
      </c>
    </row>
    <row r="2360" spans="1:19" x14ac:dyDescent="0.25">
      <c r="A2360" s="1">
        <v>45531.581424988428</v>
      </c>
      <c r="B2360" t="s">
        <v>17</v>
      </c>
      <c r="C2360">
        <v>1.1594089999999999</v>
      </c>
      <c r="D2360">
        <v>1.212302</v>
      </c>
      <c r="E2360">
        <v>1.149654</v>
      </c>
      <c r="F2360">
        <v>1.1529160000000001</v>
      </c>
      <c r="G2360">
        <v>1.020535</v>
      </c>
      <c r="H2360">
        <v>1.0076689999999999</v>
      </c>
      <c r="I2360">
        <v>1.349086</v>
      </c>
      <c r="J2360">
        <v>1.327556</v>
      </c>
      <c r="K2360">
        <v>-0.78574100000000002</v>
      </c>
      <c r="L2360">
        <v>0</v>
      </c>
      <c r="M2360">
        <v>2.6651000000000001E-2</v>
      </c>
      <c r="N2360" t="s">
        <v>177</v>
      </c>
      <c r="O2360">
        <v>43.570644000000001</v>
      </c>
      <c r="P2360">
        <v>2.8121E-2</v>
      </c>
      <c r="Q2360">
        <v>-0.94394100000000003</v>
      </c>
      <c r="S2360">
        <f>(2*3.142/60)*test_1_datataker_27_aug[[#This Row],[Torque Voltage (N.m)]]*test_1_datataker_27_aug[[#This Row],[RPM]]*-1</f>
        <v>0</v>
      </c>
    </row>
    <row r="2361" spans="1:19" x14ac:dyDescent="0.25">
      <c r="A2361" s="1">
        <v>45531.581483020833</v>
      </c>
      <c r="B2361" t="s">
        <v>17</v>
      </c>
      <c r="C2361">
        <v>1.208242</v>
      </c>
      <c r="D2361">
        <v>1.256996</v>
      </c>
      <c r="E2361">
        <v>1.178558</v>
      </c>
      <c r="F2361">
        <v>1.1901619999999999</v>
      </c>
      <c r="G2361">
        <v>1.05789</v>
      </c>
      <c r="H2361">
        <v>1.007466</v>
      </c>
      <c r="I2361">
        <v>1.3504879999999999</v>
      </c>
      <c r="J2361">
        <v>1.324989</v>
      </c>
      <c r="K2361">
        <v>-0.79050399999999998</v>
      </c>
      <c r="L2361">
        <v>0</v>
      </c>
      <c r="M2361">
        <v>8.6169999999999997E-3</v>
      </c>
      <c r="N2361" t="s">
        <v>178</v>
      </c>
      <c r="O2361">
        <v>43.562452</v>
      </c>
      <c r="P2361">
        <v>2.5068E-2</v>
      </c>
      <c r="Q2361">
        <v>-0.94355599999999995</v>
      </c>
      <c r="S2361">
        <f>(2*3.142/60)*test_1_datataker_27_aug[[#This Row],[Torque Voltage (N.m)]]*test_1_datataker_27_aug[[#This Row],[RPM]]*-1</f>
        <v>0</v>
      </c>
    </row>
    <row r="2362" spans="1:19" x14ac:dyDescent="0.25">
      <c r="A2362" s="1">
        <v>45531.581540277781</v>
      </c>
      <c r="B2362" t="s">
        <v>17</v>
      </c>
      <c r="C2362">
        <v>1.0952459999999999</v>
      </c>
      <c r="D2362">
        <v>1.1901619999999999</v>
      </c>
      <c r="E2362">
        <v>1.120549</v>
      </c>
      <c r="F2362">
        <v>1.1305689999999999</v>
      </c>
      <c r="G2362">
        <v>0.99943899999999997</v>
      </c>
      <c r="H2362">
        <v>1.007056</v>
      </c>
      <c r="I2362">
        <v>1.3570040000000001</v>
      </c>
      <c r="J2362">
        <v>1.327785</v>
      </c>
      <c r="K2362">
        <v>-0.78810599999999997</v>
      </c>
      <c r="L2362">
        <v>0</v>
      </c>
      <c r="M2362">
        <v>4.7600000000000002E-4</v>
      </c>
      <c r="N2362" t="s">
        <v>179</v>
      </c>
      <c r="O2362">
        <v>43.599608000000003</v>
      </c>
      <c r="P2362">
        <v>2.6616000000000001E-2</v>
      </c>
      <c r="Q2362">
        <v>-0.94317399999999996</v>
      </c>
      <c r="S2362">
        <f>(2*3.142/60)*test_1_datataker_27_aug[[#This Row],[Torque Voltage (N.m)]]*test_1_datataker_27_aug[[#This Row],[RPM]]*-1</f>
        <v>0</v>
      </c>
    </row>
    <row r="2363" spans="1:19" x14ac:dyDescent="0.25">
      <c r="A2363" s="1">
        <v>45531.581598136574</v>
      </c>
      <c r="B2363" t="s">
        <v>17</v>
      </c>
      <c r="C2363">
        <v>1.098115</v>
      </c>
      <c r="D2363">
        <v>1.1827129999999999</v>
      </c>
      <c r="E2363">
        <v>1.113273</v>
      </c>
      <c r="F2363">
        <v>1.145467</v>
      </c>
      <c r="G2363">
        <v>0.99563999999999997</v>
      </c>
      <c r="H2363">
        <v>1.00685</v>
      </c>
      <c r="I2363">
        <v>1.3538589999999999</v>
      </c>
      <c r="J2363">
        <v>1.324527</v>
      </c>
      <c r="K2363">
        <v>-0.78930500000000003</v>
      </c>
      <c r="L2363">
        <v>0</v>
      </c>
      <c r="M2363">
        <v>8.685E-3</v>
      </c>
      <c r="N2363" t="s">
        <v>180</v>
      </c>
      <c r="O2363">
        <v>43.599772000000002</v>
      </c>
      <c r="P2363">
        <v>2.3519999999999999E-2</v>
      </c>
      <c r="Q2363">
        <v>-0.94317399999999996</v>
      </c>
      <c r="S2363">
        <f>(2*3.142/60)*test_1_datataker_27_aug[[#This Row],[Torque Voltage (N.m)]]*test_1_datataker_27_aug[[#This Row],[RPM]]*-1</f>
        <v>0</v>
      </c>
    </row>
    <row r="2364" spans="1:19" x14ac:dyDescent="0.25">
      <c r="A2364" s="1">
        <v>45531.581655891205</v>
      </c>
      <c r="B2364" t="s">
        <v>17</v>
      </c>
      <c r="C2364">
        <v>1.0674809999999999</v>
      </c>
      <c r="D2364">
        <v>1.1752629999999999</v>
      </c>
      <c r="E2364">
        <v>1.0987199999999999</v>
      </c>
      <c r="F2364">
        <v>1.115877</v>
      </c>
      <c r="G2364">
        <v>0.97550099999999995</v>
      </c>
      <c r="H2364">
        <v>1.007056</v>
      </c>
      <c r="I2364">
        <v>1.342225</v>
      </c>
      <c r="J2364">
        <v>1.3239430000000001</v>
      </c>
      <c r="K2364">
        <v>-0.79170200000000002</v>
      </c>
      <c r="L2364">
        <v>0</v>
      </c>
      <c r="M2364">
        <v>3.8299999999999999E-4</v>
      </c>
      <c r="N2364" t="s">
        <v>181</v>
      </c>
      <c r="O2364">
        <v>43.599688</v>
      </c>
      <c r="P2364">
        <v>2.5068E-2</v>
      </c>
      <c r="Q2364">
        <v>-0.94623999999999997</v>
      </c>
      <c r="S2364">
        <f>(2*3.142/60)*test_1_datataker_27_aug[[#This Row],[Torque Voltage (N.m)]]*test_1_datataker_27_aug[[#This Row],[RPM]]*-1</f>
        <v>0</v>
      </c>
    </row>
    <row r="2365" spans="1:19" x14ac:dyDescent="0.25">
      <c r="A2365" s="1">
        <v>45531.581713125001</v>
      </c>
      <c r="B2365" t="s">
        <v>17</v>
      </c>
      <c r="C2365">
        <v>1.060786</v>
      </c>
      <c r="D2365">
        <v>1.1901619999999999</v>
      </c>
      <c r="E2365">
        <v>1.113273</v>
      </c>
      <c r="F2365">
        <v>1.115877</v>
      </c>
      <c r="G2365">
        <v>0.96591000000000005</v>
      </c>
      <c r="H2365">
        <v>1.007158</v>
      </c>
      <c r="I2365">
        <v>1.3524640000000001</v>
      </c>
      <c r="J2365">
        <v>1.3228960000000001</v>
      </c>
      <c r="K2365">
        <v>-0.78450900000000001</v>
      </c>
      <c r="L2365">
        <v>0</v>
      </c>
      <c r="M2365">
        <v>3.9240000000000004E-3</v>
      </c>
      <c r="N2365" t="s">
        <v>182</v>
      </c>
      <c r="O2365">
        <v>43.628264000000001</v>
      </c>
      <c r="P2365">
        <v>2.8121E-2</v>
      </c>
      <c r="Q2365">
        <v>-0.94507799999999997</v>
      </c>
      <c r="S2365">
        <f>(2*3.142/60)*test_1_datataker_27_aug[[#This Row],[Torque Voltage (N.m)]]*test_1_datataker_27_aug[[#This Row],[RPM]]*-1</f>
        <v>0</v>
      </c>
    </row>
    <row r="2366" spans="1:19" x14ac:dyDescent="0.25">
      <c r="A2366" s="1">
        <v>45531.581771180558</v>
      </c>
      <c r="B2366" t="s">
        <v>17</v>
      </c>
      <c r="C2366">
        <v>1.0531079999999999</v>
      </c>
      <c r="D2366">
        <v>1.1529160000000001</v>
      </c>
      <c r="E2366">
        <v>1.0914429999999999</v>
      </c>
      <c r="F2366">
        <v>1.108222</v>
      </c>
      <c r="G2366">
        <v>0.96211000000000002</v>
      </c>
      <c r="H2366">
        <v>1.006748</v>
      </c>
      <c r="I2366">
        <v>1.344786</v>
      </c>
      <c r="J2366">
        <v>1.3171839999999999</v>
      </c>
      <c r="K2366">
        <v>-0.78450900000000001</v>
      </c>
      <c r="L2366">
        <v>0</v>
      </c>
      <c r="M2366">
        <v>6.6290000000000003E-3</v>
      </c>
      <c r="N2366" t="s">
        <v>183</v>
      </c>
      <c r="O2366">
        <v>43.628520000000002</v>
      </c>
      <c r="P2366">
        <v>2.8121E-2</v>
      </c>
      <c r="Q2366">
        <v>-0.94279100000000005</v>
      </c>
      <c r="S2366">
        <f>(2*3.142/60)*test_1_datataker_27_aug[[#This Row],[Torque Voltage (N.m)]]*test_1_datataker_27_aug[[#This Row],[RPM]]*-1</f>
        <v>0</v>
      </c>
    </row>
    <row r="2367" spans="1:19" x14ac:dyDescent="0.25">
      <c r="A2367" s="1">
        <v>45531.581829571762</v>
      </c>
      <c r="B2367" t="s">
        <v>17</v>
      </c>
      <c r="C2367">
        <v>1.097159</v>
      </c>
      <c r="D2367">
        <v>1.2052670000000001</v>
      </c>
      <c r="E2367">
        <v>1.120549</v>
      </c>
      <c r="F2367">
        <v>1.1305689999999999</v>
      </c>
      <c r="G2367">
        <v>0.98990100000000003</v>
      </c>
      <c r="H2367">
        <v>1.00685</v>
      </c>
      <c r="I2367">
        <v>1.350255</v>
      </c>
      <c r="J2367">
        <v>1.322079</v>
      </c>
      <c r="K2367">
        <v>-0.78690700000000002</v>
      </c>
      <c r="L2367">
        <v>0</v>
      </c>
      <c r="M2367">
        <v>3.1965E-2</v>
      </c>
      <c r="N2367" t="s">
        <v>184</v>
      </c>
      <c r="O2367">
        <v>43.628264000000001</v>
      </c>
      <c r="P2367">
        <v>2.5068E-2</v>
      </c>
      <c r="Q2367">
        <v>-0.94203800000000004</v>
      </c>
      <c r="S2367">
        <f>(2*3.142/60)*test_1_datataker_27_aug[[#This Row],[Torque Voltage (N.m)]]*test_1_datataker_27_aug[[#This Row],[RPM]]*-1</f>
        <v>0</v>
      </c>
    </row>
    <row r="2368" spans="1:19" x14ac:dyDescent="0.25">
      <c r="A2368" s="1">
        <v>45531.581889652778</v>
      </c>
      <c r="B2368" t="s">
        <v>17</v>
      </c>
      <c r="C2368">
        <v>1.0617430000000001</v>
      </c>
      <c r="D2368">
        <v>1.1752629999999999</v>
      </c>
      <c r="E2368">
        <v>1.0987199999999999</v>
      </c>
      <c r="F2368">
        <v>1.1007720000000001</v>
      </c>
      <c r="G2368">
        <v>0.96880599999999994</v>
      </c>
      <c r="H2368">
        <v>1.0069539999999999</v>
      </c>
      <c r="I2368">
        <v>1.3506039999999999</v>
      </c>
      <c r="J2368">
        <v>1.323242</v>
      </c>
      <c r="K2368">
        <v>-0.78690700000000002</v>
      </c>
      <c r="L2368">
        <v>0</v>
      </c>
      <c r="M2368">
        <v>3.8310000000000002E-3</v>
      </c>
      <c r="N2368" t="s">
        <v>185</v>
      </c>
      <c r="O2368">
        <v>43.657299999999999</v>
      </c>
      <c r="P2368">
        <v>2.3519999999999999E-2</v>
      </c>
      <c r="Q2368">
        <v>-0.94279100000000005</v>
      </c>
      <c r="S2368">
        <f>(2*3.142/60)*test_1_datataker_27_aug[[#This Row],[Torque Voltage (N.m)]]*test_1_datataker_27_aug[[#This Row],[RPM]]*-1</f>
        <v>0</v>
      </c>
    </row>
    <row r="2369" spans="1:19" x14ac:dyDescent="0.25">
      <c r="A2369" s="1">
        <v>45531.581944699072</v>
      </c>
      <c r="B2369" t="s">
        <v>17</v>
      </c>
      <c r="C2369">
        <v>1.0828120000000001</v>
      </c>
      <c r="D2369">
        <v>1.197611</v>
      </c>
      <c r="E2369">
        <v>1.128028</v>
      </c>
      <c r="F2369">
        <v>1.123326</v>
      </c>
      <c r="G2369">
        <v>0.97645800000000005</v>
      </c>
      <c r="H2369">
        <v>1.0076689999999999</v>
      </c>
      <c r="I2369">
        <v>1.346878</v>
      </c>
      <c r="J2369">
        <v>1.318001</v>
      </c>
      <c r="K2369">
        <v>-0.78330999999999995</v>
      </c>
      <c r="L2369">
        <v>0</v>
      </c>
      <c r="M2369">
        <v>5.8876999999999999E-2</v>
      </c>
      <c r="N2369" t="s">
        <v>186</v>
      </c>
      <c r="O2369">
        <v>43.685932000000001</v>
      </c>
      <c r="P2369">
        <v>2.5068E-2</v>
      </c>
      <c r="Q2369">
        <v>-0.939724</v>
      </c>
      <c r="S2369">
        <f>(2*3.142/60)*test_1_datataker_27_aug[[#This Row],[Torque Voltage (N.m)]]*test_1_datataker_27_aug[[#This Row],[RPM]]*-1</f>
        <v>0</v>
      </c>
    </row>
    <row r="2370" spans="1:19" x14ac:dyDescent="0.25">
      <c r="A2370" s="1">
        <v>45531.582002719908</v>
      </c>
      <c r="B2370" t="s">
        <v>17</v>
      </c>
      <c r="C2370">
        <v>1.0665249999999999</v>
      </c>
      <c r="D2370">
        <v>1.1752629999999999</v>
      </c>
      <c r="E2370">
        <v>1.0987199999999999</v>
      </c>
      <c r="F2370">
        <v>1.108222</v>
      </c>
      <c r="G2370">
        <v>0.97170199999999995</v>
      </c>
      <c r="H2370">
        <v>1.00726</v>
      </c>
      <c r="I2370">
        <v>1.351302</v>
      </c>
      <c r="J2370">
        <v>1.3216110000000001</v>
      </c>
      <c r="K2370">
        <v>-0.78690700000000002</v>
      </c>
      <c r="L2370">
        <v>0</v>
      </c>
      <c r="M2370">
        <v>2.52E-2</v>
      </c>
      <c r="N2370" t="s">
        <v>187</v>
      </c>
      <c r="O2370">
        <v>43.686188000000001</v>
      </c>
      <c r="P2370">
        <v>2.5068E-2</v>
      </c>
      <c r="Q2370">
        <v>-0.94585799999999998</v>
      </c>
      <c r="S2370">
        <f>(2*3.142/60)*test_1_datataker_27_aug[[#This Row],[Torque Voltage (N.m)]]*test_1_datataker_27_aug[[#This Row],[RPM]]*-1</f>
        <v>0</v>
      </c>
    </row>
    <row r="2371" spans="1:19" x14ac:dyDescent="0.25">
      <c r="A2371" s="1">
        <v>45531.582061354165</v>
      </c>
      <c r="B2371" t="s">
        <v>17</v>
      </c>
      <c r="C2371">
        <v>1.0722640000000001</v>
      </c>
      <c r="D2371">
        <v>1.1605719999999999</v>
      </c>
      <c r="E2371">
        <v>1.0914429999999999</v>
      </c>
      <c r="F2371">
        <v>1.093323</v>
      </c>
      <c r="G2371">
        <v>0.966866</v>
      </c>
      <c r="H2371">
        <v>1.007158</v>
      </c>
      <c r="I2371">
        <v>1.350139</v>
      </c>
      <c r="J2371">
        <v>1.3225439999999999</v>
      </c>
      <c r="K2371">
        <v>-0.78810599999999997</v>
      </c>
      <c r="L2371">
        <v>0</v>
      </c>
      <c r="M2371">
        <v>3.8039000000000003E-2</v>
      </c>
      <c r="N2371" t="s">
        <v>188</v>
      </c>
      <c r="O2371">
        <v>43.686275999999999</v>
      </c>
      <c r="P2371">
        <v>2.1971000000000001E-2</v>
      </c>
      <c r="Q2371">
        <v>-0.94662299999999999</v>
      </c>
      <c r="S2371">
        <f>(2*3.142/60)*test_1_datataker_27_aug[[#This Row],[Torque Voltage (N.m)]]*test_1_datataker_27_aug[[#This Row],[RPM]]*-1</f>
        <v>0</v>
      </c>
    </row>
    <row r="2372" spans="1:19" x14ac:dyDescent="0.25">
      <c r="A2372" s="1">
        <v>45531.582119317129</v>
      </c>
      <c r="B2372" t="s">
        <v>17</v>
      </c>
      <c r="C2372">
        <v>1.0560039999999999</v>
      </c>
      <c r="D2372">
        <v>1.1678139999999999</v>
      </c>
      <c r="E2372">
        <v>1.0987199999999999</v>
      </c>
      <c r="F2372">
        <v>1.093323</v>
      </c>
      <c r="G2372">
        <v>0.96306700000000001</v>
      </c>
      <c r="H2372">
        <v>1.007056</v>
      </c>
      <c r="I2372">
        <v>1.348857</v>
      </c>
      <c r="J2372">
        <v>1.33</v>
      </c>
      <c r="K2372">
        <v>-0.78810599999999997</v>
      </c>
      <c r="L2372">
        <v>0</v>
      </c>
      <c r="M2372">
        <v>2.4025999999999999E-2</v>
      </c>
      <c r="N2372" t="s">
        <v>189</v>
      </c>
      <c r="O2372">
        <v>43.714688000000002</v>
      </c>
      <c r="P2372">
        <v>2.5068E-2</v>
      </c>
      <c r="Q2372">
        <v>-0.94470799999999999</v>
      </c>
      <c r="S2372">
        <f>(2*3.142/60)*test_1_datataker_27_aug[[#This Row],[Torque Voltage (N.m)]]*test_1_datataker_27_aug[[#This Row],[RPM]]*-1</f>
        <v>0</v>
      </c>
    </row>
    <row r="2373" spans="1:19" x14ac:dyDescent="0.25">
      <c r="A2373" s="1">
        <v>45531.582176655094</v>
      </c>
      <c r="B2373" t="s">
        <v>17</v>
      </c>
      <c r="C2373">
        <v>1.068438</v>
      </c>
      <c r="D2373">
        <v>1.1678139999999999</v>
      </c>
      <c r="E2373">
        <v>1.105996</v>
      </c>
      <c r="F2373">
        <v>1.1007720000000001</v>
      </c>
      <c r="G2373">
        <v>0.966866</v>
      </c>
      <c r="H2373">
        <v>1.0076689999999999</v>
      </c>
      <c r="I2373">
        <v>1.3495550000000001</v>
      </c>
      <c r="J2373">
        <v>1.323474</v>
      </c>
      <c r="K2373">
        <v>-0.78930500000000003</v>
      </c>
      <c r="L2373">
        <v>0</v>
      </c>
      <c r="M2373">
        <v>4.1173000000000001E-2</v>
      </c>
      <c r="N2373" t="s">
        <v>190</v>
      </c>
      <c r="O2373">
        <v>43.744067999999999</v>
      </c>
      <c r="P2373">
        <v>2.3519999999999999E-2</v>
      </c>
      <c r="Q2373">
        <v>-0.94548600000000005</v>
      </c>
      <c r="S2373">
        <f>(2*3.142/60)*test_1_datataker_27_aug[[#This Row],[Torque Voltage (N.m)]]*test_1_datataker_27_aug[[#This Row],[RPM]]*-1</f>
        <v>0</v>
      </c>
    </row>
    <row r="2374" spans="1:19" x14ac:dyDescent="0.25">
      <c r="A2374" s="1">
        <v>45531.58223472222</v>
      </c>
      <c r="B2374" t="s">
        <v>17</v>
      </c>
      <c r="C2374">
        <v>1.0531079999999999</v>
      </c>
      <c r="D2374">
        <v>1.1678139999999999</v>
      </c>
      <c r="E2374">
        <v>1.0914429999999999</v>
      </c>
      <c r="F2374">
        <v>1.093323</v>
      </c>
      <c r="G2374">
        <v>0.960171</v>
      </c>
      <c r="H2374">
        <v>1.007056</v>
      </c>
      <c r="I2374">
        <v>1.349086</v>
      </c>
      <c r="J2374">
        <v>1.3171839999999999</v>
      </c>
      <c r="K2374">
        <v>-0.78810599999999997</v>
      </c>
      <c r="L2374">
        <v>0</v>
      </c>
      <c r="M2374">
        <v>2.2068000000000001E-2</v>
      </c>
      <c r="N2374" t="s">
        <v>191</v>
      </c>
      <c r="O2374">
        <v>43.743895999999999</v>
      </c>
      <c r="P2374">
        <v>2.3519999999999999E-2</v>
      </c>
      <c r="Q2374">
        <v>-0.94394100000000003</v>
      </c>
      <c r="S2374">
        <f>(2*3.142/60)*test_1_datataker_27_aug[[#This Row],[Torque Voltage (N.m)]]*test_1_datataker_27_aug[[#This Row],[RPM]]*-1</f>
        <v>0</v>
      </c>
    </row>
    <row r="2375" spans="1:19" x14ac:dyDescent="0.25">
      <c r="A2375" s="1">
        <v>45531.582292905092</v>
      </c>
      <c r="B2375" t="s">
        <v>17</v>
      </c>
      <c r="C2375">
        <v>1.089507</v>
      </c>
      <c r="D2375">
        <v>1.2052670000000001</v>
      </c>
      <c r="E2375">
        <v>1.113273</v>
      </c>
      <c r="F2375">
        <v>1.1380170000000001</v>
      </c>
      <c r="G2375">
        <v>0.98126599999999997</v>
      </c>
      <c r="H2375">
        <v>1.00624</v>
      </c>
      <c r="I2375">
        <v>1.34816</v>
      </c>
      <c r="J2375">
        <v>1.3203290000000001</v>
      </c>
      <c r="K2375">
        <v>-0.78690700000000002</v>
      </c>
      <c r="L2375">
        <v>0</v>
      </c>
      <c r="M2375">
        <v>5.2745E-2</v>
      </c>
      <c r="N2375" t="s">
        <v>192</v>
      </c>
      <c r="O2375">
        <v>43.744067999999999</v>
      </c>
      <c r="P2375">
        <v>2.3519999999999999E-2</v>
      </c>
      <c r="Q2375">
        <v>-0.94355599999999995</v>
      </c>
      <c r="S2375">
        <f>(2*3.142/60)*test_1_datataker_27_aug[[#This Row],[Torque Voltage (N.m)]]*test_1_datataker_27_aug[[#This Row],[RPM]]*-1</f>
        <v>0</v>
      </c>
    </row>
    <row r="2376" spans="1:19" x14ac:dyDescent="0.25">
      <c r="A2376" s="1">
        <v>45531.582350069446</v>
      </c>
      <c r="B2376" t="s">
        <v>17</v>
      </c>
      <c r="C2376">
        <v>1.0761160000000001</v>
      </c>
      <c r="D2376">
        <v>1.1901619999999999</v>
      </c>
      <c r="E2376">
        <v>1.105996</v>
      </c>
      <c r="F2376">
        <v>1.108222</v>
      </c>
      <c r="G2376">
        <v>0.97454499999999999</v>
      </c>
      <c r="H2376">
        <v>1.00644</v>
      </c>
      <c r="I2376">
        <v>1.3497870000000001</v>
      </c>
      <c r="J2376">
        <v>1.3195159999999999</v>
      </c>
      <c r="K2376">
        <v>-0.78810599999999997</v>
      </c>
      <c r="L2376">
        <v>0</v>
      </c>
      <c r="M2376">
        <v>3.2562000000000001E-2</v>
      </c>
      <c r="N2376" t="s">
        <v>193</v>
      </c>
      <c r="O2376">
        <v>43.773304000000003</v>
      </c>
      <c r="P2376">
        <v>2.3519999999999999E-2</v>
      </c>
      <c r="Q2376">
        <v>-0.94125800000000004</v>
      </c>
      <c r="S2376">
        <f>(2*3.142/60)*test_1_datataker_27_aug[[#This Row],[Torque Voltage (N.m)]]*test_1_datataker_27_aug[[#This Row],[RPM]]*-1</f>
        <v>0</v>
      </c>
    </row>
    <row r="2377" spans="1:19" x14ac:dyDescent="0.25">
      <c r="A2377" s="1">
        <v>45531.582407731483</v>
      </c>
      <c r="B2377" t="s">
        <v>17</v>
      </c>
      <c r="C2377">
        <v>1.0560039999999999</v>
      </c>
      <c r="D2377">
        <v>1.1605719999999999</v>
      </c>
      <c r="E2377">
        <v>1.0843689999999999</v>
      </c>
      <c r="F2377">
        <v>1.093323</v>
      </c>
      <c r="G2377">
        <v>0.96306700000000001</v>
      </c>
      <c r="H2377">
        <v>1.0066489999999999</v>
      </c>
      <c r="I2377">
        <v>1.354789</v>
      </c>
      <c r="J2377">
        <v>1.3255729999999999</v>
      </c>
      <c r="K2377">
        <v>-0.78091200000000005</v>
      </c>
      <c r="L2377">
        <v>0</v>
      </c>
      <c r="M2377">
        <v>2.1262E-2</v>
      </c>
      <c r="N2377" t="s">
        <v>194</v>
      </c>
      <c r="O2377">
        <v>43.773476000000002</v>
      </c>
      <c r="P2377">
        <v>2.3519999999999999E-2</v>
      </c>
      <c r="Q2377">
        <v>-0.94010899999999997</v>
      </c>
      <c r="S2377">
        <f>(2*3.142/60)*test_1_datataker_27_aug[[#This Row],[Torque Voltage (N.m)]]*test_1_datataker_27_aug[[#This Row],[RPM]]*-1</f>
        <v>0</v>
      </c>
    </row>
    <row r="2378" spans="1:19" x14ac:dyDescent="0.25">
      <c r="A2378" s="1">
        <v>45531.582465474537</v>
      </c>
      <c r="B2378" t="s">
        <v>17</v>
      </c>
      <c r="C2378">
        <v>1.0732200000000001</v>
      </c>
      <c r="D2378">
        <v>1.1901619999999999</v>
      </c>
      <c r="E2378">
        <v>1.0987199999999999</v>
      </c>
      <c r="F2378">
        <v>1.1007720000000001</v>
      </c>
      <c r="G2378">
        <v>0.96591000000000005</v>
      </c>
      <c r="H2378">
        <v>1.005932</v>
      </c>
      <c r="I2378">
        <v>1.337801</v>
      </c>
      <c r="J2378">
        <v>1.323242</v>
      </c>
      <c r="K2378">
        <v>-0.78930500000000003</v>
      </c>
      <c r="L2378">
        <v>0</v>
      </c>
      <c r="M2378">
        <v>4.58E-2</v>
      </c>
      <c r="N2378" t="s">
        <v>195</v>
      </c>
      <c r="O2378">
        <v>43.772875999999997</v>
      </c>
      <c r="P2378">
        <v>2.3519999999999999E-2</v>
      </c>
      <c r="Q2378">
        <v>-0.94203800000000004</v>
      </c>
      <c r="S2378">
        <f>(2*3.142/60)*test_1_datataker_27_aug[[#This Row],[Torque Voltage (N.m)]]*test_1_datataker_27_aug[[#This Row],[RPM]]*-1</f>
        <v>0</v>
      </c>
    </row>
    <row r="2379" spans="1:19" x14ac:dyDescent="0.25">
      <c r="A2379" s="1">
        <v>45531.582526365739</v>
      </c>
      <c r="B2379" t="s">
        <v>17</v>
      </c>
      <c r="C2379">
        <v>1.056934</v>
      </c>
      <c r="D2379">
        <v>1.1605719999999999</v>
      </c>
      <c r="E2379">
        <v>1.0843689999999999</v>
      </c>
      <c r="F2379">
        <v>1.1007720000000001</v>
      </c>
      <c r="G2379">
        <v>0.960171</v>
      </c>
      <c r="H2379">
        <v>1.005932</v>
      </c>
      <c r="I2379">
        <v>1.3367519999999999</v>
      </c>
      <c r="J2379">
        <v>1.3145039999999999</v>
      </c>
      <c r="K2379">
        <v>-0.78930500000000003</v>
      </c>
      <c r="L2379">
        <v>0</v>
      </c>
      <c r="M2379">
        <v>1.6605000000000002E-2</v>
      </c>
      <c r="N2379" t="s">
        <v>196</v>
      </c>
      <c r="O2379">
        <v>43.802064000000001</v>
      </c>
      <c r="P2379">
        <v>2.3519999999999999E-2</v>
      </c>
      <c r="Q2379">
        <v>-0.94470799999999999</v>
      </c>
      <c r="S2379">
        <f>(2*3.142/60)*test_1_datataker_27_aug[[#This Row],[Torque Voltage (N.m)]]*test_1_datataker_27_aug[[#This Row],[RPM]]*-1</f>
        <v>0</v>
      </c>
    </row>
    <row r="2380" spans="1:19" x14ac:dyDescent="0.25">
      <c r="A2380" s="1">
        <v>45531.582581631941</v>
      </c>
      <c r="B2380" t="s">
        <v>17</v>
      </c>
      <c r="C2380">
        <v>1.084724</v>
      </c>
      <c r="D2380">
        <v>1.1827129999999999</v>
      </c>
      <c r="E2380">
        <v>1.113273</v>
      </c>
      <c r="F2380">
        <v>1.108222</v>
      </c>
      <c r="G2380">
        <v>0.97358800000000001</v>
      </c>
      <c r="H2380">
        <v>1.005932</v>
      </c>
      <c r="I2380">
        <v>1.345367</v>
      </c>
      <c r="J2380">
        <v>1.3197509999999999</v>
      </c>
      <c r="K2380">
        <v>-0.78810599999999997</v>
      </c>
      <c r="L2380">
        <v>0</v>
      </c>
      <c r="M2380">
        <v>4.8515999999999997E-2</v>
      </c>
      <c r="N2380" t="s">
        <v>197</v>
      </c>
      <c r="O2380">
        <v>43.83128</v>
      </c>
      <c r="P2380">
        <v>2.6616000000000001E-2</v>
      </c>
      <c r="Q2380">
        <v>-0.93934099999999998</v>
      </c>
      <c r="S2380">
        <f>(2*3.142/60)*test_1_datataker_27_aug[[#This Row],[Torque Voltage (N.m)]]*test_1_datataker_27_aug[[#This Row],[RPM]]*-1</f>
        <v>0</v>
      </c>
    </row>
    <row r="2381" spans="1:19" x14ac:dyDescent="0.25">
      <c r="A2381" s="1">
        <v>45531.58263931713</v>
      </c>
      <c r="B2381" t="s">
        <v>17</v>
      </c>
      <c r="C2381">
        <v>1.0703769999999999</v>
      </c>
      <c r="D2381">
        <v>1.1752629999999999</v>
      </c>
      <c r="E2381">
        <v>1.0843689999999999</v>
      </c>
      <c r="F2381">
        <v>1.1007720000000001</v>
      </c>
      <c r="G2381">
        <v>0.970719</v>
      </c>
      <c r="H2381">
        <v>1.005932</v>
      </c>
      <c r="I2381">
        <v>1.3506039999999999</v>
      </c>
      <c r="J2381">
        <v>1.3217270000000001</v>
      </c>
      <c r="K2381">
        <v>-0.78690700000000002</v>
      </c>
      <c r="L2381">
        <v>0</v>
      </c>
      <c r="M2381">
        <v>2.3703999999999999E-2</v>
      </c>
      <c r="N2381" t="s">
        <v>198</v>
      </c>
      <c r="O2381">
        <v>43.831195999999998</v>
      </c>
      <c r="P2381">
        <v>2.3519999999999999E-2</v>
      </c>
      <c r="Q2381">
        <v>-0.93895899999999999</v>
      </c>
      <c r="S2381">
        <f>(2*3.142/60)*test_1_datataker_27_aug[[#This Row],[Torque Voltage (N.m)]]*test_1_datataker_27_aug[[#This Row],[RPM]]*-1</f>
        <v>0</v>
      </c>
    </row>
    <row r="2382" spans="1:19" x14ac:dyDescent="0.25">
      <c r="A2382" s="1">
        <v>45531.582698333332</v>
      </c>
      <c r="B2382" t="s">
        <v>17</v>
      </c>
      <c r="C2382">
        <v>1.0674809999999999</v>
      </c>
      <c r="D2382">
        <v>1.1752629999999999</v>
      </c>
      <c r="E2382">
        <v>1.105996</v>
      </c>
      <c r="F2382">
        <v>1.1007720000000001</v>
      </c>
      <c r="G2382">
        <v>0.96495299999999995</v>
      </c>
      <c r="H2382">
        <v>1.006548</v>
      </c>
      <c r="I2382">
        <v>1.3428059999999999</v>
      </c>
      <c r="J2382">
        <v>1.317653</v>
      </c>
      <c r="K2382">
        <v>-0.78930500000000003</v>
      </c>
      <c r="L2382">
        <v>0</v>
      </c>
      <c r="M2382">
        <v>3.6955000000000002E-2</v>
      </c>
      <c r="N2382" t="s">
        <v>199</v>
      </c>
      <c r="O2382">
        <v>43.83128</v>
      </c>
      <c r="P2382">
        <v>2.1971000000000001E-2</v>
      </c>
      <c r="Q2382">
        <v>-0.94317399999999996</v>
      </c>
      <c r="S2382">
        <f>(2*3.142/60)*test_1_datataker_27_aug[[#This Row],[Torque Voltage (N.m)]]*test_1_datataker_27_aug[[#This Row],[RPM]]*-1</f>
        <v>0</v>
      </c>
    </row>
    <row r="2383" spans="1:19" x14ac:dyDescent="0.25">
      <c r="A2383" s="1">
        <v>45531.582754976851</v>
      </c>
      <c r="B2383" t="s">
        <v>17</v>
      </c>
      <c r="C2383">
        <v>1.0732200000000001</v>
      </c>
      <c r="D2383">
        <v>1.1901619999999999</v>
      </c>
      <c r="E2383">
        <v>1.105996</v>
      </c>
      <c r="F2383">
        <v>1.115877</v>
      </c>
      <c r="G2383">
        <v>0.970719</v>
      </c>
      <c r="H2383">
        <v>1.00624</v>
      </c>
      <c r="I2383">
        <v>1.350833</v>
      </c>
      <c r="J2383">
        <v>1.317653</v>
      </c>
      <c r="K2383">
        <v>-0.79050399999999998</v>
      </c>
      <c r="L2383">
        <v>0</v>
      </c>
      <c r="M2383">
        <v>3.3749000000000001E-2</v>
      </c>
      <c r="N2383" t="s">
        <v>200</v>
      </c>
      <c r="O2383">
        <v>43.860363999999997</v>
      </c>
      <c r="P2383">
        <v>2.3519999999999999E-2</v>
      </c>
      <c r="Q2383">
        <v>-0.94394100000000003</v>
      </c>
      <c r="S2383">
        <f>(2*3.142/60)*test_1_datataker_27_aug[[#This Row],[Torque Voltage (N.m)]]*test_1_datataker_27_aug[[#This Row],[RPM]]*-1</f>
        <v>0</v>
      </c>
    </row>
    <row r="2384" spans="1:19" x14ac:dyDescent="0.25">
      <c r="A2384" s="1">
        <v>45531.582813819441</v>
      </c>
      <c r="B2384" t="s">
        <v>17</v>
      </c>
      <c r="C2384">
        <v>1.0732200000000001</v>
      </c>
      <c r="D2384">
        <v>1.197611</v>
      </c>
      <c r="E2384">
        <v>1.0987199999999999</v>
      </c>
      <c r="F2384">
        <v>1.1007720000000001</v>
      </c>
      <c r="G2384">
        <v>0.96976200000000001</v>
      </c>
      <c r="H2384">
        <v>1.00624</v>
      </c>
      <c r="I2384">
        <v>1.341993</v>
      </c>
      <c r="J2384">
        <v>1.318114</v>
      </c>
      <c r="K2384">
        <v>-0.78574100000000002</v>
      </c>
      <c r="L2384">
        <v>0</v>
      </c>
      <c r="M2384">
        <v>2.1122999999999999E-2</v>
      </c>
      <c r="N2384" t="s">
        <v>201</v>
      </c>
      <c r="O2384">
        <v>43.860700000000001</v>
      </c>
      <c r="P2384">
        <v>2.5068E-2</v>
      </c>
      <c r="Q2384">
        <v>-0.94162900000000005</v>
      </c>
      <c r="S2384">
        <f>(2*3.142/60)*test_1_datataker_27_aug[[#This Row],[Torque Voltage (N.m)]]*test_1_datataker_27_aug[[#This Row],[RPM]]*-1</f>
        <v>0</v>
      </c>
    </row>
    <row r="2385" spans="1:19" x14ac:dyDescent="0.25">
      <c r="A2385" s="1">
        <v>45531.582871018516</v>
      </c>
      <c r="B2385" t="s">
        <v>17</v>
      </c>
      <c r="C2385">
        <v>1.0732200000000001</v>
      </c>
      <c r="D2385">
        <v>1.1901619999999999</v>
      </c>
      <c r="E2385">
        <v>1.105996</v>
      </c>
      <c r="F2385">
        <v>1.108222</v>
      </c>
      <c r="G2385">
        <v>0.97170199999999995</v>
      </c>
      <c r="H2385">
        <v>1.005932</v>
      </c>
      <c r="I2385">
        <v>1.3466450000000001</v>
      </c>
      <c r="J2385">
        <v>1.31474</v>
      </c>
      <c r="K2385">
        <v>-0.78330999999999995</v>
      </c>
      <c r="L2385">
        <v>0</v>
      </c>
      <c r="M2385">
        <v>2.2527999999999999E-2</v>
      </c>
      <c r="N2385" t="s">
        <v>202</v>
      </c>
      <c r="O2385">
        <v>43.860196000000002</v>
      </c>
      <c r="P2385">
        <v>2.0379999999999999E-2</v>
      </c>
      <c r="Q2385">
        <v>-0.94203800000000004</v>
      </c>
      <c r="S2385">
        <f>(2*3.142/60)*test_1_datataker_27_aug[[#This Row],[Torque Voltage (N.m)]]*test_1_datataker_27_aug[[#This Row],[RPM]]*-1</f>
        <v>0</v>
      </c>
    </row>
    <row r="2386" spans="1:19" x14ac:dyDescent="0.25">
      <c r="A2386" s="1">
        <v>45531.58292896991</v>
      </c>
      <c r="B2386" t="s">
        <v>17</v>
      </c>
      <c r="C2386">
        <v>1.0588470000000001</v>
      </c>
      <c r="D2386">
        <v>1.1827129999999999</v>
      </c>
      <c r="E2386">
        <v>1.0914429999999999</v>
      </c>
      <c r="F2386">
        <v>1.093323</v>
      </c>
      <c r="G2386">
        <v>0.95541500000000001</v>
      </c>
      <c r="H2386">
        <v>1.006138</v>
      </c>
      <c r="I2386">
        <v>1.344085</v>
      </c>
      <c r="J2386">
        <v>1.3210299999999999</v>
      </c>
      <c r="K2386">
        <v>-0.78450900000000001</v>
      </c>
      <c r="L2386">
        <v>0</v>
      </c>
      <c r="M2386">
        <v>3.9459999999999999E-3</v>
      </c>
      <c r="N2386" t="s">
        <v>203</v>
      </c>
      <c r="O2386">
        <v>43.889308</v>
      </c>
      <c r="P2386">
        <v>2.3519999999999999E-2</v>
      </c>
      <c r="Q2386">
        <v>-0.939724</v>
      </c>
      <c r="S2386">
        <f>(2*3.142/60)*test_1_datataker_27_aug[[#This Row],[Torque Voltage (N.m)]]*test_1_datataker_27_aug[[#This Row],[RPM]]*-1</f>
        <v>0</v>
      </c>
    </row>
    <row r="2387" spans="1:19" x14ac:dyDescent="0.25">
      <c r="A2387" s="1">
        <v>45531.582986759262</v>
      </c>
      <c r="B2387" t="s">
        <v>17</v>
      </c>
      <c r="C2387">
        <v>1.093359</v>
      </c>
      <c r="D2387">
        <v>1.197611</v>
      </c>
      <c r="E2387">
        <v>1.113273</v>
      </c>
      <c r="F2387">
        <v>1.123326</v>
      </c>
      <c r="G2387">
        <v>0.98700500000000002</v>
      </c>
      <c r="H2387">
        <v>1.006138</v>
      </c>
      <c r="I2387">
        <v>1.3415239999999999</v>
      </c>
      <c r="J2387">
        <v>1.3196289999999999</v>
      </c>
      <c r="K2387">
        <v>-0.78930500000000003</v>
      </c>
      <c r="L2387">
        <v>0</v>
      </c>
      <c r="M2387">
        <v>3.4348999999999998E-2</v>
      </c>
      <c r="N2387" t="s">
        <v>204</v>
      </c>
      <c r="O2387">
        <v>43.889555999999999</v>
      </c>
      <c r="P2387">
        <v>2.5068E-2</v>
      </c>
      <c r="Q2387">
        <v>-0.94240800000000002</v>
      </c>
      <c r="S2387">
        <f>(2*3.142/60)*test_1_datataker_27_aug[[#This Row],[Torque Voltage (N.m)]]*test_1_datataker_27_aug[[#This Row],[RPM]]*-1</f>
        <v>0</v>
      </c>
    </row>
    <row r="2388" spans="1:19" x14ac:dyDescent="0.25">
      <c r="A2388" s="1">
        <v>45531.583045023151</v>
      </c>
      <c r="B2388" t="s">
        <v>17</v>
      </c>
      <c r="C2388">
        <v>1.0828120000000001</v>
      </c>
      <c r="D2388">
        <v>1.197611</v>
      </c>
      <c r="E2388">
        <v>1.120549</v>
      </c>
      <c r="F2388">
        <v>1.115877</v>
      </c>
      <c r="G2388">
        <v>0.98126599999999997</v>
      </c>
      <c r="H2388">
        <v>1.006138</v>
      </c>
      <c r="I2388">
        <v>1.3499030000000001</v>
      </c>
      <c r="J2388">
        <v>1.320681</v>
      </c>
      <c r="K2388">
        <v>-0.78810599999999997</v>
      </c>
      <c r="L2388">
        <v>0</v>
      </c>
      <c r="M2388">
        <v>2.1076999999999999E-2</v>
      </c>
      <c r="N2388" t="s">
        <v>205</v>
      </c>
      <c r="O2388">
        <v>43.918700000000001</v>
      </c>
      <c r="P2388">
        <v>2.5068E-2</v>
      </c>
      <c r="Q2388">
        <v>-0.94623999999999997</v>
      </c>
      <c r="S2388">
        <f>(2*3.142/60)*test_1_datataker_27_aug[[#This Row],[Torque Voltage (N.m)]]*test_1_datataker_27_aug[[#This Row],[RPM]]*-1</f>
        <v>0</v>
      </c>
    </row>
    <row r="2389" spans="1:19" x14ac:dyDescent="0.25">
      <c r="A2389" s="1">
        <v>45531.583102673612</v>
      </c>
      <c r="B2389" t="s">
        <v>17</v>
      </c>
      <c r="C2389">
        <v>1.0665249999999999</v>
      </c>
      <c r="D2389">
        <v>1.1901619999999999</v>
      </c>
      <c r="E2389">
        <v>1.0768899999999999</v>
      </c>
      <c r="F2389">
        <v>1.093323</v>
      </c>
      <c r="G2389">
        <v>0.96306700000000001</v>
      </c>
      <c r="H2389">
        <v>1.00624</v>
      </c>
      <c r="I2389">
        <v>1.3463000000000001</v>
      </c>
      <c r="J2389">
        <v>1.319051</v>
      </c>
      <c r="K2389">
        <v>-0.78450900000000001</v>
      </c>
      <c r="L2389">
        <v>0</v>
      </c>
      <c r="M2389">
        <v>7.5300000000000002E-3</v>
      </c>
      <c r="N2389" t="s">
        <v>206</v>
      </c>
      <c r="O2389">
        <v>43.910663999999997</v>
      </c>
      <c r="P2389">
        <v>2.5068E-2</v>
      </c>
      <c r="Q2389">
        <v>-0.94240800000000002</v>
      </c>
      <c r="S2389">
        <f>(2*3.142/60)*test_1_datataker_27_aug[[#This Row],[Torque Voltage (N.m)]]*test_1_datataker_27_aug[[#This Row],[RPM]]*-1</f>
        <v>0</v>
      </c>
    </row>
    <row r="2390" spans="1:19" x14ac:dyDescent="0.25">
      <c r="A2390" s="1">
        <v>45531.583159814814</v>
      </c>
      <c r="B2390" t="s">
        <v>17</v>
      </c>
      <c r="C2390">
        <v>1.0722640000000001</v>
      </c>
      <c r="D2390">
        <v>1.1827129999999999</v>
      </c>
      <c r="E2390">
        <v>1.0987199999999999</v>
      </c>
      <c r="F2390">
        <v>1.108222</v>
      </c>
      <c r="G2390">
        <v>0.97265800000000002</v>
      </c>
      <c r="H2390">
        <v>1.00644</v>
      </c>
      <c r="I2390">
        <v>1.3465320000000001</v>
      </c>
      <c r="J2390">
        <v>1.3149690000000001</v>
      </c>
      <c r="K2390">
        <v>-0.79170200000000002</v>
      </c>
      <c r="L2390">
        <v>0</v>
      </c>
      <c r="M2390">
        <v>3.7855E-2</v>
      </c>
      <c r="N2390" t="s">
        <v>207</v>
      </c>
      <c r="O2390">
        <v>43.947704000000002</v>
      </c>
      <c r="P2390">
        <v>2.3519999999999999E-2</v>
      </c>
      <c r="Q2390">
        <v>-0.94279100000000005</v>
      </c>
      <c r="S2390">
        <f>(2*3.142/60)*test_1_datataker_27_aug[[#This Row],[Torque Voltage (N.m)]]*test_1_datataker_27_aug[[#This Row],[RPM]]*-1</f>
        <v>0</v>
      </c>
    </row>
    <row r="2391" spans="1:19" x14ac:dyDescent="0.25">
      <c r="A2391" s="1">
        <v>45531.583217627318</v>
      </c>
      <c r="B2391" t="s">
        <v>17</v>
      </c>
      <c r="C2391">
        <v>1.084724</v>
      </c>
      <c r="D2391">
        <v>1.2052670000000001</v>
      </c>
      <c r="E2391">
        <v>1.128028</v>
      </c>
      <c r="F2391">
        <v>1.123326</v>
      </c>
      <c r="G2391">
        <v>0.98219599999999996</v>
      </c>
      <c r="H2391">
        <v>1.0069539999999999</v>
      </c>
      <c r="I2391">
        <v>1.343852</v>
      </c>
      <c r="J2391">
        <v>1.317653</v>
      </c>
      <c r="K2391">
        <v>-0.78574100000000002</v>
      </c>
      <c r="L2391">
        <v>0</v>
      </c>
      <c r="M2391">
        <v>4.5616999999999998E-2</v>
      </c>
      <c r="N2391" t="s">
        <v>208</v>
      </c>
      <c r="O2391">
        <v>43.947792</v>
      </c>
      <c r="P2391">
        <v>2.3519999999999999E-2</v>
      </c>
      <c r="Q2391">
        <v>-0.94125800000000004</v>
      </c>
      <c r="S2391">
        <f>(2*3.142/60)*test_1_datataker_27_aug[[#This Row],[Torque Voltage (N.m)]]*test_1_datataker_27_aug[[#This Row],[RPM]]*-1</f>
        <v>0</v>
      </c>
    </row>
    <row r="2392" spans="1:19" x14ac:dyDescent="0.25">
      <c r="A2392" s="1">
        <v>45531.583275960649</v>
      </c>
      <c r="B2392" t="s">
        <v>17</v>
      </c>
      <c r="C2392">
        <v>1.090463</v>
      </c>
      <c r="D2392">
        <v>1.197611</v>
      </c>
      <c r="E2392">
        <v>1.113273</v>
      </c>
      <c r="F2392">
        <v>1.093323</v>
      </c>
      <c r="G2392">
        <v>0.98700500000000002</v>
      </c>
      <c r="H2392">
        <v>1.0063409999999999</v>
      </c>
      <c r="I2392">
        <v>1.345018</v>
      </c>
      <c r="J2392">
        <v>1.3138030000000001</v>
      </c>
      <c r="K2392">
        <v>-0.78690700000000002</v>
      </c>
      <c r="L2392">
        <v>0</v>
      </c>
      <c r="M2392">
        <v>7.9475000000000004E-2</v>
      </c>
      <c r="N2392" t="s">
        <v>209</v>
      </c>
      <c r="O2392">
        <v>43.977167999999999</v>
      </c>
      <c r="P2392">
        <v>2.3519999999999999E-2</v>
      </c>
      <c r="Q2392">
        <v>-0.94470799999999999</v>
      </c>
      <c r="S2392">
        <f>(2*3.142/60)*test_1_datataker_27_aug[[#This Row],[Torque Voltage (N.m)]]*test_1_datataker_27_aug[[#This Row],[RPM]]*-1</f>
        <v>0</v>
      </c>
    </row>
    <row r="2393" spans="1:19" x14ac:dyDescent="0.25">
      <c r="A2393" s="1">
        <v>45531.583333784722</v>
      </c>
      <c r="B2393" t="s">
        <v>17</v>
      </c>
      <c r="C2393">
        <v>1.0943160000000001</v>
      </c>
      <c r="D2393">
        <v>1.2052670000000001</v>
      </c>
      <c r="E2393">
        <v>1.113273</v>
      </c>
      <c r="F2393">
        <v>1.115877</v>
      </c>
      <c r="G2393">
        <v>0.98700500000000002</v>
      </c>
      <c r="H2393">
        <v>1.00644</v>
      </c>
      <c r="I2393">
        <v>1.3465320000000001</v>
      </c>
      <c r="J2393">
        <v>1.3214950000000001</v>
      </c>
      <c r="K2393">
        <v>-0.78930500000000003</v>
      </c>
      <c r="L2393">
        <v>0</v>
      </c>
      <c r="M2393">
        <v>4.7065999999999997E-2</v>
      </c>
      <c r="N2393" t="s">
        <v>210</v>
      </c>
      <c r="O2393">
        <v>43.976996</v>
      </c>
      <c r="P2393">
        <v>2.1971000000000001E-2</v>
      </c>
      <c r="Q2393">
        <v>-0.94432499999999997</v>
      </c>
      <c r="S2393">
        <f>(2*3.142/60)*test_1_datataker_27_aug[[#This Row],[Torque Voltage (N.m)]]*test_1_datataker_27_aug[[#This Row],[RPM]]*-1</f>
        <v>0</v>
      </c>
    </row>
    <row r="2394" spans="1:19" x14ac:dyDescent="0.25">
      <c r="A2394" s="1">
        <v>45531.583392372682</v>
      </c>
      <c r="B2394" t="s">
        <v>17</v>
      </c>
      <c r="C2394">
        <v>1.0770729999999999</v>
      </c>
      <c r="D2394">
        <v>1.1901619999999999</v>
      </c>
      <c r="E2394">
        <v>1.105996</v>
      </c>
      <c r="F2394">
        <v>1.1007720000000001</v>
      </c>
      <c r="G2394">
        <v>0.97454499999999999</v>
      </c>
      <c r="H2394">
        <v>1.006138</v>
      </c>
      <c r="I2394">
        <v>1.3494379999999999</v>
      </c>
      <c r="J2394">
        <v>1.3217270000000001</v>
      </c>
      <c r="K2394">
        <v>-0.78810599999999997</v>
      </c>
      <c r="L2394">
        <v>0</v>
      </c>
      <c r="M2394">
        <v>3.2308999999999997E-2</v>
      </c>
      <c r="N2394" t="s">
        <v>211</v>
      </c>
      <c r="O2394">
        <v>43.976996</v>
      </c>
      <c r="P2394">
        <v>2.1971000000000001E-2</v>
      </c>
      <c r="Q2394">
        <v>-0.94317399999999996</v>
      </c>
      <c r="S2394">
        <f>(2*3.142/60)*test_1_datataker_27_aug[[#This Row],[Torque Voltage (N.m)]]*test_1_datataker_27_aug[[#This Row],[RPM]]*-1</f>
        <v>0</v>
      </c>
    </row>
    <row r="2395" spans="1:19" x14ac:dyDescent="0.25">
      <c r="A2395" s="1">
        <v>45531.583449432874</v>
      </c>
      <c r="B2395" t="s">
        <v>17</v>
      </c>
      <c r="C2395">
        <v>1.084724</v>
      </c>
      <c r="D2395">
        <v>1.197611</v>
      </c>
      <c r="E2395">
        <v>1.113273</v>
      </c>
      <c r="F2395">
        <v>1.093323</v>
      </c>
      <c r="G2395">
        <v>0.97645800000000005</v>
      </c>
      <c r="H2395">
        <v>1.00583</v>
      </c>
      <c r="I2395">
        <v>1.3446689999999999</v>
      </c>
      <c r="J2395">
        <v>1.3126409999999999</v>
      </c>
      <c r="K2395">
        <v>-0.78690700000000002</v>
      </c>
      <c r="L2395">
        <v>0</v>
      </c>
      <c r="M2395">
        <v>4.7434999999999998E-2</v>
      </c>
      <c r="N2395" t="s">
        <v>212</v>
      </c>
      <c r="O2395">
        <v>44.006315999999998</v>
      </c>
      <c r="P2395">
        <v>2.3519999999999999E-2</v>
      </c>
      <c r="Q2395">
        <v>-0.93895899999999999</v>
      </c>
      <c r="S2395">
        <f>(2*3.142/60)*test_1_datataker_27_aug[[#This Row],[Torque Voltage (N.m)]]*test_1_datataker_27_aug[[#This Row],[RPM]]*-1</f>
        <v>0</v>
      </c>
    </row>
    <row r="2396" spans="1:19" x14ac:dyDescent="0.25">
      <c r="A2396" s="1">
        <v>45531.583507557873</v>
      </c>
      <c r="B2396" t="s">
        <v>17</v>
      </c>
      <c r="C2396">
        <v>1.105793</v>
      </c>
      <c r="D2396">
        <v>1.2274069999999999</v>
      </c>
      <c r="E2396">
        <v>1.149654</v>
      </c>
      <c r="F2396">
        <v>1.123326</v>
      </c>
      <c r="G2396">
        <v>0.99659600000000004</v>
      </c>
      <c r="H2396">
        <v>1.006138</v>
      </c>
      <c r="I2396">
        <v>1.35619</v>
      </c>
      <c r="J2396">
        <v>1.326387</v>
      </c>
      <c r="K2396">
        <v>-0.78450900000000001</v>
      </c>
      <c r="L2396">
        <v>0</v>
      </c>
      <c r="M2396">
        <v>6.9283999999999998E-2</v>
      </c>
      <c r="N2396" t="s">
        <v>213</v>
      </c>
      <c r="O2396">
        <v>44.03584</v>
      </c>
      <c r="P2396">
        <v>2.1971000000000001E-2</v>
      </c>
      <c r="Q2396">
        <v>-0.94279100000000005</v>
      </c>
      <c r="S2396">
        <f>(2*3.142/60)*test_1_datataker_27_aug[[#This Row],[Torque Voltage (N.m)]]*test_1_datataker_27_aug[[#This Row],[RPM]]*-1</f>
        <v>0</v>
      </c>
    </row>
    <row r="2397" spans="1:19" x14ac:dyDescent="0.25">
      <c r="A2397" s="1">
        <v>45531.583565196757</v>
      </c>
      <c r="B2397" t="s">
        <v>17</v>
      </c>
      <c r="C2397">
        <v>1.1019680000000001</v>
      </c>
      <c r="D2397">
        <v>1.197611</v>
      </c>
      <c r="E2397">
        <v>1.1349</v>
      </c>
      <c r="F2397">
        <v>1.108222</v>
      </c>
      <c r="G2397">
        <v>0.99274399999999996</v>
      </c>
      <c r="H2397">
        <v>1.005728</v>
      </c>
      <c r="I2397">
        <v>1.3476950000000001</v>
      </c>
      <c r="J2397">
        <v>1.321143</v>
      </c>
      <c r="K2397">
        <v>-0.78574100000000002</v>
      </c>
      <c r="L2397">
        <v>0</v>
      </c>
      <c r="M2397">
        <v>4.6628999999999997E-2</v>
      </c>
      <c r="N2397" t="s">
        <v>214</v>
      </c>
      <c r="O2397">
        <v>44.035412000000001</v>
      </c>
      <c r="P2397">
        <v>2.3519999999999999E-2</v>
      </c>
      <c r="Q2397">
        <v>-0.94432499999999997</v>
      </c>
      <c r="S2397">
        <f>(2*3.142/60)*test_1_datataker_27_aug[[#This Row],[Torque Voltage (N.m)]]*test_1_datataker_27_aug[[#This Row],[RPM]]*-1</f>
        <v>0</v>
      </c>
    </row>
    <row r="2398" spans="1:19" x14ac:dyDescent="0.25">
      <c r="A2398" s="1">
        <v>45531.583623252314</v>
      </c>
      <c r="B2398" t="s">
        <v>17</v>
      </c>
      <c r="C2398">
        <v>1.079942</v>
      </c>
      <c r="D2398">
        <v>1.1901619999999999</v>
      </c>
      <c r="E2398">
        <v>1.113273</v>
      </c>
      <c r="F2398">
        <v>1.108222</v>
      </c>
      <c r="G2398">
        <v>0.97935399999999995</v>
      </c>
      <c r="H2398">
        <v>1.006033</v>
      </c>
      <c r="I2398">
        <v>1.3458319999999999</v>
      </c>
      <c r="J2398">
        <v>1.3186990000000001</v>
      </c>
      <c r="K2398">
        <v>-0.782111</v>
      </c>
      <c r="L2398">
        <v>0</v>
      </c>
      <c r="M2398">
        <v>3.2607999999999998E-2</v>
      </c>
      <c r="N2398" t="s">
        <v>215</v>
      </c>
      <c r="O2398">
        <v>44.064888000000003</v>
      </c>
      <c r="P2398">
        <v>2.0379999999999999E-2</v>
      </c>
      <c r="Q2398">
        <v>-0.94240800000000002</v>
      </c>
      <c r="S2398">
        <f>(2*3.142/60)*test_1_datataker_27_aug[[#This Row],[Torque Voltage (N.m)]]*test_1_datataker_27_aug[[#This Row],[RPM]]*-1</f>
        <v>0</v>
      </c>
    </row>
    <row r="2399" spans="1:19" x14ac:dyDescent="0.25">
      <c r="A2399" s="1">
        <v>45531.583681354168</v>
      </c>
      <c r="B2399" t="s">
        <v>17</v>
      </c>
      <c r="C2399">
        <v>1.093359</v>
      </c>
      <c r="D2399">
        <v>1.2052670000000001</v>
      </c>
      <c r="E2399">
        <v>1.1349</v>
      </c>
      <c r="F2399">
        <v>1.115877</v>
      </c>
      <c r="G2399">
        <v>0.98315300000000005</v>
      </c>
      <c r="H2399">
        <v>1.005932</v>
      </c>
      <c r="I2399">
        <v>1.34013</v>
      </c>
      <c r="J2399">
        <v>1.316254</v>
      </c>
      <c r="K2399">
        <v>-0.78690700000000002</v>
      </c>
      <c r="L2399">
        <v>0</v>
      </c>
      <c r="M2399">
        <v>5.3319999999999999E-2</v>
      </c>
      <c r="N2399" t="s">
        <v>216</v>
      </c>
      <c r="O2399">
        <v>44.065060000000003</v>
      </c>
      <c r="P2399">
        <v>2.3519999999999999E-2</v>
      </c>
      <c r="Q2399">
        <v>-0.94317399999999996</v>
      </c>
      <c r="S2399">
        <f>(2*3.142/60)*test_1_datataker_27_aug[[#This Row],[Torque Voltage (N.m)]]*test_1_datataker_27_aug[[#This Row],[RPM]]*-1</f>
        <v>0</v>
      </c>
    </row>
    <row r="2400" spans="1:19" x14ac:dyDescent="0.25">
      <c r="A2400" s="1">
        <v>45531.583739120368</v>
      </c>
      <c r="B2400" t="s">
        <v>17</v>
      </c>
      <c r="C2400">
        <v>1.0837680000000001</v>
      </c>
      <c r="D2400">
        <v>1.1827129999999999</v>
      </c>
      <c r="E2400">
        <v>1.0914429999999999</v>
      </c>
      <c r="F2400">
        <v>1.108222</v>
      </c>
      <c r="G2400">
        <v>0.97550099999999995</v>
      </c>
      <c r="H2400">
        <v>1.005728</v>
      </c>
      <c r="I2400">
        <v>1.343852</v>
      </c>
      <c r="J2400">
        <v>1.318001</v>
      </c>
      <c r="K2400">
        <v>-0.78574100000000002</v>
      </c>
      <c r="L2400">
        <v>0</v>
      </c>
      <c r="M2400">
        <v>3.5825000000000003E-2</v>
      </c>
      <c r="N2400" t="s">
        <v>217</v>
      </c>
      <c r="O2400">
        <v>44.094127999999998</v>
      </c>
      <c r="P2400">
        <v>2.3519999999999999E-2</v>
      </c>
      <c r="Q2400">
        <v>-0.93817899999999999</v>
      </c>
      <c r="S2400">
        <f>(2*3.142/60)*test_1_datataker_27_aug[[#This Row],[Torque Voltage (N.m)]]*test_1_datataker_27_aug[[#This Row],[RPM]]*-1</f>
        <v>0</v>
      </c>
    </row>
    <row r="2401" spans="1:19" x14ac:dyDescent="0.25">
      <c r="A2401" s="1">
        <v>45531.583796874998</v>
      </c>
      <c r="B2401" t="s">
        <v>17</v>
      </c>
      <c r="C2401">
        <v>1.1048370000000001</v>
      </c>
      <c r="D2401">
        <v>1.2274069999999999</v>
      </c>
      <c r="E2401">
        <v>1.1349</v>
      </c>
      <c r="F2401">
        <v>1.1305689999999999</v>
      </c>
      <c r="G2401">
        <v>0.99563999999999997</v>
      </c>
      <c r="H2401">
        <v>1.006033</v>
      </c>
      <c r="I2401">
        <v>1.3499030000000001</v>
      </c>
      <c r="J2401">
        <v>1.320681</v>
      </c>
      <c r="K2401">
        <v>-0.78450900000000001</v>
      </c>
      <c r="L2401">
        <v>0</v>
      </c>
      <c r="M2401">
        <v>6.6213999999999995E-2</v>
      </c>
      <c r="N2401" t="s">
        <v>218</v>
      </c>
      <c r="O2401">
        <v>44.094216000000003</v>
      </c>
      <c r="P2401">
        <v>2.5068E-2</v>
      </c>
      <c r="Q2401">
        <v>-0.94162900000000005</v>
      </c>
      <c r="S2401">
        <f>(2*3.142/60)*test_1_datataker_27_aug[[#This Row],[Torque Voltage (N.m)]]*test_1_datataker_27_aug[[#This Row],[RPM]]*-1</f>
        <v>0</v>
      </c>
    </row>
    <row r="2402" spans="1:19" x14ac:dyDescent="0.25">
      <c r="A2402" s="1">
        <v>45531.583854826386</v>
      </c>
      <c r="B2402" t="s">
        <v>17</v>
      </c>
      <c r="C2402">
        <v>1.093359</v>
      </c>
      <c r="D2402">
        <v>1.2052670000000001</v>
      </c>
      <c r="E2402">
        <v>1.1349</v>
      </c>
      <c r="F2402">
        <v>1.115877</v>
      </c>
      <c r="G2402">
        <v>0.99083100000000002</v>
      </c>
      <c r="H2402">
        <v>1.0063409999999999</v>
      </c>
      <c r="I2402">
        <v>1.348973</v>
      </c>
      <c r="J2402">
        <v>1.3241750000000001</v>
      </c>
      <c r="K2402">
        <v>-0.78810599999999997</v>
      </c>
      <c r="L2402">
        <v>0</v>
      </c>
      <c r="M2402">
        <v>4.2462E-2</v>
      </c>
      <c r="N2402" t="s">
        <v>219</v>
      </c>
      <c r="O2402">
        <v>44.115487999999999</v>
      </c>
      <c r="P2402">
        <v>2.1971000000000001E-2</v>
      </c>
      <c r="Q2402">
        <v>-0.94240800000000002</v>
      </c>
      <c r="S2402">
        <f>(2*3.142/60)*test_1_datataker_27_aug[[#This Row],[Torque Voltage (N.m)]]*test_1_datataker_27_aug[[#This Row],[RPM]]*-1</f>
        <v>0</v>
      </c>
    </row>
    <row r="2403" spans="1:19" x14ac:dyDescent="0.25">
      <c r="A2403" s="1">
        <v>45531.583912870374</v>
      </c>
      <c r="B2403" t="s">
        <v>17</v>
      </c>
      <c r="C2403">
        <v>1.0703769999999999</v>
      </c>
      <c r="D2403">
        <v>1.1901619999999999</v>
      </c>
      <c r="E2403">
        <v>1.0914429999999999</v>
      </c>
      <c r="F2403">
        <v>1.093323</v>
      </c>
      <c r="G2403">
        <v>0.97645800000000005</v>
      </c>
      <c r="H2403">
        <v>1.00624</v>
      </c>
      <c r="I2403">
        <v>1.3496710000000001</v>
      </c>
      <c r="J2403">
        <v>1.3235939999999999</v>
      </c>
      <c r="K2403">
        <v>-0.78810599999999997</v>
      </c>
      <c r="L2403">
        <v>0</v>
      </c>
      <c r="M2403">
        <v>3.2516000000000003E-2</v>
      </c>
      <c r="N2403" t="s">
        <v>220</v>
      </c>
      <c r="O2403">
        <v>44.123835999999997</v>
      </c>
      <c r="P2403">
        <v>2.1971000000000001E-2</v>
      </c>
      <c r="Q2403">
        <v>-0.93934099999999998</v>
      </c>
      <c r="S2403">
        <f>(2*3.142/60)*test_1_datataker_27_aug[[#This Row],[Torque Voltage (N.m)]]*test_1_datataker_27_aug[[#This Row],[RPM]]*-1</f>
        <v>0</v>
      </c>
    </row>
    <row r="2404" spans="1:19" x14ac:dyDescent="0.25">
      <c r="A2404" s="1">
        <v>45531.583970833337</v>
      </c>
      <c r="B2404" t="s">
        <v>17</v>
      </c>
      <c r="C2404">
        <v>1.0990979999999999</v>
      </c>
      <c r="D2404">
        <v>1.2052670000000001</v>
      </c>
      <c r="E2404">
        <v>1.142379</v>
      </c>
      <c r="F2404">
        <v>1.108222</v>
      </c>
      <c r="G2404">
        <v>0.991788</v>
      </c>
      <c r="H2404">
        <v>1.0063409999999999</v>
      </c>
      <c r="I2404">
        <v>1.343739</v>
      </c>
      <c r="J2404">
        <v>1.310891</v>
      </c>
      <c r="K2404">
        <v>-0.78930500000000003</v>
      </c>
      <c r="L2404">
        <v>0</v>
      </c>
      <c r="M2404">
        <v>9.3994999999999995E-2</v>
      </c>
      <c r="N2404" t="s">
        <v>221</v>
      </c>
      <c r="O2404">
        <v>44.153055999999999</v>
      </c>
      <c r="P2404">
        <v>2.3519999999999999E-2</v>
      </c>
      <c r="Q2404">
        <v>-0.94240800000000002</v>
      </c>
      <c r="S2404">
        <f>(2*3.142/60)*test_1_datataker_27_aug[[#This Row],[Torque Voltage (N.m)]]*test_1_datataker_27_aug[[#This Row],[RPM]]*-1</f>
        <v>0</v>
      </c>
    </row>
    <row r="2405" spans="1:19" x14ac:dyDescent="0.25">
      <c r="A2405" s="1">
        <v>45531.584028495374</v>
      </c>
      <c r="B2405" t="s">
        <v>17</v>
      </c>
      <c r="C2405">
        <v>1.108663</v>
      </c>
      <c r="D2405">
        <v>1.2199580000000001</v>
      </c>
      <c r="E2405">
        <v>1.142379</v>
      </c>
      <c r="F2405">
        <v>1.123326</v>
      </c>
      <c r="G2405">
        <v>0.99755300000000002</v>
      </c>
      <c r="H2405">
        <v>1.005932</v>
      </c>
      <c r="I2405">
        <v>1.3452470000000001</v>
      </c>
      <c r="J2405">
        <v>1.319051</v>
      </c>
      <c r="K2405">
        <v>-0.79050399999999998</v>
      </c>
      <c r="L2405">
        <v>0</v>
      </c>
      <c r="M2405">
        <v>5.0999000000000003E-2</v>
      </c>
      <c r="N2405" t="s">
        <v>222</v>
      </c>
      <c r="O2405">
        <v>44.182403999999998</v>
      </c>
      <c r="P2405">
        <v>1.8874999999999999E-2</v>
      </c>
      <c r="Q2405">
        <v>-0.94049300000000002</v>
      </c>
      <c r="S2405">
        <f>(2*3.142/60)*test_1_datataker_27_aug[[#This Row],[Torque Voltage (N.m)]]*test_1_datataker_27_aug[[#This Row],[RPM]]*-1</f>
        <v>0</v>
      </c>
    </row>
    <row r="2406" spans="1:19" x14ac:dyDescent="0.25">
      <c r="A2406" s="1">
        <v>45531.584086504627</v>
      </c>
      <c r="B2406" t="s">
        <v>17</v>
      </c>
      <c r="C2406">
        <v>1.0943160000000001</v>
      </c>
      <c r="D2406">
        <v>1.197611</v>
      </c>
      <c r="E2406">
        <v>1.128028</v>
      </c>
      <c r="F2406">
        <v>1.115877</v>
      </c>
      <c r="G2406">
        <v>0.98990100000000003</v>
      </c>
      <c r="H2406">
        <v>1.005932</v>
      </c>
      <c r="I2406">
        <v>1.344201</v>
      </c>
      <c r="J2406">
        <v>1.3186990000000001</v>
      </c>
      <c r="K2406">
        <v>-0.78574100000000002</v>
      </c>
      <c r="L2406">
        <v>0</v>
      </c>
      <c r="M2406">
        <v>3.6171000000000002E-2</v>
      </c>
      <c r="N2406" t="s">
        <v>223</v>
      </c>
      <c r="O2406">
        <v>44.182668</v>
      </c>
      <c r="P2406">
        <v>1.8874999999999999E-2</v>
      </c>
      <c r="Q2406">
        <v>-0.94203800000000004</v>
      </c>
      <c r="S2406">
        <f>(2*3.142/60)*test_1_datataker_27_aug[[#This Row],[Torque Voltage (N.m)]]*test_1_datataker_27_aug[[#This Row],[RPM]]*-1</f>
        <v>0</v>
      </c>
    </row>
    <row r="2407" spans="1:19" x14ac:dyDescent="0.25">
      <c r="A2407" s="1">
        <v>45531.584144456021</v>
      </c>
      <c r="B2407" t="s">
        <v>17</v>
      </c>
      <c r="C2407">
        <v>1.0856809999999999</v>
      </c>
      <c r="D2407">
        <v>1.1678139999999999</v>
      </c>
      <c r="E2407">
        <v>1.0843689999999999</v>
      </c>
      <c r="F2407">
        <v>1.0860810000000001</v>
      </c>
      <c r="G2407">
        <v>0.97839699999999996</v>
      </c>
      <c r="H2407">
        <v>1.0052140000000001</v>
      </c>
      <c r="I2407">
        <v>1.336287</v>
      </c>
      <c r="J2407">
        <v>1.309612</v>
      </c>
      <c r="K2407">
        <v>-0.78690700000000002</v>
      </c>
      <c r="L2407">
        <v>0</v>
      </c>
      <c r="M2407">
        <v>3.1642999999999998E-2</v>
      </c>
      <c r="N2407" t="s">
        <v>224</v>
      </c>
      <c r="O2407">
        <v>44.182403999999998</v>
      </c>
      <c r="P2407">
        <v>1.8874999999999999E-2</v>
      </c>
      <c r="Q2407">
        <v>-0.94279100000000005</v>
      </c>
      <c r="S2407">
        <f>(2*3.142/60)*test_1_datataker_27_aug[[#This Row],[Torque Voltage (N.m)]]*test_1_datataker_27_aug[[#This Row],[RPM]]*-1</f>
        <v>0</v>
      </c>
    </row>
    <row r="2408" spans="1:19" x14ac:dyDescent="0.25">
      <c r="A2408" s="1">
        <v>45531.584202500002</v>
      </c>
      <c r="B2408" t="s">
        <v>17</v>
      </c>
      <c r="C2408">
        <v>1.102897</v>
      </c>
      <c r="D2408">
        <v>1.1901619999999999</v>
      </c>
      <c r="E2408">
        <v>1.120549</v>
      </c>
      <c r="F2408">
        <v>1.108222</v>
      </c>
      <c r="G2408">
        <v>0.98700500000000002</v>
      </c>
      <c r="H2408">
        <v>1.0056240000000001</v>
      </c>
      <c r="I2408">
        <v>1.344085</v>
      </c>
      <c r="J2408">
        <v>1.3149690000000001</v>
      </c>
      <c r="K2408">
        <v>-0.78930500000000003</v>
      </c>
      <c r="L2408">
        <v>0</v>
      </c>
      <c r="M2408">
        <v>7.3462E-2</v>
      </c>
      <c r="N2408" t="s">
        <v>225</v>
      </c>
      <c r="O2408">
        <v>44.211951999999997</v>
      </c>
      <c r="P2408">
        <v>2.0379999999999999E-2</v>
      </c>
      <c r="Q2408">
        <v>-0.94203800000000004</v>
      </c>
      <c r="S2408">
        <f>(2*3.142/60)*test_1_datataker_27_aug[[#This Row],[Torque Voltage (N.m)]]*test_1_datataker_27_aug[[#This Row],[RPM]]*-1</f>
        <v>0</v>
      </c>
    </row>
    <row r="2409" spans="1:19" x14ac:dyDescent="0.25">
      <c r="A2409" s="1">
        <v>45531.584260115742</v>
      </c>
      <c r="B2409" t="s">
        <v>17</v>
      </c>
      <c r="C2409">
        <v>1.0943160000000001</v>
      </c>
      <c r="D2409">
        <v>1.197611</v>
      </c>
      <c r="E2409">
        <v>1.1349</v>
      </c>
      <c r="F2409">
        <v>1.115877</v>
      </c>
      <c r="G2409">
        <v>0.98990100000000003</v>
      </c>
      <c r="H2409">
        <v>1.005728</v>
      </c>
      <c r="I2409">
        <v>1.350139</v>
      </c>
      <c r="J2409">
        <v>1.3157859999999999</v>
      </c>
      <c r="K2409">
        <v>-0.78810599999999997</v>
      </c>
      <c r="L2409">
        <v>0</v>
      </c>
      <c r="M2409">
        <v>4.2486000000000003E-2</v>
      </c>
      <c r="N2409" t="s">
        <v>226</v>
      </c>
      <c r="O2409">
        <v>44.212215999999998</v>
      </c>
      <c r="P2409">
        <v>2.1971000000000001E-2</v>
      </c>
      <c r="Q2409">
        <v>-0.94240800000000002</v>
      </c>
      <c r="S2409">
        <f>(2*3.142/60)*test_1_datataker_27_aug[[#This Row],[Torque Voltage (N.m)]]*test_1_datataker_27_aug[[#This Row],[RPM]]*-1</f>
        <v>0</v>
      </c>
    </row>
    <row r="2410" spans="1:19" x14ac:dyDescent="0.25">
      <c r="A2410" s="1">
        <v>45531.584319236114</v>
      </c>
      <c r="B2410" t="s">
        <v>17</v>
      </c>
      <c r="C2410">
        <v>1.0952459999999999</v>
      </c>
      <c r="D2410">
        <v>1.212302</v>
      </c>
      <c r="E2410">
        <v>1.113273</v>
      </c>
      <c r="F2410">
        <v>1.123326</v>
      </c>
      <c r="G2410">
        <v>0.98604899999999995</v>
      </c>
      <c r="H2410">
        <v>1.005728</v>
      </c>
      <c r="I2410">
        <v>1.3472299999999999</v>
      </c>
      <c r="J2410">
        <v>1.322079</v>
      </c>
      <c r="K2410">
        <v>-0.78574100000000002</v>
      </c>
      <c r="L2410">
        <v>0</v>
      </c>
      <c r="M2410">
        <v>7.2197999999999998E-2</v>
      </c>
      <c r="N2410" t="s">
        <v>227</v>
      </c>
      <c r="O2410">
        <v>44.211688000000002</v>
      </c>
      <c r="P2410">
        <v>2.1971000000000001E-2</v>
      </c>
      <c r="Q2410">
        <v>-0.93858699999999995</v>
      </c>
      <c r="S2410">
        <f>(2*3.142/60)*test_1_datataker_27_aug[[#This Row],[Torque Voltage (N.m)]]*test_1_datataker_27_aug[[#This Row],[RPM]]*-1</f>
        <v>0</v>
      </c>
    </row>
    <row r="2411" spans="1:19" x14ac:dyDescent="0.25">
      <c r="A2411" s="1">
        <v>45531.584375439816</v>
      </c>
      <c r="B2411" t="s">
        <v>17</v>
      </c>
      <c r="C2411">
        <v>1.0962019999999999</v>
      </c>
      <c r="D2411">
        <v>1.2199580000000001</v>
      </c>
      <c r="E2411">
        <v>1.128028</v>
      </c>
      <c r="F2411">
        <v>1.1305689999999999</v>
      </c>
      <c r="G2411">
        <v>0.99370099999999995</v>
      </c>
      <c r="H2411">
        <v>1.005932</v>
      </c>
      <c r="I2411">
        <v>1.348741</v>
      </c>
      <c r="J2411">
        <v>1.315437</v>
      </c>
      <c r="K2411">
        <v>-0.78810599999999997</v>
      </c>
      <c r="L2411">
        <v>0</v>
      </c>
      <c r="M2411">
        <v>4.5685999999999997E-2</v>
      </c>
      <c r="N2411" t="s">
        <v>228</v>
      </c>
      <c r="O2411">
        <v>44.24136</v>
      </c>
      <c r="P2411">
        <v>2.0379999999999999E-2</v>
      </c>
      <c r="Q2411">
        <v>-0.93781099999999995</v>
      </c>
      <c r="S2411">
        <f>(2*3.142/60)*test_1_datataker_27_aug[[#This Row],[Torque Voltage (N.m)]]*test_1_datataker_27_aug[[#This Row],[RPM]]*-1</f>
        <v>0</v>
      </c>
    </row>
    <row r="2412" spans="1:19" x14ac:dyDescent="0.25">
      <c r="A2412" s="1">
        <v>45531.584433668984</v>
      </c>
      <c r="B2412" t="s">
        <v>17</v>
      </c>
      <c r="C2412">
        <v>1.079942</v>
      </c>
      <c r="D2412">
        <v>1.1901619999999999</v>
      </c>
      <c r="E2412">
        <v>1.105996</v>
      </c>
      <c r="F2412">
        <v>1.108222</v>
      </c>
      <c r="G2412">
        <v>0.97645800000000005</v>
      </c>
      <c r="H2412">
        <v>1.006138</v>
      </c>
      <c r="I2412">
        <v>1.343739</v>
      </c>
      <c r="J2412">
        <v>1.3199799999999999</v>
      </c>
      <c r="K2412">
        <v>-0.78690700000000002</v>
      </c>
      <c r="L2412">
        <v>0</v>
      </c>
      <c r="M2412">
        <v>2.8927999999999999E-2</v>
      </c>
      <c r="N2412" t="s">
        <v>229</v>
      </c>
      <c r="O2412">
        <v>44.271051999999997</v>
      </c>
      <c r="P2412">
        <v>2.0379999999999999E-2</v>
      </c>
      <c r="Q2412">
        <v>-0.93817899999999999</v>
      </c>
      <c r="S2412">
        <f>(2*3.142/60)*test_1_datataker_27_aug[[#This Row],[Torque Voltage (N.m)]]*test_1_datataker_27_aug[[#This Row],[RPM]]*-1</f>
        <v>0</v>
      </c>
    </row>
    <row r="2413" spans="1:19" x14ac:dyDescent="0.25">
      <c r="A2413" s="1">
        <v>45531.58449134259</v>
      </c>
      <c r="B2413" t="s">
        <v>17</v>
      </c>
      <c r="C2413">
        <v>1.098115</v>
      </c>
      <c r="D2413">
        <v>1.2274069999999999</v>
      </c>
      <c r="E2413">
        <v>1.149654</v>
      </c>
      <c r="F2413">
        <v>1.1305689999999999</v>
      </c>
      <c r="G2413">
        <v>0.99468400000000001</v>
      </c>
      <c r="H2413">
        <v>1.005932</v>
      </c>
      <c r="I2413">
        <v>1.3504879999999999</v>
      </c>
      <c r="J2413">
        <v>1.316254</v>
      </c>
      <c r="K2413">
        <v>-0.78450900000000001</v>
      </c>
      <c r="L2413">
        <v>0</v>
      </c>
      <c r="M2413">
        <v>4.9090000000000002E-2</v>
      </c>
      <c r="N2413" t="s">
        <v>230</v>
      </c>
      <c r="O2413">
        <v>44.270879999999998</v>
      </c>
      <c r="P2413">
        <v>2.3519999999999999E-2</v>
      </c>
      <c r="Q2413">
        <v>-0.93895899999999999</v>
      </c>
      <c r="S2413">
        <f>(2*3.142/60)*test_1_datataker_27_aug[[#This Row],[Torque Voltage (N.m)]]*test_1_datataker_27_aug[[#This Row],[RPM]]*-1</f>
        <v>0</v>
      </c>
    </row>
    <row r="2414" spans="1:19" x14ac:dyDescent="0.25">
      <c r="A2414" s="1">
        <v>45531.584549016203</v>
      </c>
      <c r="B2414" t="s">
        <v>17</v>
      </c>
      <c r="C2414">
        <v>1.0808720000000001</v>
      </c>
      <c r="D2414">
        <v>1.2052670000000001</v>
      </c>
      <c r="E2414">
        <v>1.113273</v>
      </c>
      <c r="F2414">
        <v>1.1007720000000001</v>
      </c>
      <c r="G2414">
        <v>0.98031000000000001</v>
      </c>
      <c r="H2414">
        <v>1.00624</v>
      </c>
      <c r="I2414">
        <v>1.340946</v>
      </c>
      <c r="J2414">
        <v>1.325925</v>
      </c>
      <c r="K2414">
        <v>-0.78450900000000001</v>
      </c>
      <c r="L2414">
        <v>0</v>
      </c>
      <c r="M2414">
        <v>3.1112999999999998E-2</v>
      </c>
      <c r="N2414" t="s">
        <v>231</v>
      </c>
      <c r="O2414">
        <v>44.300696000000002</v>
      </c>
      <c r="P2414">
        <v>1.8874999999999999E-2</v>
      </c>
      <c r="Q2414">
        <v>-0.93817899999999999</v>
      </c>
      <c r="S2414">
        <f>(2*3.142/60)*test_1_datataker_27_aug[[#This Row],[Torque Voltage (N.m)]]*test_1_datataker_27_aug[[#This Row],[RPM]]*-1</f>
        <v>0</v>
      </c>
    </row>
    <row r="2415" spans="1:19" x14ac:dyDescent="0.25">
      <c r="A2415" s="1">
        <v>45531.584607337965</v>
      </c>
      <c r="B2415" t="s">
        <v>17</v>
      </c>
      <c r="C2415">
        <v>1.092376</v>
      </c>
      <c r="D2415">
        <v>1.212302</v>
      </c>
      <c r="E2415">
        <v>1.120549</v>
      </c>
      <c r="F2415">
        <v>1.108222</v>
      </c>
      <c r="G2415">
        <v>0.98604899999999995</v>
      </c>
      <c r="H2415">
        <v>1.0063409999999999</v>
      </c>
      <c r="I2415">
        <v>1.346878</v>
      </c>
      <c r="J2415">
        <v>1.3150850000000001</v>
      </c>
      <c r="K2415">
        <v>-0.78450900000000001</v>
      </c>
      <c r="L2415">
        <v>0</v>
      </c>
      <c r="M2415">
        <v>4.7503999999999998E-2</v>
      </c>
      <c r="N2415" t="s">
        <v>232</v>
      </c>
      <c r="O2415">
        <v>44.300607999999997</v>
      </c>
      <c r="P2415">
        <v>2.1971000000000001E-2</v>
      </c>
      <c r="Q2415">
        <v>-0.93934099999999998</v>
      </c>
      <c r="S2415">
        <f>(2*3.142/60)*test_1_datataker_27_aug[[#This Row],[Torque Voltage (N.m)]]*test_1_datataker_27_aug[[#This Row],[RPM]]*-1</f>
        <v>0</v>
      </c>
    </row>
    <row r="2416" spans="1:19" x14ac:dyDescent="0.25">
      <c r="A2416" s="1">
        <v>45531.584665185183</v>
      </c>
      <c r="B2416" t="s">
        <v>17</v>
      </c>
      <c r="C2416">
        <v>1.0741769999999999</v>
      </c>
      <c r="D2416">
        <v>1.197611</v>
      </c>
      <c r="E2416">
        <v>1.105996</v>
      </c>
      <c r="F2416">
        <v>1.1007720000000001</v>
      </c>
      <c r="G2416">
        <v>0.96976200000000001</v>
      </c>
      <c r="H2416">
        <v>1.00583</v>
      </c>
      <c r="I2416">
        <v>1.3387309999999999</v>
      </c>
      <c r="J2416">
        <v>1.315553</v>
      </c>
      <c r="K2416">
        <v>-0.78091200000000005</v>
      </c>
      <c r="L2416">
        <v>0</v>
      </c>
      <c r="M2416">
        <v>3.4164E-2</v>
      </c>
      <c r="N2416" t="s">
        <v>233</v>
      </c>
      <c r="O2416">
        <v>44.300780000000003</v>
      </c>
      <c r="P2416">
        <v>2.1971000000000001E-2</v>
      </c>
      <c r="Q2416">
        <v>-0.93742599999999998</v>
      </c>
      <c r="S2416">
        <f>(2*3.142/60)*test_1_datataker_27_aug[[#This Row],[Torque Voltage (N.m)]]*test_1_datataker_27_aug[[#This Row],[RPM]]*-1</f>
        <v>0</v>
      </c>
    </row>
    <row r="2417" spans="1:19" x14ac:dyDescent="0.25">
      <c r="A2417" s="1">
        <v>45531.584722534724</v>
      </c>
      <c r="B2417" t="s">
        <v>17</v>
      </c>
      <c r="C2417">
        <v>1.108663</v>
      </c>
      <c r="D2417">
        <v>1.2274069999999999</v>
      </c>
      <c r="E2417">
        <v>1.128028</v>
      </c>
      <c r="F2417">
        <v>1.123326</v>
      </c>
      <c r="G2417">
        <v>0.99755300000000002</v>
      </c>
      <c r="H2417">
        <v>1.005932</v>
      </c>
      <c r="I2417">
        <v>1.3417600000000001</v>
      </c>
      <c r="J2417">
        <v>1.3210299999999999</v>
      </c>
      <c r="K2417">
        <v>-0.782111</v>
      </c>
      <c r="L2417">
        <v>0</v>
      </c>
      <c r="M2417">
        <v>5.1344000000000001E-2</v>
      </c>
      <c r="N2417" t="s">
        <v>234</v>
      </c>
      <c r="O2417">
        <v>44.330371999999997</v>
      </c>
      <c r="P2417">
        <v>2.3519999999999999E-2</v>
      </c>
      <c r="Q2417">
        <v>-0.93895899999999999</v>
      </c>
      <c r="S2417">
        <f>(2*3.142/60)*test_1_datataker_27_aug[[#This Row],[Torque Voltage (N.m)]]*test_1_datataker_27_aug[[#This Row],[RPM]]*-1</f>
        <v>0</v>
      </c>
    </row>
    <row r="2418" spans="1:19" x14ac:dyDescent="0.25">
      <c r="A2418" s="1">
        <v>45531.584780752317</v>
      </c>
      <c r="B2418" t="s">
        <v>17</v>
      </c>
      <c r="C2418">
        <v>1.0962019999999999</v>
      </c>
      <c r="D2418">
        <v>1.2274069999999999</v>
      </c>
      <c r="E2418">
        <v>1.120549</v>
      </c>
      <c r="F2418">
        <v>1.123326</v>
      </c>
      <c r="G2418">
        <v>0.98990100000000003</v>
      </c>
      <c r="H2418">
        <v>1.005932</v>
      </c>
      <c r="I2418">
        <v>1.350833</v>
      </c>
      <c r="J2418">
        <v>1.3242879999999999</v>
      </c>
      <c r="K2418">
        <v>-0.77848099999999998</v>
      </c>
      <c r="L2418">
        <v>0</v>
      </c>
      <c r="M2418">
        <v>3.4279999999999998E-2</v>
      </c>
      <c r="N2418" t="s">
        <v>235</v>
      </c>
      <c r="O2418">
        <v>44.360163999999997</v>
      </c>
      <c r="P2418">
        <v>2.3519999999999999E-2</v>
      </c>
      <c r="Q2418">
        <v>-0.94162900000000005</v>
      </c>
      <c r="S2418">
        <f>(2*3.142/60)*test_1_datataker_27_aug[[#This Row],[Torque Voltage (N.m)]]*test_1_datataker_27_aug[[#This Row],[RPM]]*-1</f>
        <v>0</v>
      </c>
    </row>
    <row r="2419" spans="1:19" x14ac:dyDescent="0.25">
      <c r="A2419" s="1">
        <v>45531.584838495372</v>
      </c>
      <c r="B2419" t="s">
        <v>17</v>
      </c>
      <c r="C2419">
        <v>1.0990979999999999</v>
      </c>
      <c r="D2419">
        <v>1.2199580000000001</v>
      </c>
      <c r="E2419">
        <v>1.1569320000000001</v>
      </c>
      <c r="F2419">
        <v>1.145467</v>
      </c>
      <c r="G2419">
        <v>0.99853599999999998</v>
      </c>
      <c r="H2419">
        <v>1.00624</v>
      </c>
      <c r="I2419">
        <v>1.343969</v>
      </c>
      <c r="J2419">
        <v>1.3185819999999999</v>
      </c>
      <c r="K2419">
        <v>-0.78574100000000002</v>
      </c>
      <c r="L2419">
        <v>0</v>
      </c>
      <c r="M2419">
        <v>5.7958999999999997E-2</v>
      </c>
      <c r="N2419" t="s">
        <v>236</v>
      </c>
      <c r="O2419">
        <v>44.359904</v>
      </c>
      <c r="P2419">
        <v>2.1971000000000001E-2</v>
      </c>
      <c r="Q2419">
        <v>-0.94125800000000004</v>
      </c>
      <c r="S2419">
        <f>(2*3.142/60)*test_1_datataker_27_aug[[#This Row],[Torque Voltage (N.m)]]*test_1_datataker_27_aug[[#This Row],[RPM]]*-1</f>
        <v>0</v>
      </c>
    </row>
    <row r="2420" spans="1:19" x14ac:dyDescent="0.25">
      <c r="A2420" s="1">
        <v>45531.584896192129</v>
      </c>
      <c r="B2420" t="s">
        <v>17</v>
      </c>
      <c r="C2420">
        <v>1.126862</v>
      </c>
      <c r="D2420">
        <v>1.264653</v>
      </c>
      <c r="E2420">
        <v>1.200591</v>
      </c>
      <c r="F2420">
        <v>1.1752629999999999</v>
      </c>
      <c r="G2420">
        <v>1.012883</v>
      </c>
      <c r="H2420">
        <v>1.006033</v>
      </c>
      <c r="I2420">
        <v>1.34013</v>
      </c>
      <c r="J2420">
        <v>1.3204450000000001</v>
      </c>
      <c r="K2420">
        <v>-0.78330999999999995</v>
      </c>
      <c r="L2420">
        <v>0</v>
      </c>
      <c r="M2420">
        <v>9.0998999999999997E-2</v>
      </c>
      <c r="N2420" t="s">
        <v>237</v>
      </c>
      <c r="O2420">
        <v>44.389727999999998</v>
      </c>
      <c r="P2420">
        <v>2.5068E-2</v>
      </c>
      <c r="Q2420">
        <v>-0.94240800000000002</v>
      </c>
      <c r="S2420">
        <f>(2*3.142/60)*test_1_datataker_27_aug[[#This Row],[Torque Voltage (N.m)]]*test_1_datataker_27_aug[[#This Row],[RPM]]*-1</f>
        <v>0</v>
      </c>
    </row>
    <row r="2421" spans="1:19" x14ac:dyDescent="0.25">
      <c r="A2421" s="1">
        <v>45531.584954375001</v>
      </c>
      <c r="B2421" t="s">
        <v>17</v>
      </c>
      <c r="C2421">
        <v>1.0962019999999999</v>
      </c>
      <c r="D2421">
        <v>1.249547</v>
      </c>
      <c r="E2421">
        <v>1.1642079999999999</v>
      </c>
      <c r="F2421">
        <v>1.145467</v>
      </c>
      <c r="G2421">
        <v>0.991788</v>
      </c>
      <c r="H2421">
        <v>1.005932</v>
      </c>
      <c r="I2421">
        <v>1.348857</v>
      </c>
      <c r="J2421">
        <v>1.317653</v>
      </c>
      <c r="K2421">
        <v>-0.78330999999999995</v>
      </c>
      <c r="L2421">
        <v>0</v>
      </c>
      <c r="M2421">
        <v>4.9022000000000003E-2</v>
      </c>
      <c r="N2421" t="s">
        <v>238</v>
      </c>
      <c r="O2421">
        <v>44.389991999999999</v>
      </c>
      <c r="P2421">
        <v>2.3519999999999999E-2</v>
      </c>
      <c r="Q2421">
        <v>-0.94049300000000002</v>
      </c>
      <c r="S2421">
        <f>(2*3.142/60)*test_1_datataker_27_aug[[#This Row],[Torque Voltage (N.m)]]*test_1_datataker_27_aug[[#This Row],[RPM]]*-1</f>
        <v>0</v>
      </c>
    </row>
    <row r="2422" spans="1:19" x14ac:dyDescent="0.25">
      <c r="A2422" s="1">
        <v>45531.585013124997</v>
      </c>
      <c r="B2422" t="s">
        <v>17</v>
      </c>
      <c r="C2422">
        <v>1.1067499999999999</v>
      </c>
      <c r="D2422">
        <v>1.249547</v>
      </c>
      <c r="E2422">
        <v>1.178558</v>
      </c>
      <c r="F2422">
        <v>1.145467</v>
      </c>
      <c r="G2422">
        <v>1.0080739999999999</v>
      </c>
      <c r="H2422">
        <v>1.006033</v>
      </c>
      <c r="I2422">
        <v>1.3464160000000001</v>
      </c>
      <c r="J2422">
        <v>1.3217270000000001</v>
      </c>
      <c r="K2422">
        <v>-0.78810599999999997</v>
      </c>
      <c r="L2422">
        <v>0</v>
      </c>
      <c r="M2422">
        <v>6.8917000000000006E-2</v>
      </c>
      <c r="N2422" t="s">
        <v>239</v>
      </c>
      <c r="O2422">
        <v>44.389291999999998</v>
      </c>
      <c r="P2422">
        <v>2.0379999999999999E-2</v>
      </c>
      <c r="Q2422">
        <v>-0.93895899999999999</v>
      </c>
      <c r="S2422">
        <f>(2*3.142/60)*test_1_datataker_27_aug[[#This Row],[Torque Voltage (N.m)]]*test_1_datataker_27_aug[[#This Row],[RPM]]*-1</f>
        <v>0</v>
      </c>
    </row>
    <row r="2423" spans="1:19" x14ac:dyDescent="0.25">
      <c r="A2423" s="1">
        <v>45531.585070208333</v>
      </c>
      <c r="B2423" t="s">
        <v>17</v>
      </c>
      <c r="C2423">
        <v>1.105793</v>
      </c>
      <c r="D2423">
        <v>1.264653</v>
      </c>
      <c r="E2423">
        <v>1.178558</v>
      </c>
      <c r="F2423">
        <v>1.1678139999999999</v>
      </c>
      <c r="G2423">
        <v>1.0061880000000001</v>
      </c>
      <c r="H2423">
        <v>1.006033</v>
      </c>
      <c r="I2423">
        <v>1.3445530000000001</v>
      </c>
      <c r="J2423">
        <v>1.316716</v>
      </c>
      <c r="K2423">
        <v>-0.78091200000000005</v>
      </c>
      <c r="L2423">
        <v>0</v>
      </c>
      <c r="M2423">
        <v>7.1279999999999996E-2</v>
      </c>
      <c r="N2423" t="s">
        <v>240</v>
      </c>
      <c r="O2423">
        <v>44.448963999999997</v>
      </c>
      <c r="P2423">
        <v>2.1971000000000001E-2</v>
      </c>
      <c r="Q2423">
        <v>-0.94010899999999997</v>
      </c>
      <c r="S2423">
        <f>(2*3.142/60)*test_1_datataker_27_aug[[#This Row],[Torque Voltage (N.m)]]*test_1_datataker_27_aug[[#This Row],[RPM]]*-1</f>
        <v>0</v>
      </c>
    </row>
    <row r="2424" spans="1:19" x14ac:dyDescent="0.25">
      <c r="A2424" s="1">
        <v>45531.585128483799</v>
      </c>
      <c r="B2424" t="s">
        <v>17</v>
      </c>
      <c r="C2424">
        <v>1.1211230000000001</v>
      </c>
      <c r="D2424">
        <v>1.279552</v>
      </c>
      <c r="E2424">
        <v>1.200591</v>
      </c>
      <c r="F2424">
        <v>1.1678139999999999</v>
      </c>
      <c r="G2424">
        <v>1.0138400000000001</v>
      </c>
      <c r="H2424">
        <v>1.005728</v>
      </c>
      <c r="I2424">
        <v>1.3496710000000001</v>
      </c>
      <c r="J2424">
        <v>1.3221959999999999</v>
      </c>
      <c r="K2424">
        <v>-0.782111</v>
      </c>
      <c r="L2424">
        <v>0</v>
      </c>
      <c r="M2424">
        <v>0.118019</v>
      </c>
      <c r="N2424" t="s">
        <v>241</v>
      </c>
      <c r="O2424">
        <v>44.449047999999998</v>
      </c>
      <c r="P2424">
        <v>2.0379999999999999E-2</v>
      </c>
      <c r="Q2424">
        <v>-0.94010899999999997</v>
      </c>
      <c r="S2424">
        <f>(2*3.142/60)*test_1_datataker_27_aug[[#This Row],[Torque Voltage (N.m)]]*test_1_datataker_27_aug[[#This Row],[RPM]]*-1</f>
        <v>0</v>
      </c>
    </row>
    <row r="2425" spans="1:19" x14ac:dyDescent="0.25">
      <c r="A2425" s="1">
        <v>45531.585186666664</v>
      </c>
      <c r="B2425" t="s">
        <v>17</v>
      </c>
      <c r="C2425">
        <v>1.126862</v>
      </c>
      <c r="D2425">
        <v>1.2721009999999999</v>
      </c>
      <c r="E2425">
        <v>1.1860379999999999</v>
      </c>
      <c r="F2425">
        <v>1.1605719999999999</v>
      </c>
      <c r="G2425">
        <v>1.023431</v>
      </c>
      <c r="H2425">
        <v>1.006033</v>
      </c>
      <c r="I2425">
        <v>1.348625</v>
      </c>
      <c r="J2425">
        <v>1.32196</v>
      </c>
      <c r="K2425">
        <v>-0.77971299999999999</v>
      </c>
      <c r="L2425">
        <v>0</v>
      </c>
      <c r="M2425">
        <v>7.0750999999999994E-2</v>
      </c>
      <c r="N2425" t="s">
        <v>242</v>
      </c>
      <c r="O2425">
        <v>44.44068</v>
      </c>
      <c r="P2425">
        <v>2.5068E-2</v>
      </c>
      <c r="Q2425">
        <v>-0.93817899999999999</v>
      </c>
      <c r="S2425">
        <f>(2*3.142/60)*test_1_datataker_27_aug[[#This Row],[Torque Voltage (N.m)]]*test_1_datataker_27_aug[[#This Row],[RPM]]*-1</f>
        <v>0</v>
      </c>
    </row>
    <row r="2426" spans="1:19" x14ac:dyDescent="0.25">
      <c r="A2426" s="1">
        <v>45531.585244421294</v>
      </c>
      <c r="B2426" t="s">
        <v>17</v>
      </c>
      <c r="C2426">
        <v>1.1201399999999999</v>
      </c>
      <c r="D2426">
        <v>1.264653</v>
      </c>
      <c r="E2426">
        <v>1.178558</v>
      </c>
      <c r="F2426">
        <v>1.1752629999999999</v>
      </c>
      <c r="G2426">
        <v>1.0167090000000001</v>
      </c>
      <c r="H2426">
        <v>1.005932</v>
      </c>
      <c r="I2426">
        <v>1.3464160000000001</v>
      </c>
      <c r="J2426">
        <v>1.317769</v>
      </c>
      <c r="K2426">
        <v>-0.78450900000000001</v>
      </c>
      <c r="L2426">
        <v>0</v>
      </c>
      <c r="M2426">
        <v>9.0953000000000006E-2</v>
      </c>
      <c r="N2426" t="s">
        <v>243</v>
      </c>
      <c r="O2426">
        <v>44.478796000000003</v>
      </c>
      <c r="P2426">
        <v>2.3519999999999999E-2</v>
      </c>
      <c r="Q2426">
        <v>-0.93742599999999998</v>
      </c>
      <c r="S2426">
        <f>(2*3.142/60)*test_1_datataker_27_aug[[#This Row],[Torque Voltage (N.m)]]*test_1_datataker_27_aug[[#This Row],[RPM]]*-1</f>
        <v>0</v>
      </c>
    </row>
    <row r="2427" spans="1:19" x14ac:dyDescent="0.25">
      <c r="A2427" s="1">
        <v>45531.58530215278</v>
      </c>
      <c r="B2427" t="s">
        <v>17</v>
      </c>
      <c r="C2427">
        <v>1.126862</v>
      </c>
      <c r="D2427">
        <v>1.2721009999999999</v>
      </c>
      <c r="E2427">
        <v>1.193314</v>
      </c>
      <c r="F2427">
        <v>1.1678139999999999</v>
      </c>
      <c r="G2427">
        <v>1.023431</v>
      </c>
      <c r="H2427">
        <v>1.005728</v>
      </c>
      <c r="I2427">
        <v>1.351302</v>
      </c>
      <c r="J2427">
        <v>1.3200970000000001</v>
      </c>
      <c r="K2427">
        <v>-0.78574100000000002</v>
      </c>
      <c r="L2427">
        <v>0</v>
      </c>
      <c r="M2427">
        <v>6.8482000000000001E-2</v>
      </c>
      <c r="N2427" t="s">
        <v>244</v>
      </c>
      <c r="O2427">
        <v>44.478535999999998</v>
      </c>
      <c r="P2427">
        <v>2.3519999999999999E-2</v>
      </c>
      <c r="Q2427">
        <v>-0.94203800000000004</v>
      </c>
      <c r="S2427">
        <f>(2*3.142/60)*test_1_datataker_27_aug[[#This Row],[Torque Voltage (N.m)]]*test_1_datataker_27_aug[[#This Row],[RPM]]*-1</f>
        <v>0</v>
      </c>
    </row>
    <row r="2428" spans="1:19" x14ac:dyDescent="0.25">
      <c r="A2428" s="1">
        <v>45531.585359444442</v>
      </c>
      <c r="B2428" t="s">
        <v>17</v>
      </c>
      <c r="C2428">
        <v>1.1258790000000001</v>
      </c>
      <c r="D2428">
        <v>1.256996</v>
      </c>
      <c r="E2428">
        <v>1.1860379999999999</v>
      </c>
      <c r="F2428">
        <v>1.145467</v>
      </c>
      <c r="G2428">
        <v>1.0138400000000001</v>
      </c>
      <c r="H2428">
        <v>1.00583</v>
      </c>
      <c r="I2428">
        <v>1.3494379999999999</v>
      </c>
      <c r="J2428">
        <v>1.315321</v>
      </c>
      <c r="K2428">
        <v>-0.78930500000000003</v>
      </c>
      <c r="L2428">
        <v>0</v>
      </c>
      <c r="M2428">
        <v>9.0725E-2</v>
      </c>
      <c r="N2428" t="s">
        <v>245</v>
      </c>
      <c r="O2428">
        <v>44.508668</v>
      </c>
      <c r="P2428">
        <v>2.1971000000000001E-2</v>
      </c>
      <c r="Q2428">
        <v>-0.94279100000000005</v>
      </c>
      <c r="S2428">
        <f>(2*3.142/60)*test_1_datataker_27_aug[[#This Row],[Torque Voltage (N.m)]]*test_1_datataker_27_aug[[#This Row],[RPM]]*-1</f>
        <v>0</v>
      </c>
    </row>
    <row r="2429" spans="1:19" x14ac:dyDescent="0.25">
      <c r="A2429" s="1">
        <v>45531.585416956019</v>
      </c>
      <c r="B2429" t="s">
        <v>17</v>
      </c>
      <c r="C2429">
        <v>1.1211230000000001</v>
      </c>
      <c r="D2429">
        <v>1.264653</v>
      </c>
      <c r="E2429">
        <v>1.193314</v>
      </c>
      <c r="F2429">
        <v>1.145467</v>
      </c>
      <c r="G2429">
        <v>1.015779</v>
      </c>
      <c r="H2429">
        <v>1.00583</v>
      </c>
      <c r="I2429">
        <v>1.3479239999999999</v>
      </c>
      <c r="J2429">
        <v>1.315437</v>
      </c>
      <c r="K2429">
        <v>-0.78574100000000002</v>
      </c>
      <c r="L2429">
        <v>0</v>
      </c>
      <c r="M2429">
        <v>6.2754000000000004E-2</v>
      </c>
      <c r="N2429" t="s">
        <v>246</v>
      </c>
      <c r="O2429">
        <v>44.508760000000002</v>
      </c>
      <c r="P2429">
        <v>1.8874999999999999E-2</v>
      </c>
      <c r="Q2429">
        <v>-0.94203800000000004</v>
      </c>
      <c r="S2429">
        <f>(2*3.142/60)*test_1_datataker_27_aug[[#This Row],[Torque Voltage (N.m)]]*test_1_datataker_27_aug[[#This Row],[RPM]]*-1</f>
        <v>0</v>
      </c>
    </row>
    <row r="2430" spans="1:19" x14ac:dyDescent="0.25">
      <c r="A2430" s="1">
        <v>45531.585475219908</v>
      </c>
      <c r="B2430" t="s">
        <v>17</v>
      </c>
      <c r="C2430">
        <v>1.124949</v>
      </c>
      <c r="D2430">
        <v>1.264653</v>
      </c>
      <c r="E2430">
        <v>1.193314</v>
      </c>
      <c r="F2430">
        <v>1.1605719999999999</v>
      </c>
      <c r="G2430">
        <v>1.020535</v>
      </c>
      <c r="H2430">
        <v>1.005728</v>
      </c>
      <c r="I2430">
        <v>1.3464160000000001</v>
      </c>
      <c r="J2430">
        <v>1.3183499999999999</v>
      </c>
      <c r="K2430">
        <v>-0.78330999999999995</v>
      </c>
      <c r="L2430">
        <v>0</v>
      </c>
      <c r="M2430">
        <v>9.0334999999999999E-2</v>
      </c>
      <c r="N2430" t="s">
        <v>247</v>
      </c>
      <c r="O2430">
        <v>44.508496000000001</v>
      </c>
      <c r="P2430">
        <v>2.0379999999999999E-2</v>
      </c>
      <c r="Q2430">
        <v>-0.94240800000000002</v>
      </c>
      <c r="S2430">
        <f>(2*3.142/60)*test_1_datataker_27_aug[[#This Row],[Torque Voltage (N.m)]]*test_1_datataker_27_aug[[#This Row],[RPM]]*-1</f>
        <v>0</v>
      </c>
    </row>
    <row r="2431" spans="1:19" x14ac:dyDescent="0.25">
      <c r="A2431" s="1">
        <v>45531.585534085651</v>
      </c>
      <c r="B2431" t="s">
        <v>17</v>
      </c>
      <c r="C2431">
        <v>1.1211230000000001</v>
      </c>
      <c r="D2431">
        <v>1.2721009999999999</v>
      </c>
      <c r="E2431">
        <v>1.178558</v>
      </c>
      <c r="F2431">
        <v>1.1605719999999999</v>
      </c>
      <c r="G2431">
        <v>1.0138400000000001</v>
      </c>
      <c r="H2431">
        <v>1.0056240000000001</v>
      </c>
      <c r="I2431">
        <v>1.343739</v>
      </c>
      <c r="J2431">
        <v>1.316716</v>
      </c>
      <c r="K2431">
        <v>-0.78574100000000002</v>
      </c>
      <c r="L2431">
        <v>0</v>
      </c>
      <c r="M2431">
        <v>6.1974000000000001E-2</v>
      </c>
      <c r="N2431" t="s">
        <v>248</v>
      </c>
      <c r="O2431">
        <v>44.538752000000002</v>
      </c>
      <c r="P2431">
        <v>1.8874999999999999E-2</v>
      </c>
      <c r="Q2431">
        <v>-0.94125800000000004</v>
      </c>
      <c r="S2431">
        <f>(2*3.142/60)*test_1_datataker_27_aug[[#This Row],[Torque Voltage (N.m)]]*test_1_datataker_27_aug[[#This Row],[RPM]]*-1</f>
        <v>0</v>
      </c>
    </row>
    <row r="2432" spans="1:19" x14ac:dyDescent="0.25">
      <c r="A2432" s="1">
        <v>45531.585590543982</v>
      </c>
      <c r="B2432" t="s">
        <v>17</v>
      </c>
      <c r="C2432">
        <v>1.1211230000000001</v>
      </c>
      <c r="D2432">
        <v>1.279552</v>
      </c>
      <c r="E2432">
        <v>1.200591</v>
      </c>
      <c r="F2432">
        <v>1.1678139999999999</v>
      </c>
      <c r="G2432">
        <v>1.017665</v>
      </c>
      <c r="H2432">
        <v>1.0056240000000001</v>
      </c>
      <c r="I2432">
        <v>1.3472299999999999</v>
      </c>
      <c r="J2432">
        <v>1.3174170000000001</v>
      </c>
      <c r="K2432">
        <v>-0.78330999999999995</v>
      </c>
      <c r="L2432">
        <v>0</v>
      </c>
      <c r="M2432">
        <v>8.4977999999999998E-2</v>
      </c>
      <c r="N2432" t="s">
        <v>249</v>
      </c>
      <c r="O2432">
        <v>44.568156000000002</v>
      </c>
      <c r="P2432">
        <v>2.5068E-2</v>
      </c>
      <c r="Q2432">
        <v>-0.93895899999999999</v>
      </c>
      <c r="S2432">
        <f>(2*3.142/60)*test_1_datataker_27_aug[[#This Row],[Torque Voltage (N.m)]]*test_1_datataker_27_aug[[#This Row],[RPM]]*-1</f>
        <v>0</v>
      </c>
    </row>
    <row r="2433" spans="1:19" x14ac:dyDescent="0.25">
      <c r="A2433" s="1">
        <v>45531.585648611108</v>
      </c>
      <c r="B2433" t="s">
        <v>17</v>
      </c>
      <c r="C2433">
        <v>1.1172979999999999</v>
      </c>
      <c r="D2433">
        <v>1.264653</v>
      </c>
      <c r="E2433">
        <v>1.1860379999999999</v>
      </c>
      <c r="F2433">
        <v>1.1678139999999999</v>
      </c>
      <c r="G2433">
        <v>1.0080739999999999</v>
      </c>
      <c r="H2433">
        <v>1.00583</v>
      </c>
      <c r="I2433">
        <v>1.3429230000000001</v>
      </c>
      <c r="J2433">
        <v>1.3189310000000001</v>
      </c>
      <c r="K2433">
        <v>-0.78574100000000002</v>
      </c>
      <c r="L2433">
        <v>0</v>
      </c>
      <c r="M2433">
        <v>6.0047999999999997E-2</v>
      </c>
      <c r="N2433" t="s">
        <v>250</v>
      </c>
      <c r="O2433">
        <v>44.568244</v>
      </c>
      <c r="P2433">
        <v>2.3519999999999999E-2</v>
      </c>
      <c r="Q2433">
        <v>-0.94049300000000002</v>
      </c>
      <c r="S2433">
        <f>(2*3.142/60)*test_1_datataker_27_aug[[#This Row],[Torque Voltage (N.m)]]*test_1_datataker_27_aug[[#This Row],[RPM]]*-1</f>
        <v>0</v>
      </c>
    </row>
    <row r="2434" spans="1:19" x14ac:dyDescent="0.25">
      <c r="A2434" s="1">
        <v>45531.585707048609</v>
      </c>
      <c r="B2434" t="s">
        <v>17</v>
      </c>
      <c r="C2434">
        <v>1.1287750000000001</v>
      </c>
      <c r="D2434">
        <v>1.286794</v>
      </c>
      <c r="E2434">
        <v>1.2076659999999999</v>
      </c>
      <c r="F2434">
        <v>1.1752629999999999</v>
      </c>
      <c r="G2434">
        <v>1.020535</v>
      </c>
      <c r="H2434">
        <v>1.00624</v>
      </c>
      <c r="I2434">
        <v>1.3509500000000001</v>
      </c>
      <c r="J2434">
        <v>1.319868</v>
      </c>
      <c r="K2434">
        <v>-0.78574100000000002</v>
      </c>
      <c r="L2434">
        <v>0</v>
      </c>
      <c r="M2434">
        <v>8.5572999999999996E-2</v>
      </c>
      <c r="N2434" t="s">
        <v>251</v>
      </c>
      <c r="O2434">
        <v>44.598303999999999</v>
      </c>
      <c r="P2434">
        <v>2.1971000000000001E-2</v>
      </c>
      <c r="Q2434">
        <v>-0.94317399999999996</v>
      </c>
      <c r="S2434">
        <f>(2*3.142/60)*test_1_datataker_27_aug[[#This Row],[Torque Voltage (N.m)]]*test_1_datataker_27_aug[[#This Row],[RPM]]*-1</f>
        <v>0</v>
      </c>
    </row>
    <row r="2435" spans="1:19" x14ac:dyDescent="0.25">
      <c r="A2435" s="1">
        <v>45531.585763935182</v>
      </c>
      <c r="B2435" t="s">
        <v>17</v>
      </c>
      <c r="C2435">
        <v>1.13741</v>
      </c>
      <c r="D2435">
        <v>1.2721009999999999</v>
      </c>
      <c r="E2435">
        <v>1.1569320000000001</v>
      </c>
      <c r="F2435">
        <v>1.1678139999999999</v>
      </c>
      <c r="G2435">
        <v>1.012883</v>
      </c>
      <c r="H2435">
        <v>1.006033</v>
      </c>
      <c r="I2435">
        <v>1.3474619999999999</v>
      </c>
      <c r="J2435">
        <v>1.3171839999999999</v>
      </c>
      <c r="K2435">
        <v>-0.782111</v>
      </c>
      <c r="L2435">
        <v>0</v>
      </c>
      <c r="M2435">
        <v>4.3637000000000002E-2</v>
      </c>
      <c r="N2435" t="s">
        <v>252</v>
      </c>
      <c r="O2435">
        <v>44.598388</v>
      </c>
      <c r="P2435">
        <v>2.3519999999999999E-2</v>
      </c>
      <c r="Q2435">
        <v>-0.93742599999999998</v>
      </c>
      <c r="S2435">
        <f>(2*3.142/60)*test_1_datataker_27_aug[[#This Row],[Torque Voltage (N.m)]]*test_1_datataker_27_aug[[#This Row],[RPM]]*-1</f>
        <v>0</v>
      </c>
    </row>
    <row r="2436" spans="1:19" x14ac:dyDescent="0.25">
      <c r="A2436" s="1">
        <v>45531.585822037036</v>
      </c>
      <c r="B2436" t="s">
        <v>17</v>
      </c>
      <c r="C2436">
        <v>1.126862</v>
      </c>
      <c r="D2436">
        <v>1.2274069999999999</v>
      </c>
      <c r="E2436">
        <v>1.149654</v>
      </c>
      <c r="F2436">
        <v>1.1380170000000001</v>
      </c>
      <c r="G2436">
        <v>1.004248</v>
      </c>
      <c r="H2436">
        <v>1.00583</v>
      </c>
      <c r="I2436">
        <v>1.344786</v>
      </c>
      <c r="J2436">
        <v>1.313687</v>
      </c>
      <c r="K2436">
        <v>-0.77971299999999999</v>
      </c>
      <c r="L2436">
        <v>0</v>
      </c>
      <c r="M2436">
        <v>4.2508999999999998E-2</v>
      </c>
      <c r="N2436" t="s">
        <v>253</v>
      </c>
      <c r="O2436">
        <v>44.598216000000001</v>
      </c>
      <c r="P2436">
        <v>2.1971000000000001E-2</v>
      </c>
      <c r="Q2436">
        <v>-0.93704200000000004</v>
      </c>
      <c r="S2436">
        <f>(2*3.142/60)*test_1_datataker_27_aug[[#This Row],[Torque Voltage (N.m)]]*test_1_datataker_27_aug[[#This Row],[RPM]]*-1</f>
        <v>0</v>
      </c>
    </row>
    <row r="2437" spans="1:19" x14ac:dyDescent="0.25">
      <c r="A2437" s="1">
        <v>45531.585879953702</v>
      </c>
      <c r="B2437" t="s">
        <v>17</v>
      </c>
      <c r="C2437">
        <v>1.2512829999999999</v>
      </c>
      <c r="D2437">
        <v>1.3314889999999999</v>
      </c>
      <c r="E2437">
        <v>1.2585999999999999</v>
      </c>
      <c r="F2437">
        <v>1.2052670000000001</v>
      </c>
      <c r="G2437">
        <v>1.092376</v>
      </c>
      <c r="H2437">
        <v>1.005728</v>
      </c>
      <c r="I2437">
        <v>1.348509</v>
      </c>
      <c r="J2437">
        <v>1.320681</v>
      </c>
      <c r="K2437">
        <v>-0.782111</v>
      </c>
      <c r="L2437">
        <v>0</v>
      </c>
      <c r="M2437">
        <v>0.12764700000000001</v>
      </c>
      <c r="N2437" t="s">
        <v>254</v>
      </c>
      <c r="O2437">
        <v>44.658160000000002</v>
      </c>
      <c r="P2437">
        <v>2.5068E-2</v>
      </c>
      <c r="Q2437">
        <v>-0.939724</v>
      </c>
      <c r="S2437">
        <f>(2*3.142/60)*test_1_datataker_27_aug[[#This Row],[Torque Voltage (N.m)]]*test_1_datataker_27_aug[[#This Row],[RPM]]*-1</f>
        <v>0</v>
      </c>
    </row>
    <row r="2438" spans="1:19" x14ac:dyDescent="0.25">
      <c r="A2438" s="1">
        <v>45531.585938564815</v>
      </c>
      <c r="B2438" t="s">
        <v>17</v>
      </c>
      <c r="C2438">
        <v>1.318262</v>
      </c>
      <c r="D2438">
        <v>1.398531</v>
      </c>
      <c r="E2438">
        <v>1.30226</v>
      </c>
      <c r="F2438">
        <v>1.286794</v>
      </c>
      <c r="G2438">
        <v>1.146018</v>
      </c>
      <c r="H2438">
        <v>1.0052140000000001</v>
      </c>
      <c r="I2438">
        <v>1.351302</v>
      </c>
      <c r="J2438">
        <v>1.3156699999999999</v>
      </c>
      <c r="K2438">
        <v>-0.78450900000000001</v>
      </c>
      <c r="L2438">
        <v>0</v>
      </c>
      <c r="M2438">
        <v>9.3492000000000006E-2</v>
      </c>
      <c r="N2438" t="s">
        <v>255</v>
      </c>
      <c r="O2438">
        <v>44.658335999999998</v>
      </c>
      <c r="P2438">
        <v>2.1971000000000001E-2</v>
      </c>
      <c r="Q2438">
        <v>-0.94203800000000004</v>
      </c>
      <c r="S2438">
        <f>(2*3.142/60)*test_1_datataker_27_aug[[#This Row],[Torque Voltage (N.m)]]*test_1_datataker_27_aug[[#This Row],[RPM]]*-1</f>
        <v>0</v>
      </c>
    </row>
    <row r="2439" spans="1:19" x14ac:dyDescent="0.25">
      <c r="A2439" s="1">
        <v>45531.585996226851</v>
      </c>
      <c r="B2439" t="s">
        <v>17</v>
      </c>
      <c r="C2439">
        <v>1.3373919999999999</v>
      </c>
      <c r="D2439">
        <v>1.4430179999999999</v>
      </c>
      <c r="E2439">
        <v>1.3459190000000001</v>
      </c>
      <c r="F2439">
        <v>1.3167960000000001</v>
      </c>
      <c r="G2439">
        <v>1.1843030000000001</v>
      </c>
      <c r="H2439">
        <v>1.005112</v>
      </c>
      <c r="I2439">
        <v>1.348509</v>
      </c>
      <c r="J2439">
        <v>1.3239430000000001</v>
      </c>
      <c r="K2439">
        <v>-0.782111</v>
      </c>
      <c r="L2439">
        <v>0</v>
      </c>
      <c r="M2439">
        <v>8.5757E-2</v>
      </c>
      <c r="N2439" t="s">
        <v>256</v>
      </c>
      <c r="O2439">
        <v>44.658244000000003</v>
      </c>
      <c r="P2439">
        <v>2.5068E-2</v>
      </c>
      <c r="Q2439">
        <v>-0.94125800000000004</v>
      </c>
      <c r="S2439">
        <f>(2*3.142/60)*test_1_datataker_27_aug[[#This Row],[Torque Voltage (N.m)]]*test_1_datataker_27_aug[[#This Row],[RPM]]*-1</f>
        <v>0</v>
      </c>
    </row>
    <row r="2440" spans="1:19" x14ac:dyDescent="0.25">
      <c r="A2440" s="1">
        <v>45531.586054282408</v>
      </c>
      <c r="B2440" t="s">
        <v>17</v>
      </c>
      <c r="C2440">
        <v>1.2867249999999999</v>
      </c>
      <c r="D2440">
        <v>1.4057729999999999</v>
      </c>
      <c r="E2440">
        <v>1.30226</v>
      </c>
      <c r="F2440">
        <v>1.294243</v>
      </c>
      <c r="G2440">
        <v>1.1536960000000001</v>
      </c>
      <c r="H2440">
        <v>1.005932</v>
      </c>
      <c r="I2440">
        <v>1.3530489999999999</v>
      </c>
      <c r="J2440">
        <v>1.318001</v>
      </c>
      <c r="K2440">
        <v>-0.78330999999999995</v>
      </c>
      <c r="L2440">
        <v>0</v>
      </c>
      <c r="M2440">
        <v>4.2186000000000001E-2</v>
      </c>
      <c r="N2440" t="s">
        <v>257</v>
      </c>
      <c r="O2440">
        <v>44.688319999999997</v>
      </c>
      <c r="P2440">
        <v>2.3519999999999999E-2</v>
      </c>
      <c r="Q2440">
        <v>-0.94049300000000002</v>
      </c>
      <c r="S2440">
        <f>(2*3.142/60)*test_1_datataker_27_aug[[#This Row],[Torque Voltage (N.m)]]*test_1_datataker_27_aug[[#This Row],[RPM]]*-1</f>
        <v>0</v>
      </c>
    </row>
    <row r="2441" spans="1:19" x14ac:dyDescent="0.25">
      <c r="A2441" s="1">
        <v>45531.586111932869</v>
      </c>
      <c r="B2441" t="s">
        <v>17</v>
      </c>
      <c r="C2441">
        <v>1.2331099999999999</v>
      </c>
      <c r="D2441">
        <v>1.361491</v>
      </c>
      <c r="E2441">
        <v>1.251325</v>
      </c>
      <c r="F2441">
        <v>1.2423059999999999</v>
      </c>
      <c r="G2441">
        <v>1.1182270000000001</v>
      </c>
      <c r="H2441">
        <v>1.00542</v>
      </c>
      <c r="I2441">
        <v>1.348392</v>
      </c>
      <c r="J2441">
        <v>1.3235939999999999</v>
      </c>
      <c r="K2441">
        <v>-0.782111</v>
      </c>
      <c r="L2441">
        <v>0</v>
      </c>
      <c r="M2441">
        <v>3.0401000000000001E-2</v>
      </c>
      <c r="N2441" t="s">
        <v>258</v>
      </c>
      <c r="O2441">
        <v>44.688139999999997</v>
      </c>
      <c r="P2441">
        <v>2.1971000000000001E-2</v>
      </c>
      <c r="Q2441">
        <v>-0.939724</v>
      </c>
      <c r="S2441">
        <f>(2*3.142/60)*test_1_datataker_27_aug[[#This Row],[Torque Voltage (N.m)]]*test_1_datataker_27_aug[[#This Row],[RPM]]*-1</f>
        <v>0</v>
      </c>
    </row>
    <row r="2442" spans="1:19" x14ac:dyDescent="0.25">
      <c r="A2442" s="1">
        <v>45531.586171446761</v>
      </c>
      <c r="B2442" t="s">
        <v>17</v>
      </c>
      <c r="C2442">
        <v>1.211085</v>
      </c>
      <c r="D2442">
        <v>1.324246</v>
      </c>
      <c r="E2442">
        <v>1.229697</v>
      </c>
      <c r="F2442">
        <v>1.2348570000000001</v>
      </c>
      <c r="G2442">
        <v>1.0990979999999999</v>
      </c>
      <c r="H2442">
        <v>1.00542</v>
      </c>
      <c r="I2442">
        <v>1.338848</v>
      </c>
      <c r="J2442">
        <v>1.3196289999999999</v>
      </c>
      <c r="K2442">
        <v>-0.78330999999999995</v>
      </c>
      <c r="L2442">
        <v>0</v>
      </c>
      <c r="M2442">
        <v>2.8191999999999998E-2</v>
      </c>
      <c r="N2442" t="s">
        <v>259</v>
      </c>
      <c r="O2442">
        <v>44.718152000000003</v>
      </c>
      <c r="P2442">
        <v>1.8874999999999999E-2</v>
      </c>
      <c r="Q2442">
        <v>-0.94010899999999997</v>
      </c>
      <c r="S2442">
        <f>(2*3.142/60)*test_1_datataker_27_aug[[#This Row],[Torque Voltage (N.m)]]*test_1_datataker_27_aug[[#This Row],[RPM]]*-1</f>
        <v>0</v>
      </c>
    </row>
    <row r="2443" spans="1:19" x14ac:dyDescent="0.25">
      <c r="A2443" s="1">
        <v>45531.586228182867</v>
      </c>
      <c r="B2443" t="s">
        <v>17</v>
      </c>
      <c r="C2443">
        <v>1.206329</v>
      </c>
      <c r="D2443">
        <v>1.3314889999999999</v>
      </c>
      <c r="E2443">
        <v>1.2222189999999999</v>
      </c>
      <c r="F2443">
        <v>1.2423059999999999</v>
      </c>
      <c r="G2443">
        <v>1.098115</v>
      </c>
      <c r="H2443">
        <v>1.005522</v>
      </c>
      <c r="I2443">
        <v>1.3503719999999999</v>
      </c>
      <c r="J2443">
        <v>1.314856</v>
      </c>
      <c r="K2443">
        <v>-0.78574100000000002</v>
      </c>
      <c r="L2443">
        <v>0</v>
      </c>
      <c r="M2443">
        <v>3.4095E-2</v>
      </c>
      <c r="N2443" t="s">
        <v>260</v>
      </c>
      <c r="O2443">
        <v>44.748199999999997</v>
      </c>
      <c r="P2443">
        <v>2.0379999999999999E-2</v>
      </c>
      <c r="Q2443">
        <v>-0.935894</v>
      </c>
      <c r="S2443">
        <f>(2*3.142/60)*test_1_datataker_27_aug[[#This Row],[Torque Voltage (N.m)]]*test_1_datataker_27_aug[[#This Row],[RPM]]*-1</f>
        <v>0</v>
      </c>
    </row>
    <row r="2444" spans="1:19" x14ac:dyDescent="0.25">
      <c r="A2444" s="1">
        <v>45531.586285775462</v>
      </c>
      <c r="B2444" t="s">
        <v>17</v>
      </c>
      <c r="C2444">
        <v>1.1996070000000001</v>
      </c>
      <c r="D2444">
        <v>1.309348</v>
      </c>
      <c r="E2444">
        <v>1.2076659999999999</v>
      </c>
      <c r="F2444">
        <v>1.2052670000000001</v>
      </c>
      <c r="G2444">
        <v>1.0885499999999999</v>
      </c>
      <c r="H2444">
        <v>1.005728</v>
      </c>
      <c r="I2444">
        <v>1.3475790000000001</v>
      </c>
      <c r="J2444">
        <v>1.317653</v>
      </c>
      <c r="K2444">
        <v>-0.78690700000000002</v>
      </c>
      <c r="L2444">
        <v>0</v>
      </c>
      <c r="M2444">
        <v>2.7157000000000001E-2</v>
      </c>
      <c r="N2444" t="s">
        <v>261</v>
      </c>
      <c r="O2444">
        <v>44.748288000000002</v>
      </c>
      <c r="P2444">
        <v>2.1971000000000001E-2</v>
      </c>
      <c r="Q2444">
        <v>-0.94087399999999999</v>
      </c>
      <c r="S2444">
        <f>(2*3.142/60)*test_1_datataker_27_aug[[#This Row],[Torque Voltage (N.m)]]*test_1_datataker_27_aug[[#This Row],[RPM]]*-1</f>
        <v>0</v>
      </c>
    </row>
    <row r="2445" spans="1:19" x14ac:dyDescent="0.25">
      <c r="A2445" s="1">
        <v>45531.586343576389</v>
      </c>
      <c r="B2445" t="s">
        <v>17</v>
      </c>
      <c r="C2445">
        <v>1.195781</v>
      </c>
      <c r="D2445">
        <v>1.309348</v>
      </c>
      <c r="E2445">
        <v>1.214941</v>
      </c>
      <c r="F2445">
        <v>1.2274069999999999</v>
      </c>
      <c r="G2445">
        <v>1.090463</v>
      </c>
      <c r="H2445">
        <v>1.005932</v>
      </c>
      <c r="I2445">
        <v>1.343739</v>
      </c>
      <c r="J2445">
        <v>1.3200970000000001</v>
      </c>
      <c r="K2445">
        <v>-0.78574100000000002</v>
      </c>
      <c r="L2445">
        <v>0</v>
      </c>
      <c r="M2445">
        <v>2.6627999999999999E-2</v>
      </c>
      <c r="N2445" t="s">
        <v>262</v>
      </c>
      <c r="O2445">
        <v>44.77854</v>
      </c>
      <c r="P2445">
        <v>2.1971000000000001E-2</v>
      </c>
      <c r="Q2445">
        <v>-0.94162900000000005</v>
      </c>
      <c r="S2445">
        <f>(2*3.142/60)*test_1_datataker_27_aug[[#This Row],[Torque Voltage (N.m)]]*test_1_datataker_27_aug[[#This Row],[RPM]]*-1</f>
        <v>0</v>
      </c>
    </row>
    <row r="2446" spans="1:19" x14ac:dyDescent="0.25">
      <c r="A2446" s="1">
        <v>45531.586401006942</v>
      </c>
      <c r="B2446" t="s">
        <v>17</v>
      </c>
      <c r="C2446">
        <v>1.187173</v>
      </c>
      <c r="D2446">
        <v>1.3016920000000001</v>
      </c>
      <c r="E2446">
        <v>1.1860379999999999</v>
      </c>
      <c r="F2446">
        <v>1.197611</v>
      </c>
      <c r="G2446">
        <v>1.0770729999999999</v>
      </c>
      <c r="H2446">
        <v>1.00583</v>
      </c>
      <c r="I2446">
        <v>1.3433870000000001</v>
      </c>
      <c r="J2446">
        <v>1.3142720000000001</v>
      </c>
      <c r="K2446">
        <v>-0.78574100000000002</v>
      </c>
      <c r="L2446">
        <v>0</v>
      </c>
      <c r="M2446">
        <v>2.4256E-2</v>
      </c>
      <c r="N2446" t="s">
        <v>263</v>
      </c>
      <c r="O2446">
        <v>44.778196000000001</v>
      </c>
      <c r="P2446">
        <v>1.8874999999999999E-2</v>
      </c>
      <c r="Q2446">
        <v>-0.94125800000000004</v>
      </c>
      <c r="S2446">
        <f>(2*3.142/60)*test_1_datataker_27_aug[[#This Row],[Torque Voltage (N.m)]]*test_1_datataker_27_aug[[#This Row],[RPM]]*-1</f>
        <v>0</v>
      </c>
    </row>
    <row r="2447" spans="1:19" x14ac:dyDescent="0.25">
      <c r="A2447" s="1">
        <v>45531.586459224534</v>
      </c>
      <c r="B2447" t="s">
        <v>17</v>
      </c>
      <c r="C2447">
        <v>1.177608</v>
      </c>
      <c r="D2447">
        <v>1.286794</v>
      </c>
      <c r="E2447">
        <v>1.1860379999999999</v>
      </c>
      <c r="F2447">
        <v>1.1901619999999999</v>
      </c>
      <c r="G2447">
        <v>1.0674809999999999</v>
      </c>
      <c r="H2447">
        <v>1.00542</v>
      </c>
      <c r="I2447">
        <v>1.3496710000000001</v>
      </c>
      <c r="J2447">
        <v>1.3126409999999999</v>
      </c>
      <c r="K2447">
        <v>-0.78690700000000002</v>
      </c>
      <c r="L2447">
        <v>0</v>
      </c>
      <c r="M2447">
        <v>2.2298999999999999E-2</v>
      </c>
      <c r="N2447" t="s">
        <v>264</v>
      </c>
      <c r="O2447">
        <v>44.778103999999999</v>
      </c>
      <c r="P2447">
        <v>2.1971000000000001E-2</v>
      </c>
      <c r="Q2447">
        <v>-0.94203800000000004</v>
      </c>
      <c r="S2447">
        <f>(2*3.142/60)*test_1_datataker_27_aug[[#This Row],[Torque Voltage (N.m)]]*test_1_datataker_27_aug[[#This Row],[RPM]]*-1</f>
        <v>0</v>
      </c>
    </row>
    <row r="2448" spans="1:19" x14ac:dyDescent="0.25">
      <c r="A2448" s="1">
        <v>45531.586516678239</v>
      </c>
      <c r="B2448" t="s">
        <v>17</v>
      </c>
      <c r="C2448">
        <v>1.1699299999999999</v>
      </c>
      <c r="D2448">
        <v>1.2721009999999999</v>
      </c>
      <c r="E2448">
        <v>1.178558</v>
      </c>
      <c r="F2448">
        <v>1.1901619999999999</v>
      </c>
      <c r="G2448">
        <v>1.05789</v>
      </c>
      <c r="H2448">
        <v>1.0056240000000001</v>
      </c>
      <c r="I2448">
        <v>1.3472299999999999</v>
      </c>
      <c r="J2448">
        <v>1.3166</v>
      </c>
      <c r="K2448">
        <v>-0.78450900000000001</v>
      </c>
      <c r="L2448">
        <v>0</v>
      </c>
      <c r="M2448">
        <v>2.0201E-2</v>
      </c>
      <c r="N2448" t="s">
        <v>265</v>
      </c>
      <c r="O2448">
        <v>44.838712000000001</v>
      </c>
      <c r="P2448">
        <v>1.8874999999999999E-2</v>
      </c>
      <c r="Q2448">
        <v>-0.94010899999999997</v>
      </c>
      <c r="S2448">
        <f>(2*3.142/60)*test_1_datataker_27_aug[[#This Row],[Torque Voltage (N.m)]]*test_1_datataker_27_aug[[#This Row],[RPM]]*-1</f>
        <v>0</v>
      </c>
    </row>
    <row r="2449" spans="1:19" x14ac:dyDescent="0.25">
      <c r="A2449" s="1">
        <v>45531.586574247682</v>
      </c>
      <c r="B2449" t="s">
        <v>17</v>
      </c>
      <c r="C2449">
        <v>1.2254579999999999</v>
      </c>
      <c r="D2449">
        <v>1.3167960000000001</v>
      </c>
      <c r="E2449">
        <v>1.2222189999999999</v>
      </c>
      <c r="F2449">
        <v>1.2348570000000001</v>
      </c>
      <c r="G2449">
        <v>1.100055</v>
      </c>
      <c r="H2449">
        <v>1.00583</v>
      </c>
      <c r="I2449">
        <v>1.3444339999999999</v>
      </c>
      <c r="J2449">
        <v>1.323474</v>
      </c>
      <c r="K2449">
        <v>-0.78574100000000002</v>
      </c>
      <c r="L2449">
        <v>0</v>
      </c>
      <c r="M2449">
        <v>5.7500000000000002E-2</v>
      </c>
      <c r="N2449" t="s">
        <v>266</v>
      </c>
      <c r="O2449">
        <v>44.838619999999999</v>
      </c>
      <c r="P2449">
        <v>1.7328E-2</v>
      </c>
      <c r="Q2449">
        <v>-0.94049300000000002</v>
      </c>
      <c r="S2449">
        <f>(2*3.142/60)*test_1_datataker_27_aug[[#This Row],[Torque Voltage (N.m)]]*test_1_datataker_27_aug[[#This Row],[RPM]]*-1</f>
        <v>0</v>
      </c>
    </row>
    <row r="2450" spans="1:19" x14ac:dyDescent="0.25">
      <c r="A2450" s="1">
        <v>45531.586632650462</v>
      </c>
      <c r="B2450" t="s">
        <v>17</v>
      </c>
      <c r="C2450">
        <v>1.203433</v>
      </c>
      <c r="D2450">
        <v>1.3167960000000001</v>
      </c>
      <c r="E2450">
        <v>1.2076659999999999</v>
      </c>
      <c r="F2450">
        <v>1.2052670000000001</v>
      </c>
      <c r="G2450">
        <v>1.090463</v>
      </c>
      <c r="H2450">
        <v>1.0069539999999999</v>
      </c>
      <c r="I2450">
        <v>1.3475790000000001</v>
      </c>
      <c r="J2450">
        <v>1.319051</v>
      </c>
      <c r="K2450">
        <v>-0.78450900000000001</v>
      </c>
      <c r="L2450">
        <v>0</v>
      </c>
      <c r="M2450">
        <v>3.3079999999999998E-2</v>
      </c>
      <c r="N2450" t="s">
        <v>267</v>
      </c>
      <c r="O2450">
        <v>44.868535999999999</v>
      </c>
      <c r="P2450">
        <v>1.8874999999999999E-2</v>
      </c>
      <c r="Q2450">
        <v>-0.94010899999999997</v>
      </c>
      <c r="S2450">
        <f>(2*3.142/60)*test_1_datataker_27_aug[[#This Row],[Torque Voltage (N.m)]]*test_1_datataker_27_aug[[#This Row],[RPM]]*-1</f>
        <v>0</v>
      </c>
    </row>
    <row r="2451" spans="1:19" x14ac:dyDescent="0.25">
      <c r="A2451" s="1">
        <v>45531.586690104166</v>
      </c>
      <c r="B2451" t="s">
        <v>17</v>
      </c>
      <c r="C2451">
        <v>1.3201750000000001</v>
      </c>
      <c r="D2451">
        <v>1.3761840000000001</v>
      </c>
      <c r="E2451">
        <v>1.287706</v>
      </c>
      <c r="F2451">
        <v>1.294243</v>
      </c>
      <c r="G2451">
        <v>1.168973</v>
      </c>
      <c r="H2451">
        <v>1.007876</v>
      </c>
      <c r="I2451">
        <v>1.348509</v>
      </c>
      <c r="J2451">
        <v>1.3235939999999999</v>
      </c>
      <c r="K2451">
        <v>-0.782111</v>
      </c>
      <c r="L2451">
        <v>0</v>
      </c>
      <c r="M2451">
        <v>9.2395000000000005E-2</v>
      </c>
      <c r="N2451" t="s">
        <v>268</v>
      </c>
      <c r="O2451">
        <v>44.86862</v>
      </c>
      <c r="P2451">
        <v>2.1971000000000001E-2</v>
      </c>
      <c r="Q2451">
        <v>-0.94125800000000004</v>
      </c>
      <c r="S2451">
        <f>(2*3.142/60)*test_1_datataker_27_aug[[#This Row],[Torque Voltage (N.m)]]*test_1_datataker_27_aug[[#This Row],[RPM]]*-1</f>
        <v>0</v>
      </c>
    </row>
    <row r="2452" spans="1:19" x14ac:dyDescent="0.25">
      <c r="A2452" s="1">
        <v>45531.586749201386</v>
      </c>
      <c r="B2452" t="s">
        <v>17</v>
      </c>
      <c r="C2452">
        <v>1.380433</v>
      </c>
      <c r="D2452">
        <v>1.450467</v>
      </c>
      <c r="E2452">
        <v>1.323887</v>
      </c>
      <c r="F2452">
        <v>1.3314889999999999</v>
      </c>
      <c r="G2452">
        <v>1.2283539999999999</v>
      </c>
      <c r="H2452">
        <v>1.007361</v>
      </c>
      <c r="I2452">
        <v>1.344085</v>
      </c>
      <c r="J2452">
        <v>1.3103100000000001</v>
      </c>
      <c r="K2452">
        <v>-0.78810599999999997</v>
      </c>
      <c r="L2452">
        <v>0</v>
      </c>
      <c r="M2452">
        <v>6.6213999999999995E-2</v>
      </c>
      <c r="N2452" t="s">
        <v>269</v>
      </c>
      <c r="O2452">
        <v>44.8688</v>
      </c>
      <c r="P2452">
        <v>1.8874999999999999E-2</v>
      </c>
      <c r="Q2452">
        <v>-0.93817899999999999</v>
      </c>
      <c r="S2452">
        <f>(2*3.142/60)*test_1_datataker_27_aug[[#This Row],[Torque Voltage (N.m)]]*test_1_datataker_27_aug[[#This Row],[RPM]]*-1</f>
        <v>0</v>
      </c>
    </row>
    <row r="2453" spans="1:19" x14ac:dyDescent="0.25">
      <c r="A2453" s="1">
        <v>45531.586806041669</v>
      </c>
      <c r="B2453" t="s">
        <v>17</v>
      </c>
      <c r="C2453">
        <v>1.431125</v>
      </c>
      <c r="D2453">
        <v>1.495163</v>
      </c>
      <c r="E2453">
        <v>1.389578</v>
      </c>
      <c r="F2453">
        <v>1.398531</v>
      </c>
      <c r="G2453">
        <v>1.2780910000000001</v>
      </c>
      <c r="H2453">
        <v>1.007361</v>
      </c>
      <c r="I2453">
        <v>1.3506039999999999</v>
      </c>
      <c r="J2453">
        <v>1.3195159999999999</v>
      </c>
      <c r="K2453">
        <v>-0.78574100000000002</v>
      </c>
      <c r="L2453">
        <v>0</v>
      </c>
      <c r="M2453">
        <v>5.8671000000000001E-2</v>
      </c>
      <c r="N2453" t="s">
        <v>270</v>
      </c>
      <c r="O2453">
        <v>44.890768000000001</v>
      </c>
      <c r="P2453">
        <v>2.0379999999999999E-2</v>
      </c>
      <c r="Q2453">
        <v>-0.94087399999999999</v>
      </c>
      <c r="S2453">
        <f>(2*3.142/60)*test_1_datataker_27_aug[[#This Row],[Torque Voltage (N.m)]]*test_1_datataker_27_aug[[#This Row],[RPM]]*-1</f>
        <v>0</v>
      </c>
    </row>
    <row r="2454" spans="1:19" x14ac:dyDescent="0.25">
      <c r="A2454" s="1">
        <v>45531.586863715274</v>
      </c>
      <c r="B2454" t="s">
        <v>17</v>
      </c>
      <c r="C2454">
        <v>1.488461</v>
      </c>
      <c r="D2454">
        <v>1.547307</v>
      </c>
      <c r="E2454">
        <v>1.4332370000000001</v>
      </c>
      <c r="F2454">
        <v>1.4430179999999999</v>
      </c>
      <c r="G2454">
        <v>1.32881</v>
      </c>
      <c r="H2454">
        <v>1.007056</v>
      </c>
      <c r="I2454">
        <v>1.3495550000000001</v>
      </c>
      <c r="J2454">
        <v>1.324756</v>
      </c>
      <c r="K2454">
        <v>-0.78810599999999997</v>
      </c>
      <c r="L2454">
        <v>0</v>
      </c>
      <c r="M2454">
        <v>5.4651999999999999E-2</v>
      </c>
      <c r="N2454" t="s">
        <v>271</v>
      </c>
      <c r="O2454">
        <v>44.929431999999998</v>
      </c>
      <c r="P2454">
        <v>1.7328E-2</v>
      </c>
      <c r="Q2454">
        <v>-0.93817899999999999</v>
      </c>
      <c r="S2454">
        <f>(2*3.142/60)*test_1_datataker_27_aug[[#This Row],[Torque Voltage (N.m)]]*test_1_datataker_27_aug[[#This Row],[RPM]]*-1</f>
        <v>0</v>
      </c>
    </row>
    <row r="2455" spans="1:19" x14ac:dyDescent="0.25">
      <c r="A2455" s="1">
        <v>45531.586921817128</v>
      </c>
      <c r="B2455" t="s">
        <v>17</v>
      </c>
      <c r="C2455">
        <v>1.409127</v>
      </c>
      <c r="D2455">
        <v>1.5249600000000001</v>
      </c>
      <c r="E2455">
        <v>1.411205</v>
      </c>
      <c r="F2455">
        <v>1.4134279999999999</v>
      </c>
      <c r="G2455">
        <v>1.2962640000000001</v>
      </c>
      <c r="H2455">
        <v>1.00644</v>
      </c>
      <c r="I2455">
        <v>1.3492090000000001</v>
      </c>
      <c r="J2455">
        <v>1.3212660000000001</v>
      </c>
      <c r="K2455">
        <v>-0.78450900000000001</v>
      </c>
      <c r="L2455">
        <v>0</v>
      </c>
      <c r="M2455">
        <v>2.7133999999999998E-2</v>
      </c>
      <c r="N2455" t="s">
        <v>272</v>
      </c>
      <c r="O2455">
        <v>44.929347999999997</v>
      </c>
      <c r="P2455">
        <v>1.8874999999999999E-2</v>
      </c>
      <c r="Q2455">
        <v>-0.94010899999999997</v>
      </c>
      <c r="S2455">
        <f>(2*3.142/60)*test_1_datataker_27_aug[[#This Row],[Torque Voltage (N.m)]]*test_1_datataker_27_aug[[#This Row],[RPM]]*-1</f>
        <v>0</v>
      </c>
    </row>
    <row r="2456" spans="1:19" x14ac:dyDescent="0.25">
      <c r="A2456" s="1">
        <v>45531.586979733795</v>
      </c>
      <c r="B2456" t="s">
        <v>17</v>
      </c>
      <c r="C2456">
        <v>1.386172</v>
      </c>
      <c r="D2456">
        <v>1.495163</v>
      </c>
      <c r="E2456">
        <v>1.389578</v>
      </c>
      <c r="F2456">
        <v>1.398531</v>
      </c>
      <c r="G2456">
        <v>1.2819160000000001</v>
      </c>
      <c r="H2456">
        <v>1.006138</v>
      </c>
      <c r="I2456">
        <v>1.3509500000000001</v>
      </c>
      <c r="J2456">
        <v>1.3221959999999999</v>
      </c>
      <c r="K2456">
        <v>-0.78330999999999995</v>
      </c>
      <c r="L2456">
        <v>0</v>
      </c>
      <c r="M2456">
        <v>2.444E-2</v>
      </c>
      <c r="N2456" t="s">
        <v>273</v>
      </c>
      <c r="O2456">
        <v>44.951363999999998</v>
      </c>
      <c r="P2456">
        <v>1.5779000000000001E-2</v>
      </c>
      <c r="Q2456">
        <v>-0.93817899999999999</v>
      </c>
      <c r="S2456">
        <f>(2*3.142/60)*test_1_datataker_27_aug[[#This Row],[Torque Voltage (N.m)]]*test_1_datataker_27_aug[[#This Row],[RPM]]*-1</f>
        <v>0</v>
      </c>
    </row>
    <row r="2457" spans="1:19" x14ac:dyDescent="0.25">
      <c r="A2457" s="1">
        <v>45531.587037060184</v>
      </c>
      <c r="B2457" t="s">
        <v>17</v>
      </c>
      <c r="C2457">
        <v>1.383302</v>
      </c>
      <c r="D2457">
        <v>1.480264</v>
      </c>
      <c r="E2457">
        <v>1.3750249999999999</v>
      </c>
      <c r="F2457">
        <v>1.3910819999999999</v>
      </c>
      <c r="G2457">
        <v>1.2723519999999999</v>
      </c>
      <c r="H2457">
        <v>1.0063409999999999</v>
      </c>
      <c r="I2457">
        <v>1.3495550000000001</v>
      </c>
      <c r="J2457">
        <v>1.3195159999999999</v>
      </c>
      <c r="K2457">
        <v>-0.78690700000000002</v>
      </c>
      <c r="L2457">
        <v>0</v>
      </c>
      <c r="M2457">
        <v>2.3496E-2</v>
      </c>
      <c r="N2457" t="s">
        <v>274</v>
      </c>
      <c r="O2457">
        <v>44.959712000000003</v>
      </c>
      <c r="P2457">
        <v>2.1971000000000001E-2</v>
      </c>
      <c r="Q2457">
        <v>-0.93934099999999998</v>
      </c>
      <c r="S2457">
        <f>(2*3.142/60)*test_1_datataker_27_aug[[#This Row],[Torque Voltage (N.m)]]*test_1_datataker_27_aug[[#This Row],[RPM]]*-1</f>
        <v>0</v>
      </c>
    </row>
    <row r="2458" spans="1:19" x14ac:dyDescent="0.25">
      <c r="A2458" s="1">
        <v>45531.587095185183</v>
      </c>
      <c r="B2458" t="s">
        <v>17</v>
      </c>
      <c r="C2458">
        <v>1.373737</v>
      </c>
      <c r="D2458">
        <v>1.4877130000000001</v>
      </c>
      <c r="E2458">
        <v>1.367545</v>
      </c>
      <c r="F2458">
        <v>1.3910819999999999</v>
      </c>
      <c r="G2458">
        <v>1.2751950000000001</v>
      </c>
      <c r="H2458">
        <v>1.00583</v>
      </c>
      <c r="I2458">
        <v>1.3524640000000001</v>
      </c>
      <c r="J2458">
        <v>1.3217270000000001</v>
      </c>
      <c r="K2458">
        <v>-0.782111</v>
      </c>
      <c r="L2458">
        <v>0</v>
      </c>
      <c r="M2458">
        <v>2.4579E-2</v>
      </c>
      <c r="N2458" t="s">
        <v>275</v>
      </c>
      <c r="O2458">
        <v>44.989663999999998</v>
      </c>
      <c r="P2458">
        <v>1.7328E-2</v>
      </c>
      <c r="Q2458">
        <v>-0.94087399999999999</v>
      </c>
      <c r="S2458">
        <f>(2*3.142/60)*test_1_datataker_27_aug[[#This Row],[Torque Voltage (N.m)]]*test_1_datataker_27_aug[[#This Row],[RPM]]*-1</f>
        <v>0</v>
      </c>
    </row>
    <row r="2459" spans="1:19" x14ac:dyDescent="0.25">
      <c r="A2459" s="1">
        <v>45531.587153749999</v>
      </c>
      <c r="B2459" t="s">
        <v>17</v>
      </c>
      <c r="C2459">
        <v>1.35846</v>
      </c>
      <c r="D2459">
        <v>1.4655720000000001</v>
      </c>
      <c r="E2459">
        <v>1.3602700000000001</v>
      </c>
      <c r="F2459">
        <v>1.3761840000000001</v>
      </c>
      <c r="G2459">
        <v>1.255109</v>
      </c>
      <c r="H2459">
        <v>1.006033</v>
      </c>
      <c r="I2459">
        <v>1.340946</v>
      </c>
      <c r="J2459">
        <v>1.3241750000000001</v>
      </c>
      <c r="K2459">
        <v>-0.78574100000000002</v>
      </c>
      <c r="L2459">
        <v>0</v>
      </c>
      <c r="M2459">
        <v>1.9118E-2</v>
      </c>
      <c r="N2459" t="s">
        <v>276</v>
      </c>
      <c r="O2459">
        <v>44.989927999999999</v>
      </c>
      <c r="P2459">
        <v>1.7328E-2</v>
      </c>
      <c r="Q2459">
        <v>-0.93781099999999995</v>
      </c>
      <c r="S2459">
        <f>(2*3.142/60)*test_1_datataker_27_aug[[#This Row],[Torque Voltage (N.m)]]*test_1_datataker_27_aug[[#This Row],[RPM]]*-1</f>
        <v>0</v>
      </c>
    </row>
    <row r="2460" spans="1:19" x14ac:dyDescent="0.25">
      <c r="A2460" s="1">
        <v>45531.587210868056</v>
      </c>
      <c r="B2460" t="s">
        <v>17</v>
      </c>
      <c r="C2460">
        <v>1.39191</v>
      </c>
      <c r="D2460">
        <v>1.517717</v>
      </c>
      <c r="E2460">
        <v>1.418482</v>
      </c>
      <c r="F2460">
        <v>1.4134279999999999</v>
      </c>
      <c r="G2460">
        <v>1.2876289999999999</v>
      </c>
      <c r="H2460">
        <v>1.005728</v>
      </c>
      <c r="I2460">
        <v>1.339777</v>
      </c>
      <c r="J2460">
        <v>1.317885</v>
      </c>
      <c r="K2460">
        <v>-0.77971299999999999</v>
      </c>
      <c r="L2460">
        <v>0</v>
      </c>
      <c r="M2460">
        <v>6.2799999999999995E-2</v>
      </c>
      <c r="N2460" t="s">
        <v>277</v>
      </c>
      <c r="O2460">
        <v>45.020456000000003</v>
      </c>
      <c r="P2460">
        <v>1.8874999999999999E-2</v>
      </c>
      <c r="Q2460">
        <v>-0.94010899999999997</v>
      </c>
      <c r="S2460">
        <f>(2*3.142/60)*test_1_datataker_27_aug[[#This Row],[Torque Voltage (N.m)]]*test_1_datataker_27_aug[[#This Row],[RPM]]*-1</f>
        <v>0</v>
      </c>
    </row>
    <row r="2461" spans="1:19" x14ac:dyDescent="0.25">
      <c r="A2461" s="1">
        <v>45531.587269270836</v>
      </c>
      <c r="B2461" t="s">
        <v>17</v>
      </c>
      <c r="C2461">
        <v>1.37565</v>
      </c>
      <c r="D2461">
        <v>1.473023</v>
      </c>
      <c r="E2461">
        <v>1.3750249999999999</v>
      </c>
      <c r="F2461">
        <v>1.398531</v>
      </c>
      <c r="G2461">
        <v>1.2694559999999999</v>
      </c>
      <c r="H2461">
        <v>1.0053179999999999</v>
      </c>
      <c r="I2461">
        <v>1.3432710000000001</v>
      </c>
      <c r="J2461">
        <v>1.319868</v>
      </c>
      <c r="K2461">
        <v>-0.782111</v>
      </c>
      <c r="L2461">
        <v>0</v>
      </c>
      <c r="M2461">
        <v>3.1919000000000003E-2</v>
      </c>
      <c r="N2461" t="s">
        <v>278</v>
      </c>
      <c r="O2461">
        <v>45.050840000000001</v>
      </c>
      <c r="P2461">
        <v>1.7328E-2</v>
      </c>
      <c r="Q2461">
        <v>-0.94049300000000002</v>
      </c>
      <c r="S2461">
        <f>(2*3.142/60)*test_1_datataker_27_aug[[#This Row],[Torque Voltage (N.m)]]*test_1_datataker_27_aug[[#This Row],[RPM]]*-1</f>
        <v>0</v>
      </c>
    </row>
    <row r="2462" spans="1:19" x14ac:dyDescent="0.25">
      <c r="A2462" s="1">
        <v>45531.587327337962</v>
      </c>
      <c r="B2462" t="s">
        <v>17</v>
      </c>
      <c r="C2462">
        <v>1.3746940000000001</v>
      </c>
      <c r="D2462">
        <v>1.480264</v>
      </c>
      <c r="E2462">
        <v>1.3750249999999999</v>
      </c>
      <c r="F2462">
        <v>1.398531</v>
      </c>
      <c r="G2462">
        <v>1.2675689999999999</v>
      </c>
      <c r="H2462">
        <v>1.00501</v>
      </c>
      <c r="I2462">
        <v>1.3545590000000001</v>
      </c>
      <c r="J2462">
        <v>1.3200970000000001</v>
      </c>
      <c r="K2462">
        <v>-0.78450900000000001</v>
      </c>
      <c r="L2462">
        <v>0</v>
      </c>
      <c r="M2462">
        <v>4.6123999999999998E-2</v>
      </c>
      <c r="N2462" t="s">
        <v>279</v>
      </c>
      <c r="O2462">
        <v>45.050924000000002</v>
      </c>
      <c r="P2462">
        <v>2.0379999999999999E-2</v>
      </c>
      <c r="Q2462">
        <v>-0.93895899999999999</v>
      </c>
      <c r="S2462">
        <f>(2*3.142/60)*test_1_datataker_27_aug[[#This Row],[Torque Voltage (N.m)]]*test_1_datataker_27_aug[[#This Row],[RPM]]*-1</f>
        <v>0</v>
      </c>
    </row>
    <row r="2463" spans="1:19" x14ac:dyDescent="0.25">
      <c r="A2463" s="1">
        <v>45531.587385011575</v>
      </c>
      <c r="B2463" t="s">
        <v>17</v>
      </c>
      <c r="C2463">
        <v>1.37565</v>
      </c>
      <c r="D2463">
        <v>1.473023</v>
      </c>
      <c r="E2463">
        <v>1.3750249999999999</v>
      </c>
      <c r="F2463">
        <v>1.3836329999999999</v>
      </c>
      <c r="G2463">
        <v>1.2694559999999999</v>
      </c>
      <c r="H2463">
        <v>1.0056240000000001</v>
      </c>
      <c r="I2463">
        <v>1.3429230000000001</v>
      </c>
      <c r="J2463">
        <v>1.3164830000000001</v>
      </c>
      <c r="K2463">
        <v>-0.78450900000000001</v>
      </c>
      <c r="L2463">
        <v>0</v>
      </c>
      <c r="M2463">
        <v>5.4651999999999999E-2</v>
      </c>
      <c r="N2463" t="s">
        <v>280</v>
      </c>
      <c r="O2463">
        <v>45.081336</v>
      </c>
      <c r="P2463">
        <v>1.8874999999999999E-2</v>
      </c>
      <c r="Q2463">
        <v>-0.94203800000000004</v>
      </c>
      <c r="S2463">
        <f>(2*3.142/60)*test_1_datataker_27_aug[[#This Row],[Torque Voltage (N.m)]]*test_1_datataker_27_aug[[#This Row],[RPM]]*-1</f>
        <v>0</v>
      </c>
    </row>
    <row r="2464" spans="1:19" x14ac:dyDescent="0.25">
      <c r="A2464" s="1">
        <v>45531.587443263888</v>
      </c>
      <c r="B2464" t="s">
        <v>17</v>
      </c>
      <c r="C2464">
        <v>1.3947529999999999</v>
      </c>
      <c r="D2464">
        <v>1.5026109999999999</v>
      </c>
      <c r="E2464">
        <v>1.411205</v>
      </c>
      <c r="F2464">
        <v>1.398531</v>
      </c>
      <c r="G2464">
        <v>1.2905249999999999</v>
      </c>
      <c r="H2464">
        <v>1.00542</v>
      </c>
      <c r="I2464">
        <v>1.3445530000000001</v>
      </c>
      <c r="J2464">
        <v>1.317653</v>
      </c>
      <c r="K2464">
        <v>-0.782111</v>
      </c>
      <c r="L2464">
        <v>0</v>
      </c>
      <c r="M2464">
        <v>5.0241000000000001E-2</v>
      </c>
      <c r="N2464" t="s">
        <v>281</v>
      </c>
      <c r="O2464">
        <v>45.111511999999998</v>
      </c>
      <c r="P2464">
        <v>1.8874999999999999E-2</v>
      </c>
      <c r="Q2464">
        <v>-0.94010899999999997</v>
      </c>
      <c r="S2464">
        <f>(2*3.142/60)*test_1_datataker_27_aug[[#This Row],[Torque Voltage (N.m)]]*test_1_datataker_27_aug[[#This Row],[RPM]]*-1</f>
        <v>0</v>
      </c>
    </row>
    <row r="2465" spans="1:19" x14ac:dyDescent="0.25">
      <c r="A2465" s="1">
        <v>45531.58750011574</v>
      </c>
      <c r="B2465" t="s">
        <v>17</v>
      </c>
      <c r="C2465">
        <v>1.388058</v>
      </c>
      <c r="D2465">
        <v>1.4877130000000001</v>
      </c>
      <c r="E2465">
        <v>1.389578</v>
      </c>
      <c r="F2465">
        <v>1.4057729999999999</v>
      </c>
      <c r="G2465">
        <v>1.280003</v>
      </c>
      <c r="H2465">
        <v>1.00583</v>
      </c>
      <c r="I2465">
        <v>1.353165</v>
      </c>
      <c r="J2465">
        <v>1.315437</v>
      </c>
      <c r="K2465">
        <v>-0.78574100000000002</v>
      </c>
      <c r="L2465">
        <v>0</v>
      </c>
      <c r="M2465">
        <v>3.8246000000000002E-2</v>
      </c>
      <c r="N2465" t="s">
        <v>282</v>
      </c>
      <c r="O2465">
        <v>45.111604</v>
      </c>
      <c r="P2465">
        <v>1.8874999999999999E-2</v>
      </c>
      <c r="Q2465">
        <v>-0.939724</v>
      </c>
      <c r="S2465">
        <f>(2*3.142/60)*test_1_datataker_27_aug[[#This Row],[Torque Voltage (N.m)]]*test_1_datataker_27_aug[[#This Row],[RPM]]*-1</f>
        <v>0</v>
      </c>
    </row>
    <row r="2466" spans="1:19" x14ac:dyDescent="0.25">
      <c r="A2466" s="1">
        <v>45531.587558344909</v>
      </c>
      <c r="B2466" t="s">
        <v>17</v>
      </c>
      <c r="C2466">
        <v>1.37852</v>
      </c>
      <c r="D2466">
        <v>1.480264</v>
      </c>
      <c r="E2466">
        <v>1.389578</v>
      </c>
      <c r="F2466">
        <v>1.3836329999999999</v>
      </c>
      <c r="G2466">
        <v>1.277134</v>
      </c>
      <c r="H2466">
        <v>1.00583</v>
      </c>
      <c r="I2466">
        <v>1.3461810000000001</v>
      </c>
      <c r="J2466">
        <v>1.318114</v>
      </c>
      <c r="K2466">
        <v>-0.78574100000000002</v>
      </c>
      <c r="L2466">
        <v>0</v>
      </c>
      <c r="M2466">
        <v>4.2923999999999997E-2</v>
      </c>
      <c r="N2466" t="s">
        <v>283</v>
      </c>
      <c r="O2466">
        <v>45.111691999999998</v>
      </c>
      <c r="P2466">
        <v>1.5779000000000001E-2</v>
      </c>
      <c r="Q2466">
        <v>-0.93895899999999999</v>
      </c>
      <c r="S2466">
        <f>(2*3.142/60)*test_1_datataker_27_aug[[#This Row],[Torque Voltage (N.m)]]*test_1_datataker_27_aug[[#This Row],[RPM]]*-1</f>
        <v>0</v>
      </c>
    </row>
    <row r="2467" spans="1:19" x14ac:dyDescent="0.25">
      <c r="A2467" s="1">
        <v>45531.587616493052</v>
      </c>
      <c r="B2467" t="s">
        <v>17</v>
      </c>
      <c r="C2467">
        <v>1.398606</v>
      </c>
      <c r="D2467">
        <v>1.5249600000000001</v>
      </c>
      <c r="E2467">
        <v>1.411205</v>
      </c>
      <c r="F2467">
        <v>1.4057729999999999</v>
      </c>
      <c r="G2467">
        <v>1.289568</v>
      </c>
      <c r="H2467">
        <v>1.00624</v>
      </c>
      <c r="I2467">
        <v>1.3404780000000001</v>
      </c>
      <c r="J2467">
        <v>1.3172999999999999</v>
      </c>
      <c r="K2467">
        <v>-0.78330999999999995</v>
      </c>
      <c r="L2467">
        <v>0</v>
      </c>
      <c r="M2467">
        <v>5.9404999999999999E-2</v>
      </c>
      <c r="N2467" t="s">
        <v>284</v>
      </c>
      <c r="O2467">
        <v>45.142167999999998</v>
      </c>
      <c r="P2467">
        <v>2.0379999999999999E-2</v>
      </c>
      <c r="Q2467">
        <v>-0.93895899999999999</v>
      </c>
      <c r="S2467">
        <f>(2*3.142/60)*test_1_datataker_27_aug[[#This Row],[Torque Voltage (N.m)]]*test_1_datataker_27_aug[[#This Row],[RPM]]*-1</f>
        <v>0</v>
      </c>
    </row>
    <row r="2468" spans="1:19" x14ac:dyDescent="0.25">
      <c r="A2468" s="1">
        <v>45531.587673831018</v>
      </c>
      <c r="B2468" t="s">
        <v>17</v>
      </c>
      <c r="C2468">
        <v>1.4033880000000001</v>
      </c>
      <c r="D2468">
        <v>1.5026109999999999</v>
      </c>
      <c r="E2468">
        <v>1.389578</v>
      </c>
      <c r="F2468">
        <v>1.4057729999999999</v>
      </c>
      <c r="G2468">
        <v>1.2933669999999999</v>
      </c>
      <c r="H2468">
        <v>1.006138</v>
      </c>
      <c r="I2468">
        <v>1.349086</v>
      </c>
      <c r="J2468">
        <v>1.3203290000000001</v>
      </c>
      <c r="K2468">
        <v>-0.782111</v>
      </c>
      <c r="L2468">
        <v>0</v>
      </c>
      <c r="M2468">
        <v>3.7692999999999997E-2</v>
      </c>
      <c r="N2468" t="s">
        <v>285</v>
      </c>
      <c r="O2468">
        <v>45.142344000000001</v>
      </c>
      <c r="P2468">
        <v>1.8874999999999999E-2</v>
      </c>
      <c r="Q2468">
        <v>-0.93934099999999998</v>
      </c>
      <c r="S2468">
        <f>(2*3.142/60)*test_1_datataker_27_aug[[#This Row],[Torque Voltage (N.m)]]*test_1_datataker_27_aug[[#This Row],[RPM]]*-1</f>
        <v>0</v>
      </c>
    </row>
    <row r="2469" spans="1:19" x14ac:dyDescent="0.25">
      <c r="A2469" s="1">
        <v>45531.587731782405</v>
      </c>
      <c r="B2469" t="s">
        <v>17</v>
      </c>
      <c r="C2469">
        <v>1.406231</v>
      </c>
      <c r="D2469">
        <v>1.510267</v>
      </c>
      <c r="E2469">
        <v>1.396652</v>
      </c>
      <c r="F2469">
        <v>1.4057729999999999</v>
      </c>
      <c r="G2469">
        <v>1.2905249999999999</v>
      </c>
      <c r="H2469">
        <v>1.006138</v>
      </c>
      <c r="I2469">
        <v>1.349086</v>
      </c>
      <c r="J2469">
        <v>1.3189310000000001</v>
      </c>
      <c r="K2469">
        <v>-0.78330999999999995</v>
      </c>
      <c r="L2469">
        <v>0</v>
      </c>
      <c r="M2469">
        <v>3.7576999999999999E-2</v>
      </c>
      <c r="N2469" t="s">
        <v>286</v>
      </c>
      <c r="O2469">
        <v>45.172772000000002</v>
      </c>
      <c r="P2469">
        <v>1.7328E-2</v>
      </c>
      <c r="Q2469">
        <v>-0.93742599999999998</v>
      </c>
      <c r="S2469">
        <f>(2*3.142/60)*test_1_datataker_27_aug[[#This Row],[Torque Voltage (N.m)]]*test_1_datataker_27_aug[[#This Row],[RPM]]*-1</f>
        <v>0</v>
      </c>
    </row>
    <row r="2470" spans="1:19" x14ac:dyDescent="0.25">
      <c r="A2470" s="1">
        <v>45531.587789942132</v>
      </c>
      <c r="B2470" t="s">
        <v>17</v>
      </c>
      <c r="C2470">
        <v>1.401475</v>
      </c>
      <c r="D2470">
        <v>1.4877130000000001</v>
      </c>
      <c r="E2470">
        <v>1.3823000000000001</v>
      </c>
      <c r="F2470">
        <v>1.398531</v>
      </c>
      <c r="G2470">
        <v>1.2886120000000001</v>
      </c>
      <c r="H2470">
        <v>1.00583</v>
      </c>
      <c r="I2470">
        <v>1.3518790000000001</v>
      </c>
      <c r="J2470">
        <v>1.3225439999999999</v>
      </c>
      <c r="K2470">
        <v>-0.78930500000000003</v>
      </c>
      <c r="L2470">
        <v>0</v>
      </c>
      <c r="M2470">
        <v>3.474E-2</v>
      </c>
      <c r="N2470" t="s">
        <v>287</v>
      </c>
      <c r="O2470">
        <v>45.172863999999997</v>
      </c>
      <c r="P2470">
        <v>1.5779000000000001E-2</v>
      </c>
      <c r="Q2470">
        <v>-0.94010899999999997</v>
      </c>
      <c r="S2470">
        <f>(2*3.142/60)*test_1_datataker_27_aug[[#This Row],[Torque Voltage (N.m)]]*test_1_datataker_27_aug[[#This Row],[RPM]]*-1</f>
        <v>0</v>
      </c>
    </row>
    <row r="2471" spans="1:19" x14ac:dyDescent="0.25">
      <c r="A2471" s="1">
        <v>45531.587848564814</v>
      </c>
      <c r="B2471" t="s">
        <v>17</v>
      </c>
      <c r="C2471">
        <v>1.3871279999999999</v>
      </c>
      <c r="D2471">
        <v>1.480264</v>
      </c>
      <c r="E2471">
        <v>1.3750249999999999</v>
      </c>
      <c r="F2471">
        <v>1.4057729999999999</v>
      </c>
      <c r="G2471">
        <v>1.284786</v>
      </c>
      <c r="H2471">
        <v>1.006033</v>
      </c>
      <c r="I2471">
        <v>1.3463000000000001</v>
      </c>
      <c r="J2471">
        <v>1.3159019999999999</v>
      </c>
      <c r="K2471">
        <v>-0.77971299999999999</v>
      </c>
      <c r="L2471">
        <v>0</v>
      </c>
      <c r="M2471">
        <v>2.6535E-2</v>
      </c>
      <c r="N2471" t="s">
        <v>288</v>
      </c>
      <c r="O2471">
        <v>45.203319999999998</v>
      </c>
      <c r="P2471">
        <v>1.8874999999999999E-2</v>
      </c>
      <c r="Q2471">
        <v>-0.93742599999999998</v>
      </c>
      <c r="S2471">
        <f>(2*3.142/60)*test_1_datataker_27_aug[[#This Row],[Torque Voltage (N.m)]]*test_1_datataker_27_aug[[#This Row],[RPM]]*-1</f>
        <v>0</v>
      </c>
    </row>
    <row r="2472" spans="1:19" x14ac:dyDescent="0.25">
      <c r="A2472" s="1">
        <v>45531.587905590277</v>
      </c>
      <c r="B2472" t="s">
        <v>17</v>
      </c>
      <c r="C2472">
        <v>1.4110130000000001</v>
      </c>
      <c r="D2472">
        <v>1.510267</v>
      </c>
      <c r="E2472">
        <v>1.396652</v>
      </c>
      <c r="F2472">
        <v>1.4057729999999999</v>
      </c>
      <c r="G2472">
        <v>1.2933669999999999</v>
      </c>
      <c r="H2472">
        <v>1.0063409999999999</v>
      </c>
      <c r="I2472">
        <v>1.346994</v>
      </c>
      <c r="J2472">
        <v>1.3230090000000001</v>
      </c>
      <c r="K2472">
        <v>-0.782111</v>
      </c>
      <c r="L2472">
        <v>0</v>
      </c>
      <c r="M2472">
        <v>5.4330999999999997E-2</v>
      </c>
      <c r="N2472" t="s">
        <v>289</v>
      </c>
      <c r="O2472">
        <v>45.221876000000002</v>
      </c>
      <c r="P2472">
        <v>1.5779000000000001E-2</v>
      </c>
      <c r="Q2472">
        <v>-0.939724</v>
      </c>
      <c r="S2472">
        <f>(2*3.142/60)*test_1_datataker_27_aug[[#This Row],[Torque Voltage (N.m)]]*test_1_datataker_27_aug[[#This Row],[RPM]]*-1</f>
        <v>0</v>
      </c>
    </row>
    <row r="2473" spans="1:19" x14ac:dyDescent="0.25">
      <c r="A2473" s="1">
        <v>45531.587963784725</v>
      </c>
      <c r="B2473" t="s">
        <v>17</v>
      </c>
      <c r="C2473">
        <v>1.407214</v>
      </c>
      <c r="D2473">
        <v>1.5249600000000001</v>
      </c>
      <c r="E2473">
        <v>1.396652</v>
      </c>
      <c r="F2473">
        <v>1.428328</v>
      </c>
      <c r="G2473">
        <v>1.29722</v>
      </c>
      <c r="H2473">
        <v>1.005932</v>
      </c>
      <c r="I2473">
        <v>1.3372170000000001</v>
      </c>
      <c r="J2473">
        <v>1.316716</v>
      </c>
      <c r="K2473">
        <v>-0.782111</v>
      </c>
      <c r="L2473">
        <v>0</v>
      </c>
      <c r="M2473">
        <v>3.6748000000000003E-2</v>
      </c>
      <c r="N2473" t="s">
        <v>290</v>
      </c>
      <c r="O2473">
        <v>45.234076000000002</v>
      </c>
      <c r="P2473">
        <v>1.7328E-2</v>
      </c>
      <c r="Q2473">
        <v>-0.94010899999999997</v>
      </c>
      <c r="S2473">
        <f>(2*3.142/60)*test_1_datataker_27_aug[[#This Row],[Torque Voltage (N.m)]]*test_1_datataker_27_aug[[#This Row],[RPM]]*-1</f>
        <v>0</v>
      </c>
    </row>
    <row r="2474" spans="1:19" x14ac:dyDescent="0.25">
      <c r="A2474" s="1">
        <v>45531.588021354168</v>
      </c>
      <c r="B2474" t="s">
        <v>17</v>
      </c>
      <c r="C2474">
        <v>1.404344</v>
      </c>
      <c r="D2474">
        <v>1.517717</v>
      </c>
      <c r="E2474">
        <v>1.411205</v>
      </c>
      <c r="F2474">
        <v>1.4057729999999999</v>
      </c>
      <c r="G2474">
        <v>1.289568</v>
      </c>
      <c r="H2474">
        <v>1.006138</v>
      </c>
      <c r="I2474">
        <v>1.3475790000000001</v>
      </c>
      <c r="J2474">
        <v>1.3143879999999999</v>
      </c>
      <c r="K2474">
        <v>-0.78330999999999995</v>
      </c>
      <c r="L2474">
        <v>0</v>
      </c>
      <c r="M2474">
        <v>4.4512000000000003E-2</v>
      </c>
      <c r="N2474" t="s">
        <v>291</v>
      </c>
      <c r="O2474">
        <v>45.233716000000001</v>
      </c>
      <c r="P2474">
        <v>1.7328E-2</v>
      </c>
      <c r="Q2474">
        <v>-0.93704200000000004</v>
      </c>
      <c r="S2474">
        <f>(2*3.142/60)*test_1_datataker_27_aug[[#This Row],[Torque Voltage (N.m)]]*test_1_datataker_27_aug[[#This Row],[RPM]]*-1</f>
        <v>0</v>
      </c>
    </row>
    <row r="2475" spans="1:19" x14ac:dyDescent="0.25">
      <c r="A2475" s="1">
        <v>45531.588079351852</v>
      </c>
      <c r="B2475" t="s">
        <v>17</v>
      </c>
      <c r="C2475">
        <v>1.4081699999999999</v>
      </c>
      <c r="D2475">
        <v>1.495163</v>
      </c>
      <c r="E2475">
        <v>1.403929</v>
      </c>
      <c r="F2475">
        <v>1.4134279999999999</v>
      </c>
      <c r="G2475">
        <v>1.295307</v>
      </c>
      <c r="H2475">
        <v>1.005728</v>
      </c>
      <c r="I2475">
        <v>1.348973</v>
      </c>
      <c r="J2475">
        <v>1.314039</v>
      </c>
      <c r="K2475">
        <v>-0.78574100000000002</v>
      </c>
      <c r="L2475">
        <v>0</v>
      </c>
      <c r="M2475">
        <v>5.3251E-2</v>
      </c>
      <c r="N2475" t="s">
        <v>292</v>
      </c>
      <c r="O2475">
        <v>45.264516</v>
      </c>
      <c r="P2475">
        <v>1.7328E-2</v>
      </c>
      <c r="Q2475">
        <v>-0.94240800000000002</v>
      </c>
      <c r="S2475">
        <f>(2*3.142/60)*test_1_datataker_27_aug[[#This Row],[Torque Voltage (N.m)]]*test_1_datataker_27_aug[[#This Row],[RPM]]*-1</f>
        <v>0</v>
      </c>
    </row>
    <row r="2476" spans="1:19" x14ac:dyDescent="0.25">
      <c r="A2476" s="1">
        <v>45531.588137280094</v>
      </c>
      <c r="B2476" t="s">
        <v>17</v>
      </c>
      <c r="C2476">
        <v>1.4129259999999999</v>
      </c>
      <c r="D2476">
        <v>1.5249600000000001</v>
      </c>
      <c r="E2476">
        <v>1.411205</v>
      </c>
      <c r="F2476">
        <v>1.428328</v>
      </c>
      <c r="G2476">
        <v>1.3039149999999999</v>
      </c>
      <c r="H2476">
        <v>1.005522</v>
      </c>
      <c r="I2476">
        <v>1.3478110000000001</v>
      </c>
      <c r="J2476">
        <v>1.317769</v>
      </c>
      <c r="K2476">
        <v>-0.78574100000000002</v>
      </c>
      <c r="L2476">
        <v>0</v>
      </c>
      <c r="M2476">
        <v>4.4213000000000002E-2</v>
      </c>
      <c r="N2476" t="s">
        <v>293</v>
      </c>
      <c r="O2476">
        <v>45.264780000000002</v>
      </c>
      <c r="P2476">
        <v>1.7328E-2</v>
      </c>
      <c r="Q2476">
        <v>-0.93858699999999995</v>
      </c>
      <c r="S2476">
        <f>(2*3.142/60)*test_1_datataker_27_aug[[#This Row],[Torque Voltage (N.m)]]*test_1_datataker_27_aug[[#This Row],[RPM]]*-1</f>
        <v>0</v>
      </c>
    </row>
    <row r="2477" spans="1:19" x14ac:dyDescent="0.25">
      <c r="A2477" s="1">
        <v>45531.588195173608</v>
      </c>
      <c r="B2477" t="s">
        <v>17</v>
      </c>
      <c r="C2477">
        <v>1.417708</v>
      </c>
      <c r="D2477">
        <v>1.5249600000000001</v>
      </c>
      <c r="E2477">
        <v>1.396652</v>
      </c>
      <c r="F2477">
        <v>1.4134279999999999</v>
      </c>
      <c r="G2477">
        <v>1.305828</v>
      </c>
      <c r="H2477">
        <v>1.005728</v>
      </c>
      <c r="I2477">
        <v>1.3473459999999999</v>
      </c>
      <c r="J2477">
        <v>1.32464</v>
      </c>
      <c r="K2477">
        <v>-0.78450900000000001</v>
      </c>
      <c r="L2477">
        <v>0</v>
      </c>
      <c r="M2477">
        <v>4.8585000000000003E-2</v>
      </c>
      <c r="N2477" t="s">
        <v>294</v>
      </c>
      <c r="O2477">
        <v>45.295344</v>
      </c>
      <c r="P2477">
        <v>1.5779000000000001E-2</v>
      </c>
      <c r="Q2477">
        <v>-0.93781099999999995</v>
      </c>
      <c r="S2477">
        <f>(2*3.142/60)*test_1_datataker_27_aug[[#This Row],[Torque Voltage (N.m)]]*test_1_datataker_27_aug[[#This Row],[RPM]]*-1</f>
        <v>0</v>
      </c>
    </row>
    <row r="2478" spans="1:19" x14ac:dyDescent="0.25">
      <c r="A2478" s="1">
        <v>45531.58825306713</v>
      </c>
      <c r="B2478" t="s">
        <v>17</v>
      </c>
      <c r="C2478">
        <v>1.416752</v>
      </c>
      <c r="D2478">
        <v>1.517717</v>
      </c>
      <c r="E2478">
        <v>1.418482</v>
      </c>
      <c r="F2478">
        <v>1.4134279999999999</v>
      </c>
      <c r="G2478">
        <v>1.3067850000000001</v>
      </c>
      <c r="H2478">
        <v>1.0056240000000001</v>
      </c>
      <c r="I2478">
        <v>1.345367</v>
      </c>
      <c r="J2478">
        <v>1.3171839999999999</v>
      </c>
      <c r="K2478">
        <v>-0.78330999999999995</v>
      </c>
      <c r="L2478">
        <v>0</v>
      </c>
      <c r="M2478">
        <v>4.2693000000000002E-2</v>
      </c>
      <c r="N2478" t="s">
        <v>295</v>
      </c>
      <c r="O2478">
        <v>45.325755999999998</v>
      </c>
      <c r="P2478">
        <v>1.7328E-2</v>
      </c>
      <c r="Q2478">
        <v>-0.935141</v>
      </c>
      <c r="S2478">
        <f>(2*3.142/60)*test_1_datataker_27_aug[[#This Row],[Torque Voltage (N.m)]]*test_1_datataker_27_aug[[#This Row],[RPM]]*-1</f>
        <v>0</v>
      </c>
    </row>
    <row r="2479" spans="1:19" x14ac:dyDescent="0.25">
      <c r="A2479" s="1">
        <v>45531.588310231484</v>
      </c>
      <c r="B2479" t="s">
        <v>17</v>
      </c>
      <c r="C2479">
        <v>1.410083</v>
      </c>
      <c r="D2479">
        <v>1.517717</v>
      </c>
      <c r="E2479">
        <v>1.411205</v>
      </c>
      <c r="F2479">
        <v>1.4208780000000001</v>
      </c>
      <c r="G2479">
        <v>1.298203</v>
      </c>
      <c r="H2479">
        <v>1.00583</v>
      </c>
      <c r="I2479">
        <v>1.3497870000000001</v>
      </c>
      <c r="J2479">
        <v>1.319167</v>
      </c>
      <c r="K2479">
        <v>-0.782111</v>
      </c>
      <c r="L2479">
        <v>0</v>
      </c>
      <c r="M2479">
        <v>3.9952000000000001E-2</v>
      </c>
      <c r="N2479" t="s">
        <v>296</v>
      </c>
      <c r="O2479">
        <v>45.325755999999998</v>
      </c>
      <c r="P2479">
        <v>1.7328E-2</v>
      </c>
      <c r="Q2479">
        <v>-0.93895899999999999</v>
      </c>
      <c r="S2479">
        <f>(2*3.142/60)*test_1_datataker_27_aug[[#This Row],[Torque Voltage (N.m)]]*test_1_datataker_27_aug[[#This Row],[RPM]]*-1</f>
        <v>0</v>
      </c>
    </row>
    <row r="2480" spans="1:19" x14ac:dyDescent="0.25">
      <c r="A2480" s="1">
        <v>45531.588368240744</v>
      </c>
      <c r="B2480" t="s">
        <v>17</v>
      </c>
      <c r="C2480">
        <v>1.4033880000000001</v>
      </c>
      <c r="D2480">
        <v>1.510267</v>
      </c>
      <c r="E2480">
        <v>1.389578</v>
      </c>
      <c r="F2480">
        <v>1.4134279999999999</v>
      </c>
      <c r="G2480">
        <v>1.294351</v>
      </c>
      <c r="H2480">
        <v>1.00583</v>
      </c>
      <c r="I2480">
        <v>1.340246</v>
      </c>
      <c r="J2480">
        <v>1.317653</v>
      </c>
      <c r="K2480">
        <v>-0.78091200000000005</v>
      </c>
      <c r="L2480">
        <v>0</v>
      </c>
      <c r="M2480">
        <v>3.6148E-2</v>
      </c>
      <c r="N2480" t="s">
        <v>297</v>
      </c>
      <c r="O2480">
        <v>45.356471999999997</v>
      </c>
      <c r="P2480">
        <v>1.5779000000000001E-2</v>
      </c>
      <c r="Q2480">
        <v>-0.93627700000000003</v>
      </c>
      <c r="S2480">
        <f>(2*3.142/60)*test_1_datataker_27_aug[[#This Row],[Torque Voltage (N.m)]]*test_1_datataker_27_aug[[#This Row],[RPM]]*-1</f>
        <v>0</v>
      </c>
    </row>
    <row r="2481" spans="1:19" x14ac:dyDescent="0.25">
      <c r="A2481" s="1">
        <v>45531.588426041664</v>
      </c>
      <c r="B2481" t="s">
        <v>17</v>
      </c>
      <c r="C2481">
        <v>1.410083</v>
      </c>
      <c r="D2481">
        <v>1.532408</v>
      </c>
      <c r="E2481">
        <v>1.411205</v>
      </c>
      <c r="F2481">
        <v>1.4357759999999999</v>
      </c>
      <c r="G2481">
        <v>1.3000890000000001</v>
      </c>
      <c r="H2481">
        <v>1.00644</v>
      </c>
      <c r="I2481">
        <v>1.353626</v>
      </c>
      <c r="J2481">
        <v>1.3252250000000001</v>
      </c>
      <c r="K2481">
        <v>-0.78330999999999995</v>
      </c>
      <c r="L2481">
        <v>0</v>
      </c>
      <c r="M2481">
        <v>4.3982E-2</v>
      </c>
      <c r="N2481" t="s">
        <v>298</v>
      </c>
      <c r="O2481">
        <v>45.356563999999999</v>
      </c>
      <c r="P2481">
        <v>1.7328E-2</v>
      </c>
      <c r="Q2481">
        <v>-0.93320999999999998</v>
      </c>
      <c r="S2481">
        <f>(2*3.142/60)*test_1_datataker_27_aug[[#This Row],[Torque Voltage (N.m)]]*test_1_datataker_27_aug[[#This Row],[RPM]]*-1</f>
        <v>0</v>
      </c>
    </row>
    <row r="2482" spans="1:19" x14ac:dyDescent="0.25">
      <c r="A2482" s="1">
        <v>45531.588484039348</v>
      </c>
      <c r="B2482" t="s">
        <v>17</v>
      </c>
      <c r="C2482">
        <v>1.425387</v>
      </c>
      <c r="D2482">
        <v>1.539857</v>
      </c>
      <c r="E2482">
        <v>1.4332370000000001</v>
      </c>
      <c r="F2482">
        <v>1.4430179999999999</v>
      </c>
      <c r="G2482">
        <v>1.3144359999999999</v>
      </c>
      <c r="H2482">
        <v>1.00644</v>
      </c>
      <c r="I2482">
        <v>1.342225</v>
      </c>
      <c r="J2482">
        <v>1.3171839999999999</v>
      </c>
      <c r="K2482">
        <v>-0.78091200000000005</v>
      </c>
      <c r="L2482">
        <v>0</v>
      </c>
      <c r="M2482">
        <v>6.0826999999999999E-2</v>
      </c>
      <c r="N2482" t="s">
        <v>299</v>
      </c>
      <c r="O2482">
        <v>45.387492000000002</v>
      </c>
      <c r="P2482">
        <v>1.5779000000000001E-2</v>
      </c>
      <c r="Q2482">
        <v>-0.93858699999999995</v>
      </c>
      <c r="S2482">
        <f>(2*3.142/60)*test_1_datataker_27_aug[[#This Row],[Torque Voltage (N.m)]]*test_1_datataker_27_aug[[#This Row],[RPM]]*-1</f>
        <v>0</v>
      </c>
    </row>
    <row r="2483" spans="1:19" x14ac:dyDescent="0.25">
      <c r="A2483" s="1">
        <v>45531.58854203704</v>
      </c>
      <c r="B2483" t="s">
        <v>17</v>
      </c>
      <c r="C2483">
        <v>1.430142</v>
      </c>
      <c r="D2483">
        <v>1.547307</v>
      </c>
      <c r="E2483">
        <v>1.4403109999999999</v>
      </c>
      <c r="F2483">
        <v>1.450467</v>
      </c>
      <c r="G2483">
        <v>1.3249580000000001</v>
      </c>
      <c r="H2483">
        <v>1.0063409999999999</v>
      </c>
      <c r="I2483">
        <v>1.345483</v>
      </c>
      <c r="J2483">
        <v>1.315437</v>
      </c>
      <c r="K2483">
        <v>-0.782111</v>
      </c>
      <c r="L2483">
        <v>0</v>
      </c>
      <c r="M2483">
        <v>6.4817E-2</v>
      </c>
      <c r="N2483" t="s">
        <v>300</v>
      </c>
      <c r="O2483">
        <v>45.418191999999998</v>
      </c>
      <c r="P2483">
        <v>1.7328E-2</v>
      </c>
      <c r="Q2483">
        <v>-0.93858699999999995</v>
      </c>
      <c r="S2483">
        <f>(2*3.142/60)*test_1_datataker_27_aug[[#This Row],[Torque Voltage (N.m)]]*test_1_datataker_27_aug[[#This Row],[RPM]]*-1</f>
        <v>0</v>
      </c>
    </row>
    <row r="2484" spans="1:19" x14ac:dyDescent="0.25">
      <c r="A2484" s="1">
        <v>45531.588601215277</v>
      </c>
      <c r="B2484" t="s">
        <v>17</v>
      </c>
      <c r="C2484">
        <v>1.4129259999999999</v>
      </c>
      <c r="D2484">
        <v>1.569653</v>
      </c>
      <c r="E2484">
        <v>1.4403109999999999</v>
      </c>
      <c r="F2484">
        <v>1.428328</v>
      </c>
      <c r="G2484">
        <v>1.307741</v>
      </c>
      <c r="H2484">
        <v>1.00624</v>
      </c>
      <c r="I2484">
        <v>1.3463000000000001</v>
      </c>
      <c r="J2484">
        <v>1.315321</v>
      </c>
      <c r="K2484">
        <v>-0.78690700000000002</v>
      </c>
      <c r="L2484">
        <v>0</v>
      </c>
      <c r="M2484">
        <v>6.9237999999999994E-2</v>
      </c>
      <c r="N2484" t="s">
        <v>301</v>
      </c>
      <c r="O2484">
        <v>45.418008</v>
      </c>
      <c r="P2484">
        <v>1.7328E-2</v>
      </c>
      <c r="Q2484">
        <v>-0.94010899999999997</v>
      </c>
      <c r="S2484">
        <f>(2*3.142/60)*test_1_datataker_27_aug[[#This Row],[Torque Voltage (N.m)]]*test_1_datataker_27_aug[[#This Row],[RPM]]*-1</f>
        <v>0</v>
      </c>
    </row>
    <row r="2485" spans="1:19" x14ac:dyDescent="0.25">
      <c r="A2485" s="1">
        <v>45531.588657581022</v>
      </c>
      <c r="B2485" t="s">
        <v>17</v>
      </c>
      <c r="C2485">
        <v>1.4129259999999999</v>
      </c>
      <c r="D2485">
        <v>1.5619970000000001</v>
      </c>
      <c r="E2485">
        <v>1.4621409999999999</v>
      </c>
      <c r="F2485">
        <v>1.4357759999999999</v>
      </c>
      <c r="G2485">
        <v>1.3039149999999999</v>
      </c>
      <c r="H2485">
        <v>1.0063409999999999</v>
      </c>
      <c r="I2485">
        <v>1.3407070000000001</v>
      </c>
      <c r="J2485">
        <v>1.317653</v>
      </c>
      <c r="K2485">
        <v>-0.78091200000000005</v>
      </c>
      <c r="L2485">
        <v>0</v>
      </c>
      <c r="M2485">
        <v>7.7709E-2</v>
      </c>
      <c r="N2485" t="s">
        <v>302</v>
      </c>
      <c r="O2485">
        <v>45.448912</v>
      </c>
      <c r="P2485">
        <v>1.8874999999999999E-2</v>
      </c>
      <c r="Q2485">
        <v>-0.93817899999999999</v>
      </c>
      <c r="S2485">
        <f>(2*3.142/60)*test_1_datataker_27_aug[[#This Row],[Torque Voltage (N.m)]]*test_1_datataker_27_aug[[#This Row],[RPM]]*-1</f>
        <v>0</v>
      </c>
    </row>
    <row r="2486" spans="1:19" x14ac:dyDescent="0.25">
      <c r="A2486" s="1">
        <v>45531.588715381942</v>
      </c>
      <c r="B2486" t="s">
        <v>17</v>
      </c>
      <c r="C2486">
        <v>1.4139090000000001</v>
      </c>
      <c r="D2486">
        <v>1.5771029999999999</v>
      </c>
      <c r="E2486">
        <v>1.4548639999999999</v>
      </c>
      <c r="F2486">
        <v>1.4357759999999999</v>
      </c>
      <c r="G2486">
        <v>1.3039149999999999</v>
      </c>
      <c r="H2486">
        <v>1.0063409999999999</v>
      </c>
      <c r="I2486">
        <v>1.3460639999999999</v>
      </c>
      <c r="J2486">
        <v>1.3174170000000001</v>
      </c>
      <c r="K2486">
        <v>-0.78574100000000002</v>
      </c>
      <c r="L2486">
        <v>0</v>
      </c>
      <c r="M2486">
        <v>7.7641000000000002E-2</v>
      </c>
      <c r="N2486" t="s">
        <v>303</v>
      </c>
      <c r="O2486">
        <v>45.449187999999999</v>
      </c>
      <c r="P2486">
        <v>1.8874999999999999E-2</v>
      </c>
      <c r="Q2486">
        <v>-0.93934099999999998</v>
      </c>
      <c r="S2486">
        <f>(2*3.142/60)*test_1_datataker_27_aug[[#This Row],[Torque Voltage (N.m)]]*test_1_datataker_27_aug[[#This Row],[RPM]]*-1</f>
        <v>0</v>
      </c>
    </row>
    <row r="2487" spans="1:19" x14ac:dyDescent="0.25">
      <c r="A2487" s="1">
        <v>45531.588773171294</v>
      </c>
      <c r="B2487" t="s">
        <v>17</v>
      </c>
      <c r="C2487">
        <v>1.417708</v>
      </c>
      <c r="D2487">
        <v>1.569653</v>
      </c>
      <c r="E2487">
        <v>1.469619</v>
      </c>
      <c r="F2487">
        <v>1.4430179999999999</v>
      </c>
      <c r="G2487">
        <v>1.305828</v>
      </c>
      <c r="H2487">
        <v>1.006748</v>
      </c>
      <c r="I2487">
        <v>1.343852</v>
      </c>
      <c r="J2487">
        <v>1.31474</v>
      </c>
      <c r="K2487">
        <v>-0.77848099999999998</v>
      </c>
      <c r="L2487">
        <v>0</v>
      </c>
      <c r="M2487">
        <v>7.6952999999999994E-2</v>
      </c>
      <c r="N2487" t="s">
        <v>304</v>
      </c>
      <c r="O2487">
        <v>45.471352000000003</v>
      </c>
      <c r="P2487">
        <v>1.8874999999999999E-2</v>
      </c>
      <c r="Q2487">
        <v>-0.93742599999999998</v>
      </c>
      <c r="S2487">
        <f>(2*3.142/60)*test_1_datataker_27_aug[[#This Row],[Torque Voltage (N.m)]]*test_1_datataker_27_aug[[#This Row],[RPM]]*-1</f>
        <v>0</v>
      </c>
    </row>
    <row r="2488" spans="1:19" x14ac:dyDescent="0.25">
      <c r="A2488" s="1">
        <v>45531.588831030094</v>
      </c>
      <c r="B2488" t="s">
        <v>17</v>
      </c>
      <c r="C2488">
        <v>1.417708</v>
      </c>
      <c r="D2488">
        <v>1.547307</v>
      </c>
      <c r="E2488">
        <v>1.4475880000000001</v>
      </c>
      <c r="F2488">
        <v>1.450467</v>
      </c>
      <c r="G2488">
        <v>1.3067850000000001</v>
      </c>
      <c r="H2488">
        <v>1.0063409999999999</v>
      </c>
      <c r="I2488">
        <v>1.342109</v>
      </c>
      <c r="J2488">
        <v>1.3200970000000001</v>
      </c>
      <c r="K2488">
        <v>-0.78330999999999995</v>
      </c>
      <c r="L2488">
        <v>0</v>
      </c>
      <c r="M2488">
        <v>7.5162000000000007E-2</v>
      </c>
      <c r="N2488" t="s">
        <v>305</v>
      </c>
      <c r="O2488">
        <v>45.510931999999997</v>
      </c>
      <c r="P2488">
        <v>1.8874999999999999E-2</v>
      </c>
      <c r="Q2488">
        <v>-0.93934099999999998</v>
      </c>
      <c r="S2488">
        <f>(2*3.142/60)*test_1_datataker_27_aug[[#This Row],[Torque Voltage (N.m)]]*test_1_datataker_27_aug[[#This Row],[RPM]]*-1</f>
        <v>0</v>
      </c>
    </row>
    <row r="2489" spans="1:19" x14ac:dyDescent="0.25">
      <c r="A2489" s="1">
        <v>45531.58888891204</v>
      </c>
      <c r="B2489" t="s">
        <v>17</v>
      </c>
      <c r="C2489">
        <v>1.410083</v>
      </c>
      <c r="D2489">
        <v>1.5771029999999999</v>
      </c>
      <c r="E2489">
        <v>1.4548639999999999</v>
      </c>
      <c r="F2489">
        <v>1.4430179999999999</v>
      </c>
      <c r="G2489">
        <v>1.298203</v>
      </c>
      <c r="H2489">
        <v>1.0066489999999999</v>
      </c>
      <c r="I2489">
        <v>1.3418760000000001</v>
      </c>
      <c r="J2489">
        <v>1.319868</v>
      </c>
      <c r="K2489">
        <v>-0.77731499999999998</v>
      </c>
      <c r="L2489">
        <v>0</v>
      </c>
      <c r="M2489">
        <v>7.7503000000000002E-2</v>
      </c>
      <c r="N2489" t="s">
        <v>306</v>
      </c>
      <c r="O2489">
        <v>45.510931999999997</v>
      </c>
      <c r="P2489">
        <v>2.0379999999999999E-2</v>
      </c>
      <c r="Q2489">
        <v>-0.935141</v>
      </c>
      <c r="S2489">
        <f>(2*3.142/60)*test_1_datataker_27_aug[[#This Row],[Torque Voltage (N.m)]]*test_1_datataker_27_aug[[#This Row],[RPM]]*-1</f>
        <v>0</v>
      </c>
    </row>
    <row r="2490" spans="1:19" x14ac:dyDescent="0.25">
      <c r="A2490" s="1">
        <v>45531.588946782409</v>
      </c>
      <c r="B2490" t="s">
        <v>17</v>
      </c>
      <c r="C2490">
        <v>1.407214</v>
      </c>
      <c r="D2490">
        <v>1.5619970000000001</v>
      </c>
      <c r="E2490">
        <v>1.469619</v>
      </c>
      <c r="F2490">
        <v>1.428328</v>
      </c>
      <c r="G2490">
        <v>1.298203</v>
      </c>
      <c r="H2490">
        <v>1.0063409999999999</v>
      </c>
      <c r="I2490">
        <v>1.3444339999999999</v>
      </c>
      <c r="J2490">
        <v>1.3184659999999999</v>
      </c>
      <c r="K2490">
        <v>-0.77971299999999999</v>
      </c>
      <c r="L2490">
        <v>0</v>
      </c>
      <c r="M2490">
        <v>7.9935000000000006E-2</v>
      </c>
      <c r="N2490" t="s">
        <v>307</v>
      </c>
      <c r="O2490">
        <v>45.512827999999999</v>
      </c>
      <c r="P2490">
        <v>2.0379999999999999E-2</v>
      </c>
      <c r="Q2490">
        <v>-0.93665900000000002</v>
      </c>
      <c r="S2490">
        <f>(2*3.142/60)*test_1_datataker_27_aug[[#This Row],[Torque Voltage (N.m)]]*test_1_datataker_27_aug[[#This Row],[RPM]]*-1</f>
        <v>0</v>
      </c>
    </row>
    <row r="2491" spans="1:19" x14ac:dyDescent="0.25">
      <c r="A2491" s="1">
        <v>45531.589004652778</v>
      </c>
      <c r="B2491" t="s">
        <v>17</v>
      </c>
      <c r="C2491">
        <v>1.4052739999999999</v>
      </c>
      <c r="D2491">
        <v>1.554962</v>
      </c>
      <c r="E2491">
        <v>1.4548639999999999</v>
      </c>
      <c r="F2491">
        <v>1.4357759999999999</v>
      </c>
      <c r="G2491">
        <v>1.294351</v>
      </c>
      <c r="H2491">
        <v>1.00624</v>
      </c>
      <c r="I2491">
        <v>1.345599</v>
      </c>
      <c r="J2491">
        <v>1.3210299999999999</v>
      </c>
      <c r="K2491">
        <v>-0.77848099999999998</v>
      </c>
      <c r="L2491">
        <v>0</v>
      </c>
      <c r="M2491">
        <v>8.1930000000000003E-2</v>
      </c>
      <c r="N2491" t="s">
        <v>308</v>
      </c>
      <c r="O2491">
        <v>45.541759999999996</v>
      </c>
      <c r="P2491">
        <v>1.7328E-2</v>
      </c>
      <c r="Q2491">
        <v>-0.93359599999999998</v>
      </c>
      <c r="S2491">
        <f>(2*3.142/60)*test_1_datataker_27_aug[[#This Row],[Torque Voltage (N.m)]]*test_1_datataker_27_aug[[#This Row],[RPM]]*-1</f>
        <v>0</v>
      </c>
    </row>
    <row r="2492" spans="1:19" x14ac:dyDescent="0.25">
      <c r="A2492" s="1">
        <v>45531.589062557869</v>
      </c>
      <c r="B2492" t="s">
        <v>17</v>
      </c>
      <c r="C2492">
        <v>1.4004920000000001</v>
      </c>
      <c r="D2492">
        <v>1.5619970000000001</v>
      </c>
      <c r="E2492">
        <v>1.4548639999999999</v>
      </c>
      <c r="F2492">
        <v>1.4357759999999999</v>
      </c>
      <c r="G2492">
        <v>1.2924640000000001</v>
      </c>
      <c r="H2492">
        <v>1.0063409999999999</v>
      </c>
      <c r="I2492">
        <v>1.341993</v>
      </c>
      <c r="J2492">
        <v>1.3157859999999999</v>
      </c>
      <c r="K2492">
        <v>-0.77971299999999999</v>
      </c>
      <c r="L2492">
        <v>0</v>
      </c>
      <c r="M2492">
        <v>8.1768999999999994E-2</v>
      </c>
      <c r="N2492" t="s">
        <v>309</v>
      </c>
      <c r="O2492">
        <v>45.541944000000001</v>
      </c>
      <c r="P2492">
        <v>1.8874999999999999E-2</v>
      </c>
      <c r="Q2492">
        <v>-0.93627700000000003</v>
      </c>
      <c r="S2492">
        <f>(2*3.142/60)*test_1_datataker_27_aug[[#This Row],[Torque Voltage (N.m)]]*test_1_datataker_27_aug[[#This Row],[RPM]]*-1</f>
        <v>0</v>
      </c>
    </row>
    <row r="2493" spans="1:19" x14ac:dyDescent="0.25">
      <c r="A2493" s="1">
        <v>45531.589120381941</v>
      </c>
      <c r="B2493" t="s">
        <v>17</v>
      </c>
      <c r="C2493">
        <v>1.4129259999999999</v>
      </c>
      <c r="D2493">
        <v>1.584552</v>
      </c>
      <c r="E2493">
        <v>1.48397</v>
      </c>
      <c r="F2493">
        <v>1.428328</v>
      </c>
      <c r="G2493">
        <v>1.29722</v>
      </c>
      <c r="H2493">
        <v>1.817124</v>
      </c>
      <c r="I2493">
        <v>1.3521190000000001</v>
      </c>
      <c r="J2493">
        <v>1.3217270000000001</v>
      </c>
      <c r="K2493">
        <v>-0.78091200000000005</v>
      </c>
      <c r="L2493">
        <v>0</v>
      </c>
      <c r="M2493">
        <v>7.7984999999999999E-2</v>
      </c>
      <c r="N2493" t="s">
        <v>310</v>
      </c>
      <c r="O2493">
        <v>45.572719999999997</v>
      </c>
      <c r="P2493">
        <v>2.1971000000000001E-2</v>
      </c>
      <c r="Q2493">
        <v>-0.93665900000000002</v>
      </c>
      <c r="S2493">
        <f>(2*3.142/60)*test_1_datataker_27_aug[[#This Row],[Torque Voltage (N.m)]]*test_1_datataker_27_aug[[#This Row],[RPM]]*-1</f>
        <v>0</v>
      </c>
    </row>
    <row r="2494" spans="1:19" x14ac:dyDescent="0.25">
      <c r="A2494" s="1">
        <v>45531.589178263886</v>
      </c>
      <c r="B2494" t="s">
        <v>17</v>
      </c>
      <c r="C2494">
        <v>1.4052739999999999</v>
      </c>
      <c r="D2494">
        <v>1.5920019999999999</v>
      </c>
      <c r="E2494">
        <v>1.4912460000000001</v>
      </c>
      <c r="F2494">
        <v>1.4357759999999999</v>
      </c>
      <c r="G2494">
        <v>1.295307</v>
      </c>
      <c r="H2494">
        <v>1.009204</v>
      </c>
      <c r="I2494">
        <v>1.3404780000000001</v>
      </c>
      <c r="J2494">
        <v>1.3195159999999999</v>
      </c>
      <c r="K2494">
        <v>-0.78091200000000005</v>
      </c>
      <c r="L2494">
        <v>0</v>
      </c>
      <c r="M2494">
        <v>7.0705000000000004E-2</v>
      </c>
      <c r="N2494" t="s">
        <v>311</v>
      </c>
      <c r="O2494">
        <v>45.572811999999999</v>
      </c>
      <c r="P2494">
        <v>2.3519999999999999E-2</v>
      </c>
      <c r="Q2494">
        <v>-0.93550900000000003</v>
      </c>
      <c r="S2494">
        <f>(2*3.142/60)*test_1_datataker_27_aug[[#This Row],[Torque Voltage (N.m)]]*test_1_datataker_27_aug[[#This Row],[RPM]]*-1</f>
        <v>0</v>
      </c>
    </row>
    <row r="2495" spans="1:19" x14ac:dyDescent="0.25">
      <c r="A2495" s="1">
        <v>45531.589236134256</v>
      </c>
      <c r="B2495" t="s">
        <v>17</v>
      </c>
      <c r="C2495">
        <v>1.417708</v>
      </c>
      <c r="D2495">
        <v>1.599243</v>
      </c>
      <c r="E2495">
        <v>1.5058</v>
      </c>
      <c r="F2495">
        <v>1.4655720000000001</v>
      </c>
      <c r="G2495">
        <v>1.307741</v>
      </c>
      <c r="H2495">
        <v>1.0069539999999999</v>
      </c>
      <c r="I2495">
        <v>1.3480399999999999</v>
      </c>
      <c r="J2495">
        <v>1.3267389999999999</v>
      </c>
      <c r="K2495">
        <v>-0.77731499999999998</v>
      </c>
      <c r="L2495">
        <v>0</v>
      </c>
      <c r="M2495">
        <v>4.8124E-2</v>
      </c>
      <c r="N2495" t="s">
        <v>312</v>
      </c>
      <c r="O2495">
        <v>45.572811999999999</v>
      </c>
      <c r="P2495">
        <v>2.3519999999999999E-2</v>
      </c>
      <c r="Q2495">
        <v>-0.935141</v>
      </c>
      <c r="S2495">
        <f>(2*3.142/60)*test_1_datataker_27_aug[[#This Row],[Torque Voltage (N.m)]]*test_1_datataker_27_aug[[#This Row],[RPM]]*-1</f>
        <v>0</v>
      </c>
    </row>
    <row r="2496" spans="1:19" x14ac:dyDescent="0.25">
      <c r="A2496" s="1">
        <v>45531.589294004632</v>
      </c>
      <c r="B2496" t="s">
        <v>17</v>
      </c>
      <c r="C2496">
        <v>1.4186650000000001</v>
      </c>
      <c r="D2496">
        <v>1.599243</v>
      </c>
      <c r="E2496">
        <v>1.48397</v>
      </c>
      <c r="F2496">
        <v>1.4581230000000001</v>
      </c>
      <c r="G2496">
        <v>1.31348</v>
      </c>
      <c r="H2496">
        <v>1.0066489999999999</v>
      </c>
      <c r="I2496">
        <v>1.3492090000000001</v>
      </c>
      <c r="J2496">
        <v>1.3209139999999999</v>
      </c>
      <c r="K2496">
        <v>-0.77971299999999999</v>
      </c>
      <c r="L2496">
        <v>0</v>
      </c>
      <c r="M2496">
        <v>6.7956000000000003E-2</v>
      </c>
      <c r="N2496" t="s">
        <v>313</v>
      </c>
      <c r="O2496">
        <v>45.603619999999999</v>
      </c>
      <c r="P2496">
        <v>2.0379999999999999E-2</v>
      </c>
      <c r="Q2496">
        <v>-0.93473200000000001</v>
      </c>
      <c r="S2496">
        <f>(2*3.142/60)*test_1_datataker_27_aug[[#This Row],[Torque Voltage (N.m)]]*test_1_datataker_27_aug[[#This Row],[RPM]]*-1</f>
        <v>0</v>
      </c>
    </row>
    <row r="2497" spans="1:19" x14ac:dyDescent="0.25">
      <c r="A2497" s="1">
        <v>45531.589351909723</v>
      </c>
      <c r="B2497" t="s">
        <v>17</v>
      </c>
      <c r="C2497">
        <v>1.406231</v>
      </c>
      <c r="D2497">
        <v>1.5771029999999999</v>
      </c>
      <c r="E2497">
        <v>1.469619</v>
      </c>
      <c r="F2497">
        <v>1.4357759999999999</v>
      </c>
      <c r="G2497">
        <v>1.3000890000000001</v>
      </c>
      <c r="H2497">
        <v>1.1317269999999999</v>
      </c>
      <c r="I2497">
        <v>1.348276</v>
      </c>
      <c r="J2497">
        <v>1.313455</v>
      </c>
      <c r="K2497">
        <v>-0.782111</v>
      </c>
      <c r="L2497">
        <v>0</v>
      </c>
      <c r="M2497">
        <v>6.7680000000000004E-2</v>
      </c>
      <c r="N2497" t="s">
        <v>314</v>
      </c>
      <c r="O2497">
        <v>45.634920000000001</v>
      </c>
      <c r="P2497">
        <v>1.7328E-2</v>
      </c>
      <c r="Q2497">
        <v>-0.935894</v>
      </c>
      <c r="S2497">
        <f>(2*3.142/60)*test_1_datataker_27_aug[[#This Row],[Torque Voltage (N.m)]]*test_1_datataker_27_aug[[#This Row],[RPM]]*-1</f>
        <v>0</v>
      </c>
    </row>
    <row r="2498" spans="1:19" x14ac:dyDescent="0.25">
      <c r="A2498" s="1">
        <v>45531.589409745371</v>
      </c>
      <c r="B2498" t="s">
        <v>17</v>
      </c>
      <c r="C2498">
        <v>1.406231</v>
      </c>
      <c r="D2498">
        <v>1.584552</v>
      </c>
      <c r="E2498">
        <v>1.469619</v>
      </c>
      <c r="F2498">
        <v>1.4208780000000001</v>
      </c>
      <c r="G2498">
        <v>1.2914810000000001</v>
      </c>
      <c r="H2498">
        <v>1.0740320000000001</v>
      </c>
      <c r="I2498">
        <v>1.3371010000000001</v>
      </c>
      <c r="J2498">
        <v>1.315321</v>
      </c>
      <c r="K2498">
        <v>-0.78330999999999995</v>
      </c>
      <c r="L2498">
        <v>0</v>
      </c>
      <c r="M2498">
        <v>6.0391E-2</v>
      </c>
      <c r="N2498" t="s">
        <v>315</v>
      </c>
      <c r="O2498">
        <v>45.635100000000001</v>
      </c>
      <c r="P2498">
        <v>2.0379999999999999E-2</v>
      </c>
      <c r="Q2498">
        <v>-0.94049300000000002</v>
      </c>
      <c r="S2498">
        <f>(2*3.142/60)*test_1_datataker_27_aug[[#This Row],[Torque Voltage (N.m)]]*test_1_datataker_27_aug[[#This Row],[RPM]]*-1</f>
        <v>0</v>
      </c>
    </row>
    <row r="2499" spans="1:19" x14ac:dyDescent="0.25">
      <c r="A2499" s="1">
        <v>45531.58946761574</v>
      </c>
      <c r="B2499" t="s">
        <v>17</v>
      </c>
      <c r="C2499">
        <v>1.406231</v>
      </c>
      <c r="D2499">
        <v>1.5619970000000001</v>
      </c>
      <c r="E2499">
        <v>1.4621409999999999</v>
      </c>
      <c r="F2499">
        <v>1.428328</v>
      </c>
      <c r="G2499">
        <v>1.2933669999999999</v>
      </c>
      <c r="H2499">
        <v>1.0654680000000001</v>
      </c>
      <c r="I2499">
        <v>1.343623</v>
      </c>
      <c r="J2499">
        <v>1.319051</v>
      </c>
      <c r="K2499">
        <v>-0.782111</v>
      </c>
      <c r="L2499">
        <v>0</v>
      </c>
      <c r="M2499">
        <v>6.3302999999999998E-2</v>
      </c>
      <c r="N2499" t="s">
        <v>316</v>
      </c>
      <c r="O2499">
        <v>45.665708000000002</v>
      </c>
      <c r="P2499">
        <v>2.1971000000000001E-2</v>
      </c>
      <c r="Q2499">
        <v>-0.93895899999999999</v>
      </c>
      <c r="S2499">
        <f>(2*3.142/60)*test_1_datataker_27_aug[[#This Row],[Torque Voltage (N.m)]]*test_1_datataker_27_aug[[#This Row],[RPM]]*-1</f>
        <v>0</v>
      </c>
    </row>
    <row r="2500" spans="1:19" x14ac:dyDescent="0.25">
      <c r="A2500" s="1">
        <v>45531.589525497686</v>
      </c>
      <c r="B2500" t="s">
        <v>17</v>
      </c>
      <c r="C2500">
        <v>1.4024319999999999</v>
      </c>
      <c r="D2500">
        <v>1.554962</v>
      </c>
      <c r="E2500">
        <v>1.476491</v>
      </c>
      <c r="F2500">
        <v>1.428328</v>
      </c>
      <c r="G2500">
        <v>1.2933669999999999</v>
      </c>
      <c r="H2500">
        <v>1.0593490000000001</v>
      </c>
      <c r="I2500">
        <v>1.349086</v>
      </c>
      <c r="J2500">
        <v>1.3224279999999999</v>
      </c>
      <c r="K2500">
        <v>-0.78330999999999995</v>
      </c>
      <c r="L2500">
        <v>0</v>
      </c>
      <c r="M2500">
        <v>5.8968E-2</v>
      </c>
      <c r="N2500" t="s">
        <v>317</v>
      </c>
      <c r="O2500">
        <v>45.665799999999997</v>
      </c>
      <c r="P2500">
        <v>1.8874999999999999E-2</v>
      </c>
      <c r="Q2500">
        <v>-0.935141</v>
      </c>
      <c r="S2500">
        <f>(2*3.142/60)*test_1_datataker_27_aug[[#This Row],[Torque Voltage (N.m)]]*test_1_datataker_27_aug[[#This Row],[RPM]]*-1</f>
        <v>0</v>
      </c>
    </row>
    <row r="2501" spans="1:19" x14ac:dyDescent="0.25">
      <c r="A2501" s="1">
        <v>45531.58958334491</v>
      </c>
      <c r="B2501" t="s">
        <v>17</v>
      </c>
      <c r="C2501">
        <v>1.3976489999999999</v>
      </c>
      <c r="D2501">
        <v>1.5619970000000001</v>
      </c>
      <c r="E2501">
        <v>1.469619</v>
      </c>
      <c r="F2501">
        <v>1.4430179999999999</v>
      </c>
      <c r="G2501">
        <v>1.2886120000000001</v>
      </c>
      <c r="H2501">
        <v>1.0550649999999999</v>
      </c>
      <c r="I2501">
        <v>1.3538589999999999</v>
      </c>
      <c r="J2501">
        <v>1.324989</v>
      </c>
      <c r="K2501">
        <v>-0.78574100000000002</v>
      </c>
      <c r="L2501">
        <v>0</v>
      </c>
      <c r="M2501">
        <v>6.2523999999999996E-2</v>
      </c>
      <c r="N2501" t="s">
        <v>318</v>
      </c>
      <c r="O2501">
        <v>45.696896000000002</v>
      </c>
      <c r="P2501">
        <v>1.7328E-2</v>
      </c>
      <c r="Q2501">
        <v>-0.939724</v>
      </c>
      <c r="S2501">
        <f>(2*3.142/60)*test_1_datataker_27_aug[[#This Row],[Torque Voltage (N.m)]]*test_1_datataker_27_aug[[#This Row],[RPM]]*-1</f>
        <v>0</v>
      </c>
    </row>
    <row r="2502" spans="1:19" x14ac:dyDescent="0.25">
      <c r="A2502" s="1">
        <v>45531.589641261577</v>
      </c>
      <c r="B2502" t="s">
        <v>17</v>
      </c>
      <c r="C2502">
        <v>1.3957360000000001</v>
      </c>
      <c r="D2502">
        <v>1.5619970000000001</v>
      </c>
      <c r="E2502">
        <v>1.4548639999999999</v>
      </c>
      <c r="F2502">
        <v>1.4134279999999999</v>
      </c>
      <c r="G2502">
        <v>1.2828729999999999</v>
      </c>
      <c r="H2502">
        <v>1.0517989999999999</v>
      </c>
      <c r="I2502">
        <v>1.3432710000000001</v>
      </c>
      <c r="J2502">
        <v>1.3164830000000001</v>
      </c>
      <c r="K2502">
        <v>-0.782111</v>
      </c>
      <c r="L2502">
        <v>0</v>
      </c>
      <c r="M2502">
        <v>6.1789999999999998E-2</v>
      </c>
      <c r="N2502" t="s">
        <v>319</v>
      </c>
      <c r="O2502">
        <v>45.728388000000002</v>
      </c>
      <c r="P2502">
        <v>1.7328E-2</v>
      </c>
      <c r="Q2502">
        <v>-0.93359599999999998</v>
      </c>
      <c r="S2502">
        <f>(2*3.142/60)*test_1_datataker_27_aug[[#This Row],[Torque Voltage (N.m)]]*test_1_datataker_27_aug[[#This Row],[RPM]]*-1</f>
        <v>0</v>
      </c>
    </row>
    <row r="2503" spans="1:19" x14ac:dyDescent="0.25">
      <c r="A2503" s="1">
        <v>45531.589699085649</v>
      </c>
      <c r="B2503" t="s">
        <v>17</v>
      </c>
      <c r="C2503">
        <v>1.3928670000000001</v>
      </c>
      <c r="D2503">
        <v>1.554962</v>
      </c>
      <c r="E2503">
        <v>1.4548639999999999</v>
      </c>
      <c r="F2503">
        <v>1.4134279999999999</v>
      </c>
      <c r="G2503">
        <v>1.279047</v>
      </c>
      <c r="H2503">
        <v>1.0496540000000001</v>
      </c>
      <c r="I2503">
        <v>1.345018</v>
      </c>
      <c r="J2503">
        <v>1.3197509999999999</v>
      </c>
      <c r="K2503">
        <v>-0.78330999999999995</v>
      </c>
      <c r="L2503">
        <v>0</v>
      </c>
      <c r="M2503">
        <v>5.9726000000000001E-2</v>
      </c>
      <c r="N2503" t="s">
        <v>320</v>
      </c>
      <c r="O2503">
        <v>45.728479999999998</v>
      </c>
      <c r="P2503">
        <v>1.8874999999999999E-2</v>
      </c>
      <c r="Q2503">
        <v>-0.93320999999999998</v>
      </c>
      <c r="S2503">
        <f>(2*3.142/60)*test_1_datataker_27_aug[[#This Row],[Torque Voltage (N.m)]]*test_1_datataker_27_aug[[#This Row],[RPM]]*-1</f>
        <v>0</v>
      </c>
    </row>
    <row r="2504" spans="1:19" x14ac:dyDescent="0.25">
      <c r="A2504" s="1">
        <v>45531.589756967594</v>
      </c>
      <c r="B2504" t="s">
        <v>17</v>
      </c>
      <c r="C2504">
        <v>1.3899969999999999</v>
      </c>
      <c r="D2504">
        <v>1.5249600000000001</v>
      </c>
      <c r="E2504">
        <v>1.4403109999999999</v>
      </c>
      <c r="F2504">
        <v>1.3836329999999999</v>
      </c>
      <c r="G2504">
        <v>1.2733080000000001</v>
      </c>
      <c r="H2504">
        <v>1.047309</v>
      </c>
      <c r="I2504">
        <v>1.342109</v>
      </c>
      <c r="J2504">
        <v>1.3199799999999999</v>
      </c>
      <c r="K2504">
        <v>-0.78450900000000001</v>
      </c>
      <c r="L2504">
        <v>0</v>
      </c>
      <c r="M2504">
        <v>5.7751999999999998E-2</v>
      </c>
      <c r="N2504" t="s">
        <v>321</v>
      </c>
      <c r="O2504">
        <v>45.759368000000002</v>
      </c>
      <c r="P2504">
        <v>1.7328E-2</v>
      </c>
      <c r="Q2504">
        <v>-0.935894</v>
      </c>
      <c r="S2504">
        <f>(2*3.142/60)*test_1_datataker_27_aug[[#This Row],[Torque Voltage (N.m)]]*test_1_datataker_27_aug[[#This Row],[RPM]]*-1</f>
        <v>0</v>
      </c>
    </row>
    <row r="2505" spans="1:19" x14ac:dyDescent="0.25">
      <c r="A2505" s="1">
        <v>45531.589815486113</v>
      </c>
      <c r="B2505" t="s">
        <v>17</v>
      </c>
      <c r="C2505">
        <v>1.3794759999999999</v>
      </c>
      <c r="D2505">
        <v>1.5249600000000001</v>
      </c>
      <c r="E2505">
        <v>1.4332370000000001</v>
      </c>
      <c r="F2505">
        <v>1.4057729999999999</v>
      </c>
      <c r="G2505">
        <v>1.2713950000000001</v>
      </c>
      <c r="H2505">
        <v>1.045984</v>
      </c>
      <c r="I2505">
        <v>1.3479239999999999</v>
      </c>
      <c r="J2505">
        <v>1.3210299999999999</v>
      </c>
      <c r="K2505">
        <v>-0.77971299999999999</v>
      </c>
      <c r="L2505">
        <v>0</v>
      </c>
      <c r="M2505">
        <v>5.7591999999999997E-2</v>
      </c>
      <c r="N2505" t="s">
        <v>322</v>
      </c>
      <c r="O2505">
        <v>45.759276</v>
      </c>
      <c r="P2505">
        <v>1.8874999999999999E-2</v>
      </c>
      <c r="Q2505">
        <v>-0.93206199999999995</v>
      </c>
      <c r="S2505">
        <f>(2*3.142/60)*test_1_datataker_27_aug[[#This Row],[Torque Voltage (N.m)]]*test_1_datataker_27_aug[[#This Row],[RPM]]*-1</f>
        <v>0</v>
      </c>
    </row>
    <row r="2506" spans="1:19" x14ac:dyDescent="0.25">
      <c r="A2506" s="1">
        <v>45531.589873356483</v>
      </c>
      <c r="B2506" t="s">
        <v>17</v>
      </c>
      <c r="C2506">
        <v>1.3794759999999999</v>
      </c>
      <c r="D2506">
        <v>1.5249600000000001</v>
      </c>
      <c r="E2506">
        <v>1.4403109999999999</v>
      </c>
      <c r="F2506">
        <v>1.4057729999999999</v>
      </c>
      <c r="G2506">
        <v>1.2704390000000001</v>
      </c>
      <c r="H2506">
        <v>1.043941</v>
      </c>
      <c r="I2506">
        <v>1.354789</v>
      </c>
      <c r="J2506">
        <v>1.321844</v>
      </c>
      <c r="K2506">
        <v>-0.78091200000000005</v>
      </c>
      <c r="L2506">
        <v>0</v>
      </c>
      <c r="M2506">
        <v>5.5662999999999997E-2</v>
      </c>
      <c r="N2506" t="s">
        <v>323</v>
      </c>
      <c r="O2506">
        <v>45.790660000000003</v>
      </c>
      <c r="P2506">
        <v>1.7328E-2</v>
      </c>
      <c r="Q2506">
        <v>-0.93359599999999998</v>
      </c>
      <c r="S2506">
        <f>(2*3.142/60)*test_1_datataker_27_aug[[#This Row],[Torque Voltage (N.m)]]*test_1_datataker_27_aug[[#This Row],[RPM]]*-1</f>
        <v>0</v>
      </c>
    </row>
    <row r="2507" spans="1:19" x14ac:dyDescent="0.25">
      <c r="A2507" s="1">
        <v>45531.58993159722</v>
      </c>
      <c r="B2507" t="s">
        <v>17</v>
      </c>
      <c r="C2507">
        <v>1.380433</v>
      </c>
      <c r="D2507">
        <v>1.532408</v>
      </c>
      <c r="E2507">
        <v>1.4403109999999999</v>
      </c>
      <c r="F2507">
        <v>1.3910819999999999</v>
      </c>
      <c r="G2507">
        <v>1.268499</v>
      </c>
      <c r="H2507">
        <v>1.0424100000000001</v>
      </c>
      <c r="I2507">
        <v>1.3492090000000001</v>
      </c>
      <c r="J2507">
        <v>1.313571</v>
      </c>
      <c r="K2507">
        <v>-0.77971299999999999</v>
      </c>
      <c r="L2507">
        <v>0</v>
      </c>
      <c r="M2507">
        <v>5.5181000000000001E-2</v>
      </c>
      <c r="N2507" t="s">
        <v>324</v>
      </c>
      <c r="O2507">
        <v>45.821896000000002</v>
      </c>
      <c r="P2507">
        <v>1.7328E-2</v>
      </c>
      <c r="Q2507">
        <v>-0.93627700000000003</v>
      </c>
      <c r="S2507">
        <f>(2*3.142/60)*test_1_datataker_27_aug[[#This Row],[Torque Voltage (N.m)]]*test_1_datataker_27_aug[[#This Row],[RPM]]*-1</f>
        <v>0</v>
      </c>
    </row>
    <row r="2508" spans="1:19" x14ac:dyDescent="0.25">
      <c r="A2508" s="1">
        <v>45531.589988622683</v>
      </c>
      <c r="B2508" t="s">
        <v>17</v>
      </c>
      <c r="C2508">
        <v>1.37852</v>
      </c>
      <c r="D2508">
        <v>1.5249600000000001</v>
      </c>
      <c r="E2508">
        <v>1.4403109999999999</v>
      </c>
      <c r="F2508">
        <v>1.3836329999999999</v>
      </c>
      <c r="G2508">
        <v>1.266613</v>
      </c>
      <c r="H2508">
        <v>1.041288</v>
      </c>
      <c r="I2508">
        <v>1.34257</v>
      </c>
      <c r="J2508">
        <v>1.32196</v>
      </c>
      <c r="K2508">
        <v>-0.77971299999999999</v>
      </c>
      <c r="L2508">
        <v>0</v>
      </c>
      <c r="M2508">
        <v>5.9152000000000003E-2</v>
      </c>
      <c r="N2508" t="s">
        <v>325</v>
      </c>
      <c r="O2508">
        <v>45.821620000000003</v>
      </c>
      <c r="P2508">
        <v>1.8874999999999999E-2</v>
      </c>
      <c r="Q2508">
        <v>-0.93473200000000001</v>
      </c>
      <c r="S2508">
        <f>(2*3.142/60)*test_1_datataker_27_aug[[#This Row],[Torque Voltage (N.m)]]*test_1_datataker_27_aug[[#This Row],[RPM]]*-1</f>
        <v>0</v>
      </c>
    </row>
    <row r="2509" spans="1:19" x14ac:dyDescent="0.25">
      <c r="A2509" s="1">
        <v>45531.590047442129</v>
      </c>
      <c r="B2509" t="s">
        <v>17</v>
      </c>
      <c r="C2509">
        <v>1.370841</v>
      </c>
      <c r="D2509">
        <v>1.510267</v>
      </c>
      <c r="E2509">
        <v>1.4259599999999999</v>
      </c>
      <c r="F2509">
        <v>1.3836329999999999</v>
      </c>
      <c r="G2509">
        <v>1.265657</v>
      </c>
      <c r="H2509">
        <v>1.039655</v>
      </c>
      <c r="I2509">
        <v>1.35351</v>
      </c>
      <c r="J2509">
        <v>1.3216110000000001</v>
      </c>
      <c r="K2509">
        <v>-0.78091200000000005</v>
      </c>
      <c r="L2509">
        <v>0</v>
      </c>
      <c r="M2509">
        <v>5.5617E-2</v>
      </c>
      <c r="N2509" t="s">
        <v>326</v>
      </c>
      <c r="O2509">
        <v>45.821807999999997</v>
      </c>
      <c r="P2509">
        <v>1.4231000000000001E-2</v>
      </c>
      <c r="Q2509">
        <v>-0.935894</v>
      </c>
      <c r="S2509">
        <f>(2*3.142/60)*test_1_datataker_27_aug[[#This Row],[Torque Voltage (N.m)]]*test_1_datataker_27_aug[[#This Row],[RPM]]*-1</f>
        <v>0</v>
      </c>
    </row>
    <row r="2510" spans="1:19" x14ac:dyDescent="0.25">
      <c r="A2510" s="1">
        <v>45531.59010494213</v>
      </c>
      <c r="B2510" t="s">
        <v>17</v>
      </c>
      <c r="C2510">
        <v>1.372781</v>
      </c>
      <c r="D2510">
        <v>1.510267</v>
      </c>
      <c r="E2510">
        <v>1.411205</v>
      </c>
      <c r="F2510">
        <v>1.3910819999999999</v>
      </c>
      <c r="G2510">
        <v>1.265657</v>
      </c>
      <c r="H2510">
        <v>1.0384260000000001</v>
      </c>
      <c r="I2510">
        <v>1.3478110000000001</v>
      </c>
      <c r="J2510">
        <v>1.319283</v>
      </c>
      <c r="K2510">
        <v>-0.78330999999999995</v>
      </c>
      <c r="L2510">
        <v>0</v>
      </c>
      <c r="M2510">
        <v>6.0644000000000003E-2</v>
      </c>
      <c r="N2510" t="s">
        <v>327</v>
      </c>
      <c r="O2510">
        <v>45.853160000000003</v>
      </c>
      <c r="P2510">
        <v>1.4231000000000001E-2</v>
      </c>
      <c r="Q2510">
        <v>-0.93473200000000001</v>
      </c>
      <c r="S2510">
        <f>(2*3.142/60)*test_1_datataker_27_aug[[#This Row],[Torque Voltage (N.m)]]*test_1_datataker_27_aug[[#This Row],[RPM]]*-1</f>
        <v>0</v>
      </c>
    </row>
    <row r="2511" spans="1:19" x14ac:dyDescent="0.25">
      <c r="A2511" s="1">
        <v>45531.590162488428</v>
      </c>
      <c r="B2511" t="s">
        <v>17</v>
      </c>
      <c r="C2511">
        <v>1.565855</v>
      </c>
      <c r="D2511">
        <v>1.6513869999999999</v>
      </c>
      <c r="E2511">
        <v>1.5565340000000001</v>
      </c>
      <c r="F2511">
        <v>1.5249600000000001</v>
      </c>
      <c r="G2511">
        <v>1.407214</v>
      </c>
      <c r="H2511">
        <v>1.037914</v>
      </c>
      <c r="I2511">
        <v>1.3472299999999999</v>
      </c>
      <c r="J2511">
        <v>1.312873</v>
      </c>
      <c r="K2511">
        <v>-0.78450900000000001</v>
      </c>
      <c r="L2511">
        <v>0</v>
      </c>
      <c r="M2511">
        <v>2.3127999999999999E-2</v>
      </c>
      <c r="N2511" t="s">
        <v>328</v>
      </c>
      <c r="O2511">
        <v>45.853444000000003</v>
      </c>
      <c r="P2511">
        <v>1.5779000000000001E-2</v>
      </c>
      <c r="Q2511">
        <v>-0.93550900000000003</v>
      </c>
      <c r="S2511">
        <f>(2*3.142/60)*test_1_datataker_27_aug[[#This Row],[Torque Voltage (N.m)]]*test_1_datataker_27_aug[[#This Row],[RPM]]*-1</f>
        <v>0</v>
      </c>
    </row>
    <row r="2512" spans="1:19" x14ac:dyDescent="0.25">
      <c r="A2512" s="1">
        <v>45531.590220219907</v>
      </c>
      <c r="B2512" t="s">
        <v>17</v>
      </c>
      <c r="C2512">
        <v>1.643222</v>
      </c>
      <c r="D2512">
        <v>1.740777</v>
      </c>
      <c r="E2512">
        <v>1.6292979999999999</v>
      </c>
      <c r="F2512">
        <v>1.5920019999999999</v>
      </c>
      <c r="G2512">
        <v>1.4779389999999999</v>
      </c>
      <c r="H2512">
        <v>1.0371010000000001</v>
      </c>
      <c r="I2512">
        <v>1.343623</v>
      </c>
      <c r="J2512">
        <v>1.3185819999999999</v>
      </c>
      <c r="K2512">
        <v>-0.78091200000000005</v>
      </c>
      <c r="L2512">
        <v>0</v>
      </c>
      <c r="M2512">
        <v>3.3679999999999999E-3</v>
      </c>
      <c r="N2512" t="s">
        <v>329</v>
      </c>
      <c r="O2512">
        <v>45.88456</v>
      </c>
      <c r="P2512">
        <v>1.5779000000000001E-2</v>
      </c>
      <c r="Q2512">
        <v>-0.93704200000000004</v>
      </c>
      <c r="S2512">
        <f>(2*3.142/60)*test_1_datataker_27_aug[[#This Row],[Torque Voltage (N.m)]]*test_1_datataker_27_aug[[#This Row],[RPM]]*-1</f>
        <v>0</v>
      </c>
    </row>
    <row r="2513" spans="1:19" x14ac:dyDescent="0.25">
      <c r="A2513" s="1">
        <v>45531.590278148149</v>
      </c>
      <c r="B2513" t="s">
        <v>17</v>
      </c>
      <c r="C2513">
        <v>1.6661250000000001</v>
      </c>
      <c r="D2513">
        <v>1.785264</v>
      </c>
      <c r="E2513">
        <v>1.672957</v>
      </c>
      <c r="F2513">
        <v>1.6292469999999999</v>
      </c>
      <c r="G2513">
        <v>1.5190410000000001</v>
      </c>
      <c r="H2513">
        <v>1.0371010000000001</v>
      </c>
      <c r="I2513">
        <v>1.344786</v>
      </c>
      <c r="J2513">
        <v>1.3200970000000001</v>
      </c>
      <c r="K2513">
        <v>-0.78574100000000002</v>
      </c>
      <c r="L2513">
        <v>0</v>
      </c>
      <c r="M2513">
        <v>4.9022000000000003E-2</v>
      </c>
      <c r="N2513" t="s">
        <v>330</v>
      </c>
      <c r="O2513">
        <v>45.884467999999998</v>
      </c>
      <c r="P2513">
        <v>1.5779000000000001E-2</v>
      </c>
      <c r="Q2513">
        <v>-0.93742599999999998</v>
      </c>
      <c r="S2513">
        <f>(2*3.142/60)*test_1_datataker_27_aug[[#This Row],[Torque Voltage (N.m)]]*test_1_datataker_27_aug[[#This Row],[RPM]]*-1</f>
        <v>0</v>
      </c>
    </row>
    <row r="2514" spans="1:19" x14ac:dyDescent="0.25">
      <c r="A2514" s="1">
        <v>45531.590336041663</v>
      </c>
      <c r="B2514" t="s">
        <v>17</v>
      </c>
      <c r="C2514">
        <v>1.708156</v>
      </c>
      <c r="D2514">
        <v>1.8078190000000001</v>
      </c>
      <c r="E2514">
        <v>1.7018610000000001</v>
      </c>
      <c r="F2514">
        <v>1.673735</v>
      </c>
      <c r="G2514">
        <v>1.5591600000000001</v>
      </c>
      <c r="H2514">
        <v>1.036281</v>
      </c>
      <c r="I2514">
        <v>1.3405940000000001</v>
      </c>
      <c r="J2514">
        <v>1.319399</v>
      </c>
      <c r="K2514">
        <v>-0.78330999999999995</v>
      </c>
      <c r="L2514">
        <v>0</v>
      </c>
      <c r="M2514">
        <v>8.9630000000000005E-3</v>
      </c>
      <c r="N2514" t="s">
        <v>331</v>
      </c>
      <c r="O2514">
        <v>45.91572</v>
      </c>
      <c r="P2514">
        <v>1.8874999999999999E-2</v>
      </c>
      <c r="Q2514">
        <v>-0.93934099999999998</v>
      </c>
      <c r="S2514">
        <f>(2*3.142/60)*test_1_datataker_27_aug[[#This Row],[Torque Voltage (N.m)]]*test_1_datataker_27_aug[[#This Row],[RPM]]*-1</f>
        <v>0</v>
      </c>
    </row>
    <row r="2515" spans="1:19" x14ac:dyDescent="0.25">
      <c r="A2515" s="1">
        <v>45531.590395115738</v>
      </c>
      <c r="B2515" t="s">
        <v>17</v>
      </c>
      <c r="C2515">
        <v>1.751091</v>
      </c>
      <c r="D2515">
        <v>1.815269</v>
      </c>
      <c r="E2515">
        <v>1.7238929999999999</v>
      </c>
      <c r="F2515">
        <v>1.6886330000000001</v>
      </c>
      <c r="G2515">
        <v>1.5715939999999999</v>
      </c>
      <c r="H2515">
        <v>1.0364899999999999</v>
      </c>
      <c r="I2515">
        <v>1.3418760000000001</v>
      </c>
      <c r="J2515">
        <v>1.3202130000000001</v>
      </c>
      <c r="K2515">
        <v>-0.77971299999999999</v>
      </c>
      <c r="L2515">
        <v>0</v>
      </c>
      <c r="M2515">
        <v>3.3541000000000001E-2</v>
      </c>
      <c r="N2515" t="s">
        <v>332</v>
      </c>
      <c r="O2515">
        <v>45.947276000000002</v>
      </c>
      <c r="P2515">
        <v>1.7328E-2</v>
      </c>
      <c r="Q2515">
        <v>-0.93627700000000003</v>
      </c>
      <c r="S2515">
        <f>(2*3.142/60)*test_1_datataker_27_aug[[#This Row],[Torque Voltage (N.m)]]*test_1_datataker_27_aug[[#This Row],[RPM]]*-1</f>
        <v>0</v>
      </c>
    </row>
    <row r="2516" spans="1:19" x14ac:dyDescent="0.25">
      <c r="A2516" s="1">
        <v>45531.590451689815</v>
      </c>
      <c r="B2516" t="s">
        <v>17</v>
      </c>
      <c r="C2516">
        <v>1.7873840000000001</v>
      </c>
      <c r="D2516">
        <v>1.8672059999999999</v>
      </c>
      <c r="E2516">
        <v>1.767147</v>
      </c>
      <c r="F2516">
        <v>1.7333270000000001</v>
      </c>
      <c r="G2516">
        <v>1.614582</v>
      </c>
      <c r="H2516">
        <v>1.035979</v>
      </c>
      <c r="I2516">
        <v>1.3417600000000001</v>
      </c>
      <c r="J2516">
        <v>1.3188150000000001</v>
      </c>
      <c r="K2516">
        <v>-0.78091200000000005</v>
      </c>
      <c r="L2516">
        <v>0</v>
      </c>
      <c r="M2516">
        <v>8.8009999999999998E-3</v>
      </c>
      <c r="N2516" t="s">
        <v>333</v>
      </c>
      <c r="O2516">
        <v>45.947276000000002</v>
      </c>
      <c r="P2516">
        <v>1.8874999999999999E-2</v>
      </c>
      <c r="Q2516">
        <v>-0.93550900000000003</v>
      </c>
      <c r="S2516">
        <f>(2*3.142/60)*test_1_datataker_27_aug[[#This Row],[Torque Voltage (N.m)]]*test_1_datataker_27_aug[[#This Row],[RPM]]*-1</f>
        <v>0</v>
      </c>
    </row>
    <row r="2517" spans="1:19" x14ac:dyDescent="0.25">
      <c r="A2517" s="1">
        <v>45531.590510092596</v>
      </c>
      <c r="B2517" t="s">
        <v>17</v>
      </c>
      <c r="C2517">
        <v>1.797852</v>
      </c>
      <c r="D2517">
        <v>1.904244</v>
      </c>
      <c r="E2517">
        <v>1.7964549999999999</v>
      </c>
      <c r="F2517">
        <v>1.7705740000000001</v>
      </c>
      <c r="G2517">
        <v>1.6565859999999999</v>
      </c>
      <c r="H2517">
        <v>1.035569</v>
      </c>
      <c r="I2517">
        <v>1.345483</v>
      </c>
      <c r="J2517">
        <v>1.313342</v>
      </c>
      <c r="K2517">
        <v>-0.78091200000000005</v>
      </c>
      <c r="L2517">
        <v>0</v>
      </c>
      <c r="M2517">
        <v>2.7824000000000002E-2</v>
      </c>
      <c r="N2517" t="s">
        <v>334</v>
      </c>
      <c r="O2517">
        <v>45.947091999999998</v>
      </c>
      <c r="P2517">
        <v>1.5779000000000001E-2</v>
      </c>
      <c r="Q2517">
        <v>-0.93627700000000003</v>
      </c>
      <c r="S2517">
        <f>(2*3.142/60)*test_1_datataker_27_aug[[#This Row],[Torque Voltage (N.m)]]*test_1_datataker_27_aug[[#This Row],[RPM]]*-1</f>
        <v>0</v>
      </c>
    </row>
    <row r="2518" spans="1:19" x14ac:dyDescent="0.25">
      <c r="A2518" s="1">
        <v>45531.590567685183</v>
      </c>
      <c r="B2518" t="s">
        <v>17</v>
      </c>
      <c r="C2518">
        <v>1.835048</v>
      </c>
      <c r="D2518">
        <v>1.9340409999999999</v>
      </c>
      <c r="E2518">
        <v>1.8182849999999999</v>
      </c>
      <c r="F2518">
        <v>1.8078190000000001</v>
      </c>
      <c r="G2518">
        <v>1.698591</v>
      </c>
      <c r="H2518">
        <v>1.035569</v>
      </c>
      <c r="I2518">
        <v>1.348392</v>
      </c>
      <c r="J2518">
        <v>1.319283</v>
      </c>
      <c r="K2518">
        <v>-0.78330999999999995</v>
      </c>
      <c r="L2518">
        <v>0</v>
      </c>
      <c r="M2518">
        <v>3.8822000000000002E-2</v>
      </c>
      <c r="N2518" t="s">
        <v>335</v>
      </c>
      <c r="O2518">
        <v>45.978596000000003</v>
      </c>
      <c r="P2518">
        <v>1.7328E-2</v>
      </c>
      <c r="Q2518">
        <v>-0.934361</v>
      </c>
      <c r="S2518">
        <f>(2*3.142/60)*test_1_datataker_27_aug[[#This Row],[Torque Voltage (N.m)]]*test_1_datataker_27_aug[[#This Row],[RPM]]*-1</f>
        <v>0</v>
      </c>
    </row>
    <row r="2519" spans="1:19" x14ac:dyDescent="0.25">
      <c r="A2519" s="1">
        <v>45531.590625486111</v>
      </c>
      <c r="B2519" t="s">
        <v>17</v>
      </c>
      <c r="C2519">
        <v>1.891346</v>
      </c>
      <c r="D2519">
        <v>1.956388</v>
      </c>
      <c r="E2519">
        <v>1.8544659999999999</v>
      </c>
      <c r="F2519">
        <v>1.8299589999999999</v>
      </c>
      <c r="G2519">
        <v>1.7291449999999999</v>
      </c>
      <c r="H2519">
        <v>1.0345489999999999</v>
      </c>
      <c r="I2519">
        <v>1.3415239999999999</v>
      </c>
      <c r="J2519">
        <v>1.3255729999999999</v>
      </c>
      <c r="K2519">
        <v>-0.78690700000000002</v>
      </c>
      <c r="L2519">
        <v>0</v>
      </c>
      <c r="M2519">
        <v>5.0930000000000003E-2</v>
      </c>
      <c r="N2519" t="s">
        <v>336</v>
      </c>
      <c r="O2519">
        <v>45.978687999999998</v>
      </c>
      <c r="P2519">
        <v>1.4231000000000001E-2</v>
      </c>
      <c r="Q2519">
        <v>-0.93742599999999998</v>
      </c>
      <c r="S2519">
        <f>(2*3.142/60)*test_1_datataker_27_aug[[#This Row],[Torque Voltage (N.m)]]*test_1_datataker_27_aug[[#This Row],[RPM]]*-1</f>
        <v>0</v>
      </c>
    </row>
    <row r="2520" spans="1:19" x14ac:dyDescent="0.25">
      <c r="A2520" s="1">
        <v>45531.59068346065</v>
      </c>
      <c r="B2520" t="s">
        <v>17</v>
      </c>
      <c r="C2520">
        <v>1.9294990000000001</v>
      </c>
      <c r="D2520">
        <v>2.023431</v>
      </c>
      <c r="E2520">
        <v>1.941784</v>
      </c>
      <c r="F2520">
        <v>1.9119010000000001</v>
      </c>
      <c r="G2520">
        <v>1.779758</v>
      </c>
      <c r="H2520">
        <v>1.034038</v>
      </c>
      <c r="I2520">
        <v>1.348741</v>
      </c>
      <c r="J2520">
        <v>1.3182370000000001</v>
      </c>
      <c r="K2520">
        <v>-0.78330999999999995</v>
      </c>
      <c r="L2520">
        <v>0</v>
      </c>
      <c r="M2520">
        <v>9.4490000000000008E-3</v>
      </c>
      <c r="N2520" t="s">
        <v>337</v>
      </c>
      <c r="O2520">
        <v>46.010232000000002</v>
      </c>
      <c r="P2520">
        <v>1.7328E-2</v>
      </c>
      <c r="Q2520">
        <v>-0.93817899999999999</v>
      </c>
      <c r="S2520">
        <f>(2*3.142/60)*test_1_datataker_27_aug[[#This Row],[Torque Voltage (N.m)]]*test_1_datataker_27_aug[[#This Row],[RPM]]*-1</f>
        <v>0</v>
      </c>
    </row>
    <row r="2521" spans="1:19" x14ac:dyDescent="0.25">
      <c r="A2521" s="1">
        <v>45531.590741388885</v>
      </c>
      <c r="B2521" t="s">
        <v>17</v>
      </c>
      <c r="C2521">
        <v>1.8970590000000001</v>
      </c>
      <c r="D2521">
        <v>2.0455700000000001</v>
      </c>
      <c r="E2521">
        <v>1.934507</v>
      </c>
      <c r="F2521">
        <v>1.8672059999999999</v>
      </c>
      <c r="G2521">
        <v>1.755873</v>
      </c>
      <c r="H2521">
        <v>1.0338320000000001</v>
      </c>
      <c r="I2521">
        <v>1.3494379999999999</v>
      </c>
      <c r="J2521">
        <v>1.3142720000000001</v>
      </c>
      <c r="K2521">
        <v>-0.78450900000000001</v>
      </c>
      <c r="L2521">
        <v>0</v>
      </c>
      <c r="M2521">
        <v>4.1539999999999997E-3</v>
      </c>
      <c r="N2521" t="s">
        <v>338</v>
      </c>
      <c r="O2521">
        <v>46.041615999999998</v>
      </c>
      <c r="P2521">
        <v>2.0379999999999999E-2</v>
      </c>
      <c r="Q2521">
        <v>-0.93665900000000002</v>
      </c>
      <c r="S2521">
        <f>(2*3.142/60)*test_1_datataker_27_aug[[#This Row],[Torque Voltage (N.m)]]*test_1_datataker_27_aug[[#This Row],[RPM]]*-1</f>
        <v>0</v>
      </c>
    </row>
    <row r="2522" spans="1:19" x14ac:dyDescent="0.25">
      <c r="A2522" s="1">
        <v>45531.590799062498</v>
      </c>
      <c r="B2522" t="s">
        <v>17</v>
      </c>
      <c r="C2522">
        <v>1.8474550000000001</v>
      </c>
      <c r="D2522">
        <v>1.9712860000000001</v>
      </c>
      <c r="E2522">
        <v>1.8617410000000001</v>
      </c>
      <c r="F2522">
        <v>1.8448580000000001</v>
      </c>
      <c r="G2522">
        <v>1.722477</v>
      </c>
      <c r="H2522">
        <v>1.0341400000000001</v>
      </c>
      <c r="I2522">
        <v>1.340824</v>
      </c>
      <c r="J2522">
        <v>1.312405</v>
      </c>
      <c r="K2522">
        <v>-0.78091200000000005</v>
      </c>
      <c r="L2522">
        <v>0</v>
      </c>
      <c r="M2522">
        <v>2.9572000000000001E-2</v>
      </c>
      <c r="N2522" t="s">
        <v>339</v>
      </c>
      <c r="O2522">
        <v>46.041524000000003</v>
      </c>
      <c r="P2522">
        <v>1.8874999999999999E-2</v>
      </c>
      <c r="Q2522">
        <v>-0.93742599999999998</v>
      </c>
      <c r="S2522">
        <f>(2*3.142/60)*test_1_datataker_27_aug[[#This Row],[Torque Voltage (N.m)]]*test_1_datataker_27_aug[[#This Row],[RPM]]*-1</f>
        <v>0</v>
      </c>
    </row>
    <row r="2523" spans="1:19" x14ac:dyDescent="0.25">
      <c r="A2523" s="1">
        <v>45531.590857442126</v>
      </c>
      <c r="B2523" t="s">
        <v>17</v>
      </c>
      <c r="C2523">
        <v>1.826492</v>
      </c>
      <c r="D2523">
        <v>1.9267989999999999</v>
      </c>
      <c r="E2523">
        <v>1.8328390000000001</v>
      </c>
      <c r="F2523">
        <v>1.815269</v>
      </c>
      <c r="G2523">
        <v>1.7014609999999999</v>
      </c>
      <c r="H2523">
        <v>1.0331170000000001</v>
      </c>
      <c r="I2523">
        <v>1.3492090000000001</v>
      </c>
      <c r="J2523">
        <v>1.317885</v>
      </c>
      <c r="K2523">
        <v>-0.78330999999999995</v>
      </c>
      <c r="L2523">
        <v>0</v>
      </c>
      <c r="M2523">
        <v>3.7046999999999997E-2</v>
      </c>
      <c r="N2523" t="s">
        <v>340</v>
      </c>
      <c r="O2523">
        <v>46.073132000000001</v>
      </c>
      <c r="P2523">
        <v>1.7328E-2</v>
      </c>
      <c r="Q2523">
        <v>-0.93627700000000003</v>
      </c>
      <c r="S2523">
        <f>(2*3.142/60)*test_1_datataker_27_aug[[#This Row],[Torque Voltage (N.m)]]*test_1_datataker_27_aug[[#This Row],[RPM]]*-1</f>
        <v>0</v>
      </c>
    </row>
    <row r="2524" spans="1:19" x14ac:dyDescent="0.25">
      <c r="A2524" s="1">
        <v>45531.590914745371</v>
      </c>
      <c r="B2524" t="s">
        <v>17</v>
      </c>
      <c r="C2524">
        <v>1.833161</v>
      </c>
      <c r="D2524">
        <v>1.9340409999999999</v>
      </c>
      <c r="E2524">
        <v>1.8399129999999999</v>
      </c>
      <c r="F2524">
        <v>1.8374090000000001</v>
      </c>
      <c r="G2524">
        <v>1.700531</v>
      </c>
      <c r="H2524">
        <v>1.033425</v>
      </c>
      <c r="I2524">
        <v>1.3366389999999999</v>
      </c>
      <c r="J2524">
        <v>1.319167</v>
      </c>
      <c r="K2524">
        <v>-0.782111</v>
      </c>
      <c r="L2524">
        <v>0</v>
      </c>
      <c r="M2524">
        <v>3.8844999999999998E-2</v>
      </c>
      <c r="N2524" t="s">
        <v>341</v>
      </c>
      <c r="O2524">
        <v>46.073224000000003</v>
      </c>
      <c r="P2524">
        <v>1.7328E-2</v>
      </c>
      <c r="Q2524">
        <v>-0.93742599999999998</v>
      </c>
      <c r="S2524">
        <f>(2*3.142/60)*test_1_datataker_27_aug[[#This Row],[Torque Voltage (N.m)]]*test_1_datataker_27_aug[[#This Row],[RPM]]*-1</f>
        <v>0</v>
      </c>
    </row>
    <row r="2525" spans="1:19" x14ac:dyDescent="0.25">
      <c r="A2525" s="1">
        <v>45531.590973391205</v>
      </c>
      <c r="B2525" t="s">
        <v>17</v>
      </c>
      <c r="C2525">
        <v>1.791183</v>
      </c>
      <c r="D2525">
        <v>1.8967940000000001</v>
      </c>
      <c r="E2525">
        <v>1.8255619999999999</v>
      </c>
      <c r="F2525">
        <v>1.800163</v>
      </c>
      <c r="G2525">
        <v>1.682385</v>
      </c>
      <c r="H2525">
        <v>1.0329159999999999</v>
      </c>
      <c r="I2525">
        <v>1.351418</v>
      </c>
      <c r="J2525">
        <v>1.320565</v>
      </c>
      <c r="K2525">
        <v>-0.782111</v>
      </c>
      <c r="L2525">
        <v>0</v>
      </c>
      <c r="M2525">
        <v>2.8858999999999999E-2</v>
      </c>
      <c r="N2525" t="s">
        <v>342</v>
      </c>
      <c r="O2525">
        <v>46.073039999999999</v>
      </c>
      <c r="P2525">
        <v>1.5779000000000001E-2</v>
      </c>
      <c r="Q2525">
        <v>-0.935894</v>
      </c>
      <c r="S2525">
        <f>(2*3.142/60)*test_1_datataker_27_aug[[#This Row],[Torque Voltage (N.m)]]*test_1_datataker_27_aug[[#This Row],[RPM]]*-1</f>
        <v>0</v>
      </c>
    </row>
    <row r="2526" spans="1:19" x14ac:dyDescent="0.25">
      <c r="A2526" s="1">
        <v>45531.591032569442</v>
      </c>
      <c r="B2526" t="s">
        <v>17</v>
      </c>
      <c r="C2526">
        <v>1.7950090000000001</v>
      </c>
      <c r="D2526">
        <v>1.889553</v>
      </c>
      <c r="E2526">
        <v>1.7964549999999999</v>
      </c>
      <c r="F2526">
        <v>1.7927139999999999</v>
      </c>
      <c r="G2526">
        <v>1.6718630000000001</v>
      </c>
      <c r="H2526">
        <v>1.033015</v>
      </c>
      <c r="I2526">
        <v>1.3518790000000001</v>
      </c>
      <c r="J2526">
        <v>1.3226610000000001</v>
      </c>
      <c r="K2526">
        <v>-0.782111</v>
      </c>
      <c r="L2526">
        <v>0</v>
      </c>
      <c r="M2526">
        <v>2.9871999999999999E-2</v>
      </c>
      <c r="N2526" t="s">
        <v>343</v>
      </c>
      <c r="O2526">
        <v>46.104959999999998</v>
      </c>
      <c r="P2526">
        <v>1.7328E-2</v>
      </c>
      <c r="Q2526">
        <v>-0.93169000000000002</v>
      </c>
      <c r="S2526">
        <f>(2*3.142/60)*test_1_datataker_27_aug[[#This Row],[Torque Voltage (N.m)]]*test_1_datataker_27_aug[[#This Row],[RPM]]*-1</f>
        <v>0</v>
      </c>
    </row>
    <row r="2527" spans="1:19" x14ac:dyDescent="0.25">
      <c r="A2527" s="1">
        <v>45531.591089074071</v>
      </c>
      <c r="B2527" t="s">
        <v>17</v>
      </c>
      <c r="C2527">
        <v>1.7625690000000001</v>
      </c>
      <c r="D2527">
        <v>1.8672059999999999</v>
      </c>
      <c r="E2527">
        <v>1.7819020000000001</v>
      </c>
      <c r="F2527">
        <v>1.7554670000000001</v>
      </c>
      <c r="G2527">
        <v>1.649918</v>
      </c>
      <c r="H2527">
        <v>1.032608</v>
      </c>
      <c r="I2527">
        <v>1.338964</v>
      </c>
      <c r="J2527">
        <v>1.314856</v>
      </c>
      <c r="K2527">
        <v>-0.77848099999999998</v>
      </c>
      <c r="L2527">
        <v>0</v>
      </c>
      <c r="M2527">
        <v>2.3980000000000001E-2</v>
      </c>
      <c r="N2527" t="s">
        <v>344</v>
      </c>
      <c r="O2527">
        <v>46.104683999999999</v>
      </c>
      <c r="P2527">
        <v>1.8874999999999999E-2</v>
      </c>
      <c r="Q2527">
        <v>-0.93397699999999995</v>
      </c>
      <c r="S2527">
        <f>(2*3.142/60)*test_1_datataker_27_aug[[#This Row],[Torque Voltage (N.m)]]*test_1_datataker_27_aug[[#This Row],[RPM]]*-1</f>
        <v>0</v>
      </c>
    </row>
    <row r="2528" spans="1:19" x14ac:dyDescent="0.25">
      <c r="A2528" s="1">
        <v>45531.591146226849</v>
      </c>
      <c r="B2528" t="s">
        <v>17</v>
      </c>
      <c r="C2528">
        <v>1.770194</v>
      </c>
      <c r="D2528">
        <v>1.8967940000000001</v>
      </c>
      <c r="E2528">
        <v>1.7891790000000001</v>
      </c>
      <c r="F2528">
        <v>1.785264</v>
      </c>
      <c r="G2528">
        <v>1.6527609999999999</v>
      </c>
      <c r="H2528">
        <v>1.032608</v>
      </c>
      <c r="I2528">
        <v>1.3457159999999999</v>
      </c>
      <c r="J2528">
        <v>1.3114749999999999</v>
      </c>
      <c r="K2528">
        <v>-0.77848099999999998</v>
      </c>
      <c r="L2528">
        <v>0</v>
      </c>
      <c r="M2528">
        <v>2.0916000000000001E-2</v>
      </c>
      <c r="N2528" t="s">
        <v>345</v>
      </c>
      <c r="O2528">
        <v>46.127747999999997</v>
      </c>
      <c r="P2528">
        <v>1.8874999999999999E-2</v>
      </c>
      <c r="Q2528">
        <v>-0.93704200000000004</v>
      </c>
      <c r="S2528">
        <f>(2*3.142/60)*test_1_datataker_27_aug[[#This Row],[Torque Voltage (N.m)]]*test_1_datataker_27_aug[[#This Row],[RPM]]*-1</f>
        <v>0</v>
      </c>
    </row>
    <row r="2529" spans="1:19" x14ac:dyDescent="0.25">
      <c r="A2529" s="1">
        <v>45531.591204722223</v>
      </c>
      <c r="B2529" t="s">
        <v>17</v>
      </c>
      <c r="C2529">
        <v>1.748248</v>
      </c>
      <c r="D2529">
        <v>1.852306</v>
      </c>
      <c r="E2529">
        <v>1.774626</v>
      </c>
      <c r="F2529">
        <v>1.7631239999999999</v>
      </c>
      <c r="G2529">
        <v>1.6384399999999999</v>
      </c>
      <c r="H2529">
        <v>1.032707</v>
      </c>
      <c r="I2529">
        <v>1.3444339999999999</v>
      </c>
      <c r="J2529">
        <v>1.3224279999999999</v>
      </c>
      <c r="K2529">
        <v>-0.78091200000000005</v>
      </c>
      <c r="L2529">
        <v>0</v>
      </c>
      <c r="M2529">
        <v>3.6033000000000003E-2</v>
      </c>
      <c r="N2529" t="s">
        <v>346</v>
      </c>
      <c r="O2529">
        <v>46.167895999999999</v>
      </c>
      <c r="P2529">
        <v>1.7328E-2</v>
      </c>
      <c r="Q2529">
        <v>-0.93320999999999998</v>
      </c>
      <c r="S2529">
        <f>(2*3.142/60)*test_1_datataker_27_aug[[#This Row],[Torque Voltage (N.m)]]*test_1_datataker_27_aug[[#This Row],[RPM]]*-1</f>
        <v>0</v>
      </c>
    </row>
    <row r="2530" spans="1:19" x14ac:dyDescent="0.25">
      <c r="A2530" s="1">
        <v>45531.591261967595</v>
      </c>
      <c r="B2530" t="s">
        <v>17</v>
      </c>
      <c r="C2530">
        <v>1.737727</v>
      </c>
      <c r="D2530">
        <v>1.8595489999999999</v>
      </c>
      <c r="E2530">
        <v>1.760073</v>
      </c>
      <c r="F2530">
        <v>1.7554670000000001</v>
      </c>
      <c r="G2530">
        <v>1.6308149999999999</v>
      </c>
      <c r="H2530">
        <v>1.032097</v>
      </c>
      <c r="I2530">
        <v>1.3412919999999999</v>
      </c>
      <c r="J2530">
        <v>1.3172999999999999</v>
      </c>
      <c r="K2530">
        <v>-0.77971299999999999</v>
      </c>
      <c r="L2530">
        <v>0</v>
      </c>
      <c r="M2530">
        <v>4.2624000000000002E-2</v>
      </c>
      <c r="N2530" t="s">
        <v>347</v>
      </c>
      <c r="O2530">
        <v>46.167803999999997</v>
      </c>
      <c r="P2530">
        <v>1.5779000000000001E-2</v>
      </c>
      <c r="Q2530">
        <v>-0.93359599999999998</v>
      </c>
      <c r="S2530">
        <f>(2*3.142/60)*test_1_datataker_27_aug[[#This Row],[Torque Voltage (N.m)]]*test_1_datataker_27_aug[[#This Row],[RPM]]*-1</f>
        <v>0</v>
      </c>
    </row>
    <row r="2531" spans="1:19" x14ac:dyDescent="0.25">
      <c r="A2531" s="1">
        <v>45531.591320590276</v>
      </c>
      <c r="B2531" t="s">
        <v>17</v>
      </c>
      <c r="C2531">
        <v>1.728189</v>
      </c>
      <c r="D2531">
        <v>1.8595489999999999</v>
      </c>
      <c r="E2531">
        <v>1.760073</v>
      </c>
      <c r="F2531">
        <v>1.740777</v>
      </c>
      <c r="G2531">
        <v>1.617424</v>
      </c>
      <c r="H2531">
        <v>1.0321979999999999</v>
      </c>
      <c r="I2531">
        <v>1.3461810000000001</v>
      </c>
      <c r="J2531">
        <v>1.3224279999999999</v>
      </c>
      <c r="K2531">
        <v>-0.77971299999999999</v>
      </c>
      <c r="L2531">
        <v>0</v>
      </c>
      <c r="M2531">
        <v>4.3499000000000003E-2</v>
      </c>
      <c r="N2531" t="s">
        <v>348</v>
      </c>
      <c r="O2531">
        <v>46.199652</v>
      </c>
      <c r="P2531">
        <v>1.7328E-2</v>
      </c>
      <c r="Q2531">
        <v>-0.93397699999999995</v>
      </c>
      <c r="S2531">
        <f>(2*3.142/60)*test_1_datataker_27_aug[[#This Row],[Torque Voltage (N.m)]]*test_1_datataker_27_aug[[#This Row],[RPM]]*-1</f>
        <v>0</v>
      </c>
    </row>
    <row r="2532" spans="1:19" x14ac:dyDescent="0.25">
      <c r="A2532" s="1">
        <v>45531.591378275465</v>
      </c>
      <c r="B2532" t="s">
        <v>17</v>
      </c>
      <c r="C2532">
        <v>1.7167380000000001</v>
      </c>
      <c r="D2532">
        <v>1.852306</v>
      </c>
      <c r="E2532">
        <v>1.7455210000000001</v>
      </c>
      <c r="F2532">
        <v>1.7258789999999999</v>
      </c>
      <c r="G2532">
        <v>1.6050169999999999</v>
      </c>
      <c r="H2532">
        <v>1.031687</v>
      </c>
      <c r="I2532">
        <v>1.3417600000000001</v>
      </c>
      <c r="J2532">
        <v>1.3149690000000001</v>
      </c>
      <c r="K2532">
        <v>-0.77971299999999999</v>
      </c>
      <c r="L2532">
        <v>0</v>
      </c>
      <c r="M2532">
        <v>5.2401000000000003E-2</v>
      </c>
      <c r="N2532" t="s">
        <v>349</v>
      </c>
      <c r="O2532">
        <v>46.199736000000001</v>
      </c>
      <c r="P2532">
        <v>1.8874999999999999E-2</v>
      </c>
      <c r="Q2532">
        <v>-0.93320999999999998</v>
      </c>
      <c r="S2532">
        <f>(2*3.142/60)*test_1_datataker_27_aug[[#This Row],[Torque Voltage (N.m)]]*test_1_datataker_27_aug[[#This Row],[RPM]]*-1</f>
        <v>0</v>
      </c>
    </row>
    <row r="2533" spans="1:19" x14ac:dyDescent="0.25">
      <c r="A2533" s="1">
        <v>45531.5914362037</v>
      </c>
      <c r="B2533" t="s">
        <v>17</v>
      </c>
      <c r="C2533">
        <v>1.7024170000000001</v>
      </c>
      <c r="D2533">
        <v>1.8595489999999999</v>
      </c>
      <c r="E2533">
        <v>1.760073</v>
      </c>
      <c r="F2533">
        <v>1.7258789999999999</v>
      </c>
      <c r="G2533">
        <v>1.5973919999999999</v>
      </c>
      <c r="H2533">
        <v>1.032097</v>
      </c>
      <c r="I2533">
        <v>1.348741</v>
      </c>
      <c r="J2533">
        <v>1.3223119999999999</v>
      </c>
      <c r="K2533">
        <v>-0.77251899999999996</v>
      </c>
      <c r="L2533">
        <v>0</v>
      </c>
      <c r="M2533">
        <v>4.8263E-2</v>
      </c>
      <c r="N2533" t="s">
        <v>350</v>
      </c>
      <c r="O2533">
        <v>46.231623999999996</v>
      </c>
      <c r="P2533">
        <v>1.8874999999999999E-2</v>
      </c>
      <c r="Q2533">
        <v>-0.93397699999999995</v>
      </c>
      <c r="S2533">
        <f>(2*3.142/60)*test_1_datataker_27_aug[[#This Row],[Torque Voltage (N.m)]]*test_1_datataker_27_aug[[#This Row],[RPM]]*-1</f>
        <v>0</v>
      </c>
    </row>
    <row r="2534" spans="1:19" x14ac:dyDescent="0.25">
      <c r="A2534" s="1">
        <v>45531.591494189815</v>
      </c>
      <c r="B2534" t="s">
        <v>17</v>
      </c>
      <c r="C2534">
        <v>1.7033739999999999</v>
      </c>
      <c r="D2534">
        <v>1.941489</v>
      </c>
      <c r="E2534">
        <v>1.847189</v>
      </c>
      <c r="F2534">
        <v>1.7184299999999999</v>
      </c>
      <c r="G2534">
        <v>1.596435</v>
      </c>
      <c r="H2534">
        <v>1.031687</v>
      </c>
      <c r="I2534">
        <v>1.344786</v>
      </c>
      <c r="J2534">
        <v>1.316371</v>
      </c>
      <c r="K2534">
        <v>-0.77848099999999998</v>
      </c>
      <c r="L2534">
        <v>0</v>
      </c>
      <c r="M2534">
        <v>4.4559999999999999E-3</v>
      </c>
      <c r="N2534" t="s">
        <v>351</v>
      </c>
      <c r="O2534">
        <v>46.231344</v>
      </c>
      <c r="P2534">
        <v>2.0379999999999999E-2</v>
      </c>
      <c r="Q2534">
        <v>-0.93359599999999998</v>
      </c>
      <c r="S2534">
        <f>(2*3.142/60)*test_1_datataker_27_aug[[#This Row],[Torque Voltage (N.m)]]*test_1_datataker_27_aug[[#This Row],[RPM]]*-1</f>
        <v>0</v>
      </c>
    </row>
    <row r="2535" spans="1:19" x14ac:dyDescent="0.25">
      <c r="A2535" s="1">
        <v>45531.591551342593</v>
      </c>
      <c r="B2535" t="s">
        <v>17</v>
      </c>
      <c r="C2535">
        <v>1.7176940000000001</v>
      </c>
      <c r="D2535">
        <v>2.023431</v>
      </c>
      <c r="E2535">
        <v>1.9199539999999999</v>
      </c>
      <c r="F2535">
        <v>1.740777</v>
      </c>
      <c r="G2535">
        <v>1.609799</v>
      </c>
      <c r="H2535">
        <v>1.031277</v>
      </c>
      <c r="I2535">
        <v>1.341993</v>
      </c>
      <c r="J2535">
        <v>1.316835</v>
      </c>
      <c r="K2535">
        <v>-0.77971299999999999</v>
      </c>
      <c r="L2535">
        <v>0</v>
      </c>
      <c r="M2535">
        <v>3.1359999999999999E-3</v>
      </c>
      <c r="N2535" t="s">
        <v>352</v>
      </c>
      <c r="O2535">
        <v>46.263072000000001</v>
      </c>
      <c r="P2535">
        <v>1.7328E-2</v>
      </c>
      <c r="Q2535">
        <v>-0.935894</v>
      </c>
      <c r="S2535">
        <f>(2*3.142/60)*test_1_datataker_27_aug[[#This Row],[Torque Voltage (N.m)]]*test_1_datataker_27_aug[[#This Row],[RPM]]*-1</f>
        <v>0</v>
      </c>
    </row>
    <row r="2536" spans="1:19" x14ac:dyDescent="0.25">
      <c r="A2536" s="1">
        <v>45531.591609143521</v>
      </c>
      <c r="B2536" t="s">
        <v>17</v>
      </c>
      <c r="C2536">
        <v>1.7215199999999999</v>
      </c>
      <c r="D2536">
        <v>2.023431</v>
      </c>
      <c r="E2536">
        <v>1.9199539999999999</v>
      </c>
      <c r="F2536">
        <v>1.7333270000000001</v>
      </c>
      <c r="G2536">
        <v>1.6126419999999999</v>
      </c>
      <c r="H2536">
        <v>1.030565</v>
      </c>
      <c r="I2536">
        <v>1.339777</v>
      </c>
      <c r="J2536">
        <v>1.3166</v>
      </c>
      <c r="K2536">
        <v>-0.78091200000000005</v>
      </c>
      <c r="L2536">
        <v>0</v>
      </c>
      <c r="M2536">
        <v>9.1940000000000008E-3</v>
      </c>
      <c r="N2536" t="s">
        <v>353</v>
      </c>
      <c r="O2536">
        <v>46.263255999999998</v>
      </c>
      <c r="P2536">
        <v>1.5779000000000001E-2</v>
      </c>
      <c r="Q2536">
        <v>-0.93704200000000004</v>
      </c>
      <c r="S2536">
        <f>(2*3.142/60)*test_1_datataker_27_aug[[#This Row],[Torque Voltage (N.m)]]*test_1_datataker_27_aug[[#This Row],[RPM]]*-1</f>
        <v>0</v>
      </c>
    </row>
    <row r="2537" spans="1:19" x14ac:dyDescent="0.25">
      <c r="A2537" s="1">
        <v>45531.591666805558</v>
      </c>
      <c r="B2537" t="s">
        <v>17</v>
      </c>
      <c r="C2537">
        <v>1.740623</v>
      </c>
      <c r="D2537">
        <v>2.090265</v>
      </c>
      <c r="E2537">
        <v>1.9852399999999999</v>
      </c>
      <c r="F2537">
        <v>1.748019</v>
      </c>
      <c r="G2537">
        <v>1.6308149999999999</v>
      </c>
      <c r="H2537">
        <v>1.030667</v>
      </c>
      <c r="I2537">
        <v>1.339777</v>
      </c>
      <c r="J2537">
        <v>1.312405</v>
      </c>
      <c r="K2537">
        <v>-0.78330999999999995</v>
      </c>
      <c r="L2537">
        <v>0</v>
      </c>
      <c r="M2537">
        <v>2.3730000000000001E-3</v>
      </c>
      <c r="N2537" t="s">
        <v>354</v>
      </c>
      <c r="O2537">
        <v>46.263348000000001</v>
      </c>
      <c r="P2537">
        <v>1.5779000000000001E-2</v>
      </c>
      <c r="Q2537">
        <v>-0.93397699999999995</v>
      </c>
      <c r="S2537">
        <f>(2*3.142/60)*test_1_datataker_27_aug[[#This Row],[Torque Voltage (N.m)]]*test_1_datataker_27_aug[[#This Row],[RPM]]*-1</f>
        <v>0</v>
      </c>
    </row>
    <row r="2538" spans="1:19" x14ac:dyDescent="0.25">
      <c r="A2538" s="1">
        <v>45531.591725833336</v>
      </c>
      <c r="B2538" t="s">
        <v>17</v>
      </c>
      <c r="C2538">
        <v>1.7520469999999999</v>
      </c>
      <c r="D2538">
        <v>2.1498590000000002</v>
      </c>
      <c r="E2538">
        <v>2.0507300000000002</v>
      </c>
      <c r="F2538">
        <v>1.7705740000000001</v>
      </c>
      <c r="G2538">
        <v>1.6489609999999999</v>
      </c>
      <c r="H2538">
        <v>1.0307660000000001</v>
      </c>
      <c r="I2538">
        <v>1.344902</v>
      </c>
      <c r="J2538">
        <v>1.3195159999999999</v>
      </c>
      <c r="K2538">
        <v>-0.782111</v>
      </c>
      <c r="L2538">
        <v>0</v>
      </c>
      <c r="M2538">
        <v>4.9639999999999997E-3</v>
      </c>
      <c r="N2538" t="s">
        <v>355</v>
      </c>
      <c r="O2538">
        <v>46.294747999999998</v>
      </c>
      <c r="P2538">
        <v>1.8874999999999999E-2</v>
      </c>
      <c r="Q2538">
        <v>-0.935894</v>
      </c>
      <c r="S2538">
        <f>(2*3.142/60)*test_1_datataker_27_aug[[#This Row],[Torque Voltage (N.m)]]*test_1_datataker_27_aug[[#This Row],[RPM]]*-1</f>
        <v>0</v>
      </c>
    </row>
    <row r="2539" spans="1:19" x14ac:dyDescent="0.25">
      <c r="A2539" s="1">
        <v>45531.591783043979</v>
      </c>
      <c r="B2539" t="s">
        <v>17</v>
      </c>
      <c r="C2539">
        <v>1.778775</v>
      </c>
      <c r="D2539">
        <v>2.1275110000000002</v>
      </c>
      <c r="E2539">
        <v>2.0361760000000002</v>
      </c>
      <c r="F2539">
        <v>1.778022</v>
      </c>
      <c r="G2539">
        <v>1.667108</v>
      </c>
      <c r="H2539">
        <v>1.030359</v>
      </c>
      <c r="I2539">
        <v>1.3371010000000001</v>
      </c>
      <c r="J2539">
        <v>1.317653</v>
      </c>
      <c r="K2539">
        <v>-0.78091200000000005</v>
      </c>
      <c r="L2539">
        <v>0</v>
      </c>
      <c r="M2539">
        <v>2.4659999999999999E-3</v>
      </c>
      <c r="N2539" t="s">
        <v>356</v>
      </c>
      <c r="O2539">
        <v>46.295023999999998</v>
      </c>
      <c r="P2539">
        <v>1.7328E-2</v>
      </c>
      <c r="Q2539">
        <v>-0.93742599999999998</v>
      </c>
      <c r="S2539">
        <f>(2*3.142/60)*test_1_datataker_27_aug[[#This Row],[Torque Voltage (N.m)]]*test_1_datataker_27_aug[[#This Row],[RPM]]*-1</f>
        <v>0</v>
      </c>
    </row>
    <row r="2540" spans="1:19" x14ac:dyDescent="0.25">
      <c r="A2540" s="1">
        <v>45531.591840833331</v>
      </c>
      <c r="B2540" t="s">
        <v>17</v>
      </c>
      <c r="C2540">
        <v>1.7940259999999999</v>
      </c>
      <c r="D2540">
        <v>2.2239360000000001</v>
      </c>
      <c r="E2540">
        <v>2.1230910000000001</v>
      </c>
      <c r="F2540">
        <v>1.800163</v>
      </c>
      <c r="G2540">
        <v>1.6842710000000001</v>
      </c>
      <c r="H2540">
        <v>1.030867</v>
      </c>
      <c r="I2540">
        <v>1.3446689999999999</v>
      </c>
      <c r="J2540">
        <v>1.317653</v>
      </c>
      <c r="K2540">
        <v>-0.78450900000000001</v>
      </c>
      <c r="L2540">
        <v>0</v>
      </c>
      <c r="M2540">
        <v>6.5830000000000003E-3</v>
      </c>
      <c r="N2540" t="s">
        <v>357</v>
      </c>
      <c r="O2540">
        <v>46.295023999999998</v>
      </c>
      <c r="P2540">
        <v>1.7328E-2</v>
      </c>
      <c r="Q2540">
        <v>-0.94010899999999997</v>
      </c>
      <c r="S2540">
        <f>(2*3.142/60)*test_1_datataker_27_aug[[#This Row],[Torque Voltage (N.m)]]*test_1_datataker_27_aug[[#This Row],[RPM]]*-1</f>
        <v>0</v>
      </c>
    </row>
    <row r="2541" spans="1:19" x14ac:dyDescent="0.25">
      <c r="A2541" s="1">
        <v>45531.591898182873</v>
      </c>
      <c r="B2541" t="s">
        <v>17</v>
      </c>
      <c r="C2541">
        <v>1.8045469999999999</v>
      </c>
      <c r="D2541">
        <v>2.2239360000000001</v>
      </c>
      <c r="E2541">
        <v>2.1451220000000002</v>
      </c>
      <c r="F2541">
        <v>1.822511</v>
      </c>
      <c r="G2541">
        <v>1.698591</v>
      </c>
      <c r="H2541">
        <v>1.030667</v>
      </c>
      <c r="I2541">
        <v>1.3530489999999999</v>
      </c>
      <c r="J2541">
        <v>1.3217270000000001</v>
      </c>
      <c r="K2541">
        <v>-0.78330999999999995</v>
      </c>
      <c r="L2541">
        <v>0</v>
      </c>
      <c r="M2541">
        <v>2.281E-3</v>
      </c>
      <c r="N2541" t="s">
        <v>358</v>
      </c>
      <c r="O2541">
        <v>46.295307999999999</v>
      </c>
      <c r="P2541">
        <v>1.5779000000000001E-2</v>
      </c>
      <c r="Q2541">
        <v>-0.93550900000000003</v>
      </c>
      <c r="S2541">
        <f>(2*3.142/60)*test_1_datataker_27_aug[[#This Row],[Torque Voltage (N.m)]]*test_1_datataker_27_aug[[#This Row],[RPM]]*-1</f>
        <v>0</v>
      </c>
    </row>
    <row r="2542" spans="1:19" x14ac:dyDescent="0.25">
      <c r="A2542" s="17">
        <v>45531.59195667824</v>
      </c>
      <c r="B2542" s="18" t="s">
        <v>17</v>
      </c>
      <c r="C2542" s="18">
        <v>1.825536</v>
      </c>
      <c r="D2542" s="18">
        <v>2.1868970000000001</v>
      </c>
      <c r="E2542" s="18">
        <v>2.0869089999999999</v>
      </c>
      <c r="F2542" s="18">
        <v>1.8374090000000001</v>
      </c>
      <c r="G2542" s="18">
        <v>1.718677</v>
      </c>
      <c r="H2542" s="18">
        <v>1.030565</v>
      </c>
      <c r="I2542">
        <v>1.3412919999999999</v>
      </c>
      <c r="J2542">
        <v>1.3118240000000001</v>
      </c>
      <c r="K2542">
        <v>-0.77971299999999999</v>
      </c>
      <c r="L2542">
        <v>0</v>
      </c>
      <c r="M2542">
        <v>3.2469999999999999E-2</v>
      </c>
      <c r="N2542" t="s">
        <v>359</v>
      </c>
      <c r="O2542">
        <v>46.294747999999998</v>
      </c>
      <c r="P2542">
        <v>1.8874999999999999E-2</v>
      </c>
      <c r="Q2542">
        <v>-0.93359599999999998</v>
      </c>
      <c r="S2542">
        <f>(2*3.142/60)*test_1_datataker_27_aug[[#This Row],[Torque Voltage (N.m)]]*test_1_datataker_27_aug[[#This Row],[RPM]]*-1</f>
        <v>0</v>
      </c>
    </row>
    <row r="2543" spans="1:19" x14ac:dyDescent="0.25">
      <c r="A2543" s="17">
        <v>45531.592014293979</v>
      </c>
      <c r="B2543" s="18" t="s">
        <v>17</v>
      </c>
      <c r="C2543" s="18">
        <v>1.853194</v>
      </c>
      <c r="D2543" s="18">
        <v>2.2686299999999999</v>
      </c>
      <c r="E2543" s="18">
        <v>2.1667480000000001</v>
      </c>
      <c r="F2543" s="18">
        <v>1.8672059999999999</v>
      </c>
      <c r="G2543" s="18">
        <v>1.7425090000000001</v>
      </c>
      <c r="H2543" s="18">
        <v>1.030667</v>
      </c>
      <c r="I2543" s="18">
        <v>1.344317</v>
      </c>
      <c r="J2543" s="18">
        <v>1.317885</v>
      </c>
      <c r="K2543" s="18">
        <v>-0.78330999999999995</v>
      </c>
      <c r="L2543" s="18">
        <v>0</v>
      </c>
      <c r="M2543" s="18">
        <v>1.6420000000000001E-2</v>
      </c>
      <c r="N2543" s="18" t="s">
        <v>360</v>
      </c>
      <c r="O2543" s="18">
        <v>46.282263999999998</v>
      </c>
      <c r="P2543" s="18">
        <v>1.7328E-2</v>
      </c>
      <c r="Q2543" s="18">
        <v>-0.94087399999999999</v>
      </c>
      <c r="R2543" s="18"/>
      <c r="S2543" s="18">
        <f>(2*3.142/60)*test_1_datataker_27_aug[[#This Row],[Torque Voltage (N.m)]]*test_1_datataker_27_aug[[#This Row],[RPM]]*-1</f>
        <v>0</v>
      </c>
    </row>
    <row r="2544" spans="1:19" x14ac:dyDescent="0.25">
      <c r="A2544" s="1">
        <v>45531.592072418978</v>
      </c>
      <c r="B2544" t="s">
        <v>17</v>
      </c>
      <c r="C2544">
        <v>1.7826010000000001</v>
      </c>
      <c r="D2544">
        <v>2.2611819999999998</v>
      </c>
      <c r="E2544">
        <v>2.1523979999999998</v>
      </c>
      <c r="F2544">
        <v>1.8078190000000001</v>
      </c>
      <c r="G2544">
        <v>1.667108</v>
      </c>
      <c r="H2544">
        <v>1.030565</v>
      </c>
      <c r="I2544">
        <v>1.3434999999999999</v>
      </c>
      <c r="J2544">
        <v>1.316254</v>
      </c>
      <c r="K2544">
        <v>-0.78330999999999995</v>
      </c>
      <c r="L2544">
        <v>0</v>
      </c>
      <c r="M2544">
        <v>1.2774000000000001E-2</v>
      </c>
      <c r="N2544" t="s">
        <v>361</v>
      </c>
      <c r="O2544">
        <v>46.263255999999998</v>
      </c>
      <c r="P2544">
        <v>2.1971000000000001E-2</v>
      </c>
      <c r="Q2544">
        <v>-0.94010899999999997</v>
      </c>
      <c r="S2544">
        <f>(2*3.142/60)*test_1_datataker_27_aug[[#This Row],[Torque Voltage (N.m)]]*test_1_datataker_27_aug[[#This Row],[RPM]]*-1</f>
        <v>0</v>
      </c>
    </row>
    <row r="2545" spans="1:19" x14ac:dyDescent="0.25">
      <c r="A2545" s="1">
        <v>45531.592129710647</v>
      </c>
      <c r="B2545" t="s">
        <v>17</v>
      </c>
      <c r="C2545">
        <v>1.584001</v>
      </c>
      <c r="D2545">
        <v>3.5248439999999999</v>
      </c>
      <c r="E2545">
        <v>3.4229569999999998</v>
      </c>
      <c r="F2545">
        <v>1.606692</v>
      </c>
      <c r="G2545">
        <v>1.4664619999999999</v>
      </c>
      <c r="H2545">
        <v>1.030054</v>
      </c>
      <c r="I2545">
        <v>1.35165</v>
      </c>
      <c r="J2545">
        <v>1.323242</v>
      </c>
      <c r="K2545">
        <v>-0.86730300000000005</v>
      </c>
      <c r="L2545">
        <v>0</v>
      </c>
      <c r="M2545">
        <v>1.2681E-2</v>
      </c>
      <c r="N2545" t="s">
        <v>362</v>
      </c>
      <c r="O2545">
        <v>46.263447999999997</v>
      </c>
      <c r="P2545">
        <v>2.0379999999999999E-2</v>
      </c>
      <c r="Q2545">
        <v>-1.0290490000000001</v>
      </c>
      <c r="S2545">
        <f>(2*3.142/60)*test_1_datataker_27_aug[[#This Row],[Torque Voltage (N.m)]]*test_1_datataker_27_aug[[#This Row],[RPM]]*-1</f>
        <v>0</v>
      </c>
    </row>
    <row r="2546" spans="1:19" x14ac:dyDescent="0.25">
      <c r="A2546" s="1">
        <v>45531.592187719907</v>
      </c>
      <c r="B2546" t="s">
        <v>17</v>
      </c>
      <c r="C2546">
        <v>1.489417</v>
      </c>
      <c r="D2546">
        <v>5.0546069999999999</v>
      </c>
      <c r="E2546">
        <v>4.8956410000000004</v>
      </c>
      <c r="F2546">
        <v>1.554962</v>
      </c>
      <c r="G2546">
        <v>1.388058</v>
      </c>
      <c r="H2546">
        <v>1.030975</v>
      </c>
      <c r="I2546">
        <v>1.3403620000000001</v>
      </c>
      <c r="J2546">
        <v>1.316371</v>
      </c>
      <c r="K2546">
        <v>-1.3815489999999999</v>
      </c>
      <c r="L2546">
        <v>228</v>
      </c>
      <c r="M2546">
        <v>1.9602000000000001E-2</v>
      </c>
      <c r="N2546" t="s">
        <v>363</v>
      </c>
      <c r="O2546">
        <v>46.231532000000001</v>
      </c>
      <c r="P2546">
        <v>2.1971000000000001E-2</v>
      </c>
      <c r="Q2546">
        <v>-1.3346290000000001</v>
      </c>
      <c r="S2546">
        <f>(2*3.142/60)*test_1_datataker_27_aug[[#This Row],[Torque Voltage (N.m)]]*test_1_datataker_27_aug[[#This Row],[RPM]]*-1</f>
        <v>32.990284880799997</v>
      </c>
    </row>
    <row r="2547" spans="1:19" x14ac:dyDescent="0.25">
      <c r="A2547" s="1">
        <v>45531.592246087966</v>
      </c>
      <c r="B2547" t="s">
        <v>17</v>
      </c>
      <c r="C2547">
        <v>1.6298589999999999</v>
      </c>
      <c r="D2547">
        <v>6.1380410000000003</v>
      </c>
      <c r="E2547">
        <v>6.004499</v>
      </c>
      <c r="F2547">
        <v>1.6886330000000001</v>
      </c>
      <c r="G2547">
        <v>1.5237970000000001</v>
      </c>
      <c r="H2547">
        <v>1.030565</v>
      </c>
      <c r="I2547">
        <v>1.3320920000000001</v>
      </c>
      <c r="J2547">
        <v>1.3105420000000001</v>
      </c>
      <c r="K2547">
        <v>-1.3551059999999999</v>
      </c>
      <c r="L2547">
        <v>4457</v>
      </c>
      <c r="M2547">
        <v>2.0985E-2</v>
      </c>
      <c r="N2547" t="s">
        <v>364</v>
      </c>
      <c r="O2547">
        <v>46.033119999999997</v>
      </c>
      <c r="P2547">
        <v>1.5779000000000001E-2</v>
      </c>
      <c r="Q2547">
        <v>-1.2738080000000001</v>
      </c>
      <c r="S2547">
        <f>(2*3.142/60)*test_1_datataker_27_aug[[#This Row],[Torque Voltage (N.m)]]*test_1_datataker_27_aug[[#This Row],[RPM]]*-1</f>
        <v>632.55869275879991</v>
      </c>
    </row>
    <row r="2548" spans="1:19" x14ac:dyDescent="0.25">
      <c r="A2548" s="1">
        <v>45531.592303483798</v>
      </c>
      <c r="B2548" t="s">
        <v>17</v>
      </c>
      <c r="C2548">
        <v>1.9514180000000001</v>
      </c>
      <c r="D2548">
        <v>6.3530319999999998</v>
      </c>
      <c r="E2548">
        <v>6.1708480000000003</v>
      </c>
      <c r="F2548">
        <v>2.0308799999999998</v>
      </c>
      <c r="G2548">
        <v>1.8694010000000001</v>
      </c>
      <c r="H2548">
        <v>1.031074</v>
      </c>
      <c r="I2548">
        <v>1.3445530000000001</v>
      </c>
      <c r="J2548">
        <v>1.316371</v>
      </c>
      <c r="K2548">
        <v>-1.160344</v>
      </c>
      <c r="L2548">
        <v>6925</v>
      </c>
      <c r="M2548">
        <v>1.1412E-2</v>
      </c>
      <c r="N2548" t="s">
        <v>365</v>
      </c>
      <c r="O2548">
        <v>45.657775999999998</v>
      </c>
      <c r="P2548">
        <v>2.1971000000000001E-2</v>
      </c>
      <c r="Q2548">
        <v>-1.4660820000000001</v>
      </c>
      <c r="S2548">
        <f>(2*3.142/60)*test_1_datataker_27_aug[[#This Row],[Torque Voltage (N.m)]]*test_1_datataker_27_aug[[#This Row],[RPM]]*-1</f>
        <v>841.57236241333328</v>
      </c>
    </row>
    <row r="2549" spans="1:19" x14ac:dyDescent="0.25">
      <c r="A2549" s="1">
        <v>45531.592362800926</v>
      </c>
      <c r="B2549" t="s">
        <v>17</v>
      </c>
      <c r="C2549">
        <v>2.1728939999999999</v>
      </c>
      <c r="D2549">
        <v>6.0120259999999996</v>
      </c>
      <c r="E2549">
        <v>5.8810010000000004</v>
      </c>
      <c r="F2549">
        <v>2.216901</v>
      </c>
      <c r="G2549">
        <v>2.0724649999999998</v>
      </c>
      <c r="H2549">
        <v>1.0304629999999999</v>
      </c>
      <c r="I2549">
        <v>1.3457159999999999</v>
      </c>
      <c r="J2549">
        <v>1.3223119999999999</v>
      </c>
      <c r="K2549">
        <v>-1.1483209999999999</v>
      </c>
      <c r="L2549">
        <v>4930</v>
      </c>
      <c r="M2549">
        <v>1.162E-2</v>
      </c>
      <c r="N2549" t="s">
        <v>366</v>
      </c>
      <c r="O2549">
        <v>45.143335999999998</v>
      </c>
      <c r="P2549">
        <v>1.8874999999999999E-2</v>
      </c>
      <c r="Q2549">
        <v>-1.2926599999999999</v>
      </c>
      <c r="S2549">
        <f>(2*3.142/60)*test_1_datataker_27_aug[[#This Row],[Torque Voltage (N.m)]]*test_1_datataker_27_aug[[#This Row],[RPM]]*-1</f>
        <v>592.91870630866663</v>
      </c>
    </row>
    <row r="2550" spans="1:19" x14ac:dyDescent="0.25">
      <c r="A2550" s="1">
        <v>45531.592419664354</v>
      </c>
      <c r="B2550" t="s">
        <v>17</v>
      </c>
      <c r="C2550">
        <v>2.3420559999999999</v>
      </c>
      <c r="D2550">
        <v>6.0414110000000001</v>
      </c>
      <c r="E2550">
        <v>5.8882770000000004</v>
      </c>
      <c r="F2550">
        <v>2.3656760000000001</v>
      </c>
      <c r="G2550">
        <v>2.2484009999999999</v>
      </c>
      <c r="H2550">
        <v>1.030359</v>
      </c>
      <c r="I2550">
        <v>1.343623</v>
      </c>
      <c r="J2550">
        <v>1.307045</v>
      </c>
      <c r="K2550">
        <v>-1.2324809999999999</v>
      </c>
      <c r="L2550">
        <v>3864</v>
      </c>
      <c r="M2550">
        <v>1.2982E-2</v>
      </c>
      <c r="N2550" t="s">
        <v>367</v>
      </c>
      <c r="O2550">
        <v>44.689196000000003</v>
      </c>
      <c r="P2550">
        <v>1.5779000000000001E-2</v>
      </c>
      <c r="Q2550">
        <v>-1.2714840000000001</v>
      </c>
      <c r="S2550">
        <f>(2*3.142/60)*test_1_datataker_27_aug[[#This Row],[Torque Voltage (N.m)]]*test_1_datataker_27_aug[[#This Row],[RPM]]*-1</f>
        <v>498.77224289759994</v>
      </c>
    </row>
    <row r="2551" spans="1:19" x14ac:dyDescent="0.25">
      <c r="A2551" s="1">
        <v>45531.592477777776</v>
      </c>
      <c r="B2551" t="s">
        <v>17</v>
      </c>
      <c r="C2551">
        <v>2.5243959999999999</v>
      </c>
      <c r="D2551">
        <v>6.174874</v>
      </c>
      <c r="E2551">
        <v>6.033404</v>
      </c>
      <c r="F2551">
        <v>2.5738379999999998</v>
      </c>
      <c r="G2551">
        <v>2.4279790000000001</v>
      </c>
      <c r="H2551">
        <v>1.030359</v>
      </c>
      <c r="I2551">
        <v>1.3457159999999999</v>
      </c>
      <c r="J2551">
        <v>1.3217270000000001</v>
      </c>
      <c r="K2551">
        <v>-1.111054</v>
      </c>
      <c r="L2551">
        <v>3621</v>
      </c>
      <c r="M2551">
        <v>1.2636E-2</v>
      </c>
      <c r="N2551" t="s">
        <v>368</v>
      </c>
      <c r="O2551">
        <v>44.331583999999999</v>
      </c>
      <c r="P2551">
        <v>1.8874999999999999E-2</v>
      </c>
      <c r="Q2551">
        <v>-1.281881</v>
      </c>
      <c r="S2551">
        <f>(2*3.142/60)*test_1_datataker_27_aug[[#This Row],[Torque Voltage (N.m)]]*test_1_datataker_27_aug[[#This Row],[RPM]]*-1</f>
        <v>421.35545232759995</v>
      </c>
    </row>
    <row r="2552" spans="1:19" x14ac:dyDescent="0.25">
      <c r="A2552" s="1">
        <v>45531.592535497686</v>
      </c>
      <c r="B2552" t="s">
        <v>17</v>
      </c>
      <c r="C2552">
        <v>2.7266089999999998</v>
      </c>
      <c r="D2552">
        <v>6.3234430000000001</v>
      </c>
      <c r="E2552">
        <v>6.1781249999999996</v>
      </c>
      <c r="F2552">
        <v>2.7519960000000001</v>
      </c>
      <c r="G2552">
        <v>2.6293419999999998</v>
      </c>
      <c r="H2552">
        <v>1.0301549999999999</v>
      </c>
      <c r="I2552">
        <v>1.3474619999999999</v>
      </c>
      <c r="J2552">
        <v>1.324411</v>
      </c>
      <c r="K2552">
        <v>-1.061831</v>
      </c>
      <c r="L2552">
        <v>3501</v>
      </c>
      <c r="M2552">
        <v>1.2935E-2</v>
      </c>
      <c r="N2552" t="s">
        <v>369</v>
      </c>
      <c r="O2552">
        <v>43.999712000000002</v>
      </c>
      <c r="P2552">
        <v>2.0379999999999999E-2</v>
      </c>
      <c r="Q2552">
        <v>-1.3662110000000001</v>
      </c>
      <c r="S2552">
        <f>(2*3.142/60)*test_1_datataker_27_aug[[#This Row],[Torque Voltage (N.m)]]*test_1_datataker_27_aug[[#This Row],[RPM]]*-1</f>
        <v>389.34305933339999</v>
      </c>
    </row>
    <row r="2553" spans="1:19" x14ac:dyDescent="0.25">
      <c r="A2553" s="1">
        <v>45531.592593067129</v>
      </c>
      <c r="B2553" t="s">
        <v>17</v>
      </c>
      <c r="C2553">
        <v>2.9353050000000001</v>
      </c>
      <c r="D2553">
        <v>6.501188</v>
      </c>
      <c r="E2553">
        <v>6.3810580000000003</v>
      </c>
      <c r="F2553">
        <v>2.9529169999999998</v>
      </c>
      <c r="G2553">
        <v>2.8448129999999998</v>
      </c>
      <c r="H2553">
        <v>1.030257</v>
      </c>
      <c r="I2553">
        <v>1.345018</v>
      </c>
      <c r="J2553">
        <v>1.3138030000000001</v>
      </c>
      <c r="K2553">
        <v>-1.0582339999999999</v>
      </c>
      <c r="L2553">
        <v>3308</v>
      </c>
      <c r="M2553">
        <v>1.252E-2</v>
      </c>
      <c r="N2553" t="s">
        <v>370</v>
      </c>
      <c r="O2553">
        <v>43.709004</v>
      </c>
      <c r="P2553">
        <v>1.5779000000000001E-2</v>
      </c>
      <c r="Q2553">
        <v>-1.257258</v>
      </c>
      <c r="S2553">
        <f>(2*3.142/60)*test_1_datataker_27_aug[[#This Row],[Torque Voltage (N.m)]]*test_1_datataker_27_aug[[#This Row],[RPM]]*-1</f>
        <v>366.6334940741333</v>
      </c>
    </row>
    <row r="2554" spans="1:19" x14ac:dyDescent="0.25">
      <c r="A2554" s="1">
        <v>45531.592651203704</v>
      </c>
      <c r="B2554" t="s">
        <v>17</v>
      </c>
      <c r="C2554">
        <v>3.1570469999999999</v>
      </c>
      <c r="D2554">
        <v>6.6569979999999997</v>
      </c>
      <c r="E2554">
        <v>6.5187059999999999</v>
      </c>
      <c r="F2554">
        <v>3.190461</v>
      </c>
      <c r="G2554">
        <v>3.0628609999999998</v>
      </c>
      <c r="H2554">
        <v>1.030257</v>
      </c>
      <c r="I2554">
        <v>1.3415239999999999</v>
      </c>
      <c r="J2554">
        <v>1.3174170000000001</v>
      </c>
      <c r="K2554">
        <v>-1.4260759999999999</v>
      </c>
      <c r="L2554">
        <v>3190</v>
      </c>
      <c r="M2554">
        <v>1.2982E-2</v>
      </c>
      <c r="N2554" t="s">
        <v>371</v>
      </c>
      <c r="O2554">
        <v>43.358691999999998</v>
      </c>
      <c r="P2554">
        <v>1.8874999999999999E-2</v>
      </c>
      <c r="Q2554">
        <v>-1.1334690000000001</v>
      </c>
      <c r="S2554">
        <f>(2*3.142/60)*test_1_datataker_27_aug[[#This Row],[Torque Voltage (N.m)]]*test_1_datataker_27_aug[[#This Row],[RPM]]*-1</f>
        <v>476.45104088266663</v>
      </c>
    </row>
    <row r="2555" spans="1:19" x14ac:dyDescent="0.25">
      <c r="A2555" s="1">
        <v>45531.592708796299</v>
      </c>
      <c r="B2555" t="s">
        <v>17</v>
      </c>
      <c r="C2555">
        <v>3.3851909999999998</v>
      </c>
      <c r="D2555">
        <v>6.938618</v>
      </c>
      <c r="E2555">
        <v>6.7141599999999997</v>
      </c>
      <c r="F2555">
        <v>3.406072</v>
      </c>
      <c r="G2555">
        <v>3.3015530000000002</v>
      </c>
      <c r="H2555">
        <v>1.0298480000000001</v>
      </c>
      <c r="I2555">
        <v>1.3495550000000001</v>
      </c>
      <c r="J2555">
        <v>1.324411</v>
      </c>
      <c r="K2555">
        <v>-1.4104570000000001</v>
      </c>
      <c r="L2555">
        <v>3062</v>
      </c>
      <c r="M2555">
        <v>1.3028E-2</v>
      </c>
      <c r="N2555" t="s">
        <v>372</v>
      </c>
      <c r="O2555">
        <v>43.002772</v>
      </c>
      <c r="P2555">
        <v>1.5779000000000001E-2</v>
      </c>
      <c r="Q2555">
        <v>-1.149983</v>
      </c>
      <c r="S2555">
        <f>(2*3.142/60)*test_1_datataker_27_aug[[#This Row],[Torque Voltage (N.m)]]*test_1_datataker_27_aug[[#This Row],[RPM]]*-1</f>
        <v>452.32434491426665</v>
      </c>
    </row>
    <row r="2556" spans="1:19" x14ac:dyDescent="0.25">
      <c r="A2556" s="1">
        <v>45531.592766770831</v>
      </c>
      <c r="B2556" t="s">
        <v>17</v>
      </c>
      <c r="C2556">
        <v>3.6287720000000001</v>
      </c>
      <c r="D2556">
        <v>7.2425829999999998</v>
      </c>
      <c r="E2556">
        <v>6.9168909999999997</v>
      </c>
      <c r="F2556">
        <v>3.6289250000000002</v>
      </c>
      <c r="G2556">
        <v>3.5371630000000001</v>
      </c>
      <c r="H2556">
        <v>1.029644</v>
      </c>
      <c r="I2556">
        <v>1.345367</v>
      </c>
      <c r="J2556">
        <v>1.3080909999999999</v>
      </c>
      <c r="K2556">
        <v>-0.83010200000000001</v>
      </c>
      <c r="L2556">
        <v>2975</v>
      </c>
      <c r="M2556">
        <v>1.3028E-2</v>
      </c>
      <c r="N2556" t="s">
        <v>373</v>
      </c>
      <c r="O2556">
        <v>42.639200000000002</v>
      </c>
      <c r="P2556">
        <v>1.5779000000000001E-2</v>
      </c>
      <c r="Q2556">
        <v>-0.80399699999999996</v>
      </c>
      <c r="S2556">
        <f>(2*3.142/60)*test_1_datataker_27_aug[[#This Row],[Torque Voltage (N.m)]]*test_1_datataker_27_aug[[#This Row],[RPM]]*-1</f>
        <v>258.64456466333331</v>
      </c>
    </row>
    <row r="2557" spans="1:19" x14ac:dyDescent="0.25">
      <c r="A2557" s="1">
        <v>45531.592825092594</v>
      </c>
      <c r="B2557" t="s">
        <v>17</v>
      </c>
      <c r="C2557">
        <v>3.8715290000000002</v>
      </c>
      <c r="D2557">
        <v>7.4352270000000003</v>
      </c>
      <c r="E2557">
        <v>7.1774319999999996</v>
      </c>
      <c r="F2557">
        <v>3.874126</v>
      </c>
      <c r="G2557">
        <v>3.7944529999999999</v>
      </c>
      <c r="H2557">
        <v>1.029644</v>
      </c>
      <c r="I2557">
        <v>1.352929</v>
      </c>
      <c r="J2557">
        <v>1.3235939999999999</v>
      </c>
      <c r="K2557">
        <v>-1.606584</v>
      </c>
      <c r="L2557">
        <v>2807</v>
      </c>
      <c r="M2557">
        <v>1.372E-2</v>
      </c>
      <c r="N2557" t="s">
        <v>374</v>
      </c>
      <c r="O2557">
        <v>42.253259999999997</v>
      </c>
      <c r="P2557">
        <v>1.5779000000000001E-2</v>
      </c>
      <c r="Q2557">
        <v>-1.6312180000000001</v>
      </c>
      <c r="S2557">
        <f>(2*3.142/60)*test_1_datataker_27_aug[[#This Row],[Torque Voltage (N.m)]]*test_1_datataker_27_aug[[#This Row],[RPM]]*-1</f>
        <v>472.31395356319996</v>
      </c>
    </row>
    <row r="2558" spans="1:19" x14ac:dyDescent="0.25">
      <c r="A2558" s="1">
        <v>45531.592883865742</v>
      </c>
      <c r="B2558" t="s">
        <v>17</v>
      </c>
      <c r="C2558">
        <v>4.1453709999999999</v>
      </c>
      <c r="D2558">
        <v>7.5686900000000001</v>
      </c>
      <c r="E2558">
        <v>7.3728870000000004</v>
      </c>
      <c r="F2558">
        <v>4.1487090000000002</v>
      </c>
      <c r="G2558">
        <v>4.0541340000000003</v>
      </c>
      <c r="H2558">
        <v>1.029644</v>
      </c>
      <c r="I2558">
        <v>1.3479239999999999</v>
      </c>
      <c r="J2558">
        <v>1.3209139999999999</v>
      </c>
      <c r="K2558">
        <v>-1.238475</v>
      </c>
      <c r="L2558">
        <v>2764</v>
      </c>
      <c r="M2558">
        <v>1.3328E-2</v>
      </c>
      <c r="N2558" t="s">
        <v>375</v>
      </c>
      <c r="O2558">
        <v>41.891444</v>
      </c>
      <c r="P2558">
        <v>1.5779000000000001E-2</v>
      </c>
      <c r="Q2558">
        <v>-1.745611</v>
      </c>
      <c r="S2558">
        <f>(2*3.142/60)*test_1_datataker_27_aug[[#This Row],[Torque Voltage (N.m)]]*test_1_datataker_27_aug[[#This Row],[RPM]]*-1</f>
        <v>358.51737586000002</v>
      </c>
    </row>
    <row r="2559" spans="1:19" x14ac:dyDescent="0.25">
      <c r="A2559" s="1">
        <v>45531.592941261573</v>
      </c>
      <c r="B2559" t="s">
        <v>17</v>
      </c>
      <c r="C2559">
        <v>4.4007750000000003</v>
      </c>
      <c r="D2559">
        <v>7.7613320000000003</v>
      </c>
      <c r="E2559">
        <v>7.6188719999999996</v>
      </c>
      <c r="F2559">
        <v>4.4235009999999999</v>
      </c>
      <c r="G2559">
        <v>4.3229290000000002</v>
      </c>
      <c r="H2559">
        <v>1.029034</v>
      </c>
      <c r="I2559">
        <v>1.3544430000000001</v>
      </c>
      <c r="J2559">
        <v>1.3195159999999999</v>
      </c>
      <c r="K2559">
        <v>-1.00658</v>
      </c>
      <c r="L2559">
        <v>2645</v>
      </c>
      <c r="M2559">
        <v>1.4135999999999999E-2</v>
      </c>
      <c r="N2559" t="s">
        <v>376</v>
      </c>
      <c r="O2559">
        <v>41.497036000000001</v>
      </c>
      <c r="P2559">
        <v>1.8874999999999999E-2</v>
      </c>
      <c r="Q2559">
        <v>-1.3330820000000001</v>
      </c>
      <c r="S2559">
        <f>(2*3.142/60)*test_1_datataker_27_aug[[#This Row],[Torque Voltage (N.m)]]*test_1_datataker_27_aug[[#This Row],[RPM]]*-1</f>
        <v>278.84245607333332</v>
      </c>
    </row>
    <row r="2560" spans="1:19" x14ac:dyDescent="0.25">
      <c r="A2560" s="1">
        <v>45531.592997997686</v>
      </c>
      <c r="B2560" t="s">
        <v>17</v>
      </c>
      <c r="C2560">
        <v>4.665292</v>
      </c>
      <c r="D2560">
        <v>8.0355019999999993</v>
      </c>
      <c r="E2560">
        <v>7.8503059999999998</v>
      </c>
      <c r="F2560">
        <v>4.6761489999999997</v>
      </c>
      <c r="G2560">
        <v>4.5875789999999999</v>
      </c>
      <c r="H2560">
        <v>1.029336</v>
      </c>
      <c r="I2560">
        <v>1.3476950000000001</v>
      </c>
      <c r="J2560">
        <v>1.3207979999999999</v>
      </c>
      <c r="K2560">
        <v>-0.96211899999999995</v>
      </c>
      <c r="L2560">
        <v>2370</v>
      </c>
      <c r="M2560">
        <v>1.5796999999999999E-2</v>
      </c>
      <c r="N2560" t="s">
        <v>377</v>
      </c>
      <c r="O2560">
        <v>41.112411999999999</v>
      </c>
      <c r="P2560">
        <v>1.5779000000000001E-2</v>
      </c>
      <c r="Q2560">
        <v>-1.33386</v>
      </c>
      <c r="S2560">
        <f>(2*3.142/60)*test_1_datataker_27_aug[[#This Row],[Torque Voltage (N.m)]]*test_1_datataker_27_aug[[#This Row],[RPM]]*-1</f>
        <v>238.815253942</v>
      </c>
    </row>
    <row r="2561" spans="1:19" x14ac:dyDescent="0.25">
      <c r="A2561" s="1">
        <v>45531.593056365738</v>
      </c>
      <c r="B2561" t="s">
        <v>17</v>
      </c>
      <c r="C2561">
        <v>4.948353</v>
      </c>
      <c r="D2561">
        <v>8.3686430000000005</v>
      </c>
      <c r="E2561">
        <v>8.2266619999999993</v>
      </c>
      <c r="F2561">
        <v>4.958183</v>
      </c>
      <c r="G2561">
        <v>4.8707729999999998</v>
      </c>
      <c r="H2561">
        <v>1.0294410000000001</v>
      </c>
      <c r="I2561">
        <v>1.343969</v>
      </c>
      <c r="J2561">
        <v>1.3166</v>
      </c>
      <c r="K2561">
        <v>-1.3948039999999999</v>
      </c>
      <c r="L2561">
        <v>2659</v>
      </c>
      <c r="M2561">
        <v>1.6466000000000001E-2</v>
      </c>
      <c r="N2561" t="s">
        <v>378</v>
      </c>
      <c r="O2561">
        <v>40.737439999999999</v>
      </c>
      <c r="P2561">
        <v>1.4231000000000001E-2</v>
      </c>
      <c r="Q2561">
        <v>-1.6339250000000001</v>
      </c>
      <c r="S2561">
        <f>(2*3.142/60)*test_1_datataker_27_aug[[#This Row],[Torque Voltage (N.m)]]*test_1_datataker_27_aug[[#This Row],[RPM]]*-1</f>
        <v>388.43329375706662</v>
      </c>
    </row>
    <row r="2562" spans="1:19" x14ac:dyDescent="0.25">
      <c r="A2562" s="1">
        <v>45531.593114328702</v>
      </c>
      <c r="B2562" t="s">
        <v>17</v>
      </c>
      <c r="C2562">
        <v>5.2655019999999997</v>
      </c>
      <c r="D2562">
        <v>8.701784</v>
      </c>
      <c r="E2562">
        <v>8.5302559999999996</v>
      </c>
      <c r="F2562">
        <v>5.2772540000000001</v>
      </c>
      <c r="G2562">
        <v>5.1952809999999996</v>
      </c>
      <c r="H2562">
        <v>1.1639539999999999</v>
      </c>
      <c r="I2562">
        <v>1.345018</v>
      </c>
      <c r="J2562">
        <v>1.3212660000000001</v>
      </c>
      <c r="K2562">
        <v>-1.303385</v>
      </c>
      <c r="L2562">
        <v>2726</v>
      </c>
      <c r="M2562">
        <v>1.6466000000000001E-2</v>
      </c>
      <c r="N2562" t="s">
        <v>379</v>
      </c>
      <c r="O2562">
        <v>40.352784</v>
      </c>
      <c r="P2562">
        <v>1.7328E-2</v>
      </c>
      <c r="Q2562">
        <v>-1.477266</v>
      </c>
      <c r="S2562">
        <f>(2*3.142/60)*test_1_datataker_27_aug[[#This Row],[Torque Voltage (N.m)]]*test_1_datataker_27_aug[[#This Row],[RPM]]*-1</f>
        <v>372.12041454733338</v>
      </c>
    </row>
    <row r="2563" spans="1:19" x14ac:dyDescent="0.25">
      <c r="A2563" s="1">
        <v>45531.593171493056</v>
      </c>
      <c r="B2563" t="s">
        <v>17</v>
      </c>
      <c r="C2563">
        <v>5.5374309999999998</v>
      </c>
      <c r="D2563">
        <v>8.9904379999999993</v>
      </c>
      <c r="E2563">
        <v>8.8486019999999996</v>
      </c>
      <c r="F2563">
        <v>5.5518359999999998</v>
      </c>
      <c r="G2563">
        <v>5.4739849999999999</v>
      </c>
      <c r="H2563">
        <v>1.2194130000000001</v>
      </c>
      <c r="I2563">
        <v>1.350255</v>
      </c>
      <c r="J2563">
        <v>1.3171839999999999</v>
      </c>
      <c r="K2563">
        <v>-1.00295</v>
      </c>
      <c r="L2563">
        <v>2745</v>
      </c>
      <c r="M2563">
        <v>1.6997000000000002E-2</v>
      </c>
      <c r="N2563" t="s">
        <v>380</v>
      </c>
      <c r="O2563">
        <v>40.231140000000003</v>
      </c>
      <c r="P2563">
        <v>1.5779000000000001E-2</v>
      </c>
      <c r="Q2563">
        <v>-1.164209</v>
      </c>
      <c r="S2563">
        <f>(2*3.142/60)*test_1_datataker_27_aug[[#This Row],[Torque Voltage (N.m)]]*test_1_datataker_27_aug[[#This Row],[RPM]]*-1</f>
        <v>288.34110434999997</v>
      </c>
    </row>
    <row r="2564" spans="1:19" x14ac:dyDescent="0.25">
      <c r="A2564" s="1">
        <v>45531.593230011575</v>
      </c>
      <c r="B2564" t="s">
        <v>17</v>
      </c>
      <c r="C2564">
        <v>5.8090149999999996</v>
      </c>
      <c r="D2564">
        <v>9.2201199999999996</v>
      </c>
      <c r="E2564">
        <v>9.0727580000000003</v>
      </c>
      <c r="F2564">
        <v>5.8115209999999999</v>
      </c>
      <c r="G2564">
        <v>5.7399899999999997</v>
      </c>
      <c r="H2564">
        <v>1.3213360000000001</v>
      </c>
      <c r="I2564">
        <v>1.3499030000000001</v>
      </c>
      <c r="J2564">
        <v>1.3184659999999999</v>
      </c>
      <c r="K2564">
        <v>-1.237276</v>
      </c>
      <c r="L2564">
        <v>2743</v>
      </c>
      <c r="M2564">
        <v>1.7273E-2</v>
      </c>
      <c r="N2564" t="s">
        <v>381</v>
      </c>
      <c r="O2564">
        <v>39.884599999999999</v>
      </c>
      <c r="P2564">
        <v>1.4231000000000001E-2</v>
      </c>
      <c r="Q2564">
        <v>-1.2433989999999999</v>
      </c>
      <c r="S2564">
        <f>(2*3.142/60)*test_1_datataker_27_aug[[#This Row],[Torque Voltage (N.m)]]*test_1_datataker_27_aug[[#This Row],[RPM]]*-1</f>
        <v>355.44902098853328</v>
      </c>
    </row>
    <row r="2565" spans="1:19" x14ac:dyDescent="0.25">
      <c r="A2565" s="1">
        <v>45531.5932875</v>
      </c>
      <c r="B2565" t="s">
        <v>17</v>
      </c>
      <c r="C2565">
        <v>6.0641800000000003</v>
      </c>
      <c r="D2565">
        <v>9.4568379999999994</v>
      </c>
      <c r="E2565">
        <v>9.2680120000000006</v>
      </c>
      <c r="F2565">
        <v>6.078449</v>
      </c>
      <c r="G2565">
        <v>6.0037099999999999</v>
      </c>
      <c r="H2565">
        <v>1.2934950000000001</v>
      </c>
      <c r="I2565">
        <v>1.341993</v>
      </c>
      <c r="J2565">
        <v>1.3209139999999999</v>
      </c>
      <c r="K2565">
        <v>-1.1062920000000001</v>
      </c>
      <c r="L2565">
        <v>2500</v>
      </c>
      <c r="M2565">
        <v>1.755E-2</v>
      </c>
      <c r="N2565" t="s">
        <v>382</v>
      </c>
      <c r="O2565">
        <v>39.429340000000003</v>
      </c>
      <c r="P2565">
        <v>1.4231000000000001E-2</v>
      </c>
      <c r="Q2565">
        <v>-1.353108</v>
      </c>
      <c r="S2565">
        <f>(2*3.142/60)*test_1_datataker_27_aug[[#This Row],[Torque Voltage (N.m)]]*test_1_datataker_27_aug[[#This Row],[RPM]]*-1</f>
        <v>289.66412200000002</v>
      </c>
    </row>
    <row r="2566" spans="1:19" x14ac:dyDescent="0.25">
      <c r="A2566" s="1">
        <v>45531.593345717592</v>
      </c>
      <c r="B2566" t="s">
        <v>17</v>
      </c>
      <c r="C2566">
        <v>6.3387399999999996</v>
      </c>
      <c r="D2566">
        <v>9.6494820000000008</v>
      </c>
      <c r="E2566">
        <v>9.4776159999999994</v>
      </c>
      <c r="F2566">
        <v>6.3157870000000003</v>
      </c>
      <c r="G2566">
        <v>6.261425</v>
      </c>
      <c r="H2566">
        <v>1.2382059999999999</v>
      </c>
      <c r="I2566">
        <v>1.353626</v>
      </c>
      <c r="J2566">
        <v>1.317653</v>
      </c>
      <c r="K2566">
        <v>-1.035388</v>
      </c>
      <c r="L2566">
        <v>2522</v>
      </c>
      <c r="M2566">
        <v>1.7066000000000001E-2</v>
      </c>
      <c r="N2566" t="s">
        <v>383</v>
      </c>
      <c r="O2566">
        <v>39.234000000000002</v>
      </c>
      <c r="P2566">
        <v>1.5779000000000001E-2</v>
      </c>
      <c r="Q2566">
        <v>-1.3592759999999999</v>
      </c>
      <c r="S2566">
        <f>(2*3.142/60)*test_1_datataker_27_aug[[#This Row],[Torque Voltage (N.m)]]*test_1_datataker_27_aug[[#This Row],[RPM]]*-1</f>
        <v>273.48476333706662</v>
      </c>
    </row>
    <row r="2567" spans="1:19" x14ac:dyDescent="0.25">
      <c r="A2567" s="1">
        <v>45531.593403333332</v>
      </c>
      <c r="B2567" t="s">
        <v>17</v>
      </c>
      <c r="C2567">
        <v>6.5856409999999999</v>
      </c>
      <c r="D2567">
        <v>10.034146</v>
      </c>
      <c r="E2567">
        <v>9.7523040000000005</v>
      </c>
      <c r="F2567">
        <v>6.5829199999999997</v>
      </c>
      <c r="G2567">
        <v>6.513109</v>
      </c>
      <c r="H2567">
        <v>1.2352620000000001</v>
      </c>
      <c r="I2567">
        <v>1.338964</v>
      </c>
      <c r="J2567">
        <v>1.3216110000000001</v>
      </c>
      <c r="K2567">
        <v>-1.1819580000000001</v>
      </c>
      <c r="L2567">
        <v>2327</v>
      </c>
      <c r="M2567">
        <v>1.695E-2</v>
      </c>
      <c r="N2567" t="s">
        <v>384</v>
      </c>
      <c r="O2567">
        <v>38.847920000000002</v>
      </c>
      <c r="P2567">
        <v>1.2683E-2</v>
      </c>
      <c r="Q2567">
        <v>-1.1000669999999999</v>
      </c>
      <c r="S2567">
        <f>(2*3.142/60)*test_1_datataker_27_aug[[#This Row],[Torque Voltage (N.m)]]*test_1_datataker_27_aug[[#This Row],[RPM]]*-1</f>
        <v>288.06026359240002</v>
      </c>
    </row>
    <row r="2568" spans="1:19" x14ac:dyDescent="0.25">
      <c r="A2568" s="1">
        <v>45531.59346142361</v>
      </c>
      <c r="B2568" t="s">
        <v>17</v>
      </c>
      <c r="C2568">
        <v>6.9607099999999997</v>
      </c>
      <c r="D2568">
        <v>10.226376</v>
      </c>
      <c r="E2568">
        <v>9.9762579999999996</v>
      </c>
      <c r="F2568">
        <v>6.8570900000000004</v>
      </c>
      <c r="G2568">
        <v>6.789847</v>
      </c>
      <c r="H2568">
        <v>1.2400340000000001</v>
      </c>
      <c r="I2568">
        <v>1.3495550000000001</v>
      </c>
      <c r="J2568">
        <v>1.3217270000000001</v>
      </c>
      <c r="K2568">
        <v>-1.13873</v>
      </c>
      <c r="L2568">
        <v>2268</v>
      </c>
      <c r="M2568">
        <v>1.7596000000000001E-2</v>
      </c>
      <c r="N2568" t="s">
        <v>385</v>
      </c>
      <c r="O2568">
        <v>38.350444000000003</v>
      </c>
      <c r="P2568">
        <v>1.7328E-2</v>
      </c>
      <c r="Q2568">
        <v>-1.3242320000000001</v>
      </c>
      <c r="S2568">
        <f>(2*3.142/60)*test_1_datataker_27_aug[[#This Row],[Torque Voltage (N.m)]]*test_1_datataker_27_aug[[#This Row],[RPM]]*-1</f>
        <v>270.48845829599998</v>
      </c>
    </row>
    <row r="2569" spans="1:19" x14ac:dyDescent="0.25">
      <c r="A2569" s="1">
        <v>45531.593519421294</v>
      </c>
      <c r="B2569" t="s">
        <v>17</v>
      </c>
      <c r="C2569">
        <v>7.1041270000000001</v>
      </c>
      <c r="D2569">
        <v>10.366873999999999</v>
      </c>
      <c r="E2569">
        <v>10.120778</v>
      </c>
      <c r="F2569">
        <v>7.0720809999999998</v>
      </c>
      <c r="G2569">
        <v>7.0145379999999999</v>
      </c>
      <c r="H2569">
        <v>1.3508579999999999</v>
      </c>
      <c r="I2569">
        <v>1.3503719999999999</v>
      </c>
      <c r="J2569">
        <v>1.331747</v>
      </c>
      <c r="K2569">
        <v>-1.1735660000000001</v>
      </c>
      <c r="L2569">
        <v>2266</v>
      </c>
      <c r="M2569">
        <v>1.702E-2</v>
      </c>
      <c r="N2569" t="s">
        <v>386</v>
      </c>
      <c r="O2569">
        <v>38.327156000000002</v>
      </c>
      <c r="P2569">
        <v>1.5779000000000001E-2</v>
      </c>
      <c r="Q2569">
        <v>-1.2830429999999999</v>
      </c>
      <c r="S2569">
        <f>(2*3.142/60)*test_1_datataker_27_aug[[#This Row],[Torque Voltage (N.m)]]*test_1_datataker_27_aug[[#This Row],[RPM]]*-1</f>
        <v>278.51741156506671</v>
      </c>
    </row>
    <row r="2570" spans="1:19" x14ac:dyDescent="0.25">
      <c r="A2570" s="1">
        <v>45531.593576921296</v>
      </c>
      <c r="B2570" t="s">
        <v>17</v>
      </c>
      <c r="C2570">
        <v>7.3142579999999997</v>
      </c>
      <c r="D2570">
        <v>10.588692</v>
      </c>
      <c r="E2570">
        <v>10.351604</v>
      </c>
      <c r="F2570">
        <v>7.2425829999999998</v>
      </c>
      <c r="G2570">
        <v>7.2068669999999999</v>
      </c>
      <c r="H2570">
        <v>1.2992889999999999</v>
      </c>
      <c r="I2570">
        <v>1.352929</v>
      </c>
      <c r="J2570">
        <v>1.324756</v>
      </c>
      <c r="K2570">
        <v>-1.0690249999999999</v>
      </c>
      <c r="L2570">
        <v>2033</v>
      </c>
      <c r="M2570">
        <v>1.8334E-2</v>
      </c>
      <c r="N2570" t="s">
        <v>387</v>
      </c>
      <c r="O2570">
        <v>38.186888000000003</v>
      </c>
      <c r="P2570">
        <v>1.7328E-2</v>
      </c>
      <c r="Q2570">
        <v>-1.3650739999999999</v>
      </c>
      <c r="S2570">
        <f>(2*3.142/60)*test_1_datataker_27_aug[[#This Row],[Torque Voltage (N.m)]]*test_1_datataker_27_aug[[#This Row],[RPM]]*-1</f>
        <v>227.61986753833332</v>
      </c>
    </row>
    <row r="2571" spans="1:19" x14ac:dyDescent="0.25">
      <c r="A2571" s="1">
        <v>45531.593634884259</v>
      </c>
      <c r="B2571" t="s">
        <v>17</v>
      </c>
      <c r="C2571">
        <v>7.4790099999999997</v>
      </c>
      <c r="D2571">
        <v>10.780922</v>
      </c>
      <c r="E2571">
        <v>10.568486</v>
      </c>
      <c r="F2571">
        <v>7.420534</v>
      </c>
      <c r="G2571">
        <v>7.3961949999999996</v>
      </c>
      <c r="H2571">
        <v>1.311482</v>
      </c>
      <c r="I2571">
        <v>1.348392</v>
      </c>
      <c r="J2571">
        <v>1.3212660000000001</v>
      </c>
      <c r="K2571">
        <v>-1.192815</v>
      </c>
      <c r="L2571">
        <v>2038</v>
      </c>
      <c r="M2571">
        <v>1.9095000000000001E-2</v>
      </c>
      <c r="N2571" t="s">
        <v>388</v>
      </c>
      <c r="O2571">
        <v>37.657172000000003</v>
      </c>
      <c r="P2571">
        <v>1.2683E-2</v>
      </c>
      <c r="Q2571">
        <v>-1.310745</v>
      </c>
      <c r="S2571">
        <f>(2*3.142/60)*test_1_datataker_27_aug[[#This Row],[Torque Voltage (N.m)]]*test_1_datataker_27_aug[[#This Row],[RPM]]*-1</f>
        <v>254.60222665799998</v>
      </c>
    </row>
    <row r="2572" spans="1:19" x14ac:dyDescent="0.25">
      <c r="A2572" s="1">
        <v>45531.593693472219</v>
      </c>
      <c r="B2572" t="s">
        <v>17</v>
      </c>
      <c r="C2572">
        <v>7.8062279999999999</v>
      </c>
      <c r="D2572">
        <v>10.92887</v>
      </c>
      <c r="E2572">
        <v>10.727356</v>
      </c>
      <c r="F2572">
        <v>7.7466410000000003</v>
      </c>
      <c r="G2572">
        <v>7.732952</v>
      </c>
      <c r="H2572">
        <v>1.28759</v>
      </c>
      <c r="I2572">
        <v>1.346762</v>
      </c>
      <c r="J2572">
        <v>1.3159019999999999</v>
      </c>
      <c r="K2572">
        <v>-1.171135</v>
      </c>
      <c r="L2572">
        <v>1983</v>
      </c>
      <c r="M2572">
        <v>4.4559999999999999E-3</v>
      </c>
      <c r="N2572" t="s">
        <v>389</v>
      </c>
      <c r="O2572">
        <v>37.657252</v>
      </c>
      <c r="P2572">
        <v>1.2683E-2</v>
      </c>
      <c r="Q2572">
        <v>-1.252634</v>
      </c>
      <c r="S2572">
        <f>(2*3.142/60)*test_1_datataker_27_aug[[#This Row],[Torque Voltage (N.m)]]*test_1_datataker_27_aug[[#This Row],[RPM]]*-1</f>
        <v>243.22857783699999</v>
      </c>
    </row>
    <row r="2573" spans="1:19" x14ac:dyDescent="0.25">
      <c r="A2573" s="1">
        <v>45531.593750972221</v>
      </c>
      <c r="B2573" t="s">
        <v>17</v>
      </c>
      <c r="C2573">
        <v>8.0306270000000008</v>
      </c>
      <c r="D2573">
        <v>10.462885999999999</v>
      </c>
      <c r="E2573">
        <v>10.250541999999999</v>
      </c>
      <c r="F2573">
        <v>7.9241789999999996</v>
      </c>
      <c r="G2573">
        <v>7.9245650000000003</v>
      </c>
      <c r="H2573">
        <v>1.3153440000000001</v>
      </c>
      <c r="I2573">
        <v>1.3511850000000001</v>
      </c>
      <c r="J2573">
        <v>1.3188150000000001</v>
      </c>
      <c r="K2573">
        <v>-0.99698799999999999</v>
      </c>
      <c r="L2573">
        <v>519</v>
      </c>
      <c r="M2573">
        <v>8.6400000000000001E-3</v>
      </c>
      <c r="N2573" t="s">
        <v>390</v>
      </c>
      <c r="O2573">
        <v>37.657172000000003</v>
      </c>
      <c r="P2573">
        <v>1.4231000000000001E-2</v>
      </c>
      <c r="Q2573">
        <v>-1.1545939999999999</v>
      </c>
      <c r="S2573">
        <f>(2*3.142/60)*test_1_datataker_27_aug[[#This Row],[Torque Voltage (N.m)]]*test_1_datataker_27_aug[[#This Row],[RPM]]*-1</f>
        <v>54.192877920800001</v>
      </c>
    </row>
    <row r="2574" spans="1:19" x14ac:dyDescent="0.25">
      <c r="A2574" s="1">
        <v>45531.593809004633</v>
      </c>
      <c r="B2574" t="s">
        <v>17</v>
      </c>
      <c r="C2574">
        <v>7.967765</v>
      </c>
      <c r="D2574">
        <v>10.056286</v>
      </c>
      <c r="E2574">
        <v>9.8604400000000005</v>
      </c>
      <c r="F2574">
        <v>7.9241789999999996</v>
      </c>
      <c r="G2574">
        <v>7.901078</v>
      </c>
      <c r="H2574">
        <v>1.626044</v>
      </c>
      <c r="I2574">
        <v>1.351534</v>
      </c>
      <c r="J2574">
        <v>1.319399</v>
      </c>
      <c r="K2574">
        <v>-0.99215900000000001</v>
      </c>
      <c r="L2574">
        <v>0</v>
      </c>
      <c r="M2574">
        <v>8.4779999999999994E-3</v>
      </c>
      <c r="N2574" t="s">
        <v>391</v>
      </c>
      <c r="O2574">
        <v>37.228400000000001</v>
      </c>
      <c r="P2574">
        <v>1.2683E-2</v>
      </c>
      <c r="Q2574">
        <v>-1.1484380000000001</v>
      </c>
      <c r="S2574">
        <f>(2*3.142/60)*test_1_datataker_27_aug[[#This Row],[Torque Voltage (N.m)]]*test_1_datataker_27_aug[[#This Row],[RPM]]*-1</f>
        <v>0</v>
      </c>
    </row>
    <row r="2575" spans="1:19" x14ac:dyDescent="0.25">
      <c r="A2575" s="1">
        <v>45531.593866643518</v>
      </c>
      <c r="B2575" t="s">
        <v>17</v>
      </c>
      <c r="C2575">
        <v>7.9142299999999999</v>
      </c>
      <c r="D2575">
        <v>9.9896580000000004</v>
      </c>
      <c r="E2575">
        <v>9.7666559999999993</v>
      </c>
      <c r="F2575">
        <v>7.8650000000000002</v>
      </c>
      <c r="G2575">
        <v>7.8579040000000004</v>
      </c>
      <c r="H2575">
        <v>1.710072</v>
      </c>
      <c r="I2575">
        <v>1.351534</v>
      </c>
      <c r="J2575">
        <v>1.3184659999999999</v>
      </c>
      <c r="K2575">
        <v>-0.98859600000000003</v>
      </c>
      <c r="L2575">
        <v>0</v>
      </c>
      <c r="M2575">
        <v>8.3160000000000005E-3</v>
      </c>
      <c r="N2575" t="s">
        <v>392</v>
      </c>
      <c r="O2575">
        <v>37.340491999999998</v>
      </c>
      <c r="P2575">
        <v>1.1091999999999999E-2</v>
      </c>
      <c r="Q2575">
        <v>-1.1469149999999999</v>
      </c>
      <c r="S2575">
        <f>(2*3.142/60)*test_1_datataker_27_aug[[#This Row],[Torque Voltage (N.m)]]*test_1_datataker_27_aug[[#This Row],[RPM]]*-1</f>
        <v>0</v>
      </c>
    </row>
    <row r="2576" spans="1:19" x14ac:dyDescent="0.25">
      <c r="A2576" s="1">
        <v>45531.593924143519</v>
      </c>
      <c r="B2576" t="s">
        <v>17</v>
      </c>
      <c r="C2576">
        <v>7.8428659999999999</v>
      </c>
      <c r="D2576">
        <v>9.886196</v>
      </c>
      <c r="E2576">
        <v>9.6872199999999999</v>
      </c>
      <c r="F2576">
        <v>7.798165</v>
      </c>
      <c r="G2576">
        <v>7.7780389999999997</v>
      </c>
      <c r="H2576">
        <v>1.8303609999999999</v>
      </c>
      <c r="I2576">
        <v>1.3430390000000001</v>
      </c>
      <c r="J2576">
        <v>1.311588</v>
      </c>
      <c r="K2576">
        <v>-0.98496499999999998</v>
      </c>
      <c r="L2576">
        <v>0</v>
      </c>
      <c r="M2576">
        <v>8.2229999999999994E-3</v>
      </c>
      <c r="N2576" t="s">
        <v>393</v>
      </c>
      <c r="O2576">
        <v>37.634472000000002</v>
      </c>
      <c r="P2576">
        <v>1.5779000000000001E-2</v>
      </c>
      <c r="Q2576">
        <v>-1.143456</v>
      </c>
      <c r="S2576">
        <f>(2*3.142/60)*test_1_datataker_27_aug[[#This Row],[Torque Voltage (N.m)]]*test_1_datataker_27_aug[[#This Row],[RPM]]*-1</f>
        <v>0</v>
      </c>
    </row>
    <row r="2577" spans="1:19" x14ac:dyDescent="0.25">
      <c r="A2577" s="1">
        <v>45531.593982060185</v>
      </c>
      <c r="B2577" t="s">
        <v>17</v>
      </c>
      <c r="C2577">
        <v>7.8203360000000002</v>
      </c>
      <c r="D2577">
        <v>9.8044619999999991</v>
      </c>
      <c r="E2577">
        <v>9.6005059999999993</v>
      </c>
      <c r="F2577">
        <v>7.7760239999999996</v>
      </c>
      <c r="G2577">
        <v>7.771477</v>
      </c>
      <c r="H2577">
        <v>1.4514849999999999</v>
      </c>
      <c r="I2577">
        <v>1.340946</v>
      </c>
      <c r="J2577">
        <v>1.3224279999999999</v>
      </c>
      <c r="K2577">
        <v>-0.98736299999999999</v>
      </c>
      <c r="L2577">
        <v>0</v>
      </c>
      <c r="M2577">
        <v>8.5929999999999999E-3</v>
      </c>
      <c r="N2577" t="s">
        <v>394</v>
      </c>
      <c r="O2577">
        <v>37.407896000000001</v>
      </c>
      <c r="P2577">
        <v>1.4231000000000001E-2</v>
      </c>
      <c r="Q2577">
        <v>-1.138846</v>
      </c>
      <c r="S2577">
        <f>(2*3.142/60)*test_1_datataker_27_aug[[#This Row],[Torque Voltage (N.m)]]*test_1_datataker_27_aug[[#This Row],[RPM]]*-1</f>
        <v>0</v>
      </c>
    </row>
    <row r="2578" spans="1:19" x14ac:dyDescent="0.25">
      <c r="A2578" s="1">
        <v>45531.594039814816</v>
      </c>
      <c r="B2578" t="s">
        <v>17</v>
      </c>
      <c r="C2578">
        <v>7.7827409999999997</v>
      </c>
      <c r="D2578">
        <v>9.7454920000000005</v>
      </c>
      <c r="E2578">
        <v>9.5643279999999997</v>
      </c>
      <c r="F2578">
        <v>7.7466410000000003</v>
      </c>
      <c r="G2578">
        <v>7.7291800000000004</v>
      </c>
      <c r="H2578">
        <v>1.5618810000000001</v>
      </c>
      <c r="I2578">
        <v>1.3480399999999999</v>
      </c>
      <c r="J2578">
        <v>1.3202130000000001</v>
      </c>
      <c r="K2578">
        <v>-0.98133499999999996</v>
      </c>
      <c r="L2578">
        <v>0</v>
      </c>
      <c r="M2578">
        <v>8.6169999999999997E-3</v>
      </c>
      <c r="N2578" t="s">
        <v>395</v>
      </c>
      <c r="O2578">
        <v>37.566195999999998</v>
      </c>
      <c r="P2578">
        <v>1.2683E-2</v>
      </c>
      <c r="Q2578">
        <v>-1.1376949999999999</v>
      </c>
      <c r="S2578">
        <f>(2*3.142/60)*test_1_datataker_27_aug[[#This Row],[Torque Voltage (N.m)]]*test_1_datataker_27_aug[[#This Row],[RPM]]*-1</f>
        <v>0</v>
      </c>
    </row>
    <row r="2579" spans="1:19" x14ac:dyDescent="0.25">
      <c r="A2579" s="1">
        <v>45531.594101215276</v>
      </c>
      <c r="B2579" t="s">
        <v>17</v>
      </c>
      <c r="C2579">
        <v>7.7479899999999997</v>
      </c>
      <c r="D2579">
        <v>9.7454920000000005</v>
      </c>
      <c r="E2579">
        <v>9.5354220000000005</v>
      </c>
      <c r="F2579">
        <v>7.7242949999999997</v>
      </c>
      <c r="G2579">
        <v>7.6925410000000003</v>
      </c>
      <c r="H2579">
        <v>1.5782940000000001</v>
      </c>
      <c r="I2579">
        <v>1.3499030000000001</v>
      </c>
      <c r="J2579">
        <v>1.3237099999999999</v>
      </c>
      <c r="K2579">
        <v>-0.98253400000000002</v>
      </c>
      <c r="L2579">
        <v>0</v>
      </c>
      <c r="M2579">
        <v>8.4550000000000007E-3</v>
      </c>
      <c r="N2579" t="s">
        <v>396</v>
      </c>
      <c r="O2579">
        <v>38.070991999999997</v>
      </c>
      <c r="P2579">
        <v>1.2683E-2</v>
      </c>
      <c r="Q2579">
        <v>-1.13846</v>
      </c>
      <c r="S2579">
        <f>(2*3.142/60)*test_1_datataker_27_aug[[#This Row],[Torque Voltage (N.m)]]*test_1_datataker_27_aug[[#This Row],[RPM]]*-1</f>
        <v>0</v>
      </c>
    </row>
    <row r="2580" spans="1:19" x14ac:dyDescent="0.25">
      <c r="A2580" s="1">
        <v>45531.594156250001</v>
      </c>
      <c r="B2580" t="s">
        <v>17</v>
      </c>
      <c r="C2580">
        <v>7.7517360000000002</v>
      </c>
      <c r="D2580">
        <v>9.7529400000000006</v>
      </c>
      <c r="E2580">
        <v>9.5497739999999993</v>
      </c>
      <c r="F2580">
        <v>7.7093949999999998</v>
      </c>
      <c r="G2580">
        <v>7.6840659999999996</v>
      </c>
      <c r="H2580">
        <v>1.56087</v>
      </c>
      <c r="I2580">
        <v>1.350139</v>
      </c>
      <c r="J2580">
        <v>1.319283</v>
      </c>
      <c r="K2580">
        <v>-0.98253400000000002</v>
      </c>
      <c r="L2580">
        <v>0</v>
      </c>
      <c r="M2580">
        <v>9.8639999999999995E-3</v>
      </c>
      <c r="N2580" t="s">
        <v>397</v>
      </c>
      <c r="O2580">
        <v>37.856051999999998</v>
      </c>
      <c r="P2580">
        <v>1.2683E-2</v>
      </c>
      <c r="Q2580">
        <v>-1.1369149999999999</v>
      </c>
      <c r="S2580">
        <f>(2*3.142/60)*test_1_datataker_27_aug[[#This Row],[Torque Voltage (N.m)]]*test_1_datataker_27_aug[[#This Row],[RPM]]*-1</f>
        <v>0</v>
      </c>
    </row>
    <row r="2581" spans="1:19" x14ac:dyDescent="0.25">
      <c r="A2581" s="1">
        <v>45531.59421354167</v>
      </c>
      <c r="B2581" t="s">
        <v>17</v>
      </c>
      <c r="C2581">
        <v>7.562754</v>
      </c>
      <c r="D2581">
        <v>10.011798000000001</v>
      </c>
      <c r="E2581">
        <v>9.8242600000000007</v>
      </c>
      <c r="F2581">
        <v>7.524203</v>
      </c>
      <c r="G2581">
        <v>7.4950039999999998</v>
      </c>
      <c r="H2581">
        <v>1.6590929999999999</v>
      </c>
      <c r="I2581">
        <v>1.3538589999999999</v>
      </c>
      <c r="J2581">
        <v>1.323474</v>
      </c>
      <c r="K2581">
        <v>-0.98016999999999999</v>
      </c>
      <c r="L2581">
        <v>0</v>
      </c>
      <c r="M2581">
        <v>1.3004999999999999E-2</v>
      </c>
      <c r="N2581" t="s">
        <v>398</v>
      </c>
      <c r="O2581">
        <v>37.993935999999998</v>
      </c>
      <c r="P2581">
        <v>1.7328E-2</v>
      </c>
      <c r="Q2581">
        <v>-1.135778</v>
      </c>
      <c r="S2581">
        <f>(2*3.142/60)*test_1_datataker_27_aug[[#This Row],[Torque Voltage (N.m)]]*test_1_datataker_27_aug[[#This Row],[RPM]]*-1</f>
        <v>0</v>
      </c>
    </row>
    <row r="2582" spans="1:19" x14ac:dyDescent="0.25">
      <c r="A2582" s="1">
        <v>45531.594271122682</v>
      </c>
      <c r="B2582" t="s">
        <v>17</v>
      </c>
      <c r="C2582">
        <v>7.4489070000000002</v>
      </c>
      <c r="D2582">
        <v>10.566345999999999</v>
      </c>
      <c r="E2582">
        <v>10.36636</v>
      </c>
      <c r="F2582">
        <v>7.4058440000000001</v>
      </c>
      <c r="G2582">
        <v>7.3830169999999997</v>
      </c>
      <c r="H2582">
        <v>1.7798499999999999</v>
      </c>
      <c r="I2582">
        <v>1.353626</v>
      </c>
      <c r="J2582">
        <v>1.32196</v>
      </c>
      <c r="K2582">
        <v>-0.954959</v>
      </c>
      <c r="L2582">
        <v>0</v>
      </c>
      <c r="M2582">
        <v>1.2958000000000001E-2</v>
      </c>
      <c r="N2582" t="s">
        <v>399</v>
      </c>
      <c r="O2582">
        <v>38.491588</v>
      </c>
      <c r="P2582">
        <v>1.7328E-2</v>
      </c>
      <c r="Q2582">
        <v>-1.169205</v>
      </c>
      <c r="S2582">
        <f>(2*3.142/60)*test_1_datataker_27_aug[[#This Row],[Torque Voltage (N.m)]]*test_1_datataker_27_aug[[#This Row],[RPM]]*-1</f>
        <v>0</v>
      </c>
    </row>
    <row r="2583" spans="1:19" x14ac:dyDescent="0.25">
      <c r="A2583" s="1">
        <v>45531.594329861109</v>
      </c>
      <c r="B2583" t="s">
        <v>17</v>
      </c>
      <c r="C2583">
        <v>7.5232469999999996</v>
      </c>
      <c r="D2583">
        <v>10.204234</v>
      </c>
      <c r="E2583">
        <v>9.9978879999999997</v>
      </c>
      <c r="F2583">
        <v>7.5020600000000002</v>
      </c>
      <c r="G2583">
        <v>7.4714910000000003</v>
      </c>
      <c r="H2583">
        <v>1.8870150000000001</v>
      </c>
      <c r="I2583">
        <v>1.3559509999999999</v>
      </c>
      <c r="J2583">
        <v>1.3226610000000001</v>
      </c>
      <c r="K2583">
        <v>-0.68732800000000005</v>
      </c>
      <c r="L2583">
        <v>1728</v>
      </c>
      <c r="M2583">
        <v>1.5311999999999999E-2</v>
      </c>
      <c r="N2583" t="s">
        <v>400</v>
      </c>
      <c r="O2583">
        <v>38.256959999999999</v>
      </c>
      <c r="P2583">
        <v>1.5779000000000001E-2</v>
      </c>
      <c r="Q2583">
        <v>-0.88725100000000001</v>
      </c>
      <c r="S2583">
        <f>(2*3.142/60)*test_1_datataker_27_aug[[#This Row],[Torque Voltage (N.m)]]*test_1_datataker_27_aug[[#This Row],[RPM]]*-1</f>
        <v>124.39207157760001</v>
      </c>
    </row>
    <row r="2584" spans="1:19" x14ac:dyDescent="0.25">
      <c r="A2584" s="1">
        <v>45531.59438746528</v>
      </c>
      <c r="B2584" t="s">
        <v>17</v>
      </c>
      <c r="C2584">
        <v>7.470561</v>
      </c>
      <c r="D2584">
        <v>10.048838</v>
      </c>
      <c r="E2584">
        <v>9.8242600000000007</v>
      </c>
      <c r="F2584">
        <v>7.4279830000000002</v>
      </c>
      <c r="G2584">
        <v>7.3999680000000003</v>
      </c>
      <c r="H2584">
        <v>1.9555720000000001</v>
      </c>
      <c r="I2584">
        <v>1.3457159999999999</v>
      </c>
      <c r="J2584">
        <v>1.3210299999999999</v>
      </c>
      <c r="K2584">
        <v>-0.63334199999999996</v>
      </c>
      <c r="L2584">
        <v>2097</v>
      </c>
      <c r="M2584">
        <v>1.5381000000000001E-2</v>
      </c>
      <c r="N2584" t="s">
        <v>401</v>
      </c>
      <c r="O2584">
        <v>38.273187999999998</v>
      </c>
      <c r="P2584">
        <v>1.2683E-2</v>
      </c>
      <c r="Q2584">
        <v>-0.95275500000000002</v>
      </c>
      <c r="S2584">
        <f>(2*3.142/60)*test_1_datataker_27_aug[[#This Row],[Torque Voltage (N.m)]]*test_1_datataker_27_aug[[#This Row],[RPM]]*-1</f>
        <v>139.09824342359997</v>
      </c>
    </row>
    <row r="2585" spans="1:19" x14ac:dyDescent="0.25">
      <c r="A2585" s="1">
        <v>45531.594445138886</v>
      </c>
      <c r="B2585" t="s">
        <v>17</v>
      </c>
      <c r="C2585">
        <v>7.3952650000000002</v>
      </c>
      <c r="D2585">
        <v>9.9969020000000004</v>
      </c>
      <c r="E2585">
        <v>9.7882800000000003</v>
      </c>
      <c r="F2585">
        <v>7.3760450000000004</v>
      </c>
      <c r="G2585">
        <v>7.3255489999999996</v>
      </c>
      <c r="H2585">
        <v>1.885019</v>
      </c>
      <c r="I2585">
        <v>1.3530489999999999</v>
      </c>
      <c r="J2585">
        <v>1.3224279999999999</v>
      </c>
      <c r="K2585">
        <v>-0.68373099999999998</v>
      </c>
      <c r="L2585">
        <v>2246</v>
      </c>
      <c r="M2585">
        <v>1.5796999999999999E-2</v>
      </c>
      <c r="N2585" t="s">
        <v>402</v>
      </c>
      <c r="O2585">
        <v>38.515191999999999</v>
      </c>
      <c r="P2585">
        <v>1.5779000000000001E-2</v>
      </c>
      <c r="Q2585">
        <v>-0.93282699999999996</v>
      </c>
      <c r="S2585">
        <f>(2*3.142/60)*test_1_datataker_27_aug[[#This Row],[Torque Voltage (N.m)]]*test_1_datataker_27_aug[[#This Row],[RPM]]*-1</f>
        <v>160.83477244306667</v>
      </c>
    </row>
    <row r="2586" spans="1:19" x14ac:dyDescent="0.25">
      <c r="A2586" s="1">
        <v>45531.594502870372</v>
      </c>
      <c r="B2586" t="s">
        <v>17</v>
      </c>
      <c r="C2586">
        <v>7.2813129999999999</v>
      </c>
      <c r="D2586">
        <v>9.9230300000000007</v>
      </c>
      <c r="E2586">
        <v>9.7159220000000008</v>
      </c>
      <c r="F2586">
        <v>7.2574810000000003</v>
      </c>
      <c r="G2586">
        <v>7.2238189999999998</v>
      </c>
      <c r="H2586">
        <v>1.8489960000000001</v>
      </c>
      <c r="I2586">
        <v>1.35002</v>
      </c>
      <c r="J2586">
        <v>1.324411</v>
      </c>
      <c r="K2586">
        <v>-0.73052300000000003</v>
      </c>
      <c r="L2586">
        <v>2340</v>
      </c>
      <c r="M2586">
        <v>1.5197E-2</v>
      </c>
      <c r="N2586" t="s">
        <v>403</v>
      </c>
      <c r="O2586">
        <v>38.117095999999997</v>
      </c>
      <c r="P2586">
        <v>1.4231000000000001E-2</v>
      </c>
      <c r="Q2586">
        <v>-0.89146599999999998</v>
      </c>
      <c r="S2586">
        <f>(2*3.142/60)*test_1_datataker_27_aug[[#This Row],[Torque Voltage (N.m)]]*test_1_datataker_27_aug[[#This Row],[RPM]]*-1</f>
        <v>179.033654748</v>
      </c>
    </row>
    <row r="2587" spans="1:19" x14ac:dyDescent="0.25">
      <c r="A2587" s="1">
        <v>45531.594560914353</v>
      </c>
      <c r="B2587" t="s">
        <v>17</v>
      </c>
      <c r="C2587">
        <v>7.156892</v>
      </c>
      <c r="D2587">
        <v>9.8121200000000002</v>
      </c>
      <c r="E2587">
        <v>9.6077820000000003</v>
      </c>
      <c r="F2587">
        <v>7.1387099999999997</v>
      </c>
      <c r="G2587">
        <v>7.0824210000000001</v>
      </c>
      <c r="H2587">
        <v>1.832063</v>
      </c>
      <c r="I2587">
        <v>1.3495550000000001</v>
      </c>
      <c r="J2587">
        <v>1.324411</v>
      </c>
      <c r="K2587">
        <v>-0.77971299999999999</v>
      </c>
      <c r="L2587">
        <v>2537</v>
      </c>
      <c r="M2587">
        <v>1.5336000000000001E-2</v>
      </c>
      <c r="N2587" t="s">
        <v>404</v>
      </c>
      <c r="O2587">
        <v>38.047739999999997</v>
      </c>
      <c r="P2587">
        <v>1.4231000000000001E-2</v>
      </c>
      <c r="Q2587">
        <v>-0.99375899999999995</v>
      </c>
      <c r="S2587">
        <f>(2*3.142/60)*test_1_datataker_27_aug[[#This Row],[Torque Voltage (N.m)]]*test_1_datataker_27_aug[[#This Row],[RPM]]*-1</f>
        <v>207.17634567006664</v>
      </c>
    </row>
    <row r="2588" spans="1:19" x14ac:dyDescent="0.25">
      <c r="A2588" s="1">
        <v>45531.594618819443</v>
      </c>
      <c r="B2588" t="s">
        <v>17</v>
      </c>
      <c r="C2588">
        <v>6.9730109999999996</v>
      </c>
      <c r="D2588">
        <v>9.6049919999999993</v>
      </c>
      <c r="E2588">
        <v>9.3836279999999999</v>
      </c>
      <c r="F2588">
        <v>6.9460660000000001</v>
      </c>
      <c r="G2588">
        <v>6.905049</v>
      </c>
      <c r="H2588">
        <v>1.833566</v>
      </c>
      <c r="I2588">
        <v>1.348276</v>
      </c>
      <c r="J2588">
        <v>1.3183499999999999</v>
      </c>
      <c r="K2588">
        <v>-0.68972599999999995</v>
      </c>
      <c r="L2588">
        <v>2777</v>
      </c>
      <c r="M2588">
        <v>1.5772999999999999E-2</v>
      </c>
      <c r="N2588" t="s">
        <v>405</v>
      </c>
      <c r="O2588">
        <v>38.303891999999998</v>
      </c>
      <c r="P2588">
        <v>1.2683E-2</v>
      </c>
      <c r="Q2588">
        <v>-0.89605100000000004</v>
      </c>
      <c r="S2588">
        <f>(2*3.142/60)*test_1_datataker_27_aug[[#This Row],[Torque Voltage (N.m)]]*test_1_datataker_27_aug[[#This Row],[RPM]]*-1</f>
        <v>200.60299061613333</v>
      </c>
    </row>
    <row r="2589" spans="1:19" x14ac:dyDescent="0.25">
      <c r="A2589" s="1">
        <v>45531.594676828703</v>
      </c>
      <c r="B2589" t="s">
        <v>17</v>
      </c>
      <c r="C2589">
        <v>6.7237450000000001</v>
      </c>
      <c r="D2589">
        <v>9.4717380000000002</v>
      </c>
      <c r="E2589">
        <v>9.2607359999999996</v>
      </c>
      <c r="F2589">
        <v>6.7089350000000003</v>
      </c>
      <c r="G2589">
        <v>6.6506020000000001</v>
      </c>
      <c r="H2589">
        <v>1.8572059999999999</v>
      </c>
      <c r="I2589">
        <v>1.3499030000000001</v>
      </c>
      <c r="J2589">
        <v>1.3252250000000001</v>
      </c>
      <c r="K2589">
        <v>-1.0269950000000001</v>
      </c>
      <c r="L2589">
        <v>2894</v>
      </c>
      <c r="M2589">
        <v>1.5474E-2</v>
      </c>
      <c r="N2589" t="s">
        <v>406</v>
      </c>
      <c r="O2589">
        <v>37.885995999999999</v>
      </c>
      <c r="P2589">
        <v>1.7328E-2</v>
      </c>
      <c r="Q2589">
        <v>-0.76595899999999995</v>
      </c>
      <c r="S2589">
        <f>(2*3.142/60)*test_1_datataker_27_aug[[#This Row],[Torque Voltage (N.m)]]*test_1_datataker_27_aug[[#This Row],[RPM]]*-1</f>
        <v>311.28040437533338</v>
      </c>
    </row>
    <row r="2590" spans="1:19" x14ac:dyDescent="0.25">
      <c r="A2590" s="1">
        <v>45531.594734502316</v>
      </c>
      <c r="B2590" t="s">
        <v>17</v>
      </c>
      <c r="C2590">
        <v>6.4348910000000004</v>
      </c>
      <c r="D2590">
        <v>9.2422620000000002</v>
      </c>
      <c r="E2590">
        <v>8.9931219999999996</v>
      </c>
      <c r="F2590">
        <v>6.427111</v>
      </c>
      <c r="G2590">
        <v>6.3557170000000003</v>
      </c>
      <c r="H2590">
        <v>1.9055979999999999</v>
      </c>
      <c r="I2590">
        <v>1.3495550000000001</v>
      </c>
      <c r="J2590">
        <v>1.329299</v>
      </c>
      <c r="K2590">
        <v>-0.72572700000000001</v>
      </c>
      <c r="L2590">
        <v>3274</v>
      </c>
      <c r="M2590">
        <v>1.5820000000000001E-2</v>
      </c>
      <c r="N2590" t="s">
        <v>407</v>
      </c>
      <c r="O2590">
        <v>37.794215999999999</v>
      </c>
      <c r="P2590">
        <v>1.5779000000000001E-2</v>
      </c>
      <c r="Q2590">
        <v>-0.76981500000000003</v>
      </c>
      <c r="S2590">
        <f>(2*3.142/60)*test_1_datataker_27_aug[[#This Row],[Torque Voltage (N.m)]]*test_1_datataker_27_aug[[#This Row],[RPM]]*-1</f>
        <v>248.84956273719999</v>
      </c>
    </row>
    <row r="2591" spans="1:19" x14ac:dyDescent="0.25">
      <c r="A2591" s="1">
        <v>45531.594792233795</v>
      </c>
      <c r="B2591" t="s">
        <v>17</v>
      </c>
      <c r="C2591">
        <v>6.0802009999999997</v>
      </c>
      <c r="D2591">
        <v>8.9904379999999993</v>
      </c>
      <c r="E2591">
        <v>8.7618899999999993</v>
      </c>
      <c r="F2591">
        <v>6.0861039999999997</v>
      </c>
      <c r="G2591">
        <v>5.993322</v>
      </c>
      <c r="H2591">
        <v>1.9001060000000001</v>
      </c>
      <c r="I2591">
        <v>1.3404780000000001</v>
      </c>
      <c r="J2591">
        <v>1.3186990000000001</v>
      </c>
      <c r="K2591">
        <v>-0.80489100000000002</v>
      </c>
      <c r="L2591">
        <v>3365</v>
      </c>
      <c r="M2591">
        <v>1.5428000000000001E-2</v>
      </c>
      <c r="N2591" t="s">
        <v>408</v>
      </c>
      <c r="O2591">
        <v>38.070687999999997</v>
      </c>
      <c r="P2591">
        <v>2.0379999999999999E-2</v>
      </c>
      <c r="Q2591">
        <v>-0.97459799999999996</v>
      </c>
      <c r="S2591">
        <f>(2*3.142/60)*test_1_datataker_27_aug[[#This Row],[Torque Voltage (N.m)]]*test_1_datataker_27_aug[[#This Row],[RPM]]*-1</f>
        <v>283.66585705100005</v>
      </c>
    </row>
    <row r="2592" spans="1:19" x14ac:dyDescent="0.25">
      <c r="A2592" s="1">
        <v>45531.594850231479</v>
      </c>
      <c r="B2592" t="s">
        <v>17</v>
      </c>
      <c r="C2592">
        <v>5.7200899999999999</v>
      </c>
      <c r="D2592">
        <v>8.7166840000000008</v>
      </c>
      <c r="E2592">
        <v>8.4942759999999993</v>
      </c>
      <c r="F2592">
        <v>5.7299959999999999</v>
      </c>
      <c r="G2592">
        <v>5.6368510000000001</v>
      </c>
      <c r="H2592">
        <v>1.9317489999999999</v>
      </c>
      <c r="I2592">
        <v>1.356768</v>
      </c>
      <c r="J2592">
        <v>1.3269709999999999</v>
      </c>
      <c r="K2592">
        <v>-0.73535200000000001</v>
      </c>
      <c r="L2592">
        <v>3771</v>
      </c>
      <c r="M2592">
        <v>1.8588E-2</v>
      </c>
      <c r="N2592" t="s">
        <v>409</v>
      </c>
      <c r="O2592">
        <v>37.649984000000003</v>
      </c>
      <c r="P2592">
        <v>1.5779000000000001E-2</v>
      </c>
      <c r="Q2592">
        <v>-0.83397299999999996</v>
      </c>
      <c r="S2592">
        <f>(2*3.142/60)*test_1_datataker_27_aug[[#This Row],[Torque Voltage (N.m)]]*test_1_datataker_27_aug[[#This Row],[RPM]]*-1</f>
        <v>290.42683118880001</v>
      </c>
    </row>
    <row r="2593" spans="1:19" x14ac:dyDescent="0.25">
      <c r="A2593" s="1">
        <v>45531.594907997685</v>
      </c>
      <c r="B2593" t="s">
        <v>17</v>
      </c>
      <c r="C2593">
        <v>5.1962380000000001</v>
      </c>
      <c r="D2593">
        <v>8.5759799999999995</v>
      </c>
      <c r="E2593">
        <v>8.3060969999999994</v>
      </c>
      <c r="F2593">
        <v>5.217867</v>
      </c>
      <c r="G2593">
        <v>5.0911850000000003</v>
      </c>
      <c r="H2593">
        <v>1.9392290000000001</v>
      </c>
      <c r="I2593">
        <v>1.346878</v>
      </c>
      <c r="J2593">
        <v>1.3226610000000001</v>
      </c>
      <c r="K2593">
        <v>-0.77611600000000003</v>
      </c>
      <c r="L2593">
        <v>4208</v>
      </c>
      <c r="M2593">
        <v>2.1791000000000001E-2</v>
      </c>
      <c r="N2593" t="s">
        <v>410</v>
      </c>
      <c r="O2593">
        <v>37.566347999999998</v>
      </c>
      <c r="P2593">
        <v>1.4231000000000001E-2</v>
      </c>
      <c r="Q2593">
        <v>-0.83974700000000002</v>
      </c>
      <c r="S2593">
        <f>(2*3.142/60)*test_1_datataker_27_aug[[#This Row],[Torque Voltage (N.m)]]*test_1_datataker_27_aug[[#This Row],[RPM]]*-1</f>
        <v>342.04818780586669</v>
      </c>
    </row>
    <row r="2594" spans="1:19" x14ac:dyDescent="0.25">
      <c r="A2594" s="1">
        <v>45531.594965879631</v>
      </c>
      <c r="B2594" t="s">
        <v>17</v>
      </c>
      <c r="C2594">
        <v>4.8073540000000001</v>
      </c>
      <c r="D2594">
        <v>8.5021059999999995</v>
      </c>
      <c r="E2594">
        <v>8.2050359999999998</v>
      </c>
      <c r="F2594">
        <v>4.83941</v>
      </c>
      <c r="G2594">
        <v>4.7202089999999997</v>
      </c>
      <c r="H2594">
        <v>1.9080969999999999</v>
      </c>
      <c r="I2594">
        <v>1.3559509999999999</v>
      </c>
      <c r="J2594">
        <v>1.316716</v>
      </c>
      <c r="K2594">
        <v>-1.0534380000000001</v>
      </c>
      <c r="L2594">
        <v>5895</v>
      </c>
      <c r="M2594">
        <v>2.0178999999999999E-2</v>
      </c>
      <c r="N2594" t="s">
        <v>411</v>
      </c>
      <c r="O2594">
        <v>37.955272000000001</v>
      </c>
      <c r="P2594">
        <v>1.4231000000000001E-2</v>
      </c>
      <c r="Q2594">
        <v>-0.57570100000000002</v>
      </c>
      <c r="S2594">
        <f>(2*3.142/60)*test_1_datataker_27_aug[[#This Row],[Torque Voltage (N.m)]]*test_1_datataker_27_aug[[#This Row],[RPM]]*-1</f>
        <v>650.39578151399996</v>
      </c>
    </row>
    <row r="2595" spans="1:19" x14ac:dyDescent="0.25">
      <c r="A2595" s="1">
        <v>45531.595023680558</v>
      </c>
      <c r="B2595" t="s">
        <v>17</v>
      </c>
      <c r="C2595">
        <v>4.6842350000000001</v>
      </c>
      <c r="D2595">
        <v>8.3982340000000004</v>
      </c>
      <c r="E2595">
        <v>8.1253989999999998</v>
      </c>
      <c r="F2595">
        <v>4.7280860000000002</v>
      </c>
      <c r="G2595">
        <v>4.6008360000000001</v>
      </c>
      <c r="H2595">
        <v>1.9209769999999999</v>
      </c>
      <c r="I2595">
        <v>1.3543270000000001</v>
      </c>
      <c r="J2595">
        <v>1.3224279999999999</v>
      </c>
      <c r="K2595">
        <v>-0.88651899999999995</v>
      </c>
      <c r="L2595">
        <v>6661</v>
      </c>
      <c r="M2595">
        <v>2.1492000000000001E-2</v>
      </c>
      <c r="N2595" t="s">
        <v>412</v>
      </c>
      <c r="O2595">
        <v>37.543883999999998</v>
      </c>
      <c r="P2595">
        <v>1.5779000000000001E-2</v>
      </c>
      <c r="Q2595">
        <v>-0.76710699999999998</v>
      </c>
      <c r="S2595">
        <f>(2*3.142/60)*test_1_datataker_27_aug[[#This Row],[Torque Voltage (N.m)]]*test_1_datataker_27_aug[[#This Row],[RPM]]*-1</f>
        <v>618.46112704593327</v>
      </c>
    </row>
    <row r="2596" spans="1:19" x14ac:dyDescent="0.25">
      <c r="A2596" s="1">
        <v>45531.595081724539</v>
      </c>
      <c r="B2596" t="s">
        <v>17</v>
      </c>
      <c r="C2596">
        <v>4.4955980000000002</v>
      </c>
      <c r="D2596">
        <v>8.1908989999999999</v>
      </c>
      <c r="E2596">
        <v>7.9952300000000003</v>
      </c>
      <c r="F2596">
        <v>4.5352360000000003</v>
      </c>
      <c r="G2596">
        <v>4.3988350000000001</v>
      </c>
      <c r="H2596">
        <v>1.9303539999999999</v>
      </c>
      <c r="I2596">
        <v>1.3575820000000001</v>
      </c>
      <c r="J2596">
        <v>1.324756</v>
      </c>
      <c r="K2596">
        <v>-0.92735000000000001</v>
      </c>
      <c r="L2596">
        <v>6957</v>
      </c>
      <c r="M2596">
        <v>2.1676000000000001E-2</v>
      </c>
      <c r="N2596" t="s">
        <v>413</v>
      </c>
      <c r="O2596">
        <v>37.318088000000003</v>
      </c>
      <c r="P2596">
        <v>1.7328E-2</v>
      </c>
      <c r="Q2596">
        <v>-0.90830200000000005</v>
      </c>
      <c r="S2596">
        <f>(2*3.142/60)*test_1_datataker_27_aug[[#This Row],[Torque Voltage (N.m)]]*test_1_datataker_27_aug[[#This Row],[RPM]]*-1</f>
        <v>675.69484503000001</v>
      </c>
    </row>
    <row r="2597" spans="1:19" x14ac:dyDescent="0.25">
      <c r="A2597" s="1">
        <v>45531.595139710647</v>
      </c>
      <c r="B2597" t="s">
        <v>17</v>
      </c>
      <c r="C2597">
        <v>4.3219729999999998</v>
      </c>
      <c r="D2597">
        <v>8.0427440000000008</v>
      </c>
      <c r="E2597">
        <v>7.8216060000000001</v>
      </c>
      <c r="F2597">
        <v>4.379219</v>
      </c>
      <c r="G2597">
        <v>4.2536379999999996</v>
      </c>
      <c r="H2597">
        <v>1.895311</v>
      </c>
      <c r="I2597">
        <v>1.359677</v>
      </c>
      <c r="J2597">
        <v>1.327088</v>
      </c>
      <c r="K2597">
        <v>-0.69935099999999994</v>
      </c>
      <c r="L2597">
        <v>7417</v>
      </c>
      <c r="M2597">
        <v>2.0684999999999999E-2</v>
      </c>
      <c r="N2597" t="s">
        <v>414</v>
      </c>
      <c r="O2597">
        <v>37.588908000000004</v>
      </c>
      <c r="P2597">
        <v>1.5779000000000001E-2</v>
      </c>
      <c r="Q2597">
        <v>-0.86045099999999997</v>
      </c>
      <c r="S2597">
        <f>(2*3.142/60)*test_1_datataker_27_aug[[#This Row],[Torque Voltage (N.m)]]*test_1_datataker_27_aug[[#This Row],[RPM]]*-1</f>
        <v>543.26084550379994</v>
      </c>
    </row>
    <row r="2598" spans="1:19" x14ac:dyDescent="0.25">
      <c r="A2598" s="1">
        <v>45531.595197696763</v>
      </c>
      <c r="B2598" t="s">
        <v>17</v>
      </c>
      <c r="C2598">
        <v>4.2393710000000002</v>
      </c>
      <c r="D2598">
        <v>7.9982569999999997</v>
      </c>
      <c r="E2598">
        <v>7.7203390000000001</v>
      </c>
      <c r="F2598">
        <v>4.2825860000000002</v>
      </c>
      <c r="G2598">
        <v>4.1377459999999999</v>
      </c>
      <c r="H2598">
        <v>1.8963110000000001</v>
      </c>
      <c r="I2598">
        <v>1.3542110000000001</v>
      </c>
      <c r="J2598">
        <v>1.3254570000000001</v>
      </c>
      <c r="K2598">
        <v>-0.72089800000000004</v>
      </c>
      <c r="L2598">
        <v>7677</v>
      </c>
      <c r="M2598">
        <v>2.1284000000000001E-2</v>
      </c>
      <c r="N2598" t="s">
        <v>415</v>
      </c>
      <c r="O2598">
        <v>37.221263999999998</v>
      </c>
      <c r="P2598">
        <v>1.5779000000000001E-2</v>
      </c>
      <c r="Q2598">
        <v>-0.90448200000000001</v>
      </c>
      <c r="S2598">
        <f>(2*3.142/60)*test_1_datataker_27_aug[[#This Row],[Torque Voltage (N.m)]]*test_1_datataker_27_aug[[#This Row],[RPM]]*-1</f>
        <v>579.62924194440006</v>
      </c>
    </row>
    <row r="2599" spans="1:19" x14ac:dyDescent="0.25">
      <c r="A2599" s="1">
        <v>45531.595254722219</v>
      </c>
      <c r="B2599" t="s">
        <v>17</v>
      </c>
      <c r="C2599">
        <v>4.1662540000000003</v>
      </c>
      <c r="D2599">
        <v>7.8798959999999996</v>
      </c>
      <c r="E2599">
        <v>7.7999770000000002</v>
      </c>
      <c r="F2599">
        <v>4.2080950000000001</v>
      </c>
      <c r="G2599">
        <v>4.0797999999999996</v>
      </c>
      <c r="H2599">
        <v>1.8826179999999999</v>
      </c>
      <c r="I2599">
        <v>1.3521190000000001</v>
      </c>
      <c r="J2599">
        <v>1.32196</v>
      </c>
      <c r="K2599">
        <v>-0.75570099999999996</v>
      </c>
      <c r="L2599">
        <v>7590</v>
      </c>
      <c r="M2599">
        <v>2.3934E-2</v>
      </c>
      <c r="N2599" t="s">
        <v>416</v>
      </c>
      <c r="O2599">
        <v>36.939396000000002</v>
      </c>
      <c r="P2599">
        <v>1.7328E-2</v>
      </c>
      <c r="Q2599">
        <v>-0.83935000000000004</v>
      </c>
      <c r="S2599">
        <f>(2*3.142/60)*test_1_datataker_27_aug[[#This Row],[Torque Voltage (N.m)]]*test_1_datataker_27_aug[[#This Row],[RPM]]*-1</f>
        <v>600.726373126</v>
      </c>
    </row>
    <row r="2600" spans="1:19" x14ac:dyDescent="0.25">
      <c r="A2600" s="1">
        <v>45531.59531326389</v>
      </c>
      <c r="B2600" t="s">
        <v>17</v>
      </c>
      <c r="C2600">
        <v>4.1130370000000003</v>
      </c>
      <c r="D2600">
        <v>7.6278689999999996</v>
      </c>
      <c r="E2600">
        <v>7.3512589999999998</v>
      </c>
      <c r="F2600">
        <v>4.1340170000000001</v>
      </c>
      <c r="G2600">
        <v>3.9989780000000001</v>
      </c>
      <c r="H2600">
        <v>1.8851169999999999</v>
      </c>
      <c r="I2600">
        <v>1.3520019999999999</v>
      </c>
      <c r="J2600">
        <v>1.3239430000000001</v>
      </c>
      <c r="K2600">
        <v>-0.76652500000000001</v>
      </c>
      <c r="L2600">
        <v>7864</v>
      </c>
      <c r="M2600">
        <v>2.1631000000000001E-2</v>
      </c>
      <c r="N2600" t="s">
        <v>417</v>
      </c>
      <c r="O2600">
        <v>37.183680000000003</v>
      </c>
      <c r="P2600">
        <v>1.7328E-2</v>
      </c>
      <c r="Q2600">
        <v>-0.90294799999999997</v>
      </c>
      <c r="S2600">
        <f>(2*3.142/60)*test_1_datataker_27_aug[[#This Row],[Torque Voltage (N.m)]]*test_1_datataker_27_aug[[#This Row],[RPM]]*-1</f>
        <v>631.32756897333331</v>
      </c>
    </row>
    <row r="2601" spans="1:19" x14ac:dyDescent="0.25">
      <c r="A2601" s="1">
        <v>45531.595370381947</v>
      </c>
      <c r="B2601" t="s">
        <v>17</v>
      </c>
      <c r="C2601">
        <v>3.9809109999999999</v>
      </c>
      <c r="D2601">
        <v>7.6502150000000002</v>
      </c>
      <c r="E2601">
        <v>7.4454500000000001</v>
      </c>
      <c r="F2601">
        <v>4.0299370000000003</v>
      </c>
      <c r="G2601">
        <v>3.9171740000000002</v>
      </c>
      <c r="H2601">
        <v>1.890514</v>
      </c>
      <c r="I2601">
        <v>1.3539779999999999</v>
      </c>
      <c r="J2601">
        <v>1.3319799999999999</v>
      </c>
      <c r="K2601">
        <v>-0.81328299999999998</v>
      </c>
      <c r="L2601">
        <v>7804</v>
      </c>
      <c r="M2601">
        <v>1.9831999999999999E-2</v>
      </c>
      <c r="N2601" t="s">
        <v>418</v>
      </c>
      <c r="O2601">
        <v>36.872951999999998</v>
      </c>
      <c r="P2601">
        <v>1.4231000000000001E-2</v>
      </c>
      <c r="Q2601">
        <v>-0.92707799999999996</v>
      </c>
      <c r="S2601">
        <f>(2*3.142/60)*test_1_datataker_27_aug[[#This Row],[Torque Voltage (N.m)]]*test_1_datataker_27_aug[[#This Row],[RPM]]*-1</f>
        <v>664.72785971813323</v>
      </c>
    </row>
    <row r="2602" spans="1:19" x14ac:dyDescent="0.25">
      <c r="A2602" s="1">
        <v>45531.595428263892</v>
      </c>
      <c r="B2602" t="s">
        <v>17</v>
      </c>
      <c r="C2602">
        <v>3.9162699999999999</v>
      </c>
      <c r="D2602">
        <v>7.6725640000000004</v>
      </c>
      <c r="E2602">
        <v>7.394717</v>
      </c>
      <c r="F2602">
        <v>3.9335119999999999</v>
      </c>
      <c r="G2602">
        <v>3.7992349999999999</v>
      </c>
      <c r="H2602">
        <v>1.9451099999999999</v>
      </c>
      <c r="I2602">
        <v>1.3539779999999999</v>
      </c>
      <c r="J2602">
        <v>1.3209139999999999</v>
      </c>
      <c r="K2602">
        <v>-0.74490999999999996</v>
      </c>
      <c r="L2602">
        <v>8142</v>
      </c>
      <c r="M2602">
        <v>2.1492000000000001E-2</v>
      </c>
      <c r="N2602" t="s">
        <v>419</v>
      </c>
      <c r="O2602">
        <v>36.610272000000002</v>
      </c>
      <c r="P2602">
        <v>1.4231000000000001E-2</v>
      </c>
      <c r="Q2602">
        <v>-0.90448200000000001</v>
      </c>
      <c r="S2602">
        <f>(2*3.142/60)*test_1_datataker_27_aug[[#This Row],[Torque Voltage (N.m)]]*test_1_datataker_27_aug[[#This Row],[RPM]]*-1</f>
        <v>635.21365950799998</v>
      </c>
    </row>
    <row r="2603" spans="1:19" x14ac:dyDescent="0.25">
      <c r="A2603" s="1">
        <v>45531.59548729167</v>
      </c>
      <c r="B2603" t="s">
        <v>17</v>
      </c>
      <c r="C2603">
        <v>3.7373310000000002</v>
      </c>
      <c r="D2603">
        <v>7.3981880000000002</v>
      </c>
      <c r="E2603">
        <v>7.1412509999999996</v>
      </c>
      <c r="F2603">
        <v>3.777495</v>
      </c>
      <c r="G2603">
        <v>3.6411530000000001</v>
      </c>
      <c r="H2603">
        <v>1.9604280000000001</v>
      </c>
      <c r="I2603">
        <v>1.3497870000000001</v>
      </c>
      <c r="J2603">
        <v>1.3307009999999999</v>
      </c>
      <c r="K2603">
        <v>-0.74131400000000003</v>
      </c>
      <c r="L2603">
        <v>8592</v>
      </c>
      <c r="M2603">
        <v>2.4555E-2</v>
      </c>
      <c r="N2603" t="s">
        <v>420</v>
      </c>
      <c r="O2603">
        <v>36.873024000000001</v>
      </c>
      <c r="P2603">
        <v>1.2683E-2</v>
      </c>
      <c r="Q2603">
        <v>-0.90333399999999997</v>
      </c>
      <c r="S2603">
        <f>(2*3.142/60)*test_1_datataker_27_aug[[#This Row],[Torque Voltage (N.m)]]*test_1_datataker_27_aug[[#This Row],[RPM]]*-1</f>
        <v>667.08533960319994</v>
      </c>
    </row>
    <row r="2604" spans="1:19" x14ac:dyDescent="0.25">
      <c r="A2604" s="1">
        <v>45531.595544421296</v>
      </c>
      <c r="B2604" t="s">
        <v>17</v>
      </c>
      <c r="C2604">
        <v>3.5836579999999998</v>
      </c>
      <c r="D2604">
        <v>7.3539070000000004</v>
      </c>
      <c r="E2604">
        <v>7.206537</v>
      </c>
      <c r="F2604">
        <v>3.6140270000000001</v>
      </c>
      <c r="G2604">
        <v>3.479244</v>
      </c>
      <c r="H2604">
        <v>1.9517819999999999</v>
      </c>
      <c r="I2604">
        <v>1.3524640000000001</v>
      </c>
      <c r="J2604">
        <v>1.3185819999999999</v>
      </c>
      <c r="K2604">
        <v>-0.76289499999999999</v>
      </c>
      <c r="L2604">
        <v>8909</v>
      </c>
      <c r="M2604">
        <v>2.1607000000000001E-2</v>
      </c>
      <c r="N2604" t="s">
        <v>421</v>
      </c>
      <c r="O2604">
        <v>36.675531999999997</v>
      </c>
      <c r="P2604">
        <v>1.4231000000000001E-2</v>
      </c>
      <c r="Q2604">
        <v>-0.89260300000000004</v>
      </c>
      <c r="S2604">
        <f>(2*3.142/60)*test_1_datataker_27_aug[[#This Row],[Torque Voltage (N.m)]]*test_1_datataker_27_aug[[#This Row],[RPM]]*-1</f>
        <v>711.83387819366658</v>
      </c>
    </row>
    <row r="2605" spans="1:19" x14ac:dyDescent="0.25">
      <c r="A2605" s="1">
        <v>45531.595602256944</v>
      </c>
      <c r="B2605" t="s">
        <v>17</v>
      </c>
      <c r="C2605">
        <v>3.5105680000000001</v>
      </c>
      <c r="D2605">
        <v>7.4573650000000002</v>
      </c>
      <c r="E2605">
        <v>7.2497930000000004</v>
      </c>
      <c r="F2605">
        <v>3.5769880000000001</v>
      </c>
      <c r="G2605">
        <v>3.4117860000000002</v>
      </c>
      <c r="H2605">
        <v>1.9240660000000001</v>
      </c>
      <c r="I2605">
        <v>1.3511850000000001</v>
      </c>
      <c r="J2605">
        <v>1.3274330000000001</v>
      </c>
      <c r="K2605">
        <v>-0.75093799999999999</v>
      </c>
      <c r="L2605">
        <v>9263</v>
      </c>
      <c r="M2605">
        <v>2.2137E-2</v>
      </c>
      <c r="N2605" t="s">
        <v>422</v>
      </c>
      <c r="O2605">
        <v>36.349863999999997</v>
      </c>
      <c r="P2605">
        <v>1.7328E-2</v>
      </c>
      <c r="Q2605">
        <v>-0.92669699999999999</v>
      </c>
      <c r="S2605">
        <f>(2*3.142/60)*test_1_datataker_27_aug[[#This Row],[Torque Voltage (N.m)]]*test_1_datataker_27_aug[[#This Row],[RPM]]*-1</f>
        <v>728.51864588493333</v>
      </c>
    </row>
    <row r="2606" spans="1:19" x14ac:dyDescent="0.25">
      <c r="A2606" s="1">
        <v>45531.595659733794</v>
      </c>
      <c r="B2606" t="s">
        <v>17</v>
      </c>
      <c r="C2606">
        <v>3.475444</v>
      </c>
      <c r="D2606">
        <v>7.3907360000000004</v>
      </c>
      <c r="E2606">
        <v>7.2425160000000002</v>
      </c>
      <c r="F2606">
        <v>3.5322930000000001</v>
      </c>
      <c r="G2606">
        <v>3.381392</v>
      </c>
      <c r="H2606">
        <v>1.9072979999999999</v>
      </c>
      <c r="I2606">
        <v>1.354095</v>
      </c>
      <c r="J2606">
        <v>1.324411</v>
      </c>
      <c r="K2606">
        <v>-0.73535200000000001</v>
      </c>
      <c r="L2606">
        <v>9398</v>
      </c>
      <c r="M2606">
        <v>2.4555E-2</v>
      </c>
      <c r="N2606" t="s">
        <v>423</v>
      </c>
      <c r="O2606">
        <v>36.566628000000001</v>
      </c>
      <c r="P2606">
        <v>1.7328E-2</v>
      </c>
      <c r="Q2606">
        <v>-0.93320999999999998</v>
      </c>
      <c r="S2606">
        <f>(2*3.142/60)*test_1_datataker_27_aug[[#This Row],[Torque Voltage (N.m)]]*test_1_datataker_27_aug[[#This Row],[RPM]]*-1</f>
        <v>723.79510992106668</v>
      </c>
    </row>
    <row r="2607" spans="1:19" x14ac:dyDescent="0.25">
      <c r="A2607" s="1">
        <v>45531.595717615739</v>
      </c>
      <c r="B2607" t="s">
        <v>17</v>
      </c>
      <c r="C2607">
        <v>3.4364949999999999</v>
      </c>
      <c r="D2607">
        <v>7.2574810000000003</v>
      </c>
      <c r="E2607">
        <v>7.0543380000000004</v>
      </c>
      <c r="F2607">
        <v>3.4875989999999999</v>
      </c>
      <c r="G2607">
        <v>3.3357739999999998</v>
      </c>
      <c r="H2607">
        <v>1.8928149999999999</v>
      </c>
      <c r="I2607">
        <v>1.353281</v>
      </c>
      <c r="J2607">
        <v>1.3237099999999999</v>
      </c>
      <c r="K2607">
        <v>-0.84332399999999996</v>
      </c>
      <c r="L2607">
        <v>9400</v>
      </c>
      <c r="M2607">
        <v>2.2919999999999999E-2</v>
      </c>
      <c r="N2607" t="s">
        <v>424</v>
      </c>
      <c r="O2607">
        <v>36.472492000000003</v>
      </c>
      <c r="P2607">
        <v>1.5779000000000001E-2</v>
      </c>
      <c r="Q2607">
        <v>-0.98149500000000001</v>
      </c>
      <c r="S2607">
        <f>(2*3.142/60)*test_1_datataker_27_aug[[#This Row],[Torque Voltage (N.m)]]*test_1_datataker_27_aug[[#This Row],[RPM]]*-1</f>
        <v>830.24685583999997</v>
      </c>
    </row>
    <row r="2608" spans="1:19" x14ac:dyDescent="0.25">
      <c r="A2608" s="1">
        <v>45531.59577547454</v>
      </c>
      <c r="B2608" t="s">
        <v>17</v>
      </c>
      <c r="C2608">
        <v>3.3110909999999998</v>
      </c>
      <c r="D2608">
        <v>7.4352270000000003</v>
      </c>
      <c r="E2608">
        <v>7.1774319999999996</v>
      </c>
      <c r="F2608">
        <v>3.383931</v>
      </c>
      <c r="G2608">
        <v>3.2074470000000002</v>
      </c>
      <c r="H2608">
        <v>1.907996</v>
      </c>
      <c r="I2608">
        <v>1.352813</v>
      </c>
      <c r="J2608">
        <v>1.330462</v>
      </c>
      <c r="K2608">
        <v>-1.007779</v>
      </c>
      <c r="L2608">
        <v>8667</v>
      </c>
      <c r="M2608">
        <v>2.0431999999999999E-2</v>
      </c>
      <c r="N2608" t="s">
        <v>425</v>
      </c>
      <c r="O2608">
        <v>36.135496000000003</v>
      </c>
      <c r="P2608">
        <v>1.4231000000000001E-2</v>
      </c>
      <c r="Q2608">
        <v>-1.168045</v>
      </c>
      <c r="S2608">
        <f>(2*3.142/60)*test_1_datataker_27_aug[[#This Row],[Torque Voltage (N.m)]]*test_1_datataker_27_aug[[#This Row],[RPM]]*-1</f>
        <v>914.78498344019999</v>
      </c>
    </row>
    <row r="2609" spans="1:19" x14ac:dyDescent="0.25">
      <c r="A2609" s="1">
        <v>45531.595833344909</v>
      </c>
      <c r="B2609" t="s">
        <v>17</v>
      </c>
      <c r="C2609">
        <v>3.2359819999999999</v>
      </c>
      <c r="D2609">
        <v>7.5465489999999997</v>
      </c>
      <c r="E2609">
        <v>7.3512589999999998</v>
      </c>
      <c r="F2609">
        <v>3.287299</v>
      </c>
      <c r="G2609">
        <v>3.137067</v>
      </c>
      <c r="H2609">
        <v>1.917681</v>
      </c>
      <c r="I2609">
        <v>1.3546720000000001</v>
      </c>
      <c r="J2609">
        <v>1.3320920000000001</v>
      </c>
      <c r="K2609">
        <v>-1.0858760000000001</v>
      </c>
      <c r="L2609">
        <v>8610</v>
      </c>
      <c r="M2609">
        <v>2.2022E-2</v>
      </c>
      <c r="N2609" t="s">
        <v>426</v>
      </c>
      <c r="O2609">
        <v>36.285964</v>
      </c>
      <c r="P2609">
        <v>1.2683E-2</v>
      </c>
      <c r="Q2609">
        <v>-1.2091829999999999</v>
      </c>
      <c r="S2609">
        <f>(2*3.142/60)*test_1_datataker_27_aug[[#This Row],[Torque Voltage (N.m)]]*test_1_datataker_27_aug[[#This Row],[RPM]]*-1</f>
        <v>979.19302650400004</v>
      </c>
    </row>
    <row r="2610" spans="1:19" x14ac:dyDescent="0.25">
      <c r="A2610" s="1">
        <v>45531.595891226854</v>
      </c>
      <c r="B2610" t="s">
        <v>17</v>
      </c>
      <c r="C2610">
        <v>3.2122289999999998</v>
      </c>
      <c r="D2610">
        <v>7.4799220000000002</v>
      </c>
      <c r="E2610">
        <v>7.3223549999999999</v>
      </c>
      <c r="F2610">
        <v>3.287299</v>
      </c>
      <c r="G2610">
        <v>3.1142180000000002</v>
      </c>
      <c r="H2610">
        <v>1.927457</v>
      </c>
      <c r="I2610">
        <v>1.3524640000000001</v>
      </c>
      <c r="J2610">
        <v>1.3237099999999999</v>
      </c>
      <c r="K2610">
        <v>-1.0630299999999999</v>
      </c>
      <c r="L2610">
        <v>8813</v>
      </c>
      <c r="M2610">
        <v>2.4464E-2</v>
      </c>
      <c r="N2610" t="s">
        <v>427</v>
      </c>
      <c r="O2610">
        <v>36.299968</v>
      </c>
      <c r="P2610">
        <v>1.2683E-2</v>
      </c>
      <c r="Q2610">
        <v>-1.218418</v>
      </c>
      <c r="S2610">
        <f>(2*3.142/60)*test_1_datataker_27_aug[[#This Row],[Torque Voltage (N.m)]]*test_1_datataker_27_aug[[#This Row],[RPM]]*-1</f>
        <v>981.19249371266665</v>
      </c>
    </row>
    <row r="2611" spans="1:19" x14ac:dyDescent="0.25">
      <c r="A2611" s="1">
        <v>45531.595950763891</v>
      </c>
      <c r="B2611" t="s">
        <v>17</v>
      </c>
      <c r="C2611">
        <v>3.1513610000000001</v>
      </c>
      <c r="D2611">
        <v>7.2798290000000003</v>
      </c>
      <c r="E2611">
        <v>7.0470620000000004</v>
      </c>
      <c r="F2611">
        <v>3.1979099999999998</v>
      </c>
      <c r="G2611">
        <v>3.046681</v>
      </c>
      <c r="H2611">
        <v>1.929055</v>
      </c>
      <c r="I2611">
        <v>1.353281</v>
      </c>
      <c r="J2611">
        <v>1.3253410000000001</v>
      </c>
      <c r="K2611">
        <v>-1.0582339999999999</v>
      </c>
      <c r="L2611">
        <v>9063</v>
      </c>
      <c r="M2611">
        <v>2.2943000000000002E-2</v>
      </c>
      <c r="N2611" t="s">
        <v>428</v>
      </c>
      <c r="O2611">
        <v>36.071804</v>
      </c>
      <c r="P2611">
        <v>1.2683E-2</v>
      </c>
      <c r="Q2611">
        <v>-1.2149430000000001</v>
      </c>
      <c r="S2611">
        <f>(2*3.142/60)*test_1_datataker_27_aug[[#This Row],[Torque Voltage (N.m)]]*test_1_datataker_27_aug[[#This Row],[RPM]]*-1</f>
        <v>1004.4738079787999</v>
      </c>
    </row>
    <row r="2612" spans="1:19" x14ac:dyDescent="0.25">
      <c r="A2612" s="1">
        <v>45531.596006956017</v>
      </c>
      <c r="B2612" t="s">
        <v>17</v>
      </c>
      <c r="C2612">
        <v>3.0571220000000001</v>
      </c>
      <c r="D2612">
        <v>7.2721730000000004</v>
      </c>
      <c r="E2612">
        <v>7.0834429999999999</v>
      </c>
      <c r="F2612">
        <v>3.1012789999999999</v>
      </c>
      <c r="G2612">
        <v>2.952442</v>
      </c>
      <c r="H2612">
        <v>1.951384</v>
      </c>
      <c r="I2612">
        <v>1.353626</v>
      </c>
      <c r="J2612">
        <v>1.3237099999999999</v>
      </c>
      <c r="K2612">
        <v>-1.0414159999999999</v>
      </c>
      <c r="L2612">
        <v>8623</v>
      </c>
      <c r="M2612">
        <v>1.8034000000000001E-2</v>
      </c>
      <c r="N2612" t="s">
        <v>429</v>
      </c>
      <c r="O2612">
        <v>36.264020000000002</v>
      </c>
      <c r="P2612">
        <v>1.4231000000000001E-2</v>
      </c>
      <c r="Q2612">
        <v>-1.2510889999999999</v>
      </c>
      <c r="S2612">
        <f>(2*3.142/60)*test_1_datataker_27_aug[[#This Row],[Torque Voltage (N.m)]]*test_1_datataker_27_aug[[#This Row],[RPM]]*-1</f>
        <v>940.51896626186647</v>
      </c>
    </row>
    <row r="2613" spans="1:19" x14ac:dyDescent="0.25">
      <c r="A2613" s="1">
        <v>45531.596065104168</v>
      </c>
      <c r="B2613" t="s">
        <v>17</v>
      </c>
      <c r="C2613">
        <v>3.1342240000000001</v>
      </c>
      <c r="D2613">
        <v>7.3388010000000001</v>
      </c>
      <c r="E2613">
        <v>7.119421</v>
      </c>
      <c r="F2613">
        <v>3.1979099999999998</v>
      </c>
      <c r="G2613">
        <v>3.0362130000000001</v>
      </c>
      <c r="H2613">
        <v>1.9570650000000001</v>
      </c>
      <c r="I2613">
        <v>1.352929</v>
      </c>
      <c r="J2613">
        <v>1.322079</v>
      </c>
      <c r="K2613">
        <v>-1.0738540000000001</v>
      </c>
      <c r="L2613">
        <v>8835</v>
      </c>
      <c r="M2613">
        <v>1.6212000000000001E-2</v>
      </c>
      <c r="N2613" t="s">
        <v>430</v>
      </c>
      <c r="O2613">
        <v>36.244152</v>
      </c>
      <c r="P2613">
        <v>1.1091999999999999E-2</v>
      </c>
      <c r="Q2613">
        <v>-1.1473009999999999</v>
      </c>
      <c r="S2613">
        <f>(2*3.142/60)*test_1_datataker_27_aug[[#This Row],[Torque Voltage (N.m)]]*test_1_datataker_27_aug[[#This Row],[RPM]]*-1</f>
        <v>993.65750942600005</v>
      </c>
    </row>
    <row r="2614" spans="1:19" x14ac:dyDescent="0.25">
      <c r="A2614" s="1">
        <v>45531.59612357639</v>
      </c>
      <c r="B2614" t="s">
        <v>17</v>
      </c>
      <c r="C2614">
        <v>3.1351810000000002</v>
      </c>
      <c r="D2614">
        <v>6.8126030000000002</v>
      </c>
      <c r="E2614">
        <v>6.685257</v>
      </c>
      <c r="F2614">
        <v>3.1606649999999998</v>
      </c>
      <c r="G2614">
        <v>3.0304739999999999</v>
      </c>
      <c r="H2614">
        <v>1.874914</v>
      </c>
      <c r="I2614">
        <v>1.415206</v>
      </c>
      <c r="J2614">
        <v>1.382809</v>
      </c>
      <c r="K2614">
        <v>-1.0486089999999999</v>
      </c>
      <c r="L2614">
        <v>7209</v>
      </c>
      <c r="M2614">
        <v>1.5197E-2</v>
      </c>
      <c r="N2614" t="s">
        <v>431</v>
      </c>
      <c r="O2614">
        <v>36.029088000000002</v>
      </c>
      <c r="P2614">
        <v>1.1091999999999999E-2</v>
      </c>
      <c r="Q2614">
        <v>-0.91519899999999998</v>
      </c>
      <c r="S2614">
        <f>(2*3.142/60)*test_1_datataker_27_aug[[#This Row],[Torque Voltage (N.m)]]*test_1_datataker_27_aug[[#This Row],[RPM]]*-1</f>
        <v>791.72349356339987</v>
      </c>
    </row>
    <row r="2615" spans="1:19" x14ac:dyDescent="0.25">
      <c r="A2615" s="1">
        <v>45531.59618079861</v>
      </c>
      <c r="B2615" t="s">
        <v>17</v>
      </c>
      <c r="C2615">
        <v>2.9790899999999998</v>
      </c>
      <c r="D2615">
        <v>6.6791400000000003</v>
      </c>
      <c r="E2615">
        <v>6.5041529999999996</v>
      </c>
      <c r="F2615">
        <v>3.0048539999999999</v>
      </c>
      <c r="G2615">
        <v>2.8734009999999999</v>
      </c>
      <c r="H2615">
        <v>1.8539019999999999</v>
      </c>
      <c r="I2615">
        <v>1.4404859999999999</v>
      </c>
      <c r="J2615">
        <v>1.404412</v>
      </c>
      <c r="K2615">
        <v>-1.3190040000000001</v>
      </c>
      <c r="L2615">
        <v>6222</v>
      </c>
      <c r="M2615">
        <v>1.7226999999999999E-2</v>
      </c>
      <c r="N2615" t="s">
        <v>432</v>
      </c>
      <c r="O2615">
        <v>36.199972000000002</v>
      </c>
      <c r="P2615">
        <v>1.2683E-2</v>
      </c>
      <c r="Q2615">
        <v>-1.3269390000000001</v>
      </c>
      <c r="S2615">
        <f>(2*3.142/60)*test_1_datataker_27_aug[[#This Row],[Torque Voltage (N.m)]]*test_1_datataker_27_aug[[#This Row],[RPM]]*-1</f>
        <v>859.53001180320007</v>
      </c>
    </row>
    <row r="2616" spans="1:19" x14ac:dyDescent="0.25">
      <c r="A2616" s="1">
        <v>45531.596238449078</v>
      </c>
      <c r="B2616" t="s">
        <v>17</v>
      </c>
      <c r="C2616">
        <v>2.8362310000000002</v>
      </c>
      <c r="D2616">
        <v>6.5456750000000001</v>
      </c>
      <c r="E2616">
        <v>6.3954079999999998</v>
      </c>
      <c r="F2616">
        <v>2.8784260000000002</v>
      </c>
      <c r="G2616">
        <v>2.732348</v>
      </c>
      <c r="H2616">
        <v>1.849397</v>
      </c>
      <c r="I2616">
        <v>1.421821</v>
      </c>
      <c r="J2616">
        <v>1.393964</v>
      </c>
      <c r="K2616">
        <v>-0.82290799999999997</v>
      </c>
      <c r="L2616">
        <v>5987</v>
      </c>
      <c r="M2616">
        <v>1.5636000000000001E-2</v>
      </c>
      <c r="N2616" t="s">
        <v>433</v>
      </c>
      <c r="O2616">
        <v>36.23086</v>
      </c>
      <c r="P2616">
        <v>1.4231000000000001E-2</v>
      </c>
      <c r="Q2616">
        <v>-1.3743080000000001</v>
      </c>
      <c r="S2616">
        <f>(2*3.142/60)*test_1_datataker_27_aug[[#This Row],[Torque Voltage (N.m)]]*test_1_datataker_27_aug[[#This Row],[RPM]]*-1</f>
        <v>515.99497052773336</v>
      </c>
    </row>
    <row r="2617" spans="1:19" x14ac:dyDescent="0.25">
      <c r="A2617" s="1">
        <v>45531.596296319447</v>
      </c>
      <c r="B2617" t="s">
        <v>17</v>
      </c>
      <c r="C2617">
        <v>2.6827709999999998</v>
      </c>
      <c r="D2617">
        <v>6.4492500000000001</v>
      </c>
      <c r="E2617">
        <v>6.3012189999999997</v>
      </c>
      <c r="F2617">
        <v>2.7075079999999998</v>
      </c>
      <c r="G2617">
        <v>2.5711569999999999</v>
      </c>
      <c r="H2617">
        <v>1.9091959999999999</v>
      </c>
      <c r="I2617">
        <v>1.4334180000000001</v>
      </c>
      <c r="J2617">
        <v>1.3991880000000001</v>
      </c>
      <c r="K2617">
        <v>-1.029393</v>
      </c>
      <c r="L2617">
        <v>6219</v>
      </c>
      <c r="M2617">
        <v>1.6442999999999999E-2</v>
      </c>
      <c r="N2617" t="s">
        <v>434</v>
      </c>
      <c r="O2617">
        <v>36.114519999999999</v>
      </c>
      <c r="P2617">
        <v>1.1091999999999999E-2</v>
      </c>
      <c r="Q2617">
        <v>-1.223398</v>
      </c>
      <c r="S2617">
        <f>(2*3.142/60)*test_1_datataker_27_aug[[#This Row],[Torque Voltage (N.m)]]*test_1_datataker_27_aug[[#This Row],[RPM]]*-1</f>
        <v>670.48133668380001</v>
      </c>
    </row>
    <row r="2618" spans="1:19" x14ac:dyDescent="0.25">
      <c r="A2618" s="1">
        <v>45531.59635417824</v>
      </c>
      <c r="B2618" t="s">
        <v>17</v>
      </c>
      <c r="C2618">
        <v>2.5568360000000001</v>
      </c>
      <c r="D2618">
        <v>6.3010950000000001</v>
      </c>
      <c r="E2618">
        <v>6.1057639999999997</v>
      </c>
      <c r="F2618">
        <v>2.5808740000000001</v>
      </c>
      <c r="G2618">
        <v>2.4489939999999999</v>
      </c>
      <c r="H2618">
        <v>1.7597229999999999</v>
      </c>
      <c r="I2618">
        <v>1.431794</v>
      </c>
      <c r="J2618">
        <v>1.3993040000000001</v>
      </c>
      <c r="K2618">
        <v>-1.1230770000000001</v>
      </c>
      <c r="L2618">
        <v>6404</v>
      </c>
      <c r="M2618">
        <v>1.5982E-2</v>
      </c>
      <c r="N2618" t="s">
        <v>435</v>
      </c>
      <c r="O2618">
        <v>36.458143999999997</v>
      </c>
      <c r="P2618">
        <v>9.6299999999999997E-3</v>
      </c>
      <c r="Q2618">
        <v>-1.07663</v>
      </c>
      <c r="S2618">
        <f>(2*3.142/60)*test_1_datataker_27_aug[[#This Row],[Torque Voltage (N.m)]]*test_1_datataker_27_aug[[#This Row],[RPM]]*-1</f>
        <v>753.2615203112</v>
      </c>
    </row>
    <row r="2619" spans="1:19" x14ac:dyDescent="0.25">
      <c r="A2619" s="1">
        <v>45531.596412719904</v>
      </c>
      <c r="B2619" t="s">
        <v>17</v>
      </c>
      <c r="C2619">
        <v>2.4614020000000001</v>
      </c>
      <c r="D2619">
        <v>6.2270190000000003</v>
      </c>
      <c r="E2619">
        <v>6.0550300000000004</v>
      </c>
      <c r="F2619">
        <v>2.4844490000000001</v>
      </c>
      <c r="G2619">
        <v>2.3477410000000001</v>
      </c>
      <c r="H2619">
        <v>1.790055</v>
      </c>
      <c r="I2619">
        <v>1.426806</v>
      </c>
      <c r="J2619">
        <v>1.396169</v>
      </c>
      <c r="K2619">
        <v>-1.04741</v>
      </c>
      <c r="L2619">
        <v>6499</v>
      </c>
      <c r="M2619">
        <v>1.6396999999999998E-2</v>
      </c>
      <c r="N2619" t="s">
        <v>436</v>
      </c>
      <c r="O2619">
        <v>36.850991999999998</v>
      </c>
      <c r="P2619">
        <v>1.1091999999999999E-2</v>
      </c>
      <c r="Q2619">
        <v>-1.2537959999999999</v>
      </c>
      <c r="S2619">
        <f>(2*3.142/60)*test_1_datataker_27_aug[[#This Row],[Torque Voltage (N.m)]]*test_1_datataker_27_aug[[#This Row],[RPM]]*-1</f>
        <v>712.93211559266661</v>
      </c>
    </row>
    <row r="2620" spans="1:19" x14ac:dyDescent="0.25">
      <c r="A2620" s="1">
        <v>45531.596469930555</v>
      </c>
      <c r="B2620" t="s">
        <v>17</v>
      </c>
      <c r="C2620">
        <v>2.3878870000000001</v>
      </c>
      <c r="D2620">
        <v>6.1527329999999996</v>
      </c>
      <c r="E2620">
        <v>6.0404780000000002</v>
      </c>
      <c r="F2620">
        <v>2.4325109999999999</v>
      </c>
      <c r="G2620">
        <v>2.2713040000000002</v>
      </c>
      <c r="H2620">
        <v>1.749503</v>
      </c>
      <c r="I2620">
        <v>1.4327209999999999</v>
      </c>
      <c r="J2620">
        <v>1.4027879999999999</v>
      </c>
      <c r="K2620">
        <v>-1.0510409999999999</v>
      </c>
      <c r="L2620">
        <v>6505</v>
      </c>
      <c r="M2620">
        <v>1.6766E-2</v>
      </c>
      <c r="N2620" t="s">
        <v>437</v>
      </c>
      <c r="O2620">
        <v>37.206032</v>
      </c>
      <c r="P2620">
        <v>1.1091999999999999E-2</v>
      </c>
      <c r="Q2620">
        <v>-1.119265</v>
      </c>
      <c r="S2620">
        <f>(2*3.142/60)*test_1_datataker_27_aug[[#This Row],[Torque Voltage (N.m)]]*test_1_datataker_27_aug[[#This Row],[RPM]]*-1</f>
        <v>716.06407323699989</v>
      </c>
    </row>
    <row r="2621" spans="1:19" x14ac:dyDescent="0.25">
      <c r="A2621" s="1">
        <v>45531.596527789348</v>
      </c>
      <c r="B2621" t="s">
        <v>17</v>
      </c>
      <c r="C2621">
        <v>2.3085789999999999</v>
      </c>
      <c r="D2621">
        <v>6.100797</v>
      </c>
      <c r="E2621">
        <v>5.9464889999999997</v>
      </c>
      <c r="F2621">
        <v>2.3356729999999999</v>
      </c>
      <c r="G2621">
        <v>2.1977350000000002</v>
      </c>
      <c r="H2621">
        <v>1.7552160000000001</v>
      </c>
      <c r="I2621">
        <v>1.4257629999999999</v>
      </c>
      <c r="J2621">
        <v>1.391991</v>
      </c>
      <c r="K2621">
        <v>-0.97897100000000004</v>
      </c>
      <c r="L2621">
        <v>6635</v>
      </c>
      <c r="M2621">
        <v>1.6351000000000001E-2</v>
      </c>
      <c r="N2621" t="s">
        <v>438</v>
      </c>
      <c r="O2621">
        <v>37.521068</v>
      </c>
      <c r="P2621">
        <v>9.6299999999999997E-3</v>
      </c>
      <c r="Q2621">
        <v>-1.4568099999999999</v>
      </c>
      <c r="S2621">
        <f>(2*3.142/60)*test_1_datataker_27_aug[[#This Row],[Torque Voltage (N.m)]]*test_1_datataker_27_aug[[#This Row],[RPM]]*-1</f>
        <v>680.29249540233332</v>
      </c>
    </row>
    <row r="2622" spans="1:19" x14ac:dyDescent="0.25">
      <c r="A2622" s="1">
        <v>45531.596585671294</v>
      </c>
      <c r="B2622" t="s">
        <v>17</v>
      </c>
      <c r="C2622">
        <v>2.2484009999999999</v>
      </c>
      <c r="D2622">
        <v>6.0414110000000001</v>
      </c>
      <c r="E2622">
        <v>5.9173830000000001</v>
      </c>
      <c r="F2622">
        <v>2.291185</v>
      </c>
      <c r="G2622">
        <v>2.1365479999999999</v>
      </c>
      <c r="H2622">
        <v>1.7277400000000001</v>
      </c>
      <c r="I2622">
        <v>1.4341120000000001</v>
      </c>
      <c r="J2622">
        <v>1.408477</v>
      </c>
      <c r="K2622">
        <v>-0.81931100000000001</v>
      </c>
      <c r="L2622">
        <v>6835</v>
      </c>
      <c r="M2622">
        <v>1.6881E-2</v>
      </c>
      <c r="N2622" t="s">
        <v>439</v>
      </c>
      <c r="O2622">
        <v>37.817376000000003</v>
      </c>
      <c r="P2622">
        <v>9.6299999999999997E-3</v>
      </c>
      <c r="Q2622">
        <v>-1.3635269999999999</v>
      </c>
      <c r="S2622">
        <f>(2*3.142/60)*test_1_datataker_27_aug[[#This Row],[Torque Voltage (N.m)]]*test_1_datataker_27_aug[[#This Row],[RPM]]*-1</f>
        <v>586.50569107566662</v>
      </c>
    </row>
    <row r="2623" spans="1:19" x14ac:dyDescent="0.25">
      <c r="A2623" s="1">
        <v>45531.596643541663</v>
      </c>
      <c r="B2623" t="s">
        <v>17</v>
      </c>
      <c r="C2623">
        <v>2.228342</v>
      </c>
      <c r="D2623">
        <v>5.9894740000000004</v>
      </c>
      <c r="E2623">
        <v>5.8957550000000003</v>
      </c>
      <c r="F2623">
        <v>2.2837350000000001</v>
      </c>
      <c r="G2623">
        <v>2.1212439999999999</v>
      </c>
      <c r="H2623">
        <v>1.619523</v>
      </c>
      <c r="I2623">
        <v>1.4341120000000001</v>
      </c>
      <c r="J2623">
        <v>1.403602</v>
      </c>
      <c r="K2623">
        <v>-1.00658</v>
      </c>
      <c r="L2623">
        <v>6504</v>
      </c>
      <c r="M2623">
        <v>1.5036000000000001E-2</v>
      </c>
      <c r="N2623" t="s">
        <v>440</v>
      </c>
      <c r="O2623">
        <v>38.136403999999999</v>
      </c>
      <c r="P2623">
        <v>1.2683E-2</v>
      </c>
      <c r="Q2623">
        <v>-1.3411789999999999</v>
      </c>
      <c r="S2623">
        <f>(2*3.142/60)*test_1_datataker_27_aug[[#This Row],[Torque Voltage (N.m)]]*test_1_datataker_27_aug[[#This Row],[RPM]]*-1</f>
        <v>685.66780124800005</v>
      </c>
    </row>
    <row r="2624" spans="1:19" x14ac:dyDescent="0.25">
      <c r="A2624" s="1">
        <v>45531.59670141204</v>
      </c>
      <c r="B2624" t="s">
        <v>17</v>
      </c>
      <c r="C2624">
        <v>2.2847209999999998</v>
      </c>
      <c r="D2624">
        <v>6.0341680000000002</v>
      </c>
      <c r="E2624">
        <v>5.8666499999999999</v>
      </c>
      <c r="F2624">
        <v>2.3284310000000001</v>
      </c>
      <c r="G2624">
        <v>2.1776490000000002</v>
      </c>
      <c r="H2624">
        <v>1.452496</v>
      </c>
      <c r="I2624">
        <v>1.428779</v>
      </c>
      <c r="J2624">
        <v>1.404412</v>
      </c>
      <c r="K2624">
        <v>-1.207203</v>
      </c>
      <c r="L2624">
        <v>6571</v>
      </c>
      <c r="M2624">
        <v>1.5611999999999999E-2</v>
      </c>
      <c r="N2624" t="s">
        <v>441</v>
      </c>
      <c r="O2624">
        <v>38.491824000000001</v>
      </c>
      <c r="P2624">
        <v>1.1091999999999999E-2</v>
      </c>
      <c r="Q2624">
        <v>-1.051312</v>
      </c>
      <c r="S2624">
        <f>(2*3.142/60)*test_1_datataker_27_aug[[#This Row],[Torque Voltage (N.m)]]*test_1_datataker_27_aug[[#This Row],[RPM]]*-1</f>
        <v>830.80040428819996</v>
      </c>
    </row>
    <row r="2625" spans="1:19" x14ac:dyDescent="0.25">
      <c r="A2625" s="1">
        <v>45531.596759282409</v>
      </c>
      <c r="B2625" t="s">
        <v>17</v>
      </c>
      <c r="C2625">
        <v>2.3573059999999999</v>
      </c>
      <c r="D2625">
        <v>6.1156949999999997</v>
      </c>
      <c r="E2625">
        <v>5.9681170000000003</v>
      </c>
      <c r="F2625">
        <v>2.3803670000000001</v>
      </c>
      <c r="G2625">
        <v>2.2445759999999999</v>
      </c>
      <c r="H2625">
        <v>1.4352400000000001</v>
      </c>
      <c r="I2625">
        <v>1.4333020000000001</v>
      </c>
      <c r="J2625">
        <v>1.4005829999999999</v>
      </c>
      <c r="K2625">
        <v>-0.89131499999999997</v>
      </c>
      <c r="L2625">
        <v>6366</v>
      </c>
      <c r="M2625">
        <v>1.6420000000000001E-2</v>
      </c>
      <c r="N2625" t="s">
        <v>442</v>
      </c>
      <c r="O2625">
        <v>38.705171999999997</v>
      </c>
      <c r="P2625">
        <v>1.2683E-2</v>
      </c>
      <c r="Q2625">
        <v>-1.159983</v>
      </c>
      <c r="S2625">
        <f>(2*3.142/60)*test_1_datataker_27_aug[[#This Row],[Torque Voltage (N.m)]]*test_1_datataker_27_aug[[#This Row],[RPM]]*-1</f>
        <v>594.26858910599992</v>
      </c>
    </row>
    <row r="2626" spans="1:19" x14ac:dyDescent="0.25">
      <c r="A2626" s="1">
        <v>45531.596817141202</v>
      </c>
      <c r="B2626" t="s">
        <v>17</v>
      </c>
      <c r="C2626">
        <v>2.420353</v>
      </c>
      <c r="D2626">
        <v>6.1823240000000004</v>
      </c>
      <c r="E2626">
        <v>6.0261250000000004</v>
      </c>
      <c r="F2626">
        <v>2.4472040000000002</v>
      </c>
      <c r="G2626">
        <v>2.3133620000000001</v>
      </c>
      <c r="H2626">
        <v>1.4236249999999999</v>
      </c>
      <c r="I2626">
        <v>1.4329529999999999</v>
      </c>
      <c r="J2626">
        <v>1.4025559999999999</v>
      </c>
      <c r="K2626">
        <v>-0.902138</v>
      </c>
      <c r="L2626">
        <v>6312</v>
      </c>
      <c r="M2626">
        <v>1.4689000000000001E-2</v>
      </c>
      <c r="N2626" t="s">
        <v>443</v>
      </c>
      <c r="O2626">
        <v>38.705252000000002</v>
      </c>
      <c r="P2626">
        <v>1.1091999999999999E-2</v>
      </c>
      <c r="Q2626">
        <v>-1.398981</v>
      </c>
      <c r="S2626">
        <f>(2*3.142/60)*test_1_datataker_27_aug[[#This Row],[Torque Voltage (N.m)]]*test_1_datataker_27_aug[[#This Row],[RPM]]*-1</f>
        <v>596.38250219840006</v>
      </c>
    </row>
    <row r="2627" spans="1:19" x14ac:dyDescent="0.25">
      <c r="A2627" s="1">
        <v>45531.596875057869</v>
      </c>
      <c r="B2627" t="s">
        <v>17</v>
      </c>
      <c r="C2627">
        <v>2.4165269999999999</v>
      </c>
      <c r="D2627">
        <v>6.338133</v>
      </c>
      <c r="E2627">
        <v>6.2072310000000002</v>
      </c>
      <c r="F2627">
        <v>2.4621010000000001</v>
      </c>
      <c r="G2627">
        <v>2.3019370000000001</v>
      </c>
      <c r="H2627">
        <v>1.545247</v>
      </c>
      <c r="I2627">
        <v>1.4331860000000001</v>
      </c>
      <c r="J2627">
        <v>1.395472</v>
      </c>
      <c r="K2627">
        <v>-1.0365869999999999</v>
      </c>
      <c r="L2627">
        <v>6234</v>
      </c>
      <c r="M2627">
        <v>1.8034000000000001E-2</v>
      </c>
      <c r="N2627" t="s">
        <v>444</v>
      </c>
      <c r="O2627">
        <v>39.016328000000001</v>
      </c>
      <c r="P2627">
        <v>1.2683E-2</v>
      </c>
      <c r="Q2627">
        <v>-1.343872</v>
      </c>
      <c r="S2627">
        <f>(2*3.142/60)*test_1_datataker_27_aug[[#This Row],[Torque Voltage (N.m)]]*test_1_datataker_27_aug[[#This Row],[RPM]]*-1</f>
        <v>676.79553036119989</v>
      </c>
    </row>
    <row r="2628" spans="1:19" x14ac:dyDescent="0.25">
      <c r="A2628" s="1">
        <v>45531.596932881941</v>
      </c>
      <c r="B2628" t="s">
        <v>17</v>
      </c>
      <c r="C2628">
        <v>2.4375170000000002</v>
      </c>
      <c r="D2628">
        <v>6.4937379999999996</v>
      </c>
      <c r="E2628">
        <v>6.3376010000000003</v>
      </c>
      <c r="F2628">
        <v>2.4844490000000001</v>
      </c>
      <c r="G2628">
        <v>2.3372470000000001</v>
      </c>
      <c r="H2628">
        <v>1.543838</v>
      </c>
      <c r="I2628">
        <v>1.434574</v>
      </c>
      <c r="J2628">
        <v>1.3997660000000001</v>
      </c>
      <c r="K2628">
        <v>-1.130304</v>
      </c>
      <c r="L2628">
        <v>6883</v>
      </c>
      <c r="M2628">
        <v>1.8426000000000001E-2</v>
      </c>
      <c r="N2628" t="s">
        <v>445</v>
      </c>
      <c r="O2628">
        <v>39.282772000000001</v>
      </c>
      <c r="P2628">
        <v>1.1091999999999999E-2</v>
      </c>
      <c r="Q2628">
        <v>-1.2195549999999999</v>
      </c>
      <c r="S2628">
        <f>(2*3.142/60)*test_1_datataker_27_aug[[#This Row],[Torque Voltage (N.m)]]*test_1_datataker_27_aug[[#This Row],[RPM]]*-1</f>
        <v>814.81302004479994</v>
      </c>
    </row>
    <row r="2629" spans="1:19" x14ac:dyDescent="0.25">
      <c r="A2629" s="1">
        <v>45531.596990763886</v>
      </c>
      <c r="B2629" t="s">
        <v>17</v>
      </c>
      <c r="C2629">
        <v>2.5120149999999999</v>
      </c>
      <c r="D2629">
        <v>6.5605739999999999</v>
      </c>
      <c r="E2629">
        <v>6.4534190000000002</v>
      </c>
      <c r="F2629">
        <v>2.5587339999999998</v>
      </c>
      <c r="G2629">
        <v>2.4002940000000001</v>
      </c>
      <c r="H2629">
        <v>1.494972</v>
      </c>
      <c r="I2629">
        <v>1.436896</v>
      </c>
      <c r="J2629">
        <v>1.397448</v>
      </c>
      <c r="K2629">
        <v>-1.10869</v>
      </c>
      <c r="L2629">
        <v>7192</v>
      </c>
      <c r="M2629">
        <v>1.8818000000000001E-2</v>
      </c>
      <c r="N2629" t="s">
        <v>446</v>
      </c>
      <c r="O2629">
        <v>39.307312000000003</v>
      </c>
      <c r="P2629">
        <v>1.2683E-2</v>
      </c>
      <c r="Q2629">
        <v>-1.2337819999999999</v>
      </c>
      <c r="S2629">
        <f>(2*3.142/60)*test_1_datataker_27_aug[[#This Row],[Torque Voltage (N.m)]]*test_1_datataker_27_aug[[#This Row],[RPM]]*-1</f>
        <v>835.11202080533326</v>
      </c>
    </row>
    <row r="2630" spans="1:19" x14ac:dyDescent="0.25">
      <c r="A2630" s="1">
        <v>45531.597048634256</v>
      </c>
      <c r="B2630" t="s">
        <v>17</v>
      </c>
      <c r="C2630">
        <v>2.5444279999999999</v>
      </c>
      <c r="D2630">
        <v>6.6423079999999999</v>
      </c>
      <c r="E2630">
        <v>6.4966739999999996</v>
      </c>
      <c r="F2630">
        <v>2.5959789999999998</v>
      </c>
      <c r="G2630">
        <v>2.4404129999999999</v>
      </c>
      <c r="H2630">
        <v>1.592684</v>
      </c>
      <c r="I2630">
        <v>1.434229</v>
      </c>
      <c r="J2630">
        <v>1.3910579999999999</v>
      </c>
      <c r="K2630">
        <v>-1.0041819999999999</v>
      </c>
      <c r="L2630">
        <v>7165</v>
      </c>
      <c r="M2630">
        <v>1.8010999999999999E-2</v>
      </c>
      <c r="N2630" t="s">
        <v>447</v>
      </c>
      <c r="O2630">
        <v>39.601695999999997</v>
      </c>
      <c r="P2630">
        <v>1.2683E-2</v>
      </c>
      <c r="Q2630">
        <v>-1.2268730000000001</v>
      </c>
      <c r="S2630">
        <f>(2*3.142/60)*test_1_datataker_27_aug[[#This Row],[Torque Voltage (N.m)]]*test_1_datataker_27_aug[[#This Row],[RPM]]*-1</f>
        <v>753.55256607533329</v>
      </c>
    </row>
    <row r="2631" spans="1:19" x14ac:dyDescent="0.25">
      <c r="A2631" s="1">
        <v>45531.597106504632</v>
      </c>
      <c r="B2631" t="s">
        <v>17</v>
      </c>
      <c r="C2631">
        <v>2.5816780000000001</v>
      </c>
      <c r="D2631">
        <v>6.6495490000000004</v>
      </c>
      <c r="E2631">
        <v>6.554684</v>
      </c>
      <c r="F2631">
        <v>2.6406740000000002</v>
      </c>
      <c r="G2631">
        <v>2.4785650000000001</v>
      </c>
      <c r="H2631">
        <v>1.5491820000000001</v>
      </c>
      <c r="I2631">
        <v>1.4278489999999999</v>
      </c>
      <c r="J2631">
        <v>1.400234</v>
      </c>
      <c r="K2631">
        <v>-1.0906389999999999</v>
      </c>
      <c r="L2631">
        <v>7181</v>
      </c>
      <c r="M2631">
        <v>1.7180999999999998E-2</v>
      </c>
      <c r="N2631" t="s">
        <v>448</v>
      </c>
      <c r="O2631">
        <v>39.700471999999998</v>
      </c>
      <c r="P2631">
        <v>1.2683E-2</v>
      </c>
      <c r="Q2631">
        <v>-1.187252</v>
      </c>
      <c r="S2631">
        <f>(2*3.142/60)*test_1_datataker_27_aug[[#This Row],[Torque Voltage (N.m)]]*test_1_datataker_27_aug[[#This Row],[RPM]]*-1</f>
        <v>820.25875821926661</v>
      </c>
    </row>
    <row r="2632" spans="1:19" x14ac:dyDescent="0.25">
      <c r="A2632" s="1">
        <v>45531.597166250001</v>
      </c>
      <c r="B2632" t="s">
        <v>17</v>
      </c>
      <c r="C2632">
        <v>2.6017100000000002</v>
      </c>
      <c r="D2632">
        <v>6.6423079999999999</v>
      </c>
      <c r="E2632">
        <v>6.5330560000000002</v>
      </c>
      <c r="F2632">
        <v>2.662814</v>
      </c>
      <c r="G2632">
        <v>2.4948250000000001</v>
      </c>
      <c r="H2632">
        <v>1.5774859999999999</v>
      </c>
      <c r="I2632">
        <v>1.429011</v>
      </c>
      <c r="J2632">
        <v>1.393848</v>
      </c>
      <c r="K2632">
        <v>-1.0414159999999999</v>
      </c>
      <c r="L2632">
        <v>7376</v>
      </c>
      <c r="M2632">
        <v>1.6834999999999999E-2</v>
      </c>
      <c r="N2632" t="s">
        <v>449</v>
      </c>
      <c r="O2632">
        <v>39.626151999999998</v>
      </c>
      <c r="P2632">
        <v>1.2683E-2</v>
      </c>
      <c r="Q2632">
        <v>-1.280718</v>
      </c>
      <c r="S2632">
        <f>(2*3.142/60)*test_1_datataker_27_aug[[#This Row],[Torque Voltage (N.m)]]*test_1_datataker_27_aug[[#This Row],[RPM]]*-1</f>
        <v>804.50746783573322</v>
      </c>
    </row>
    <row r="2633" spans="1:19" x14ac:dyDescent="0.25">
      <c r="A2633" s="1">
        <v>45531.597222233795</v>
      </c>
      <c r="B2633" t="s">
        <v>17</v>
      </c>
      <c r="C2633">
        <v>2.6255419999999998</v>
      </c>
      <c r="D2633">
        <v>6.5829199999999997</v>
      </c>
      <c r="E2633">
        <v>6.4679710000000004</v>
      </c>
      <c r="F2633">
        <v>2.6702629999999998</v>
      </c>
      <c r="G2633">
        <v>2.517754</v>
      </c>
      <c r="H2633">
        <v>1.601736</v>
      </c>
      <c r="I2633">
        <v>1.4299379999999999</v>
      </c>
      <c r="J2633">
        <v>1.4011610000000001</v>
      </c>
      <c r="K2633">
        <v>-1.029393</v>
      </c>
      <c r="L2633">
        <v>7033</v>
      </c>
      <c r="M2633">
        <v>1.6303999999999999E-2</v>
      </c>
      <c r="N2633" t="s">
        <v>450</v>
      </c>
      <c r="O2633">
        <v>39.849787999999997</v>
      </c>
      <c r="P2633">
        <v>1.1091999999999999E-2</v>
      </c>
      <c r="Q2633">
        <v>-1.079323</v>
      </c>
      <c r="S2633">
        <f>(2*3.142/60)*test_1_datataker_27_aug[[#This Row],[Torque Voltage (N.m)]]*test_1_datataker_27_aug[[#This Row],[RPM]]*-1</f>
        <v>758.24010948659998</v>
      </c>
    </row>
    <row r="2634" spans="1:19" x14ac:dyDescent="0.25">
      <c r="A2634" s="1">
        <v>45531.597280104164</v>
      </c>
      <c r="B2634" t="s">
        <v>17</v>
      </c>
      <c r="C2634">
        <v>2.646531</v>
      </c>
      <c r="D2634">
        <v>6.6495490000000004</v>
      </c>
      <c r="E2634">
        <v>6.5187059999999999</v>
      </c>
      <c r="F2634">
        <v>2.7075079999999998</v>
      </c>
      <c r="G2634">
        <v>2.5368029999999999</v>
      </c>
      <c r="H2634">
        <v>1.554119</v>
      </c>
      <c r="I2634">
        <v>1.4333020000000001</v>
      </c>
      <c r="J2634">
        <v>1.3986099999999999</v>
      </c>
      <c r="K2634">
        <v>-0.92015599999999997</v>
      </c>
      <c r="L2634">
        <v>7291</v>
      </c>
      <c r="M2634">
        <v>1.7295999999999999E-2</v>
      </c>
      <c r="N2634" t="s">
        <v>451</v>
      </c>
      <c r="O2634">
        <v>40.024700000000003</v>
      </c>
      <c r="P2634">
        <v>1.1091999999999999E-2</v>
      </c>
      <c r="Q2634">
        <v>-1.1768799999999999</v>
      </c>
      <c r="S2634">
        <f>(2*3.142/60)*test_1_datataker_27_aug[[#This Row],[Torque Voltage (N.m)]]*test_1_datataker_27_aug[[#This Row],[RPM]]*-1</f>
        <v>702.64099794106664</v>
      </c>
    </row>
    <row r="2635" spans="1:19" x14ac:dyDescent="0.25">
      <c r="A2635" s="1">
        <v>45531.597338796295</v>
      </c>
      <c r="B2635" t="s">
        <v>17</v>
      </c>
      <c r="C2635">
        <v>2.702804</v>
      </c>
      <c r="D2635">
        <v>6.8200519999999996</v>
      </c>
      <c r="E2635">
        <v>6.569439</v>
      </c>
      <c r="F2635">
        <v>2.7668949999999999</v>
      </c>
      <c r="G2635">
        <v>2.5959720000000002</v>
      </c>
      <c r="H2635">
        <v>1.5598639999999999</v>
      </c>
      <c r="I2635">
        <v>1.4379379999999999</v>
      </c>
      <c r="J2635">
        <v>1.3988389999999999</v>
      </c>
      <c r="K2635">
        <v>-1.091871</v>
      </c>
      <c r="L2635">
        <v>7625</v>
      </c>
      <c r="M2635">
        <v>1.9348000000000001E-2</v>
      </c>
      <c r="N2635" t="s">
        <v>452</v>
      </c>
      <c r="O2635">
        <v>39.924531999999999</v>
      </c>
      <c r="P2635">
        <v>1.2683E-2</v>
      </c>
      <c r="Q2635">
        <v>-1.276489</v>
      </c>
      <c r="S2635">
        <f>(2*3.142/60)*test_1_datataker_27_aug[[#This Row],[Torque Voltage (N.m)]]*test_1_datataker_27_aug[[#This Row],[RPM]]*-1</f>
        <v>871.95908167499999</v>
      </c>
    </row>
    <row r="2636" spans="1:19" x14ac:dyDescent="0.25">
      <c r="A2636" s="1">
        <v>45531.597396307872</v>
      </c>
      <c r="B2636" t="s">
        <v>17</v>
      </c>
      <c r="C2636">
        <v>2.8686180000000001</v>
      </c>
      <c r="D2636">
        <v>7.0203509999999998</v>
      </c>
      <c r="E2636">
        <v>6.8663610000000004</v>
      </c>
      <c r="F2636">
        <v>2.9229129999999999</v>
      </c>
      <c r="G2636">
        <v>2.7714300000000001</v>
      </c>
      <c r="H2636">
        <v>1.570038</v>
      </c>
      <c r="I2636">
        <v>1.4251860000000001</v>
      </c>
      <c r="J2636">
        <v>1.395937</v>
      </c>
      <c r="K2636">
        <v>-0.95016299999999998</v>
      </c>
      <c r="L2636">
        <v>7972</v>
      </c>
      <c r="M2636">
        <v>2.3681000000000001E-2</v>
      </c>
      <c r="N2636" t="s">
        <v>453</v>
      </c>
      <c r="O2636">
        <v>40.150452000000001</v>
      </c>
      <c r="P2636">
        <v>1.2683E-2</v>
      </c>
      <c r="Q2636">
        <v>-1.196501</v>
      </c>
      <c r="S2636">
        <f>(2*3.142/60)*test_1_datataker_27_aug[[#This Row],[Torque Voltage (N.m)]]*test_1_datataker_27_aug[[#This Row],[RPM]]*-1</f>
        <v>793.32352093039992</v>
      </c>
    </row>
    <row r="2637" spans="1:19" x14ac:dyDescent="0.25">
      <c r="A2637" s="1">
        <v>45531.597453773145</v>
      </c>
      <c r="B2637" t="s">
        <v>17</v>
      </c>
      <c r="C2637">
        <v>2.9809770000000002</v>
      </c>
      <c r="D2637">
        <v>7.2721730000000004</v>
      </c>
      <c r="E2637">
        <v>7.1269010000000002</v>
      </c>
      <c r="F2637">
        <v>3.019752</v>
      </c>
      <c r="G2637">
        <v>2.8772000000000002</v>
      </c>
      <c r="H2637">
        <v>1.595</v>
      </c>
      <c r="I2637">
        <v>1.435155</v>
      </c>
      <c r="J2637">
        <v>1.3972150000000001</v>
      </c>
      <c r="K2637">
        <v>-1.082246</v>
      </c>
      <c r="L2637">
        <v>7515</v>
      </c>
      <c r="M2637">
        <v>2.1284000000000001E-2</v>
      </c>
      <c r="N2637" t="s">
        <v>454</v>
      </c>
      <c r="O2637">
        <v>40.251888000000001</v>
      </c>
      <c r="P2637">
        <v>1.1091999999999999E-2</v>
      </c>
      <c r="Q2637">
        <v>-1.114271</v>
      </c>
      <c r="S2637">
        <f>(2*3.142/60)*test_1_datataker_27_aug[[#This Row],[Torque Voltage (N.m)]]*test_1_datataker_27_aug[[#This Row],[RPM]]*-1</f>
        <v>851.80444146599996</v>
      </c>
    </row>
    <row r="2638" spans="1:19" x14ac:dyDescent="0.25">
      <c r="A2638" s="1">
        <v>45531.597511597225</v>
      </c>
      <c r="B2638" t="s">
        <v>17</v>
      </c>
      <c r="C2638">
        <v>3.1265990000000001</v>
      </c>
      <c r="D2638">
        <v>7.3166599999999997</v>
      </c>
      <c r="E2638">
        <v>7.206537</v>
      </c>
      <c r="F2638">
        <v>3.17577</v>
      </c>
      <c r="G2638">
        <v>3.0400390000000002</v>
      </c>
      <c r="H2638">
        <v>1.580508</v>
      </c>
      <c r="I2638">
        <v>1.4305159999999999</v>
      </c>
      <c r="J2638">
        <v>1.3982619999999999</v>
      </c>
      <c r="K2638">
        <v>-1.2144299999999999</v>
      </c>
      <c r="L2638">
        <v>7570</v>
      </c>
      <c r="M2638">
        <v>1.9279000000000001E-2</v>
      </c>
      <c r="N2638" t="s">
        <v>455</v>
      </c>
      <c r="O2638">
        <v>40.150295999999997</v>
      </c>
      <c r="P2638">
        <v>1.1091999999999999E-2</v>
      </c>
      <c r="Q2638">
        <v>-1.231865</v>
      </c>
      <c r="S2638">
        <f>(2*3.142/60)*test_1_datataker_27_aug[[#This Row],[Torque Voltage (N.m)]]*test_1_datataker_27_aug[[#This Row],[RPM]]*-1</f>
        <v>962.8381561399998</v>
      </c>
    </row>
    <row r="2639" spans="1:19" x14ac:dyDescent="0.25">
      <c r="A2639" s="1">
        <v>45531.597569456018</v>
      </c>
      <c r="B2639" t="s">
        <v>17</v>
      </c>
      <c r="C2639">
        <v>3.317733</v>
      </c>
      <c r="D2639">
        <v>7.3611490000000002</v>
      </c>
      <c r="E2639">
        <v>7.2352379999999998</v>
      </c>
      <c r="F2639">
        <v>3.3539289999999999</v>
      </c>
      <c r="G2639">
        <v>3.2198020000000001</v>
      </c>
      <c r="H2639">
        <v>1.5706420000000001</v>
      </c>
      <c r="I2639">
        <v>1.4227479999999999</v>
      </c>
      <c r="J2639">
        <v>1.40035</v>
      </c>
      <c r="K2639">
        <v>-1.161543</v>
      </c>
      <c r="L2639">
        <v>7371</v>
      </c>
      <c r="M2639">
        <v>2.3427E-2</v>
      </c>
      <c r="N2639" t="s">
        <v>456</v>
      </c>
      <c r="O2639">
        <v>40.276836000000003</v>
      </c>
      <c r="P2639">
        <v>1.1091999999999999E-2</v>
      </c>
      <c r="Q2639">
        <v>-1.242262</v>
      </c>
      <c r="S2639">
        <f>(2*3.142/60)*test_1_datataker_27_aug[[#This Row],[Torque Voltage (N.m)]]*test_1_datataker_27_aug[[#This Row],[RPM]]*-1</f>
        <v>896.69888364420001</v>
      </c>
    </row>
    <row r="2640" spans="1:19" x14ac:dyDescent="0.25">
      <c r="A2640" s="1">
        <v>45531.59762734954</v>
      </c>
      <c r="B2640" t="s">
        <v>17</v>
      </c>
      <c r="C2640">
        <v>3.4925280000000001</v>
      </c>
      <c r="D2640">
        <v>7.6353169999999997</v>
      </c>
      <c r="E2640">
        <v>7.4163420000000002</v>
      </c>
      <c r="F2640">
        <v>3.5101529999999999</v>
      </c>
      <c r="G2640">
        <v>3.3985020000000001</v>
      </c>
      <c r="H2640">
        <v>1.5609710000000001</v>
      </c>
      <c r="I2640">
        <v>1.4349229999999999</v>
      </c>
      <c r="J2640">
        <v>1.394309</v>
      </c>
      <c r="K2640">
        <v>-0.96335099999999996</v>
      </c>
      <c r="L2640">
        <v>7121</v>
      </c>
      <c r="M2640">
        <v>2.1170000000000001E-2</v>
      </c>
      <c r="N2640" t="s">
        <v>457</v>
      </c>
      <c r="O2640">
        <v>40.150452000000001</v>
      </c>
      <c r="P2640">
        <v>1.1091999999999999E-2</v>
      </c>
      <c r="Q2640">
        <v>-1.151146</v>
      </c>
      <c r="S2640">
        <f>(2*3.142/60)*test_1_datataker_27_aug[[#This Row],[Torque Voltage (N.m)]]*test_1_datataker_27_aug[[#This Row],[RPM]]*-1</f>
        <v>718.47302012939997</v>
      </c>
    </row>
    <row r="2641" spans="1:19" x14ac:dyDescent="0.25">
      <c r="A2641" s="1">
        <v>45531.597685671295</v>
      </c>
      <c r="B2641" t="s">
        <v>17</v>
      </c>
      <c r="C2641">
        <v>3.6287720000000001</v>
      </c>
      <c r="D2641">
        <v>7.6206269999999998</v>
      </c>
      <c r="E2641">
        <v>7.5030559999999999</v>
      </c>
      <c r="F2641">
        <v>3.6510660000000001</v>
      </c>
      <c r="G2641">
        <v>3.5257649999999998</v>
      </c>
      <c r="H2641">
        <v>1.569936</v>
      </c>
      <c r="I2641">
        <v>1.4279679999999999</v>
      </c>
      <c r="J2641">
        <v>1.401861</v>
      </c>
      <c r="K2641">
        <v>-0.81328299999999998</v>
      </c>
      <c r="L2641">
        <v>7080</v>
      </c>
      <c r="M2641">
        <v>2.0615999999999999E-2</v>
      </c>
      <c r="N2641" t="s">
        <v>458</v>
      </c>
      <c r="O2641">
        <v>39.849868000000001</v>
      </c>
      <c r="P2641">
        <v>9.6299999999999997E-3</v>
      </c>
      <c r="Q2641">
        <v>-1.192642</v>
      </c>
      <c r="S2641">
        <f>(2*3.142/60)*test_1_datataker_27_aug[[#This Row],[Torque Voltage (N.m)]]*test_1_datataker_27_aug[[#This Row],[RPM]]*-1</f>
        <v>603.05910389600001</v>
      </c>
    </row>
    <row r="2642" spans="1:19" x14ac:dyDescent="0.25">
      <c r="A2642" s="1">
        <v>45531.59774503472</v>
      </c>
      <c r="B2642" t="s">
        <v>17</v>
      </c>
      <c r="C2642">
        <v>3.6906759999999998</v>
      </c>
      <c r="D2642">
        <v>7.8207190000000004</v>
      </c>
      <c r="E2642">
        <v>7.6405010000000004</v>
      </c>
      <c r="F2642">
        <v>3.718108</v>
      </c>
      <c r="G2642">
        <v>3.5941000000000001</v>
      </c>
      <c r="H2642">
        <v>1.73386</v>
      </c>
      <c r="I2642">
        <v>1.441881</v>
      </c>
      <c r="J2642">
        <v>1.4000049999999999</v>
      </c>
      <c r="K2642">
        <v>-1.045013</v>
      </c>
      <c r="L2642">
        <v>7025</v>
      </c>
      <c r="M2642">
        <v>2.087E-2</v>
      </c>
      <c r="N2642" t="s">
        <v>459</v>
      </c>
      <c r="O2642">
        <v>40.099967999999997</v>
      </c>
      <c r="P2642">
        <v>1.1091999999999999E-2</v>
      </c>
      <c r="Q2642">
        <v>-1.2091829999999999</v>
      </c>
      <c r="S2642">
        <f>(2*3.142/60)*test_1_datataker_27_aug[[#This Row],[Torque Voltage (N.m)]]*test_1_datataker_27_aug[[#This Row],[RPM]]*-1</f>
        <v>768.87005643833334</v>
      </c>
    </row>
    <row r="2643" spans="1:19" x14ac:dyDescent="0.25">
      <c r="A2643" s="1">
        <v>45531.597800949072</v>
      </c>
      <c r="B2643" t="s">
        <v>17</v>
      </c>
      <c r="C2643">
        <v>3.7183079999999999</v>
      </c>
      <c r="D2643">
        <v>7.8207190000000004</v>
      </c>
      <c r="E2643">
        <v>7.5610660000000003</v>
      </c>
      <c r="F2643">
        <v>3.7476980000000002</v>
      </c>
      <c r="G2643">
        <v>3.6230329999999999</v>
      </c>
      <c r="H2643">
        <v>1.8278559999999999</v>
      </c>
      <c r="I2643">
        <v>1.435039</v>
      </c>
      <c r="J2643">
        <v>1.3987270000000001</v>
      </c>
      <c r="K2643">
        <v>-1.046211</v>
      </c>
      <c r="L2643">
        <v>6785</v>
      </c>
      <c r="M2643">
        <v>2.4509E-2</v>
      </c>
      <c r="N2643" t="s">
        <v>460</v>
      </c>
      <c r="O2643">
        <v>40.302287999999997</v>
      </c>
      <c r="P2643">
        <v>1.4231000000000001E-2</v>
      </c>
      <c r="Q2643">
        <v>-1.2449440000000001</v>
      </c>
      <c r="S2643">
        <f>(2*3.142/60)*test_1_datataker_27_aug[[#This Row],[Torque Voltage (N.m)]]*test_1_datataker_27_aug[[#This Row],[RPM]]*-1</f>
        <v>743.453927239</v>
      </c>
    </row>
    <row r="2644" spans="1:19" x14ac:dyDescent="0.25">
      <c r="A2644" s="1">
        <v>45531.597858819441</v>
      </c>
      <c r="B2644" t="s">
        <v>17</v>
      </c>
      <c r="C2644">
        <v>3.7097000000000002</v>
      </c>
      <c r="D2644">
        <v>7.813269</v>
      </c>
      <c r="E2644">
        <v>7.5754149999999996</v>
      </c>
      <c r="F2644">
        <v>3.755147</v>
      </c>
      <c r="G2644">
        <v>3.611183</v>
      </c>
      <c r="H2644">
        <v>1.851097</v>
      </c>
      <c r="I2644">
        <v>1.436779</v>
      </c>
      <c r="J2644">
        <v>1.4053389999999999</v>
      </c>
      <c r="K2644">
        <v>-0.86610399999999998</v>
      </c>
      <c r="L2644">
        <v>7064</v>
      </c>
      <c r="M2644">
        <v>1.9487000000000001E-2</v>
      </c>
      <c r="N2644" t="s">
        <v>461</v>
      </c>
      <c r="O2644">
        <v>40.455199999999998</v>
      </c>
      <c r="P2644">
        <v>1.4231000000000001E-2</v>
      </c>
      <c r="Q2644">
        <v>-1.138846</v>
      </c>
      <c r="S2644">
        <f>(2*3.142/60)*test_1_datataker_27_aug[[#This Row],[Torque Voltage (N.m)]]*test_1_datataker_27_aug[[#This Row],[RPM]]*-1</f>
        <v>640.77514990506666</v>
      </c>
    </row>
    <row r="2645" spans="1:19" x14ac:dyDescent="0.25">
      <c r="A2645" s="1">
        <v>45531.597916689818</v>
      </c>
      <c r="B2645" t="s">
        <v>17</v>
      </c>
      <c r="C2645">
        <v>3.7211509999999999</v>
      </c>
      <c r="D2645">
        <v>7.8798959999999996</v>
      </c>
      <c r="E2645">
        <v>7.6334270000000002</v>
      </c>
      <c r="F2645">
        <v>3.7476980000000002</v>
      </c>
      <c r="G2645">
        <v>3.6249720000000001</v>
      </c>
      <c r="H2645">
        <v>1.956072</v>
      </c>
      <c r="I2645">
        <v>1.4352720000000001</v>
      </c>
      <c r="J2645">
        <v>1.3976770000000001</v>
      </c>
      <c r="K2645">
        <v>-1.0053810000000001</v>
      </c>
      <c r="L2645">
        <v>7150</v>
      </c>
      <c r="M2645">
        <v>1.8541999999999999E-2</v>
      </c>
      <c r="N2645" t="s">
        <v>462</v>
      </c>
      <c r="O2645">
        <v>40.608967999999997</v>
      </c>
      <c r="P2645">
        <v>9.6299999999999997E-3</v>
      </c>
      <c r="Q2645">
        <v>-1.2476389999999999</v>
      </c>
      <c r="S2645">
        <f>(2*3.142/60)*test_1_datataker_27_aug[[#This Row],[Torque Voltage (N.m)]]*test_1_datataker_27_aug[[#This Row],[RPM]]*-1</f>
        <v>752.87285930999997</v>
      </c>
    </row>
    <row r="2646" spans="1:19" x14ac:dyDescent="0.25">
      <c r="A2646" s="1">
        <v>45531.597974560187</v>
      </c>
      <c r="B2646" t="s">
        <v>17</v>
      </c>
      <c r="C2646">
        <v>3.679252</v>
      </c>
      <c r="D2646">
        <v>7.4058440000000001</v>
      </c>
      <c r="E2646">
        <v>7.2572710000000002</v>
      </c>
      <c r="F2646">
        <v>3.680863</v>
      </c>
      <c r="G2646">
        <v>3.5751029999999999</v>
      </c>
      <c r="H2646">
        <v>1.9841139999999999</v>
      </c>
      <c r="I2646">
        <v>1.4352720000000001</v>
      </c>
      <c r="J2646">
        <v>1.3989560000000001</v>
      </c>
      <c r="K2646">
        <v>-1.4898199999999999</v>
      </c>
      <c r="L2646">
        <v>6429</v>
      </c>
      <c r="M2646">
        <v>1.7066000000000001E-2</v>
      </c>
      <c r="N2646" t="s">
        <v>463</v>
      </c>
      <c r="O2646">
        <v>40.712108000000001</v>
      </c>
      <c r="P2646">
        <v>9.6299999999999997E-3</v>
      </c>
      <c r="Q2646">
        <v>-1.5405709999999999</v>
      </c>
      <c r="S2646">
        <f>(2*3.142/60)*test_1_datataker_27_aug[[#This Row],[Torque Voltage (N.m)]]*test_1_datataker_27_aug[[#This Row],[RPM]]*-1</f>
        <v>1003.1413944919999</v>
      </c>
    </row>
    <row r="2647" spans="1:19" x14ac:dyDescent="0.25">
      <c r="A2647" s="1">
        <v>45531.598032476853</v>
      </c>
      <c r="B2647" t="s">
        <v>17</v>
      </c>
      <c r="C2647">
        <v>3.5172099999999999</v>
      </c>
      <c r="D2647">
        <v>7.1314650000000004</v>
      </c>
      <c r="E2647">
        <v>6.9819760000000004</v>
      </c>
      <c r="F2647">
        <v>3.5248439999999999</v>
      </c>
      <c r="G2647">
        <v>3.4089429999999998</v>
      </c>
      <c r="H2647">
        <v>1.9824200000000001</v>
      </c>
      <c r="I2647">
        <v>1.428895</v>
      </c>
      <c r="J2647">
        <v>1.395243</v>
      </c>
      <c r="K2647">
        <v>-1.476599</v>
      </c>
      <c r="L2647">
        <v>5814</v>
      </c>
      <c r="M2647">
        <v>1.6281E-2</v>
      </c>
      <c r="N2647" t="s">
        <v>464</v>
      </c>
      <c r="O2647">
        <v>40.893016000000003</v>
      </c>
      <c r="P2647">
        <v>1.1091999999999999E-2</v>
      </c>
      <c r="Q2647">
        <v>-1.7136210000000001</v>
      </c>
      <c r="S2647">
        <f>(2*3.142/60)*test_1_datataker_27_aug[[#This Row],[Torque Voltage (N.m)]]*test_1_datataker_27_aug[[#This Row],[RPM]]*-1</f>
        <v>899.13007244039989</v>
      </c>
    </row>
    <row r="2648" spans="1:19" x14ac:dyDescent="0.25">
      <c r="A2648" s="1">
        <v>45531.598090300926</v>
      </c>
      <c r="B2648" t="s">
        <v>17</v>
      </c>
      <c r="C2648">
        <v>3.3823479999999999</v>
      </c>
      <c r="D2648">
        <v>7.0720809999999998</v>
      </c>
      <c r="E2648">
        <v>6.9312440000000004</v>
      </c>
      <c r="F2648">
        <v>3.3986239999999999</v>
      </c>
      <c r="G2648">
        <v>3.2673589999999999</v>
      </c>
      <c r="H2648">
        <v>1.9803189999999999</v>
      </c>
      <c r="I2648">
        <v>1.4404859999999999</v>
      </c>
      <c r="J2648">
        <v>1.4004669999999999</v>
      </c>
      <c r="K2648">
        <v>-0.74730799999999997</v>
      </c>
      <c r="L2648">
        <v>5783</v>
      </c>
      <c r="M2648">
        <v>1.7756999999999998E-2</v>
      </c>
      <c r="N2648" t="s">
        <v>465</v>
      </c>
      <c r="O2648">
        <v>41.101804000000001</v>
      </c>
      <c r="P2648">
        <v>9.6299999999999997E-3</v>
      </c>
      <c r="Q2648">
        <v>-0.70260400000000001</v>
      </c>
      <c r="S2648">
        <f>(2*3.142/60)*test_1_datataker_27_aug[[#This Row],[Torque Voltage (N.m)]]*test_1_datataker_27_aug[[#This Row],[RPM]]*-1</f>
        <v>452.62417864293326</v>
      </c>
    </row>
    <row r="2649" spans="1:19" x14ac:dyDescent="0.25">
      <c r="A2649" s="1">
        <v>45531.598148171295</v>
      </c>
      <c r="B2649" t="s">
        <v>17</v>
      </c>
      <c r="C2649">
        <v>3.2673589999999999</v>
      </c>
      <c r="D2649">
        <v>6.968413</v>
      </c>
      <c r="E2649">
        <v>6.8156270000000001</v>
      </c>
      <c r="F2649">
        <v>3.2798509999999998</v>
      </c>
      <c r="G2649">
        <v>3.1551339999999999</v>
      </c>
      <c r="H2649">
        <v>1.973824</v>
      </c>
      <c r="I2649">
        <v>1.4235580000000001</v>
      </c>
      <c r="J2649">
        <v>1.3911739999999999</v>
      </c>
      <c r="K2649">
        <v>-1.3418840000000001</v>
      </c>
      <c r="L2649">
        <v>5870</v>
      </c>
      <c r="M2649">
        <v>1.5497E-2</v>
      </c>
      <c r="N2649" t="s">
        <v>466</v>
      </c>
      <c r="O2649">
        <v>41.285671999999998</v>
      </c>
      <c r="P2649">
        <v>1.1091999999999999E-2</v>
      </c>
      <c r="Q2649">
        <v>-1.141527</v>
      </c>
      <c r="S2649">
        <f>(2*3.142/60)*test_1_datataker_27_aug[[#This Row],[Torque Voltage (N.m)]]*test_1_datataker_27_aug[[#This Row],[RPM]]*-1</f>
        <v>824.9697076453333</v>
      </c>
    </row>
    <row r="2650" spans="1:19" x14ac:dyDescent="0.25">
      <c r="A2650" s="1">
        <v>45531.598206053241</v>
      </c>
      <c r="B2650" t="s">
        <v>17</v>
      </c>
      <c r="C2650">
        <v>3.2283559999999998</v>
      </c>
      <c r="D2650">
        <v>6.7089350000000003</v>
      </c>
      <c r="E2650">
        <v>6.554684</v>
      </c>
      <c r="F2650">
        <v>3.2647460000000001</v>
      </c>
      <c r="G2650">
        <v>3.1151749999999998</v>
      </c>
      <c r="H2650">
        <v>1.9232659999999999</v>
      </c>
      <c r="I2650">
        <v>1.4322589999999999</v>
      </c>
      <c r="J2650">
        <v>1.4019779999999999</v>
      </c>
      <c r="K2650">
        <v>-1.029393</v>
      </c>
      <c r="L2650">
        <v>5618</v>
      </c>
      <c r="M2650">
        <v>1.4251E-2</v>
      </c>
      <c r="N2650" t="s">
        <v>467</v>
      </c>
      <c r="O2650">
        <v>41.550960000000003</v>
      </c>
      <c r="P2650">
        <v>1.2683E-2</v>
      </c>
      <c r="Q2650">
        <v>-1.191481</v>
      </c>
      <c r="S2650">
        <f>(2*3.142/60)*test_1_datataker_27_aug[[#This Row],[Torque Voltage (N.m)]]*test_1_datataker_27_aug[[#This Row],[RPM]]*-1</f>
        <v>605.68646880359995</v>
      </c>
    </row>
    <row r="2651" spans="1:19" x14ac:dyDescent="0.25">
      <c r="A2651" s="1">
        <v>45531.598263912034</v>
      </c>
      <c r="B2651" t="s">
        <v>17</v>
      </c>
      <c r="C2651">
        <v>3.1570469999999999</v>
      </c>
      <c r="D2651">
        <v>6.5531259999999998</v>
      </c>
      <c r="E2651">
        <v>6.3954079999999998</v>
      </c>
      <c r="F2651">
        <v>3.16832</v>
      </c>
      <c r="G2651">
        <v>3.0447679999999999</v>
      </c>
      <c r="H2651">
        <v>1.838276</v>
      </c>
      <c r="I2651">
        <v>1.4305159999999999</v>
      </c>
      <c r="J2651">
        <v>1.402439</v>
      </c>
      <c r="K2651">
        <v>-0.95372599999999996</v>
      </c>
      <c r="L2651">
        <v>5001</v>
      </c>
      <c r="M2651">
        <v>1.4689000000000001E-2</v>
      </c>
      <c r="N2651" t="s">
        <v>468</v>
      </c>
      <c r="O2651">
        <v>41.791836000000004</v>
      </c>
      <c r="P2651">
        <v>9.6299999999999997E-3</v>
      </c>
      <c r="Q2651">
        <v>-1.227255</v>
      </c>
      <c r="S2651">
        <f>(2*3.142/60)*test_1_datataker_27_aug[[#This Row],[Torque Voltage (N.m)]]*test_1_datataker_27_aug[[#This Row],[RPM]]*-1</f>
        <v>499.53440223639996</v>
      </c>
    </row>
    <row r="2652" spans="1:19" x14ac:dyDescent="0.25">
      <c r="A2652" s="1">
        <v>45531.598321909725</v>
      </c>
      <c r="B2652" t="s">
        <v>17</v>
      </c>
      <c r="C2652">
        <v>3.048594</v>
      </c>
      <c r="D2652">
        <v>6.471597</v>
      </c>
      <c r="E2652">
        <v>6.3376010000000003</v>
      </c>
      <c r="F2652">
        <v>3.0716890000000001</v>
      </c>
      <c r="G2652">
        <v>2.937192</v>
      </c>
      <c r="H2652">
        <v>1.8489960000000001</v>
      </c>
      <c r="I2652">
        <v>1.4314420000000001</v>
      </c>
      <c r="J2652">
        <v>1.408245</v>
      </c>
      <c r="K2652">
        <v>-1.0161709999999999</v>
      </c>
      <c r="L2652">
        <v>4933</v>
      </c>
      <c r="M2652">
        <v>1.3627999999999999E-2</v>
      </c>
      <c r="N2652" t="s">
        <v>469</v>
      </c>
      <c r="O2652">
        <v>42.116923999999997</v>
      </c>
      <c r="P2652">
        <v>1.1091999999999999E-2</v>
      </c>
      <c r="Q2652">
        <v>-1.178045</v>
      </c>
      <c r="S2652">
        <f>(2*3.142/60)*test_1_datataker_27_aug[[#This Row],[Torque Voltage (N.m)]]*test_1_datataker_27_aug[[#This Row],[RPM]]*-1</f>
        <v>525.00427293686664</v>
      </c>
    </row>
    <row r="2653" spans="1:19" x14ac:dyDescent="0.25">
      <c r="A2653" s="1">
        <v>45531.59837965278</v>
      </c>
      <c r="B2653" t="s">
        <v>17</v>
      </c>
      <c r="C2653">
        <v>2.899092</v>
      </c>
      <c r="D2653">
        <v>6.4418009999999999</v>
      </c>
      <c r="E2653">
        <v>6.2723139999999997</v>
      </c>
      <c r="F2653">
        <v>2.9303620000000001</v>
      </c>
      <c r="G2653">
        <v>2.7866810000000002</v>
      </c>
      <c r="H2653">
        <v>1.8807210000000001</v>
      </c>
      <c r="I2653">
        <v>1.4227479999999999</v>
      </c>
      <c r="J2653">
        <v>1.3967499999999999</v>
      </c>
      <c r="K2653">
        <v>-1.0810470000000001</v>
      </c>
      <c r="L2653">
        <v>5241</v>
      </c>
      <c r="M2653">
        <v>1.5772999999999999E-2</v>
      </c>
      <c r="N2653" t="s">
        <v>470</v>
      </c>
      <c r="O2653">
        <v>42.418115999999998</v>
      </c>
      <c r="P2653">
        <v>1.2683E-2</v>
      </c>
      <c r="Q2653">
        <v>-1.1953389999999999</v>
      </c>
      <c r="S2653">
        <f>(2*3.142/60)*test_1_datataker_27_aug[[#This Row],[Torque Voltage (N.m)]]*test_1_datataker_27_aug[[#This Row],[RPM]]*-1</f>
        <v>593.39469804780003</v>
      </c>
    </row>
    <row r="2654" spans="1:19" x14ac:dyDescent="0.25">
      <c r="A2654" s="1">
        <v>45531.598437604167</v>
      </c>
      <c r="B2654" t="s">
        <v>17</v>
      </c>
      <c r="C2654">
        <v>2.7304080000000002</v>
      </c>
      <c r="D2654">
        <v>6.2564000000000002</v>
      </c>
      <c r="E2654">
        <v>6.0912110000000004</v>
      </c>
      <c r="F2654">
        <v>2.7668949999999999</v>
      </c>
      <c r="G2654">
        <v>2.6169609999999999</v>
      </c>
      <c r="H2654">
        <v>1.9025030000000001</v>
      </c>
      <c r="I2654">
        <v>1.4321429999999999</v>
      </c>
      <c r="J2654">
        <v>1.398145</v>
      </c>
      <c r="K2654">
        <v>-0.97897100000000004</v>
      </c>
      <c r="L2654">
        <v>5314</v>
      </c>
      <c r="M2654">
        <v>1.3767E-2</v>
      </c>
      <c r="N2654" t="s">
        <v>471</v>
      </c>
      <c r="O2654">
        <v>42.770448000000002</v>
      </c>
      <c r="P2654">
        <v>9.6299999999999997E-3</v>
      </c>
      <c r="Q2654">
        <v>-1.0827869999999999</v>
      </c>
      <c r="S2654">
        <f>(2*3.142/60)*test_1_datataker_27_aug[[#This Row],[Torque Voltage (N.m)]]*test_1_datataker_27_aug[[#This Row],[RPM]]*-1</f>
        <v>544.84918169826665</v>
      </c>
    </row>
    <row r="2655" spans="1:19" x14ac:dyDescent="0.25">
      <c r="A2655" s="1">
        <v>45531.598495405095</v>
      </c>
      <c r="B2655" t="s">
        <v>17</v>
      </c>
      <c r="C2655">
        <v>2.5368029999999999</v>
      </c>
      <c r="D2655">
        <v>6.1156949999999997</v>
      </c>
      <c r="E2655">
        <v>5.9464889999999997</v>
      </c>
      <c r="F2655">
        <v>2.5438350000000001</v>
      </c>
      <c r="G2655">
        <v>2.4050500000000001</v>
      </c>
      <c r="H2655">
        <v>1.969325</v>
      </c>
      <c r="I2655">
        <v>1.43655</v>
      </c>
      <c r="J2655">
        <v>1.3984939999999999</v>
      </c>
      <c r="K2655">
        <v>-1.364697</v>
      </c>
      <c r="L2655">
        <v>5800</v>
      </c>
      <c r="M2655">
        <v>1.5428000000000001E-2</v>
      </c>
      <c r="N2655" t="s">
        <v>472</v>
      </c>
      <c r="O2655">
        <v>43.144579999999998</v>
      </c>
      <c r="P2655">
        <v>9.6299999999999997E-3</v>
      </c>
      <c r="Q2655">
        <v>-1.596975</v>
      </c>
      <c r="S2655">
        <f>(2*3.142/60)*test_1_datataker_27_aug[[#This Row],[Torque Voltage (N.m)]]*test_1_datataker_27_aug[[#This Row],[RPM]]*-1</f>
        <v>828.98974164000003</v>
      </c>
    </row>
    <row r="2656" spans="1:19" x14ac:dyDescent="0.25">
      <c r="A2656" s="1">
        <v>45531.598553252312</v>
      </c>
      <c r="B2656" t="s">
        <v>17</v>
      </c>
      <c r="C2656">
        <v>2.3573059999999999</v>
      </c>
      <c r="D2656">
        <v>5.9747830000000004</v>
      </c>
      <c r="E2656">
        <v>5.8159159999999996</v>
      </c>
      <c r="F2656">
        <v>2.3727119999999999</v>
      </c>
      <c r="G2656">
        <v>2.230229</v>
      </c>
      <c r="H2656">
        <v>1.9537789999999999</v>
      </c>
      <c r="I2656">
        <v>1.4262280000000001</v>
      </c>
      <c r="J2656">
        <v>1.4010450000000001</v>
      </c>
      <c r="K2656">
        <v>-0.95855500000000005</v>
      </c>
      <c r="L2656">
        <v>5995</v>
      </c>
      <c r="M2656">
        <v>1.4619999999999999E-2</v>
      </c>
      <c r="N2656" t="s">
        <v>473</v>
      </c>
      <c r="O2656">
        <v>43.458283999999999</v>
      </c>
      <c r="P2656">
        <v>9.6299999999999997E-3</v>
      </c>
      <c r="Q2656">
        <v>-1.5127699999999999</v>
      </c>
      <c r="S2656">
        <f>(2*3.142/60)*test_1_datataker_27_aug[[#This Row],[Torque Voltage (N.m)]]*test_1_datataker_27_aug[[#This Row],[RPM]]*-1</f>
        <v>601.85399869833338</v>
      </c>
    </row>
    <row r="2657" spans="1:19" x14ac:dyDescent="0.25">
      <c r="A2657" s="1">
        <v>45531.598611168978</v>
      </c>
      <c r="B2657" t="s">
        <v>17</v>
      </c>
      <c r="C2657">
        <v>2.1929530000000002</v>
      </c>
      <c r="D2657">
        <v>5.8413180000000002</v>
      </c>
      <c r="E2657">
        <v>5.6928219999999996</v>
      </c>
      <c r="F2657">
        <v>2.216901</v>
      </c>
      <c r="G2657">
        <v>2.067682</v>
      </c>
      <c r="H2657">
        <v>1.9488939999999999</v>
      </c>
      <c r="I2657">
        <v>1.43655</v>
      </c>
      <c r="J2657">
        <v>1.396638</v>
      </c>
      <c r="K2657">
        <v>-1.055803</v>
      </c>
      <c r="L2657">
        <v>6305</v>
      </c>
      <c r="M2657">
        <v>1.3051E-2</v>
      </c>
      <c r="N2657" t="s">
        <v>440</v>
      </c>
      <c r="O2657">
        <v>43.804107999999999</v>
      </c>
      <c r="P2657">
        <v>9.6299999999999997E-3</v>
      </c>
      <c r="Q2657">
        <v>-1.186499</v>
      </c>
      <c r="S2657">
        <f>(2*3.142/60)*test_1_datataker_27_aug[[#This Row],[Torque Voltage (N.m)]]*test_1_datataker_27_aug[[#This Row],[RPM]]*-1</f>
        <v>697.19282429766668</v>
      </c>
    </row>
    <row r="2658" spans="1:19" x14ac:dyDescent="0.25">
      <c r="A2658" s="1">
        <v>45531.598668993058</v>
      </c>
      <c r="B2658" t="s">
        <v>17</v>
      </c>
      <c r="C2658">
        <v>2.0467460000000002</v>
      </c>
      <c r="D2658">
        <v>5.7001980000000003</v>
      </c>
      <c r="E2658">
        <v>5.5478990000000001</v>
      </c>
      <c r="F2658">
        <v>2.0530210000000002</v>
      </c>
      <c r="G2658">
        <v>1.9113789999999999</v>
      </c>
      <c r="H2658">
        <v>1.940124</v>
      </c>
      <c r="I2658">
        <v>1.4185700000000001</v>
      </c>
      <c r="J2658">
        <v>1.3970990000000001</v>
      </c>
      <c r="K2658">
        <v>-0.90570200000000001</v>
      </c>
      <c r="L2658">
        <v>6513</v>
      </c>
      <c r="M2658">
        <v>1.3396999999999999E-2</v>
      </c>
      <c r="N2658" t="s">
        <v>474</v>
      </c>
      <c r="O2658">
        <v>44.213763999999998</v>
      </c>
      <c r="P2658">
        <v>8.0389999999999993E-3</v>
      </c>
      <c r="Q2658">
        <v>-1.1557539999999999</v>
      </c>
      <c r="S2658">
        <f>(2*3.142/60)*test_1_datataker_27_aug[[#This Row],[Torque Voltage (N.m)]]*test_1_datataker_27_aug[[#This Row],[RPM]]*-1</f>
        <v>617.80487499640003</v>
      </c>
    </row>
    <row r="2659" spans="1:19" x14ac:dyDescent="0.25">
      <c r="A2659" s="1">
        <v>45531.598726956021</v>
      </c>
      <c r="B2659" t="s">
        <v>17</v>
      </c>
      <c r="C2659">
        <v>1.885634</v>
      </c>
      <c r="D2659">
        <v>5.7595840000000003</v>
      </c>
      <c r="E2659">
        <v>5.6639200000000001</v>
      </c>
      <c r="F2659">
        <v>1.8967940000000001</v>
      </c>
      <c r="G2659">
        <v>1.7530300000000001</v>
      </c>
      <c r="H2659">
        <v>1.959527</v>
      </c>
      <c r="I2659">
        <v>1.426574</v>
      </c>
      <c r="J2659">
        <v>1.392104</v>
      </c>
      <c r="K2659">
        <v>-1.0306249999999999</v>
      </c>
      <c r="L2659">
        <v>7158</v>
      </c>
      <c r="M2659">
        <v>1.7527000000000001E-2</v>
      </c>
      <c r="N2659" t="s">
        <v>475</v>
      </c>
      <c r="O2659">
        <v>44.510503999999997</v>
      </c>
      <c r="P2659">
        <v>6.4910000000000002E-3</v>
      </c>
      <c r="Q2659">
        <v>-1.277655</v>
      </c>
      <c r="S2659">
        <f>(2*3.142/60)*test_1_datataker_27_aug[[#This Row],[Torque Voltage (N.m)]]*test_1_datataker_27_aug[[#This Row],[RPM]]*-1</f>
        <v>772.64018675</v>
      </c>
    </row>
    <row r="2660" spans="1:19" x14ac:dyDescent="0.25">
      <c r="A2660" s="1">
        <v>45531.598784756941</v>
      </c>
      <c r="B2660" t="s">
        <v>17</v>
      </c>
      <c r="C2660">
        <v>1.7902260000000001</v>
      </c>
      <c r="D2660">
        <v>5.737444</v>
      </c>
      <c r="E2660">
        <v>5.5406219999999999</v>
      </c>
      <c r="F2660">
        <v>1.8374090000000001</v>
      </c>
      <c r="G2660">
        <v>1.6689940000000001</v>
      </c>
      <c r="H2660">
        <v>1.9537789999999999</v>
      </c>
      <c r="I2660">
        <v>1.4319109999999999</v>
      </c>
      <c r="J2660">
        <v>1.3895500000000001</v>
      </c>
      <c r="K2660">
        <v>-0.99455700000000002</v>
      </c>
      <c r="L2660">
        <v>8055</v>
      </c>
      <c r="M2660">
        <v>1.8657E-2</v>
      </c>
      <c r="N2660" t="s">
        <v>476</v>
      </c>
      <c r="O2660">
        <v>44.870483999999998</v>
      </c>
      <c r="P2660">
        <v>9.6299999999999997E-3</v>
      </c>
      <c r="Q2660">
        <v>-1.2053240000000001</v>
      </c>
      <c r="S2660">
        <f>(2*3.142/60)*test_1_datataker_27_aug[[#This Row],[Torque Voltage (N.m)]]*test_1_datataker_27_aug[[#This Row],[RPM]]*-1</f>
        <v>839.03513823900005</v>
      </c>
    </row>
    <row r="2661" spans="1:19" x14ac:dyDescent="0.25">
      <c r="A2661" s="1">
        <v>45531.598842604166</v>
      </c>
      <c r="B2661" t="s">
        <v>17</v>
      </c>
      <c r="C2661">
        <v>1.751091</v>
      </c>
      <c r="D2661">
        <v>5.7299959999999999</v>
      </c>
      <c r="E2661">
        <v>5.6709930000000002</v>
      </c>
      <c r="F2661">
        <v>1.7705740000000001</v>
      </c>
      <c r="G2661">
        <v>1.6336839999999999</v>
      </c>
      <c r="H2661">
        <v>1.880816</v>
      </c>
      <c r="I2661">
        <v>1.4255340000000001</v>
      </c>
      <c r="J2661">
        <v>1.388272</v>
      </c>
      <c r="K2661">
        <v>-1.083445</v>
      </c>
      <c r="L2661">
        <v>8474</v>
      </c>
      <c r="M2661">
        <v>1.6674000000000001E-2</v>
      </c>
      <c r="N2661" t="s">
        <v>477</v>
      </c>
      <c r="O2661">
        <v>45.173848</v>
      </c>
      <c r="P2661">
        <v>1.1091999999999999E-2</v>
      </c>
      <c r="Q2661">
        <v>-1.263031</v>
      </c>
      <c r="S2661">
        <f>(2*3.142/60)*test_1_datataker_27_aug[[#This Row],[Torque Voltage (N.m)]]*test_1_datataker_27_aug[[#This Row],[RPM]]*-1</f>
        <v>961.56856086866662</v>
      </c>
    </row>
    <row r="2662" spans="1:19" x14ac:dyDescent="0.25">
      <c r="A2662" s="1">
        <v>45531.598900543984</v>
      </c>
      <c r="B2662" t="s">
        <v>17</v>
      </c>
      <c r="C2662">
        <v>1.7119549999999999</v>
      </c>
      <c r="D2662">
        <v>5.7078550000000003</v>
      </c>
      <c r="E2662">
        <v>5.5115160000000003</v>
      </c>
      <c r="F2662">
        <v>1.7554670000000001</v>
      </c>
      <c r="G2662">
        <v>1.5926089999999999</v>
      </c>
      <c r="H2662">
        <v>1.8690150000000001</v>
      </c>
      <c r="I2662">
        <v>1.427616</v>
      </c>
      <c r="J2662">
        <v>1.395472</v>
      </c>
      <c r="K2662">
        <v>-1.064262</v>
      </c>
      <c r="L2662">
        <v>8611</v>
      </c>
      <c r="M2662">
        <v>1.6234999999999999E-2</v>
      </c>
      <c r="N2662" t="s">
        <v>478</v>
      </c>
      <c r="O2662">
        <v>45.481127999999998</v>
      </c>
      <c r="P2662">
        <v>1.1091999999999999E-2</v>
      </c>
      <c r="Q2662">
        <v>-1.1984140000000001</v>
      </c>
      <c r="S2662">
        <f>(2*3.142/60)*test_1_datataker_27_aug[[#This Row],[Torque Voltage (N.m)]]*test_1_datataker_27_aug[[#This Row],[RPM]]*-1</f>
        <v>959.81397925480007</v>
      </c>
    </row>
    <row r="2663" spans="1:19" x14ac:dyDescent="0.25">
      <c r="A2663" s="1">
        <v>45531.598958356481</v>
      </c>
      <c r="B2663" t="s">
        <v>17</v>
      </c>
      <c r="C2663">
        <v>1.639397</v>
      </c>
      <c r="D2663">
        <v>5.6559179999999998</v>
      </c>
      <c r="E2663">
        <v>5.5262710000000004</v>
      </c>
      <c r="F2663">
        <v>1.681184</v>
      </c>
      <c r="G2663">
        <v>1.5180579999999999</v>
      </c>
      <c r="H2663">
        <v>1.9462060000000001</v>
      </c>
      <c r="I2663">
        <v>1.428895</v>
      </c>
      <c r="J2663">
        <v>1.3908259999999999</v>
      </c>
      <c r="K2663">
        <v>-1.060632</v>
      </c>
      <c r="L2663">
        <v>9058</v>
      </c>
      <c r="M2663">
        <v>1.7781000000000002E-2</v>
      </c>
      <c r="N2663" t="s">
        <v>479</v>
      </c>
      <c r="O2663">
        <v>45.720255999999999</v>
      </c>
      <c r="P2663">
        <v>1.2683E-2</v>
      </c>
      <c r="Q2663">
        <v>-1.226488</v>
      </c>
      <c r="S2663">
        <f>(2*3.142/60)*test_1_datataker_27_aug[[#This Row],[Torque Voltage (N.m)]]*test_1_datataker_27_aug[[#This Row],[RPM]]*-1</f>
        <v>1006.1945676384</v>
      </c>
    </row>
    <row r="2664" spans="1:19" x14ac:dyDescent="0.25">
      <c r="A2664" s="1">
        <v>45531.599016307868</v>
      </c>
      <c r="B2664" t="s">
        <v>17</v>
      </c>
      <c r="C2664">
        <v>1.5620289999999999</v>
      </c>
      <c r="D2664">
        <v>5.7521360000000001</v>
      </c>
      <c r="E2664">
        <v>5.6566419999999997</v>
      </c>
      <c r="F2664">
        <v>1.606692</v>
      </c>
      <c r="G2664">
        <v>1.449298</v>
      </c>
      <c r="H2664">
        <v>1.9262589999999999</v>
      </c>
      <c r="I2664">
        <v>1.435384</v>
      </c>
      <c r="J2664">
        <v>1.40035</v>
      </c>
      <c r="K2664">
        <v>-1.147122</v>
      </c>
      <c r="L2664">
        <v>9013</v>
      </c>
      <c r="M2664">
        <v>1.8887000000000001E-2</v>
      </c>
      <c r="N2664" t="s">
        <v>480</v>
      </c>
      <c r="O2664">
        <v>46.042264000000003</v>
      </c>
      <c r="P2664">
        <v>9.6299999999999997E-3</v>
      </c>
      <c r="Q2664">
        <v>-1.3326990000000001</v>
      </c>
      <c r="S2664">
        <f>(2*3.142/60)*test_1_datataker_27_aug[[#This Row],[Torque Voltage (N.m)]]*test_1_datataker_27_aug[[#This Row],[RPM]]*-1</f>
        <v>1082.8390420404</v>
      </c>
    </row>
    <row r="2665" spans="1:19" x14ac:dyDescent="0.25">
      <c r="A2665" s="1">
        <v>45531.599074097219</v>
      </c>
      <c r="B2665" t="s">
        <v>17</v>
      </c>
      <c r="C2665">
        <v>1.503738</v>
      </c>
      <c r="D2665">
        <v>5.7966230000000003</v>
      </c>
      <c r="E2665">
        <v>5.6566419999999997</v>
      </c>
      <c r="F2665">
        <v>1.5619970000000001</v>
      </c>
      <c r="G2665">
        <v>1.3871279999999999</v>
      </c>
      <c r="H2665">
        <v>1.956269</v>
      </c>
      <c r="I2665">
        <v>1.426112</v>
      </c>
      <c r="J2665">
        <v>1.3904799999999999</v>
      </c>
      <c r="K2665">
        <v>-1.183157</v>
      </c>
      <c r="L2665">
        <v>9312</v>
      </c>
      <c r="M2665">
        <v>1.7735000000000001E-2</v>
      </c>
      <c r="N2665" t="s">
        <v>481</v>
      </c>
      <c r="O2665">
        <v>46.295679999999997</v>
      </c>
      <c r="P2665">
        <v>1.2683E-2</v>
      </c>
      <c r="Q2665">
        <v>-1.2745759999999999</v>
      </c>
      <c r="S2665">
        <f>(2*3.142/60)*test_1_datataker_27_aug[[#This Row],[Torque Voltage (N.m)]]*test_1_datataker_27_aug[[#This Row],[RPM]]*-1</f>
        <v>1153.9055728576</v>
      </c>
    </row>
    <row r="2666" spans="1:19" x14ac:dyDescent="0.25">
      <c r="A2666" s="1">
        <v>45531.599131967596</v>
      </c>
      <c r="B2666" t="s">
        <v>17</v>
      </c>
      <c r="C2666">
        <v>1.4836780000000001</v>
      </c>
      <c r="D2666">
        <v>5.7742769999999997</v>
      </c>
      <c r="E2666">
        <v>5.6348130000000003</v>
      </c>
      <c r="F2666">
        <v>1.5249600000000001</v>
      </c>
      <c r="G2666">
        <v>1.360347</v>
      </c>
      <c r="H2666">
        <v>1.9325479999999999</v>
      </c>
      <c r="I2666">
        <v>1.427387</v>
      </c>
      <c r="J2666">
        <v>1.391991</v>
      </c>
      <c r="K2666">
        <v>-1.212032</v>
      </c>
      <c r="L2666">
        <v>9756</v>
      </c>
      <c r="M2666">
        <v>1.5450999999999999E-2</v>
      </c>
      <c r="N2666" t="s">
        <v>482</v>
      </c>
      <c r="O2666">
        <v>46.550932000000003</v>
      </c>
      <c r="P2666">
        <v>8.0389999999999993E-3</v>
      </c>
      <c r="Q2666">
        <v>-1.3469640000000001</v>
      </c>
      <c r="S2666">
        <f>(2*3.142/60)*test_1_datataker_27_aug[[#This Row],[Torque Voltage (N.m)]]*test_1_datataker_27_aug[[#This Row],[RPM]]*-1</f>
        <v>1238.4281177087998</v>
      </c>
    </row>
    <row r="2667" spans="1:19" x14ac:dyDescent="0.25">
      <c r="A2667" s="1">
        <v>45531.599189872686</v>
      </c>
      <c r="B2667" t="s">
        <v>17</v>
      </c>
      <c r="C2667">
        <v>1.4521409999999999</v>
      </c>
      <c r="D2667">
        <v>5.7521360000000001</v>
      </c>
      <c r="E2667">
        <v>5.5622490000000004</v>
      </c>
      <c r="F2667">
        <v>1.510267</v>
      </c>
      <c r="G2667">
        <v>1.3306960000000001</v>
      </c>
      <c r="H2667">
        <v>1.9491959999999999</v>
      </c>
      <c r="I2667">
        <v>1.4284330000000001</v>
      </c>
      <c r="J2667">
        <v>1.3969830000000001</v>
      </c>
      <c r="K2667">
        <v>-1.1315360000000001</v>
      </c>
      <c r="L2667">
        <v>9926</v>
      </c>
      <c r="M2667">
        <v>1.7180999999999998E-2</v>
      </c>
      <c r="N2667" t="s">
        <v>483</v>
      </c>
      <c r="O2667">
        <v>46.776336000000001</v>
      </c>
      <c r="P2667">
        <v>1.1091999999999999E-2</v>
      </c>
      <c r="Q2667">
        <v>-1.338484</v>
      </c>
      <c r="S2667">
        <f>(2*3.142/60)*test_1_datataker_27_aug[[#This Row],[Torque Voltage (N.m)]]*test_1_datataker_27_aug[[#This Row],[RPM]]*-1</f>
        <v>1176.3256649237333</v>
      </c>
    </row>
    <row r="2668" spans="1:19" x14ac:dyDescent="0.25">
      <c r="A2668" s="1">
        <v>45531.599247696759</v>
      </c>
      <c r="B2668" t="s">
        <v>17</v>
      </c>
      <c r="C2668">
        <v>1.4033880000000001</v>
      </c>
      <c r="D2668">
        <v>5.7521360000000001</v>
      </c>
      <c r="E2668">
        <v>5.6059089999999996</v>
      </c>
      <c r="F2668">
        <v>1.4581230000000001</v>
      </c>
      <c r="G2668">
        <v>1.2876289999999999</v>
      </c>
      <c r="H2668">
        <v>1.8971100000000001</v>
      </c>
      <c r="I2668">
        <v>1.4249529999999999</v>
      </c>
      <c r="J2668">
        <v>1.3987270000000001</v>
      </c>
      <c r="K2668">
        <v>-1.1279060000000001</v>
      </c>
      <c r="L2668">
        <v>9955</v>
      </c>
      <c r="M2668">
        <v>1.7527000000000001E-2</v>
      </c>
      <c r="N2668" t="s">
        <v>484</v>
      </c>
      <c r="O2668">
        <v>47.003784000000003</v>
      </c>
      <c r="P2668">
        <v>8.0389999999999993E-3</v>
      </c>
      <c r="Q2668">
        <v>-1.3169139999999999</v>
      </c>
      <c r="S2668">
        <f>(2*3.142/60)*test_1_datataker_27_aug[[#This Row],[Torque Voltage (N.m)]]*test_1_datataker_27_aug[[#This Row],[RPM]]*-1</f>
        <v>1175.9777296886668</v>
      </c>
    </row>
    <row r="2669" spans="1:19" x14ac:dyDescent="0.25">
      <c r="A2669" s="1">
        <v>45531.599305659722</v>
      </c>
      <c r="B2669" t="s">
        <v>17</v>
      </c>
      <c r="C2669">
        <v>1.4874769999999999</v>
      </c>
      <c r="D2669">
        <v>5.7742769999999997</v>
      </c>
      <c r="E2669">
        <v>5.5986320000000003</v>
      </c>
      <c r="F2669">
        <v>1.532408</v>
      </c>
      <c r="G2669">
        <v>1.352722</v>
      </c>
      <c r="H2669">
        <v>1.689173</v>
      </c>
      <c r="I2669">
        <v>1.4234420000000001</v>
      </c>
      <c r="J2669">
        <v>1.393383</v>
      </c>
      <c r="K2669">
        <v>-1.125508</v>
      </c>
      <c r="L2669">
        <v>9933</v>
      </c>
      <c r="M2669">
        <v>1.7572999999999998E-2</v>
      </c>
      <c r="N2669" t="s">
        <v>485</v>
      </c>
      <c r="O2669">
        <v>47.232979999999998</v>
      </c>
      <c r="P2669">
        <v>1.1091999999999999E-2</v>
      </c>
      <c r="Q2669">
        <v>-1.279965</v>
      </c>
      <c r="S2669">
        <f>(2*3.142/60)*test_1_datataker_27_aug[[#This Row],[Torque Voltage (N.m)]]*test_1_datataker_27_aug[[#This Row],[RPM]]*-1</f>
        <v>1170.8842056295998</v>
      </c>
    </row>
    <row r="2670" spans="1:19" x14ac:dyDescent="0.25">
      <c r="A2670" s="1">
        <v>45531.599363483794</v>
      </c>
      <c r="B2670" t="s">
        <v>17</v>
      </c>
      <c r="C2670">
        <v>1.530492</v>
      </c>
      <c r="D2670">
        <v>5.8634589999999998</v>
      </c>
      <c r="E2670">
        <v>5.6566419999999997</v>
      </c>
      <c r="F2670">
        <v>1.5920019999999999</v>
      </c>
      <c r="G2670">
        <v>1.416752</v>
      </c>
      <c r="H2670">
        <v>1.65134</v>
      </c>
      <c r="I2670">
        <v>1.4299379999999999</v>
      </c>
      <c r="J2670">
        <v>1.396638</v>
      </c>
      <c r="K2670">
        <v>-1.1543490000000001</v>
      </c>
      <c r="L2670">
        <v>9494</v>
      </c>
      <c r="M2670">
        <v>1.9348000000000001E-2</v>
      </c>
      <c r="N2670" t="s">
        <v>486</v>
      </c>
      <c r="O2670">
        <v>47.463740000000001</v>
      </c>
      <c r="P2670">
        <v>9.6299999999999997E-3</v>
      </c>
      <c r="Q2670">
        <v>-1.3011269999999999</v>
      </c>
      <c r="S2670">
        <f>(2*3.142/60)*test_1_datataker_27_aug[[#This Row],[Torque Voltage (N.m)]]*test_1_datataker_27_aug[[#This Row],[RPM]]*-1</f>
        <v>1147.8133837884</v>
      </c>
    </row>
    <row r="2671" spans="1:19" x14ac:dyDescent="0.25">
      <c r="A2671" s="1">
        <v>45531.599421319443</v>
      </c>
      <c r="B2671" t="s">
        <v>17</v>
      </c>
      <c r="C2671">
        <v>1.5944959999999999</v>
      </c>
      <c r="D2671">
        <v>5.8634589999999998</v>
      </c>
      <c r="E2671">
        <v>5.7290029999999996</v>
      </c>
      <c r="F2671">
        <v>1.6364890000000001</v>
      </c>
      <c r="G2671">
        <v>1.4779389999999999</v>
      </c>
      <c r="H2671">
        <v>1.582522</v>
      </c>
      <c r="I2671">
        <v>1.427271</v>
      </c>
      <c r="J2671">
        <v>1.396398</v>
      </c>
      <c r="K2671">
        <v>-1.1940139999999999</v>
      </c>
      <c r="L2671">
        <v>9384</v>
      </c>
      <c r="M2671">
        <v>1.6027E-2</v>
      </c>
      <c r="N2671" t="s">
        <v>487</v>
      </c>
      <c r="O2671">
        <v>47.696468000000003</v>
      </c>
      <c r="P2671">
        <v>8.0389999999999993E-3</v>
      </c>
      <c r="Q2671">
        <v>-1.2699640000000001</v>
      </c>
      <c r="S2671">
        <f>(2*3.142/60)*test_1_datataker_27_aug[[#This Row],[Torque Voltage (N.m)]]*test_1_datataker_27_aug[[#This Row],[RPM]]*-1</f>
        <v>1173.4979738463999</v>
      </c>
    </row>
    <row r="2672" spans="1:19" x14ac:dyDescent="0.25">
      <c r="A2672" s="1">
        <v>45531.599480613426</v>
      </c>
      <c r="B2672" t="s">
        <v>17</v>
      </c>
      <c r="C2672">
        <v>1.688097</v>
      </c>
      <c r="D2672">
        <v>5.9894740000000004</v>
      </c>
      <c r="E2672">
        <v>5.9030319999999996</v>
      </c>
      <c r="F2672">
        <v>1.710774</v>
      </c>
      <c r="G2672">
        <v>1.566811</v>
      </c>
      <c r="H2672">
        <v>1.518408</v>
      </c>
      <c r="I2672">
        <v>1.4330700000000001</v>
      </c>
      <c r="J2672">
        <v>1.3970990000000001</v>
      </c>
      <c r="K2672">
        <v>-1.147122</v>
      </c>
      <c r="L2672">
        <v>9283</v>
      </c>
      <c r="M2672">
        <v>1.9717999999999999E-2</v>
      </c>
      <c r="N2672" t="s">
        <v>488</v>
      </c>
      <c r="O2672">
        <v>47.9559</v>
      </c>
      <c r="P2672">
        <v>9.6299999999999997E-3</v>
      </c>
      <c r="Q2672">
        <v>-1.249952</v>
      </c>
      <c r="S2672">
        <f>(2*3.142/60)*test_1_datataker_27_aug[[#This Row],[Torque Voltage (N.m)]]*test_1_datataker_27_aug[[#This Row],[RPM]]*-1</f>
        <v>1115.2773579564</v>
      </c>
    </row>
    <row r="2673" spans="1:19" x14ac:dyDescent="0.25">
      <c r="A2673" s="1">
        <v>45531.599537604168</v>
      </c>
      <c r="B2673" t="s">
        <v>17</v>
      </c>
      <c r="C2673">
        <v>1.80359</v>
      </c>
      <c r="D2673">
        <v>6.2121180000000003</v>
      </c>
      <c r="E2673">
        <v>6.0984879999999997</v>
      </c>
      <c r="F2673">
        <v>1.8821030000000001</v>
      </c>
      <c r="G2673">
        <v>1.7129380000000001</v>
      </c>
      <c r="H2673">
        <v>1.452798</v>
      </c>
      <c r="I2673">
        <v>1.4306319999999999</v>
      </c>
      <c r="J2673">
        <v>1.4011610000000001</v>
      </c>
      <c r="K2673">
        <v>-1.155548</v>
      </c>
      <c r="L2673">
        <v>9278</v>
      </c>
      <c r="M2673">
        <v>1.8633E-2</v>
      </c>
      <c r="N2673" t="s">
        <v>489</v>
      </c>
      <c r="O2673">
        <v>48.235467999999997</v>
      </c>
      <c r="P2673">
        <v>1.1091999999999999E-2</v>
      </c>
      <c r="Q2673">
        <v>-1.2699640000000001</v>
      </c>
      <c r="S2673">
        <f>(2*3.142/60)*test_1_datataker_27_aug[[#This Row],[Torque Voltage (N.m)]]*test_1_datataker_27_aug[[#This Row],[RPM]]*-1</f>
        <v>1122.8643262949333</v>
      </c>
    </row>
    <row r="2674" spans="1:19" x14ac:dyDescent="0.25">
      <c r="A2674" s="1">
        <v>45531.599595011576</v>
      </c>
      <c r="B2674" t="s">
        <v>17</v>
      </c>
      <c r="C2674">
        <v>1.97525</v>
      </c>
      <c r="D2674">
        <v>6.2715059999999996</v>
      </c>
      <c r="E2674">
        <v>6.192475</v>
      </c>
      <c r="F2674">
        <v>2.0308799999999998</v>
      </c>
      <c r="G2674">
        <v>1.861775</v>
      </c>
      <c r="H2674">
        <v>1.394711</v>
      </c>
      <c r="I2674">
        <v>1.426112</v>
      </c>
      <c r="J2674">
        <v>1.38978</v>
      </c>
      <c r="K2674">
        <v>-1.1723669999999999</v>
      </c>
      <c r="L2674">
        <v>9289</v>
      </c>
      <c r="M2674">
        <v>1.8402999999999999E-2</v>
      </c>
      <c r="N2674" t="s">
        <v>475</v>
      </c>
      <c r="O2674">
        <v>48.406384000000003</v>
      </c>
      <c r="P2674">
        <v>1.2683E-2</v>
      </c>
      <c r="Q2674">
        <v>-1.307283</v>
      </c>
      <c r="S2674">
        <f>(2*3.142/60)*test_1_datataker_27_aug[[#This Row],[Torque Voltage (N.m)]]*test_1_datataker_27_aug[[#This Row],[RPM]]*-1</f>
        <v>1140.5582603981998</v>
      </c>
    </row>
    <row r="2675" spans="1:19" x14ac:dyDescent="0.25">
      <c r="A2675" s="1">
        <v>45531.599652800927</v>
      </c>
      <c r="B2675" t="s">
        <v>17</v>
      </c>
      <c r="C2675">
        <v>2.1460859999999999</v>
      </c>
      <c r="D2675">
        <v>6.4643550000000003</v>
      </c>
      <c r="E2675">
        <v>6.2432090000000002</v>
      </c>
      <c r="F2675">
        <v>2.2092450000000001</v>
      </c>
      <c r="G2675">
        <v>2.045763</v>
      </c>
      <c r="H2675">
        <v>1.3018320000000001</v>
      </c>
      <c r="I2675">
        <v>1.433764</v>
      </c>
      <c r="J2675">
        <v>1.3947780000000001</v>
      </c>
      <c r="K2675">
        <v>-1.1242760000000001</v>
      </c>
      <c r="L2675">
        <v>8609</v>
      </c>
      <c r="M2675">
        <v>2.1538999999999999E-2</v>
      </c>
      <c r="N2675" t="s">
        <v>490</v>
      </c>
      <c r="O2675">
        <v>48.612355999999998</v>
      </c>
      <c r="P2675">
        <v>8.0389999999999993E-3</v>
      </c>
      <c r="Q2675">
        <v>-1.235708</v>
      </c>
      <c r="S2675">
        <f>(2*3.142/60)*test_1_datataker_27_aug[[#This Row],[Torque Voltage (N.m)]]*test_1_datataker_27_aug[[#This Row],[RPM]]*-1</f>
        <v>1013.7026309309334</v>
      </c>
    </row>
    <row r="2676" spans="1:19" x14ac:dyDescent="0.25">
      <c r="A2676" s="1">
        <v>45531.599710659721</v>
      </c>
      <c r="B2676" t="s">
        <v>17</v>
      </c>
      <c r="C2676">
        <v>2.328665</v>
      </c>
      <c r="D2676">
        <v>6.8051519999999996</v>
      </c>
      <c r="E2676">
        <v>6.6996070000000003</v>
      </c>
      <c r="F2676">
        <v>2.3803670000000001</v>
      </c>
      <c r="G2676">
        <v>2.235967</v>
      </c>
      <c r="H2676">
        <v>1.2720860000000001</v>
      </c>
      <c r="I2676">
        <v>1.4243680000000001</v>
      </c>
      <c r="J2676">
        <v>1.393383</v>
      </c>
      <c r="K2676">
        <v>-1.143526</v>
      </c>
      <c r="L2676">
        <v>8638</v>
      </c>
      <c r="M2676">
        <v>1.9487000000000001E-2</v>
      </c>
      <c r="N2676" t="s">
        <v>491</v>
      </c>
      <c r="O2676">
        <v>48.819588000000003</v>
      </c>
      <c r="P2676">
        <v>1.2683E-2</v>
      </c>
      <c r="Q2676">
        <v>-1.2976669999999999</v>
      </c>
      <c r="S2676">
        <f>(2*3.142/60)*test_1_datataker_27_aug[[#This Row],[Torque Voltage (N.m)]]*test_1_datataker_27_aug[[#This Row],[RPM]]*-1</f>
        <v>1034.5325727165334</v>
      </c>
    </row>
    <row r="2677" spans="1:19" x14ac:dyDescent="0.25">
      <c r="A2677" s="1">
        <v>45531.599768576387</v>
      </c>
      <c r="B2677" t="s">
        <v>17</v>
      </c>
      <c r="C2677">
        <v>2.5949879999999999</v>
      </c>
      <c r="D2677">
        <v>7.1091199999999999</v>
      </c>
      <c r="E2677">
        <v>6.9963280000000001</v>
      </c>
      <c r="F2677">
        <v>2.6406740000000002</v>
      </c>
      <c r="G2677">
        <v>2.4871729999999999</v>
      </c>
      <c r="H2677">
        <v>1.282324</v>
      </c>
      <c r="I2677">
        <v>1.432375</v>
      </c>
      <c r="J2677">
        <v>1.4034819999999999</v>
      </c>
      <c r="K2677">
        <v>-1.185589</v>
      </c>
      <c r="L2677">
        <v>9134</v>
      </c>
      <c r="M2677">
        <v>2.1815000000000001E-2</v>
      </c>
      <c r="N2677" t="s">
        <v>492</v>
      </c>
      <c r="O2677">
        <v>48.993864000000002</v>
      </c>
      <c r="P2677">
        <v>9.6299999999999997E-3</v>
      </c>
      <c r="Q2677">
        <v>-1.320004</v>
      </c>
      <c r="S2677">
        <f>(2*3.142/60)*test_1_datataker_27_aug[[#This Row],[Torque Voltage (N.m)]]*test_1_datataker_27_aug[[#This Row],[RPM]]*-1</f>
        <v>1134.1750635830667</v>
      </c>
    </row>
    <row r="2678" spans="1:19" x14ac:dyDescent="0.25">
      <c r="A2678" s="1">
        <v>45531.599826770835</v>
      </c>
      <c r="B2678" t="s">
        <v>17</v>
      </c>
      <c r="C2678">
        <v>2.8095300000000001</v>
      </c>
      <c r="D2678">
        <v>7.5020600000000002</v>
      </c>
      <c r="E2678">
        <v>7.1701540000000001</v>
      </c>
      <c r="F2678">
        <v>2.8488349999999998</v>
      </c>
      <c r="G2678">
        <v>2.702804</v>
      </c>
      <c r="H2678">
        <v>1.3604879999999999</v>
      </c>
      <c r="I2678">
        <v>1.4313290000000001</v>
      </c>
      <c r="J2678">
        <v>1.3972150000000001</v>
      </c>
      <c r="K2678">
        <v>-1.1279060000000001</v>
      </c>
      <c r="L2678">
        <v>8916</v>
      </c>
      <c r="M2678">
        <v>2.239E-2</v>
      </c>
      <c r="N2678" t="s">
        <v>493</v>
      </c>
      <c r="O2678">
        <v>49.098844</v>
      </c>
      <c r="P2678">
        <v>8.0389999999999993E-3</v>
      </c>
      <c r="Q2678">
        <v>-1.2926599999999999</v>
      </c>
      <c r="S2678">
        <f>(2*3.142/60)*test_1_datataker_27_aug[[#This Row],[Torque Voltage (N.m)]]*test_1_datataker_27_aug[[#This Row],[RPM]]*-1</f>
        <v>1053.2413297744001</v>
      </c>
    </row>
    <row r="2679" spans="1:19" x14ac:dyDescent="0.25">
      <c r="A2679" s="1">
        <v>45531.599884351854</v>
      </c>
      <c r="B2679" t="s">
        <v>17</v>
      </c>
      <c r="C2679">
        <v>2.9867149999999998</v>
      </c>
      <c r="D2679">
        <v>7.6725640000000004</v>
      </c>
      <c r="E2679">
        <v>7.2281639999999996</v>
      </c>
      <c r="F2679">
        <v>3.034443</v>
      </c>
      <c r="G2679">
        <v>2.8895810000000002</v>
      </c>
      <c r="H2679">
        <v>1.3802399999999999</v>
      </c>
      <c r="I2679">
        <v>1.4184540000000001</v>
      </c>
      <c r="J2679">
        <v>1.398145</v>
      </c>
      <c r="K2679">
        <v>-1.1819580000000001</v>
      </c>
      <c r="L2679">
        <v>8421</v>
      </c>
      <c r="M2679">
        <v>2.2044999999999999E-2</v>
      </c>
      <c r="N2679" t="s">
        <v>494</v>
      </c>
      <c r="O2679">
        <v>49.203808000000002</v>
      </c>
      <c r="P2679">
        <v>8.0389999999999993E-3</v>
      </c>
      <c r="Q2679">
        <v>-1.2307170000000001</v>
      </c>
      <c r="S2679">
        <f>(2*3.142/60)*test_1_datataker_27_aug[[#This Row],[Torque Voltage (N.m)]]*test_1_datataker_27_aug[[#This Row],[RPM]]*-1</f>
        <v>1042.4389685052001</v>
      </c>
    </row>
    <row r="2680" spans="1:19" x14ac:dyDescent="0.25">
      <c r="A2680" s="1">
        <v>45531.599942766203</v>
      </c>
      <c r="B2680" t="s">
        <v>17</v>
      </c>
      <c r="C2680">
        <v>3.1817820000000001</v>
      </c>
      <c r="D2680">
        <v>7.813269</v>
      </c>
      <c r="E2680">
        <v>7.3512589999999998</v>
      </c>
      <c r="F2680">
        <v>3.2277070000000001</v>
      </c>
      <c r="G2680">
        <v>3.089483</v>
      </c>
      <c r="H2680">
        <v>1.3835789999999999</v>
      </c>
      <c r="I2680">
        <v>1.426574</v>
      </c>
      <c r="J2680">
        <v>1.3923369999999999</v>
      </c>
      <c r="K2680">
        <v>-1.155548</v>
      </c>
      <c r="L2680">
        <v>8492</v>
      </c>
      <c r="M2680">
        <v>2.2967000000000001E-2</v>
      </c>
      <c r="N2680" t="s">
        <v>495</v>
      </c>
      <c r="O2680">
        <v>49.274484000000001</v>
      </c>
      <c r="P2680">
        <v>8.0389999999999993E-3</v>
      </c>
      <c r="Q2680">
        <v>-1.306902</v>
      </c>
      <c r="S2680">
        <f>(2*3.142/60)*test_1_datataker_27_aug[[#This Row],[Torque Voltage (N.m)]]*test_1_datataker_27_aug[[#This Row],[RPM]]*-1</f>
        <v>1027.7391527157333</v>
      </c>
    </row>
    <row r="2681" spans="1:19" x14ac:dyDescent="0.25">
      <c r="A2681" s="1">
        <v>45531.600000590275</v>
      </c>
      <c r="B2681" t="s">
        <v>17</v>
      </c>
      <c r="C2681">
        <v>3.42794</v>
      </c>
      <c r="D2681">
        <v>7.9169369999999999</v>
      </c>
      <c r="E2681">
        <v>7.6045210000000001</v>
      </c>
      <c r="F2681">
        <v>3.4507669999999999</v>
      </c>
      <c r="G2681">
        <v>3.3281749999999999</v>
      </c>
      <c r="H2681">
        <v>1.3769990000000001</v>
      </c>
      <c r="I2681">
        <v>1.4300539999999999</v>
      </c>
      <c r="J2681">
        <v>1.393499</v>
      </c>
      <c r="K2681">
        <v>-1.0281940000000001</v>
      </c>
      <c r="L2681">
        <v>8031</v>
      </c>
      <c r="M2681">
        <v>2.1492000000000001E-2</v>
      </c>
      <c r="N2681" t="s">
        <v>496</v>
      </c>
      <c r="O2681">
        <v>49.415647999999997</v>
      </c>
      <c r="P2681">
        <v>9.6299999999999997E-3</v>
      </c>
      <c r="Q2681">
        <v>-1.257639</v>
      </c>
      <c r="S2681">
        <f>(2*3.142/60)*test_1_datataker_27_aug[[#This Row],[Torque Voltage (N.m)]]*test_1_datataker_27_aug[[#This Row],[RPM]]*-1</f>
        <v>864.82775119960002</v>
      </c>
    </row>
    <row r="2682" spans="1:19" x14ac:dyDescent="0.25">
      <c r="A2682" s="1">
        <v>45531.600057928241</v>
      </c>
      <c r="B2682" t="s">
        <v>17</v>
      </c>
      <c r="C2682">
        <v>3.541893</v>
      </c>
      <c r="D2682">
        <v>8.0427440000000008</v>
      </c>
      <c r="E2682">
        <v>7.6405010000000004</v>
      </c>
      <c r="F2682">
        <v>3.5546410000000002</v>
      </c>
      <c r="G2682">
        <v>3.4307820000000002</v>
      </c>
      <c r="H2682">
        <v>1.8119050000000001</v>
      </c>
      <c r="I2682">
        <v>1.423907</v>
      </c>
      <c r="J2682">
        <v>1.397448</v>
      </c>
      <c r="K2682">
        <v>-1.1230770000000001</v>
      </c>
      <c r="L2682">
        <v>7469</v>
      </c>
      <c r="M2682">
        <v>2.1399999999999999E-2</v>
      </c>
      <c r="N2682" t="s">
        <v>497</v>
      </c>
      <c r="O2682">
        <v>49.521940000000001</v>
      </c>
      <c r="P2682">
        <v>1.4231000000000001E-2</v>
      </c>
      <c r="Q2682">
        <v>-1.3404119999999999</v>
      </c>
      <c r="S2682">
        <f>(2*3.142/60)*test_1_datataker_27_aug[[#This Row],[Torque Voltage (N.m)]]*test_1_datataker_27_aug[[#This Row],[RPM]]*-1</f>
        <v>878.5306519682</v>
      </c>
    </row>
    <row r="2683" spans="1:19" x14ac:dyDescent="0.25">
      <c r="A2683" s="1">
        <v>45531.600115763889</v>
      </c>
      <c r="B2683" t="s">
        <v>17</v>
      </c>
      <c r="C2683">
        <v>3.5646620000000002</v>
      </c>
      <c r="D2683">
        <v>8.1466180000000001</v>
      </c>
      <c r="E2683">
        <v>7.7203390000000001</v>
      </c>
      <c r="F2683">
        <v>3.5695380000000001</v>
      </c>
      <c r="G2683">
        <v>3.4621339999999998</v>
      </c>
      <c r="H2683">
        <v>1.852001</v>
      </c>
      <c r="I2683">
        <v>1.4215850000000001</v>
      </c>
      <c r="J2683">
        <v>1.3904799999999999</v>
      </c>
      <c r="K2683">
        <v>-1.207203</v>
      </c>
      <c r="L2683">
        <v>7586</v>
      </c>
      <c r="M2683">
        <v>2.0662E-2</v>
      </c>
      <c r="N2683" t="s">
        <v>498</v>
      </c>
      <c r="O2683">
        <v>49.593271999999999</v>
      </c>
      <c r="P2683">
        <v>8.0389999999999993E-3</v>
      </c>
      <c r="Q2683">
        <v>-1.3080639999999999</v>
      </c>
      <c r="S2683">
        <f>(2*3.142/60)*test_1_datataker_27_aug[[#This Row],[Torque Voltage (N.m)]]*test_1_datataker_27_aug[[#This Row],[RPM]]*-1</f>
        <v>959.13131440119992</v>
      </c>
    </row>
    <row r="2684" spans="1:19" x14ac:dyDescent="0.25">
      <c r="A2684" s="1">
        <v>45531.60017513889</v>
      </c>
      <c r="B2684" t="s">
        <v>17</v>
      </c>
      <c r="C2684">
        <v>3.5884140000000002</v>
      </c>
      <c r="D2684">
        <v>8.1168220000000009</v>
      </c>
      <c r="E2684">
        <v>7.8937629999999999</v>
      </c>
      <c r="F2684">
        <v>3.6067849999999999</v>
      </c>
      <c r="G2684">
        <v>3.4782869999999999</v>
      </c>
      <c r="H2684">
        <v>1.918277</v>
      </c>
      <c r="I2684">
        <v>1.4309810000000001</v>
      </c>
      <c r="J2684">
        <v>1.3989560000000001</v>
      </c>
      <c r="K2684">
        <v>-1.1351</v>
      </c>
      <c r="L2684">
        <v>8070</v>
      </c>
      <c r="M2684">
        <v>2.2367999999999999E-2</v>
      </c>
      <c r="N2684" t="s">
        <v>499</v>
      </c>
      <c r="O2684">
        <v>49.629207999999998</v>
      </c>
      <c r="P2684">
        <v>1.2683E-2</v>
      </c>
      <c r="Q2684">
        <v>-1.2680359999999999</v>
      </c>
      <c r="S2684">
        <f>(2*3.142/60)*test_1_datataker_27_aug[[#This Row],[Torque Voltage (N.m)]]*test_1_datataker_27_aug[[#This Row],[RPM]]*-1</f>
        <v>959.38424979999991</v>
      </c>
    </row>
    <row r="2685" spans="1:19" x14ac:dyDescent="0.25">
      <c r="A2685" s="1">
        <v>45531.600231504628</v>
      </c>
      <c r="B2685" t="s">
        <v>17</v>
      </c>
      <c r="C2685">
        <v>3.5295649999999998</v>
      </c>
      <c r="D2685">
        <v>8.1168220000000009</v>
      </c>
      <c r="E2685">
        <v>7.71286</v>
      </c>
      <c r="F2685">
        <v>3.56209</v>
      </c>
      <c r="G2685">
        <v>3.4260540000000002</v>
      </c>
      <c r="H2685">
        <v>1.989411</v>
      </c>
      <c r="I2685">
        <v>1.429705</v>
      </c>
      <c r="J2685">
        <v>1.3893180000000001</v>
      </c>
      <c r="K2685">
        <v>-1.0774170000000001</v>
      </c>
      <c r="L2685">
        <v>7591</v>
      </c>
      <c r="M2685">
        <v>2.2943000000000002E-2</v>
      </c>
      <c r="N2685" t="s">
        <v>500</v>
      </c>
      <c r="O2685">
        <v>49.655292000000003</v>
      </c>
      <c r="P2685">
        <v>1.2683E-2</v>
      </c>
      <c r="Q2685">
        <v>-1.3411789999999999</v>
      </c>
      <c r="S2685">
        <f>(2*3.142/60)*test_1_datataker_27_aug[[#This Row],[Torque Voltage (N.m)]]*test_1_datataker_27_aug[[#This Row],[RPM]]*-1</f>
        <v>856.57962761580006</v>
      </c>
    </row>
    <row r="2686" spans="1:19" x14ac:dyDescent="0.25">
      <c r="A2686" s="1">
        <v>45531.600289479167</v>
      </c>
      <c r="B2686" t="s">
        <v>17</v>
      </c>
      <c r="C2686">
        <v>3.4887290000000002</v>
      </c>
      <c r="D2686">
        <v>8.0427440000000008</v>
      </c>
      <c r="E2686">
        <v>7.7059879999999996</v>
      </c>
      <c r="F2686">
        <v>3.5248439999999999</v>
      </c>
      <c r="G2686">
        <v>3.3851909999999998</v>
      </c>
      <c r="H2686">
        <v>2.0095700000000001</v>
      </c>
      <c r="I2686">
        <v>1.422515</v>
      </c>
      <c r="J2686">
        <v>1.388385</v>
      </c>
      <c r="K2686">
        <v>-1.035388</v>
      </c>
      <c r="L2686">
        <v>8059</v>
      </c>
      <c r="M2686">
        <v>2.1860999999999998E-2</v>
      </c>
      <c r="N2686" t="s">
        <v>501</v>
      </c>
      <c r="O2686">
        <v>49.700499999999998</v>
      </c>
      <c r="P2686">
        <v>9.6299999999999997E-3</v>
      </c>
      <c r="Q2686">
        <v>-1.3326990000000001</v>
      </c>
      <c r="S2686">
        <f>(2*3.142/60)*test_1_datataker_27_aug[[#This Row],[Torque Voltage (N.m)]]*test_1_datataker_27_aug[[#This Row],[RPM]]*-1</f>
        <v>873.9150308221333</v>
      </c>
    </row>
    <row r="2687" spans="1:19" x14ac:dyDescent="0.25">
      <c r="A2687" s="1">
        <v>45531.600347280095</v>
      </c>
      <c r="B2687" t="s">
        <v>17</v>
      </c>
      <c r="C2687">
        <v>3.5172099999999999</v>
      </c>
      <c r="D2687">
        <v>7.7909220000000001</v>
      </c>
      <c r="E2687">
        <v>7.5754149999999996</v>
      </c>
      <c r="F2687">
        <v>3.5173960000000002</v>
      </c>
      <c r="G2687">
        <v>3.4089429999999998</v>
      </c>
      <c r="H2687">
        <v>2.0125630000000001</v>
      </c>
      <c r="I2687">
        <v>1.429589</v>
      </c>
      <c r="J2687">
        <v>1.3944259999999999</v>
      </c>
      <c r="K2687">
        <v>-1.0762179999999999</v>
      </c>
      <c r="L2687">
        <v>7816</v>
      </c>
      <c r="M2687">
        <v>1.6558E-2</v>
      </c>
      <c r="N2687" t="s">
        <v>502</v>
      </c>
      <c r="O2687">
        <v>49.764332000000003</v>
      </c>
      <c r="P2687">
        <v>6.4910000000000002E-3</v>
      </c>
      <c r="Q2687">
        <v>-1.1649780000000001</v>
      </c>
      <c r="S2687">
        <f>(2*3.142/60)*test_1_datataker_27_aug[[#This Row],[Torque Voltage (N.m)]]*test_1_datataker_27_aug[[#This Row],[RPM]]*-1</f>
        <v>880.98746293653323</v>
      </c>
    </row>
    <row r="2688" spans="1:19" x14ac:dyDescent="0.25">
      <c r="A2688" s="1">
        <v>45531.600405462967</v>
      </c>
      <c r="B2688" t="s">
        <v>17</v>
      </c>
      <c r="C2688">
        <v>3.4364949999999999</v>
      </c>
      <c r="D2688">
        <v>7.4722650000000002</v>
      </c>
      <c r="E2688">
        <v>7.1917819999999999</v>
      </c>
      <c r="F2688">
        <v>3.4433180000000001</v>
      </c>
      <c r="G2688">
        <v>3.3272189999999999</v>
      </c>
      <c r="H2688">
        <v>2.023536</v>
      </c>
      <c r="I2688">
        <v>1.4304030000000001</v>
      </c>
      <c r="J2688">
        <v>1.4009320000000001</v>
      </c>
      <c r="K2688">
        <v>-1.521126</v>
      </c>
      <c r="L2688">
        <v>6359</v>
      </c>
      <c r="M2688">
        <v>1.4505000000000001E-2</v>
      </c>
      <c r="N2688" t="s">
        <v>503</v>
      </c>
      <c r="O2688">
        <v>49.843412000000001</v>
      </c>
      <c r="P2688">
        <v>9.6299999999999997E-3</v>
      </c>
      <c r="Q2688">
        <v>-1.687044</v>
      </c>
      <c r="S2688">
        <f>(2*3.142/60)*test_1_datataker_27_aug[[#This Row],[Torque Voltage (N.m)]]*test_1_datataker_27_aug[[#This Row],[RPM]]*-1</f>
        <v>1013.0688005076</v>
      </c>
    </row>
    <row r="2689" spans="1:19" x14ac:dyDescent="0.25">
      <c r="A2689" s="1">
        <v>45531.600463055554</v>
      </c>
      <c r="B2689" t="s">
        <v>17</v>
      </c>
      <c r="C2689">
        <v>3.2949380000000001</v>
      </c>
      <c r="D2689">
        <v>7.2278919999999998</v>
      </c>
      <c r="E2689">
        <v>6.9168909999999997</v>
      </c>
      <c r="F2689">
        <v>3.2945419999999999</v>
      </c>
      <c r="G2689">
        <v>3.1789390000000002</v>
      </c>
      <c r="H2689">
        <v>2.002087</v>
      </c>
      <c r="I2689">
        <v>1.4248369999999999</v>
      </c>
      <c r="J2689">
        <v>1.393615</v>
      </c>
      <c r="K2689">
        <v>-1.5584260000000001</v>
      </c>
      <c r="L2689">
        <v>5327</v>
      </c>
      <c r="M2689">
        <v>1.4343E-2</v>
      </c>
      <c r="N2689" t="s">
        <v>504</v>
      </c>
      <c r="O2689">
        <v>49.951540000000001</v>
      </c>
      <c r="P2689">
        <v>1.1091999999999999E-2</v>
      </c>
      <c r="Q2689">
        <v>-0.67690700000000004</v>
      </c>
      <c r="S2689">
        <f>(2*3.142/60)*test_1_datataker_27_aug[[#This Row],[Torque Voltage (N.m)]]*test_1_datataker_27_aug[[#This Row],[RPM]]*-1</f>
        <v>869.46841062946669</v>
      </c>
    </row>
    <row r="2690" spans="1:19" x14ac:dyDescent="0.25">
      <c r="A2690" s="1">
        <v>45531.600521111111</v>
      </c>
      <c r="B2690" t="s">
        <v>17</v>
      </c>
      <c r="C2690">
        <v>3.1722700000000001</v>
      </c>
      <c r="D2690">
        <v>7.116568</v>
      </c>
      <c r="E2690">
        <v>6.8008730000000002</v>
      </c>
      <c r="F2690">
        <v>3.190461</v>
      </c>
      <c r="G2690">
        <v>3.0628609999999998</v>
      </c>
      <c r="H2690">
        <v>1.951384</v>
      </c>
      <c r="I2690">
        <v>1.4329529999999999</v>
      </c>
      <c r="J2690">
        <v>1.3931469999999999</v>
      </c>
      <c r="K2690">
        <v>-1.525922</v>
      </c>
      <c r="L2690">
        <v>5283</v>
      </c>
      <c r="M2690">
        <v>1.4851E-2</v>
      </c>
      <c r="N2690" t="s">
        <v>505</v>
      </c>
      <c r="O2690">
        <v>50.132483999999998</v>
      </c>
      <c r="P2690">
        <v>8.0389999999999993E-3</v>
      </c>
      <c r="Q2690">
        <v>-1.1280790000000001</v>
      </c>
      <c r="S2690">
        <f>(2*3.142/60)*test_1_datataker_27_aug[[#This Row],[Torque Voltage (N.m)]]*test_1_datataker_27_aug[[#This Row],[RPM]]*-1</f>
        <v>844.30210331640001</v>
      </c>
    </row>
    <row r="2691" spans="1:19" x14ac:dyDescent="0.25">
      <c r="A2691" s="1">
        <v>45531.600579849539</v>
      </c>
      <c r="B2691" t="s">
        <v>17</v>
      </c>
      <c r="C2691">
        <v>3.130398</v>
      </c>
      <c r="D2691">
        <v>7.0424899999999999</v>
      </c>
      <c r="E2691">
        <v>6.6925340000000002</v>
      </c>
      <c r="F2691">
        <v>3.1310750000000001</v>
      </c>
      <c r="G2691">
        <v>3.0304739999999999</v>
      </c>
      <c r="H2691">
        <v>1.8702160000000001</v>
      </c>
      <c r="I2691">
        <v>1.427616</v>
      </c>
      <c r="J2691">
        <v>1.392685</v>
      </c>
      <c r="K2691">
        <v>-0.579623</v>
      </c>
      <c r="L2691">
        <v>5615</v>
      </c>
      <c r="M2691">
        <v>1.7343000000000001E-2</v>
      </c>
      <c r="N2691" t="s">
        <v>506</v>
      </c>
      <c r="O2691">
        <v>50.387632000000004</v>
      </c>
      <c r="P2691">
        <v>8.0389999999999993E-3</v>
      </c>
      <c r="Q2691">
        <v>-0.93320999999999998</v>
      </c>
      <c r="S2691">
        <f>(2*3.142/60)*test_1_datataker_27_aug[[#This Row],[Torque Voltage (N.m)]]*test_1_datataker_27_aug[[#This Row],[RPM]]*-1</f>
        <v>340.86334138633333</v>
      </c>
    </row>
    <row r="2692" spans="1:19" x14ac:dyDescent="0.25">
      <c r="A2692" s="1">
        <v>45531.600636620373</v>
      </c>
      <c r="B2692" t="s">
        <v>17</v>
      </c>
      <c r="C2692">
        <v>3.0828410000000002</v>
      </c>
      <c r="D2692">
        <v>6.9758630000000004</v>
      </c>
      <c r="E2692">
        <v>6.6488750000000003</v>
      </c>
      <c r="F2692">
        <v>3.1012789999999999</v>
      </c>
      <c r="G2692">
        <v>2.9752649999999998</v>
      </c>
      <c r="H2692">
        <v>1.862808</v>
      </c>
      <c r="I2692">
        <v>1.4283170000000001</v>
      </c>
      <c r="J2692">
        <v>1.393848</v>
      </c>
      <c r="K2692">
        <v>-0.91772500000000001</v>
      </c>
      <c r="L2692">
        <v>5235</v>
      </c>
      <c r="M2692">
        <v>1.4736000000000001E-2</v>
      </c>
      <c r="N2692" t="s">
        <v>507</v>
      </c>
      <c r="O2692">
        <v>50.644359999999999</v>
      </c>
      <c r="P2692">
        <v>6.4910000000000002E-3</v>
      </c>
      <c r="Q2692">
        <v>-0.86618600000000001</v>
      </c>
      <c r="S2692">
        <f>(2*3.142/60)*test_1_datataker_27_aug[[#This Row],[Torque Voltage (N.m)]]*test_1_datataker_27_aug[[#This Row],[RPM]]*-1</f>
        <v>503.16934527500001</v>
      </c>
    </row>
    <row r="2693" spans="1:19" x14ac:dyDescent="0.25">
      <c r="A2693" s="1">
        <v>45531.600694456021</v>
      </c>
      <c r="B2693" t="s">
        <v>17</v>
      </c>
      <c r="C2693">
        <v>2.9429310000000002</v>
      </c>
      <c r="D2693">
        <v>6.8498479999999997</v>
      </c>
      <c r="E2693">
        <v>6.5257800000000001</v>
      </c>
      <c r="F2693">
        <v>2.9454669999999998</v>
      </c>
      <c r="G2693">
        <v>2.8295620000000001</v>
      </c>
      <c r="H2693">
        <v>1.9143889999999999</v>
      </c>
      <c r="I2693">
        <v>1.4263440000000001</v>
      </c>
      <c r="J2693">
        <v>1.388272</v>
      </c>
      <c r="K2693">
        <v>-0.92252000000000001</v>
      </c>
      <c r="L2693">
        <v>5524</v>
      </c>
      <c r="M2693">
        <v>1.4505000000000001E-2</v>
      </c>
      <c r="N2693" t="s">
        <v>508</v>
      </c>
      <c r="O2693">
        <v>50.935720000000003</v>
      </c>
      <c r="P2693">
        <v>8.0389999999999993E-3</v>
      </c>
      <c r="Q2693">
        <v>-1.2041869999999999</v>
      </c>
      <c r="S2693">
        <f>(2*3.142/60)*test_1_datataker_27_aug[[#This Row],[Torque Voltage (N.m)]]*test_1_datataker_27_aug[[#This Row],[RPM]]*-1</f>
        <v>533.72111693866668</v>
      </c>
    </row>
    <row r="2694" spans="1:19" x14ac:dyDescent="0.25">
      <c r="A2694" s="1">
        <v>45531.600752407408</v>
      </c>
      <c r="B2694" t="s">
        <v>17</v>
      </c>
      <c r="C2694">
        <v>2.754267</v>
      </c>
      <c r="D2694">
        <v>6.6865889999999997</v>
      </c>
      <c r="E2694">
        <v>6.4099620000000002</v>
      </c>
      <c r="F2694">
        <v>2.7519960000000001</v>
      </c>
      <c r="G2694">
        <v>2.6236290000000002</v>
      </c>
      <c r="H2694">
        <v>1.974623</v>
      </c>
      <c r="I2694">
        <v>1.4222859999999999</v>
      </c>
      <c r="J2694">
        <v>1.3968670000000001</v>
      </c>
      <c r="K2694">
        <v>-1.346713</v>
      </c>
      <c r="L2694">
        <v>5907</v>
      </c>
      <c r="M2694">
        <v>1.5244000000000001E-2</v>
      </c>
      <c r="N2694" t="s">
        <v>509</v>
      </c>
      <c r="O2694">
        <v>51.278267999999997</v>
      </c>
      <c r="P2694">
        <v>8.0389999999999993E-3</v>
      </c>
      <c r="Q2694">
        <v>-1.1234679999999999</v>
      </c>
      <c r="S2694">
        <f>(2*3.142/60)*test_1_datataker_27_aug[[#This Row],[Torque Voltage (N.m)]]*test_1_datataker_27_aug[[#This Row],[RPM]]*-1</f>
        <v>833.15719523739995</v>
      </c>
    </row>
    <row r="2695" spans="1:19" x14ac:dyDescent="0.25">
      <c r="A2695" s="1">
        <v>45531.60081019676</v>
      </c>
      <c r="B2695" t="s">
        <v>17</v>
      </c>
      <c r="C2695">
        <v>2.6131350000000002</v>
      </c>
      <c r="D2695">
        <v>6.5605739999999999</v>
      </c>
      <c r="E2695">
        <v>6.3303240000000001</v>
      </c>
      <c r="F2695">
        <v>2.625569</v>
      </c>
      <c r="G2695">
        <v>2.4910260000000002</v>
      </c>
      <c r="H2695">
        <v>1.993703</v>
      </c>
      <c r="I2695">
        <v>1.424023</v>
      </c>
      <c r="J2695">
        <v>1.3896630000000001</v>
      </c>
      <c r="K2695">
        <v>-1.0858760000000001</v>
      </c>
      <c r="L2695">
        <v>6268</v>
      </c>
      <c r="M2695">
        <v>1.6812000000000001E-2</v>
      </c>
      <c r="N2695" t="s">
        <v>510</v>
      </c>
      <c r="O2695">
        <v>51.533476</v>
      </c>
      <c r="P2695">
        <v>9.6299999999999997E-3</v>
      </c>
      <c r="Q2695">
        <v>-1.449095</v>
      </c>
      <c r="S2695">
        <f>(2*3.142/60)*test_1_datataker_27_aug[[#This Row],[Torque Voltage (N.m)]]*test_1_datataker_27_aug[[#This Row],[RPM]]*-1</f>
        <v>712.84342510186673</v>
      </c>
    </row>
    <row r="2696" spans="1:19" x14ac:dyDescent="0.25">
      <c r="A2696" s="1">
        <v>45531.600868182868</v>
      </c>
      <c r="B2696" t="s">
        <v>17</v>
      </c>
      <c r="C2696">
        <v>2.4165269999999999</v>
      </c>
      <c r="D2696">
        <v>6.5088429999999997</v>
      </c>
      <c r="E2696">
        <v>6.2939429999999996</v>
      </c>
      <c r="F2696">
        <v>2.4174060000000002</v>
      </c>
      <c r="G2696">
        <v>2.2856770000000002</v>
      </c>
      <c r="H2696">
        <v>1.9953019999999999</v>
      </c>
      <c r="I2696">
        <v>1.4282010000000001</v>
      </c>
      <c r="J2696">
        <v>1.3867609999999999</v>
      </c>
      <c r="K2696">
        <v>-1.1351</v>
      </c>
      <c r="L2696">
        <v>6530</v>
      </c>
      <c r="M2696">
        <v>1.7781000000000002E-2</v>
      </c>
      <c r="N2696" t="s">
        <v>511</v>
      </c>
      <c r="O2696">
        <v>51.800172000000003</v>
      </c>
      <c r="P2696">
        <v>6.4910000000000002E-3</v>
      </c>
      <c r="Q2696">
        <v>-1.2618659999999999</v>
      </c>
      <c r="S2696">
        <f>(2*3.142/60)*test_1_datataker_27_aug[[#This Row],[Torque Voltage (N.m)]]*test_1_datataker_27_aug[[#This Row],[RPM]]*-1</f>
        <v>776.30472753333333</v>
      </c>
    </row>
    <row r="2697" spans="1:19" x14ac:dyDescent="0.25">
      <c r="A2697" s="1">
        <v>45531.600925983796</v>
      </c>
      <c r="B2697" t="s">
        <v>17</v>
      </c>
      <c r="C2697">
        <v>2.2617660000000002</v>
      </c>
      <c r="D2697">
        <v>6.4124179999999997</v>
      </c>
      <c r="E2697">
        <v>6.2723139999999997</v>
      </c>
      <c r="F2697">
        <v>2.2611819999999998</v>
      </c>
      <c r="G2697">
        <v>2.1403470000000002</v>
      </c>
      <c r="H2697">
        <v>2.002291</v>
      </c>
      <c r="I2697">
        <v>1.4203129999999999</v>
      </c>
      <c r="J2697">
        <v>1.3976770000000001</v>
      </c>
      <c r="K2697">
        <v>-1.1951799999999999</v>
      </c>
      <c r="L2697">
        <v>7594</v>
      </c>
      <c r="M2697">
        <v>1.7204000000000001E-2</v>
      </c>
      <c r="N2697" t="s">
        <v>512</v>
      </c>
      <c r="O2697">
        <v>52.079327999999997</v>
      </c>
      <c r="P2697">
        <v>6.4910000000000002E-3</v>
      </c>
      <c r="Q2697">
        <v>-1.2476389999999999</v>
      </c>
      <c r="S2697">
        <f>(2*3.142/60)*test_1_datataker_27_aug[[#This Row],[Torque Voltage (N.m)]]*test_1_datataker_27_aug[[#This Row],[RPM]]*-1</f>
        <v>950.58035742133325</v>
      </c>
    </row>
    <row r="2698" spans="1:19" x14ac:dyDescent="0.25">
      <c r="A2698" s="1">
        <v>45531.600983807868</v>
      </c>
      <c r="B2698" t="s">
        <v>17</v>
      </c>
      <c r="C2698">
        <v>2.1786319999999999</v>
      </c>
      <c r="D2698">
        <v>6.3157870000000003</v>
      </c>
      <c r="E2698">
        <v>6.0113709999999996</v>
      </c>
      <c r="F2698">
        <v>2.2017950000000002</v>
      </c>
      <c r="G2698">
        <v>2.0477020000000001</v>
      </c>
      <c r="H2698">
        <v>1.97732</v>
      </c>
      <c r="I2698">
        <v>1.4220539999999999</v>
      </c>
      <c r="J2698">
        <v>1.3983779999999999</v>
      </c>
      <c r="K2698">
        <v>-1.1423270000000001</v>
      </c>
      <c r="L2698">
        <v>8134</v>
      </c>
      <c r="M2698">
        <v>1.7687999999999999E-2</v>
      </c>
      <c r="N2698" t="s">
        <v>513</v>
      </c>
      <c r="O2698">
        <v>52.351295999999998</v>
      </c>
      <c r="P2698">
        <v>6.4910000000000002E-3</v>
      </c>
      <c r="Q2698">
        <v>-1.3430960000000001</v>
      </c>
      <c r="S2698">
        <f>(2*3.142/60)*test_1_datataker_27_aug[[#This Row],[Torque Voltage (N.m)]]*test_1_datataker_27_aug[[#This Row],[RPM]]*-1</f>
        <v>973.14943747186669</v>
      </c>
    </row>
    <row r="2699" spans="1:19" x14ac:dyDescent="0.25">
      <c r="A2699" s="1">
        <v>45531.601041967595</v>
      </c>
      <c r="B2699" t="s">
        <v>17</v>
      </c>
      <c r="C2699">
        <v>2.0992190000000002</v>
      </c>
      <c r="D2699">
        <v>6.2789549999999998</v>
      </c>
      <c r="E2699">
        <v>5.9824679999999999</v>
      </c>
      <c r="F2699">
        <v>2.1275110000000002</v>
      </c>
      <c r="G2699">
        <v>1.984788</v>
      </c>
      <c r="H2699">
        <v>1.9459040000000001</v>
      </c>
      <c r="I2699">
        <v>1.4227479999999999</v>
      </c>
      <c r="J2699">
        <v>1.402439</v>
      </c>
      <c r="K2699">
        <v>-1.1483209999999999</v>
      </c>
      <c r="L2699">
        <v>8412</v>
      </c>
      <c r="M2699">
        <v>1.5289000000000001E-2</v>
      </c>
      <c r="N2699" t="s">
        <v>514</v>
      </c>
      <c r="O2699">
        <v>52.586260000000003</v>
      </c>
      <c r="P2699">
        <v>1.1091999999999999E-2</v>
      </c>
      <c r="Q2699">
        <v>-1.296122</v>
      </c>
      <c r="S2699">
        <f>(2*3.142/60)*test_1_datataker_27_aug[[#This Row],[Torque Voltage (N.m)]]*test_1_datataker_27_aug[[#This Row],[RPM]]*-1</f>
        <v>1011.6900927927999</v>
      </c>
    </row>
    <row r="2700" spans="1:19" x14ac:dyDescent="0.25">
      <c r="A2700" s="1">
        <v>45531.601100648149</v>
      </c>
      <c r="B2700" t="s">
        <v>17</v>
      </c>
      <c r="C2700">
        <v>2.0791330000000001</v>
      </c>
      <c r="D2700">
        <v>6.2715059999999996</v>
      </c>
      <c r="E2700">
        <v>5.9464889999999997</v>
      </c>
      <c r="F2700">
        <v>2.1128200000000001</v>
      </c>
      <c r="G2700">
        <v>1.9561740000000001</v>
      </c>
      <c r="H2700">
        <v>1.9195759999999999</v>
      </c>
      <c r="I2700">
        <v>1.4199649999999999</v>
      </c>
      <c r="J2700">
        <v>1.3929180000000001</v>
      </c>
      <c r="K2700">
        <v>-1.071456</v>
      </c>
      <c r="L2700">
        <v>8588</v>
      </c>
      <c r="M2700">
        <v>1.7666000000000001E-2</v>
      </c>
      <c r="N2700" t="s">
        <v>515</v>
      </c>
      <c r="O2700">
        <v>52.862284000000002</v>
      </c>
      <c r="P2700">
        <v>6.4910000000000002E-3</v>
      </c>
      <c r="Q2700">
        <v>-1.2822629999999999</v>
      </c>
      <c r="S2700">
        <f>(2*3.142/60)*test_1_datataker_27_aug[[#This Row],[Torque Voltage (N.m)]]*test_1_datataker_27_aug[[#This Row],[RPM]]*-1</f>
        <v>963.72095633919992</v>
      </c>
    </row>
    <row r="2701" spans="1:19" x14ac:dyDescent="0.25">
      <c r="A2701" s="1">
        <v>45531.601158043981</v>
      </c>
      <c r="B2701" t="s">
        <v>17</v>
      </c>
      <c r="C2701">
        <v>2.0400770000000001</v>
      </c>
      <c r="D2701">
        <v>6.2044629999999996</v>
      </c>
      <c r="E2701">
        <v>5.8957550000000003</v>
      </c>
      <c r="F2701">
        <v>2.0755729999999999</v>
      </c>
      <c r="G2701">
        <v>1.9218740000000001</v>
      </c>
      <c r="H2701">
        <v>1.9126890000000001</v>
      </c>
      <c r="I2701">
        <v>1.424023</v>
      </c>
      <c r="J2701">
        <v>1.4008149999999999</v>
      </c>
      <c r="K2701">
        <v>-1.107491</v>
      </c>
      <c r="L2701">
        <v>8518</v>
      </c>
      <c r="M2701">
        <v>1.6743000000000001E-2</v>
      </c>
      <c r="N2701" t="s">
        <v>516</v>
      </c>
      <c r="O2701">
        <v>53.101224000000002</v>
      </c>
      <c r="P2701">
        <v>6.4910000000000002E-3</v>
      </c>
      <c r="Q2701">
        <v>-1.3130679999999999</v>
      </c>
      <c r="S2701">
        <f>(2*3.142/60)*test_1_datataker_27_aug[[#This Row],[Torque Voltage (N.m)]]*test_1_datataker_27_aug[[#This Row],[RPM]]*-1</f>
        <v>988.01324659986665</v>
      </c>
    </row>
    <row r="2702" spans="1:19" x14ac:dyDescent="0.25">
      <c r="A2702" s="1">
        <v>45531.601215347226</v>
      </c>
      <c r="B2702" t="s">
        <v>17</v>
      </c>
      <c r="C2702">
        <v>1.987657</v>
      </c>
      <c r="D2702">
        <v>6.2491580000000004</v>
      </c>
      <c r="E2702">
        <v>6.0768599999999999</v>
      </c>
      <c r="F2702">
        <v>2.0083259999999998</v>
      </c>
      <c r="G2702">
        <v>1.870357</v>
      </c>
      <c r="H2702">
        <v>1.9209769999999999</v>
      </c>
      <c r="I2702">
        <v>1.427616</v>
      </c>
      <c r="J2702">
        <v>1.3929180000000001</v>
      </c>
      <c r="K2702">
        <v>-1.1170819999999999</v>
      </c>
      <c r="L2702">
        <v>8511</v>
      </c>
      <c r="M2702">
        <v>1.9325999999999999E-2</v>
      </c>
      <c r="N2702" t="s">
        <v>492</v>
      </c>
      <c r="O2702">
        <v>53.331228000000003</v>
      </c>
      <c r="P2702">
        <v>8.0389999999999993E-3</v>
      </c>
      <c r="Q2702">
        <v>-1.2841910000000001</v>
      </c>
      <c r="S2702">
        <f>(2*3.142/60)*test_1_datataker_27_aug[[#This Row],[Torque Voltage (N.m)]]*test_1_datataker_27_aug[[#This Row],[RPM]]*-1</f>
        <v>995.75058540279997</v>
      </c>
    </row>
    <row r="2703" spans="1:19" x14ac:dyDescent="0.25">
      <c r="A2703" s="1">
        <v>45531.601273171298</v>
      </c>
      <c r="B2703" t="s">
        <v>17</v>
      </c>
      <c r="C2703">
        <v>1.9142490000000001</v>
      </c>
      <c r="D2703">
        <v>6.093553</v>
      </c>
      <c r="E2703">
        <v>5.8377460000000001</v>
      </c>
      <c r="F2703">
        <v>1.9340409999999999</v>
      </c>
      <c r="G2703">
        <v>1.7873840000000001</v>
      </c>
      <c r="H2703">
        <v>1.960628</v>
      </c>
      <c r="I2703">
        <v>1.4314420000000001</v>
      </c>
      <c r="J2703">
        <v>1.390012</v>
      </c>
      <c r="K2703">
        <v>-1.1519509999999999</v>
      </c>
      <c r="L2703">
        <v>9154</v>
      </c>
      <c r="M2703">
        <v>1.7343000000000001E-2</v>
      </c>
      <c r="N2703" t="s">
        <v>517</v>
      </c>
      <c r="O2703">
        <v>53.583703999999997</v>
      </c>
      <c r="P2703">
        <v>6.4910000000000002E-3</v>
      </c>
      <c r="Q2703">
        <v>-1.2603340000000001</v>
      </c>
      <c r="S2703">
        <f>(2*3.142/60)*test_1_datataker_27_aug[[#This Row],[Torque Voltage (N.m)]]*test_1_datataker_27_aug[[#This Row],[RPM]]*-1</f>
        <v>1104.4087534822665</v>
      </c>
    </row>
    <row r="2704" spans="1:19" x14ac:dyDescent="0.25">
      <c r="A2704" s="1">
        <v>45531.601331238424</v>
      </c>
      <c r="B2704" t="s">
        <v>17</v>
      </c>
      <c r="C2704">
        <v>1.773037</v>
      </c>
      <c r="D2704">
        <v>6.0341680000000002</v>
      </c>
      <c r="E2704">
        <v>5.8666499999999999</v>
      </c>
      <c r="F2704">
        <v>1.815269</v>
      </c>
      <c r="G2704">
        <v>1.6565859999999999</v>
      </c>
      <c r="H2704">
        <v>1.985015</v>
      </c>
      <c r="I2704">
        <v>1.426461</v>
      </c>
      <c r="J2704">
        <v>1.3896630000000001</v>
      </c>
      <c r="K2704">
        <v>-1.183157</v>
      </c>
      <c r="L2704">
        <v>9251</v>
      </c>
      <c r="M2704">
        <v>1.6719000000000001E-2</v>
      </c>
      <c r="N2704" t="s">
        <v>518</v>
      </c>
      <c r="O2704">
        <v>53.787208</v>
      </c>
      <c r="P2704">
        <v>3.395E-3</v>
      </c>
      <c r="Q2704">
        <v>-1.3604369999999999</v>
      </c>
      <c r="S2704">
        <f>(2*3.142/60)*test_1_datataker_27_aug[[#This Row],[Torque Voltage (N.m)]]*test_1_datataker_27_aug[[#This Row],[RPM]]*-1</f>
        <v>1146.3466982931334</v>
      </c>
    </row>
    <row r="2705" spans="1:19" x14ac:dyDescent="0.25">
      <c r="A2705" s="1">
        <v>45531.601388900461</v>
      </c>
      <c r="B2705" t="s">
        <v>17</v>
      </c>
      <c r="C2705">
        <v>1.685227</v>
      </c>
      <c r="D2705">
        <v>5.9153960000000003</v>
      </c>
      <c r="E2705">
        <v>5.7071719999999999</v>
      </c>
      <c r="F2705">
        <v>1.710774</v>
      </c>
      <c r="G2705">
        <v>1.5639419999999999</v>
      </c>
      <c r="H2705">
        <v>1.9906090000000001</v>
      </c>
      <c r="I2705">
        <v>1.41405</v>
      </c>
      <c r="J2705">
        <v>1.389896</v>
      </c>
      <c r="K2705">
        <v>-1.1543490000000001</v>
      </c>
      <c r="L2705">
        <v>9891</v>
      </c>
      <c r="M2705">
        <v>1.6997000000000002E-2</v>
      </c>
      <c r="N2705" t="s">
        <v>519</v>
      </c>
      <c r="O2705">
        <v>54.032988000000003</v>
      </c>
      <c r="P2705">
        <v>6.4910000000000002E-3</v>
      </c>
      <c r="Q2705">
        <v>-1.3377060000000001</v>
      </c>
      <c r="S2705">
        <f>(2*3.142/60)*test_1_datataker_27_aug[[#This Row],[Torque Voltage (N.m)]]*test_1_datataker_27_aug[[#This Row],[RPM]]*-1</f>
        <v>1195.8102147725999</v>
      </c>
    </row>
    <row r="2706" spans="1:19" x14ac:dyDescent="0.25">
      <c r="A2706" s="1">
        <v>45531.601446898145</v>
      </c>
      <c r="B2706" t="s">
        <v>17</v>
      </c>
      <c r="C2706">
        <v>1.602174</v>
      </c>
      <c r="D2706">
        <v>5.8560100000000004</v>
      </c>
      <c r="E2706">
        <v>5.627535</v>
      </c>
      <c r="F2706">
        <v>1.6513869999999999</v>
      </c>
      <c r="G2706">
        <v>1.4846349999999999</v>
      </c>
      <c r="H2706">
        <v>1.9928060000000001</v>
      </c>
      <c r="I2706">
        <v>1.4206589999999999</v>
      </c>
      <c r="J2706">
        <v>1.3902479999999999</v>
      </c>
      <c r="K2706">
        <v>-1.233646</v>
      </c>
      <c r="L2706">
        <v>9780</v>
      </c>
      <c r="M2706">
        <v>1.8356999999999998E-2</v>
      </c>
      <c r="N2706" t="s">
        <v>520</v>
      </c>
      <c r="O2706">
        <v>54.260336000000002</v>
      </c>
      <c r="P2706">
        <v>8.0389999999999993E-3</v>
      </c>
      <c r="Q2706">
        <v>-1.339253</v>
      </c>
      <c r="S2706">
        <f>(2*3.142/60)*test_1_datataker_27_aug[[#This Row],[Torque Voltage (N.m)]]*test_1_datataker_27_aug[[#This Row],[RPM]]*-1</f>
        <v>1263.6137286320002</v>
      </c>
    </row>
    <row r="2707" spans="1:19" x14ac:dyDescent="0.25">
      <c r="A2707" s="1">
        <v>45531.601505127313</v>
      </c>
      <c r="B2707" t="s">
        <v>17</v>
      </c>
      <c r="C2707">
        <v>1.512372</v>
      </c>
      <c r="D2707">
        <v>5.7819320000000003</v>
      </c>
      <c r="E2707">
        <v>5.6418869999999997</v>
      </c>
      <c r="F2707">
        <v>1.554962</v>
      </c>
      <c r="G2707">
        <v>1.376633</v>
      </c>
      <c r="H2707">
        <v>1.9826170000000001</v>
      </c>
      <c r="I2707">
        <v>1.413349</v>
      </c>
      <c r="J2707">
        <v>1.3903639999999999</v>
      </c>
      <c r="K2707">
        <v>-1.2012080000000001</v>
      </c>
      <c r="L2707">
        <v>9975</v>
      </c>
      <c r="M2707">
        <v>1.5958E-2</v>
      </c>
      <c r="N2707" t="s">
        <v>521</v>
      </c>
      <c r="O2707">
        <v>54.488776000000001</v>
      </c>
      <c r="P2707">
        <v>8.0389999999999993E-3</v>
      </c>
      <c r="Q2707">
        <v>-1.3550489999999999</v>
      </c>
      <c r="S2707">
        <f>(2*3.142/60)*test_1_datataker_27_aug[[#This Row],[Torque Voltage (N.m)]]*test_1_datataker_27_aug[[#This Row],[RPM]]*-1</f>
        <v>1254.92001572</v>
      </c>
    </row>
    <row r="2708" spans="1:19" x14ac:dyDescent="0.25">
      <c r="A2708" s="1">
        <v>45531.601562673612</v>
      </c>
      <c r="B2708" t="s">
        <v>17</v>
      </c>
      <c r="C2708">
        <v>1.49133</v>
      </c>
      <c r="D2708">
        <v>5.7819320000000003</v>
      </c>
      <c r="E2708">
        <v>5.5695259999999998</v>
      </c>
      <c r="F2708">
        <v>1.539857</v>
      </c>
      <c r="G2708">
        <v>1.3670420000000001</v>
      </c>
      <c r="H2708">
        <v>1.9194739999999999</v>
      </c>
      <c r="I2708">
        <v>1.4206589999999999</v>
      </c>
      <c r="J2708">
        <v>1.3896630000000001</v>
      </c>
      <c r="K2708">
        <v>-1.2697480000000001</v>
      </c>
      <c r="L2708">
        <v>9881</v>
      </c>
      <c r="M2708">
        <v>1.8565000000000002E-2</v>
      </c>
      <c r="N2708" t="s">
        <v>522</v>
      </c>
      <c r="O2708">
        <v>54.698228</v>
      </c>
      <c r="P2708">
        <v>9.6299999999999997E-3</v>
      </c>
      <c r="Q2708">
        <v>-1.4024430000000001</v>
      </c>
      <c r="S2708">
        <f>(2*3.142/60)*test_1_datataker_27_aug[[#This Row],[Torque Voltage (N.m)]]*test_1_datataker_27_aug[[#This Row],[RPM]]*-1</f>
        <v>1314.0241974098667</v>
      </c>
    </row>
    <row r="2709" spans="1:19" x14ac:dyDescent="0.25">
      <c r="A2709" s="1">
        <v>45531.601620474539</v>
      </c>
      <c r="B2709" t="s">
        <v>17</v>
      </c>
      <c r="C2709">
        <v>1.4874769999999999</v>
      </c>
      <c r="D2709">
        <v>5.7966230000000003</v>
      </c>
      <c r="E2709">
        <v>5.6639200000000001</v>
      </c>
      <c r="F2709">
        <v>1.532408</v>
      </c>
      <c r="G2709">
        <v>1.3699380000000001</v>
      </c>
      <c r="H2709">
        <v>1.7805470000000001</v>
      </c>
      <c r="I2709">
        <v>1.4143950000000001</v>
      </c>
      <c r="J2709">
        <v>1.385834</v>
      </c>
      <c r="K2709">
        <v>-1.1951799999999999</v>
      </c>
      <c r="L2709">
        <v>9792</v>
      </c>
      <c r="M2709">
        <v>1.6143000000000001E-2</v>
      </c>
      <c r="N2709" t="s">
        <v>523</v>
      </c>
      <c r="O2709">
        <v>54.866624000000002</v>
      </c>
      <c r="P2709">
        <v>8.0389999999999993E-3</v>
      </c>
      <c r="Q2709">
        <v>-1.3747039999999999</v>
      </c>
      <c r="S2709">
        <f>(2*3.142/60)*test_1_datataker_27_aug[[#This Row],[Torque Voltage (N.m)]]*test_1_datataker_27_aug[[#This Row],[RPM]]*-1</f>
        <v>1225.7154147839999</v>
      </c>
    </row>
    <row r="2710" spans="1:19" x14ac:dyDescent="0.25">
      <c r="A2710" s="1">
        <v>45531.601678263891</v>
      </c>
      <c r="B2710" t="s">
        <v>17</v>
      </c>
      <c r="C2710">
        <v>1.5314749999999999</v>
      </c>
      <c r="D2710">
        <v>5.7893809999999997</v>
      </c>
      <c r="E2710">
        <v>5.5478990000000001</v>
      </c>
      <c r="F2710">
        <v>1.569653</v>
      </c>
      <c r="G2710">
        <v>1.4052739999999999</v>
      </c>
      <c r="H2710">
        <v>1.773741</v>
      </c>
      <c r="I2710">
        <v>1.4229799999999999</v>
      </c>
      <c r="J2710">
        <v>1.3929180000000001</v>
      </c>
      <c r="K2710">
        <v>-1.202407</v>
      </c>
      <c r="L2710">
        <v>9742</v>
      </c>
      <c r="M2710">
        <v>1.4966E-2</v>
      </c>
      <c r="N2710" t="s">
        <v>524</v>
      </c>
      <c r="O2710">
        <v>55.110528000000002</v>
      </c>
      <c r="P2710">
        <v>6.4910000000000002E-3</v>
      </c>
      <c r="Q2710">
        <v>-1.3542689999999999</v>
      </c>
      <c r="S2710">
        <f>(2*3.142/60)*test_1_datataker_27_aug[[#This Row],[Torque Voltage (N.m)]]*test_1_datataker_27_aug[[#This Row],[RPM]]*-1</f>
        <v>1226.8304513049334</v>
      </c>
    </row>
    <row r="2711" spans="1:19" x14ac:dyDescent="0.25">
      <c r="A2711" s="1">
        <v>45531.601736747682</v>
      </c>
      <c r="B2711" t="s">
        <v>17</v>
      </c>
      <c r="C2711">
        <v>1.5457959999999999</v>
      </c>
      <c r="D2711">
        <v>5.8560100000000004</v>
      </c>
      <c r="E2711">
        <v>5.7146520000000001</v>
      </c>
      <c r="F2711">
        <v>1.584552</v>
      </c>
      <c r="G2711">
        <v>1.420604</v>
      </c>
      <c r="H2711">
        <v>1.800967</v>
      </c>
      <c r="I2711">
        <v>1.4211240000000001</v>
      </c>
      <c r="J2711">
        <v>1.398026</v>
      </c>
      <c r="K2711">
        <v>-1.2853669999999999</v>
      </c>
      <c r="L2711">
        <v>9874</v>
      </c>
      <c r="M2711">
        <v>2.0109999999999999E-2</v>
      </c>
      <c r="N2711" t="s">
        <v>525</v>
      </c>
      <c r="O2711">
        <v>55.419759999999997</v>
      </c>
      <c r="P2711">
        <v>8.0389999999999993E-3</v>
      </c>
      <c r="Q2711">
        <v>-1.39551</v>
      </c>
      <c r="S2711">
        <f>(2*3.142/60)*test_1_datataker_27_aug[[#This Row],[Torque Voltage (N.m)]]*test_1_datataker_27_aug[[#This Row],[RPM]]*-1</f>
        <v>1329.2454875878666</v>
      </c>
    </row>
    <row r="2712" spans="1:19" x14ac:dyDescent="0.25">
      <c r="A2712" s="1">
        <v>45531.601794270835</v>
      </c>
      <c r="B2712" t="s">
        <v>17</v>
      </c>
      <c r="C2712">
        <v>1.514259</v>
      </c>
      <c r="D2712">
        <v>5.8930480000000003</v>
      </c>
      <c r="E2712">
        <v>5.7506310000000003</v>
      </c>
      <c r="F2712">
        <v>1.584552</v>
      </c>
      <c r="G2712">
        <v>1.39191</v>
      </c>
      <c r="H2712">
        <v>1.8203320000000001</v>
      </c>
      <c r="I2712">
        <v>1.4230959999999999</v>
      </c>
      <c r="J2712">
        <v>1.397564</v>
      </c>
      <c r="K2712">
        <v>-1.1951799999999999</v>
      </c>
      <c r="L2712">
        <v>9925</v>
      </c>
      <c r="M2712">
        <v>1.8127000000000001E-2</v>
      </c>
      <c r="N2712" t="s">
        <v>526</v>
      </c>
      <c r="O2712">
        <v>55.635100000000001</v>
      </c>
      <c r="P2712">
        <v>1.1091999999999999E-2</v>
      </c>
      <c r="Q2712">
        <v>-1.3789309999999999</v>
      </c>
      <c r="S2712">
        <f>(2*3.142/60)*test_1_datataker_27_aug[[#This Row],[Torque Voltage (N.m)]]*test_1_datataker_27_aug[[#This Row],[RPM]]*-1</f>
        <v>1242.3637144333334</v>
      </c>
    </row>
    <row r="2713" spans="1:19" x14ac:dyDescent="0.25">
      <c r="A2713" s="1">
        <v>45531.601852037034</v>
      </c>
      <c r="B2713" t="s">
        <v>17</v>
      </c>
      <c r="C2713">
        <v>1.5180579999999999</v>
      </c>
      <c r="D2713">
        <v>6.063758</v>
      </c>
      <c r="E2713">
        <v>5.8810010000000004</v>
      </c>
      <c r="F2713">
        <v>1.5619970000000001</v>
      </c>
      <c r="G2713">
        <v>1.3871279999999999</v>
      </c>
      <c r="H2713">
        <v>1.828754</v>
      </c>
      <c r="I2713">
        <v>1.4248369999999999</v>
      </c>
      <c r="J2713">
        <v>1.391991</v>
      </c>
      <c r="K2713">
        <v>-1.2552939999999999</v>
      </c>
      <c r="L2713">
        <v>10521</v>
      </c>
      <c r="M2713">
        <v>1.9671000000000001E-2</v>
      </c>
      <c r="N2713" t="s">
        <v>527</v>
      </c>
      <c r="O2713">
        <v>55.785148</v>
      </c>
      <c r="P2713">
        <v>1.1091999999999999E-2</v>
      </c>
      <c r="Q2713">
        <v>-1.3350109999999999</v>
      </c>
      <c r="S2713">
        <f>(2*3.142/60)*test_1_datataker_27_aug[[#This Row],[Torque Voltage (N.m)]]*test_1_datataker_27_aug[[#This Row],[RPM]]*-1</f>
        <v>1383.2077054235999</v>
      </c>
    </row>
    <row r="2714" spans="1:19" x14ac:dyDescent="0.25">
      <c r="A2714" s="1">
        <v>45531.601909826386</v>
      </c>
      <c r="B2714" t="s">
        <v>17</v>
      </c>
      <c r="C2714">
        <v>1.5343180000000001</v>
      </c>
      <c r="D2714">
        <v>6.1823240000000004</v>
      </c>
      <c r="E2714">
        <v>6.0113709999999996</v>
      </c>
      <c r="F2714">
        <v>1.584552</v>
      </c>
      <c r="G2714">
        <v>1.4081699999999999</v>
      </c>
      <c r="H2714">
        <v>1.8406819999999999</v>
      </c>
      <c r="I2714">
        <v>1.425996</v>
      </c>
      <c r="J2714">
        <v>1.388272</v>
      </c>
      <c r="K2714">
        <v>-1.2036389999999999</v>
      </c>
      <c r="L2714">
        <v>11084</v>
      </c>
      <c r="M2714">
        <v>2.1354000000000001E-2</v>
      </c>
      <c r="N2714" t="s">
        <v>528</v>
      </c>
      <c r="O2714">
        <v>55.982323999999998</v>
      </c>
      <c r="P2714">
        <v>1.1091999999999999E-2</v>
      </c>
      <c r="Q2714">
        <v>-1.3612059999999999</v>
      </c>
      <c r="S2714">
        <f>(2*3.142/60)*test_1_datataker_27_aug[[#This Row],[Torque Voltage (N.m)]]*test_1_datataker_27_aug[[#This Row],[RPM]]*-1</f>
        <v>1397.2615050663999</v>
      </c>
    </row>
    <row r="2715" spans="1:19" x14ac:dyDescent="0.25">
      <c r="A2715" s="1">
        <v>45531.601967615738</v>
      </c>
      <c r="B2715" t="s">
        <v>17</v>
      </c>
      <c r="C2715">
        <v>1.5706370000000001</v>
      </c>
      <c r="D2715">
        <v>6.2044629999999996</v>
      </c>
      <c r="E2715">
        <v>6.0621039999999997</v>
      </c>
      <c r="F2715">
        <v>1.6217980000000001</v>
      </c>
      <c r="G2715">
        <v>1.435881</v>
      </c>
      <c r="H2715">
        <v>1.865011</v>
      </c>
      <c r="I2715">
        <v>1.4195</v>
      </c>
      <c r="J2715">
        <v>1.3850169999999999</v>
      </c>
      <c r="K2715">
        <v>-1.234845</v>
      </c>
      <c r="L2715">
        <v>11456</v>
      </c>
      <c r="M2715">
        <v>1.8127000000000001E-2</v>
      </c>
      <c r="N2715" t="s">
        <v>529</v>
      </c>
      <c r="O2715">
        <v>56.113632000000003</v>
      </c>
      <c r="P2715">
        <v>1.1091999999999999E-2</v>
      </c>
      <c r="Q2715">
        <v>-1.425573</v>
      </c>
      <c r="S2715">
        <f>(2*3.142/60)*test_1_datataker_27_aug[[#This Row],[Torque Voltage (N.m)]]*test_1_datataker_27_aug[[#This Row],[RPM]]*-1</f>
        <v>1481.597984448</v>
      </c>
    </row>
    <row r="2716" spans="1:19" x14ac:dyDescent="0.25">
      <c r="A2716" s="1">
        <v>45531.602025601853</v>
      </c>
      <c r="B2716" t="s">
        <v>17</v>
      </c>
      <c r="C2716">
        <v>1.585914</v>
      </c>
      <c r="D2716">
        <v>6.2789549999999998</v>
      </c>
      <c r="E2716">
        <v>6.1128390000000001</v>
      </c>
      <c r="F2716">
        <v>1.673735</v>
      </c>
      <c r="G2716">
        <v>1.4684010000000001</v>
      </c>
      <c r="H2716">
        <v>1.8277540000000001</v>
      </c>
      <c r="I2716">
        <v>1.426112</v>
      </c>
      <c r="J2716">
        <v>1.3881559999999999</v>
      </c>
      <c r="K2716">
        <v>-1.179594</v>
      </c>
      <c r="L2716">
        <v>11035</v>
      </c>
      <c r="M2716">
        <v>1.9855999999999999E-2</v>
      </c>
      <c r="N2716" t="s">
        <v>530</v>
      </c>
      <c r="O2716">
        <v>56.245676000000003</v>
      </c>
      <c r="P2716">
        <v>1.1091999999999999E-2</v>
      </c>
      <c r="Q2716">
        <v>-1.4537180000000001</v>
      </c>
      <c r="S2716">
        <f>(2*3.142/60)*test_1_datataker_27_aug[[#This Row],[Torque Voltage (N.m)]]*test_1_datataker_27_aug[[#This Row],[RPM]]*-1</f>
        <v>1363.294926006</v>
      </c>
    </row>
    <row r="2717" spans="1:19" x14ac:dyDescent="0.25">
      <c r="A2717" s="1">
        <v>45531.602083391204</v>
      </c>
      <c r="B2717" t="s">
        <v>17</v>
      </c>
      <c r="C2717">
        <v>1.6126419999999999</v>
      </c>
      <c r="D2717">
        <v>6.3455820000000003</v>
      </c>
      <c r="E2717">
        <v>6.1348700000000003</v>
      </c>
      <c r="F2717">
        <v>1.6590419999999999</v>
      </c>
      <c r="G2717">
        <v>1.4836780000000001</v>
      </c>
      <c r="H2717">
        <v>1.79213</v>
      </c>
      <c r="I2717">
        <v>1.424485</v>
      </c>
      <c r="J2717">
        <v>1.3977930000000001</v>
      </c>
      <c r="K2717">
        <v>-1.2240549999999999</v>
      </c>
      <c r="L2717">
        <v>11009</v>
      </c>
      <c r="M2717">
        <v>2.1101000000000002E-2</v>
      </c>
      <c r="N2717" t="s">
        <v>531</v>
      </c>
      <c r="O2717">
        <v>56.334220000000002</v>
      </c>
      <c r="P2717">
        <v>9.6299999999999997E-3</v>
      </c>
      <c r="Q2717">
        <v>-1.351971</v>
      </c>
      <c r="S2717">
        <f>(2*3.142/60)*test_1_datataker_27_aug[[#This Row],[Torque Voltage (N.m)]]*test_1_datataker_27_aug[[#This Row],[RPM]]*-1</f>
        <v>1411.3467579096664</v>
      </c>
    </row>
    <row r="2718" spans="1:19" x14ac:dyDescent="0.25">
      <c r="A2718" s="1">
        <v>45531.602141412041</v>
      </c>
      <c r="B2718" t="s">
        <v>17</v>
      </c>
      <c r="C2718">
        <v>1.6289020000000001</v>
      </c>
      <c r="D2718">
        <v>6.427111</v>
      </c>
      <c r="E2718">
        <v>6.2361360000000001</v>
      </c>
      <c r="F2718">
        <v>1.7184299999999999</v>
      </c>
      <c r="G2718">
        <v>1.5209539999999999</v>
      </c>
      <c r="H2718">
        <v>1.8195269999999999</v>
      </c>
      <c r="I2718">
        <v>1.4220539999999999</v>
      </c>
      <c r="J2718">
        <v>1.3948940000000001</v>
      </c>
      <c r="K2718">
        <v>-1.243304</v>
      </c>
      <c r="L2718">
        <v>11489</v>
      </c>
      <c r="M2718">
        <v>2.0546999999999999E-2</v>
      </c>
      <c r="N2718" t="s">
        <v>532</v>
      </c>
      <c r="O2718">
        <v>56.466608000000001</v>
      </c>
      <c r="P2718">
        <v>9.6299999999999997E-3</v>
      </c>
      <c r="Q2718">
        <v>-1.4190199999999999</v>
      </c>
      <c r="S2718">
        <f>(2*3.142/60)*test_1_datataker_27_aug[[#This Row],[Torque Voltage (N.m)]]*test_1_datataker_27_aug[[#This Row],[RPM]]*-1</f>
        <v>1496.0444119717333</v>
      </c>
    </row>
    <row r="2719" spans="1:19" x14ac:dyDescent="0.25">
      <c r="A2719" s="1">
        <v>45531.602200636575</v>
      </c>
      <c r="B2719" t="s">
        <v>17</v>
      </c>
      <c r="C2719">
        <v>1.722477</v>
      </c>
      <c r="D2719">
        <v>6.7238329999999999</v>
      </c>
      <c r="E2719">
        <v>6.3883349999999997</v>
      </c>
      <c r="F2719">
        <v>1.7705740000000001</v>
      </c>
      <c r="G2719">
        <v>1.5906960000000001</v>
      </c>
      <c r="H2719">
        <v>1.805785</v>
      </c>
      <c r="I2719">
        <v>1.4160189999999999</v>
      </c>
      <c r="J2719">
        <v>1.3889689999999999</v>
      </c>
      <c r="K2719">
        <v>-1.153151</v>
      </c>
      <c r="L2719">
        <v>12498</v>
      </c>
      <c r="M2719">
        <v>2.3196000000000001E-2</v>
      </c>
      <c r="N2719" t="s">
        <v>533</v>
      </c>
      <c r="O2719">
        <v>56.555292000000001</v>
      </c>
      <c r="P2719">
        <v>9.6299999999999997E-3</v>
      </c>
      <c r="Q2719">
        <v>-1.162283</v>
      </c>
      <c r="S2719">
        <f>(2*3.142/60)*test_1_datataker_27_aug[[#This Row],[Torque Voltage (N.m)]]*test_1_datataker_27_aug[[#This Row],[RPM]]*-1</f>
        <v>1509.4253041372001</v>
      </c>
    </row>
    <row r="2720" spans="1:19" x14ac:dyDescent="0.25">
      <c r="A2720" s="1">
        <v>45531.602256967592</v>
      </c>
      <c r="B2720" t="s">
        <v>17</v>
      </c>
      <c r="C2720">
        <v>1.8073900000000001</v>
      </c>
      <c r="D2720">
        <v>6.9758630000000004</v>
      </c>
      <c r="E2720">
        <v>6.5837890000000003</v>
      </c>
      <c r="F2720">
        <v>1.8672059999999999</v>
      </c>
      <c r="G2720">
        <v>1.680472</v>
      </c>
      <c r="H2720">
        <v>1.7828520000000001</v>
      </c>
      <c r="I2720">
        <v>1.419154</v>
      </c>
      <c r="J2720">
        <v>1.3997660000000001</v>
      </c>
      <c r="K2720">
        <v>-1.4188499999999999</v>
      </c>
      <c r="L2720">
        <v>11823</v>
      </c>
      <c r="M2720">
        <v>2.1838E-2</v>
      </c>
      <c r="N2720" t="s">
        <v>534</v>
      </c>
      <c r="O2720">
        <v>56.599952000000002</v>
      </c>
      <c r="P2720">
        <v>8.0389999999999993E-3</v>
      </c>
      <c r="Q2720">
        <v>-1.536713</v>
      </c>
      <c r="S2720">
        <f>(2*3.142/60)*test_1_datataker_27_aug[[#This Row],[Torque Voltage (N.m)]]*test_1_datataker_27_aug[[#This Row],[RPM]]*-1</f>
        <v>1756.9083224699998</v>
      </c>
    </row>
    <row r="2721" spans="1:19" x14ac:dyDescent="0.25">
      <c r="A2721" s="1">
        <v>45531.602314965276</v>
      </c>
      <c r="B2721" t="s">
        <v>17</v>
      </c>
      <c r="C2721">
        <v>1.8589329999999999</v>
      </c>
      <c r="D2721">
        <v>7.0944279999999997</v>
      </c>
      <c r="E2721">
        <v>6.7212339999999999</v>
      </c>
      <c r="F2721">
        <v>1.9267989999999999</v>
      </c>
      <c r="G2721">
        <v>1.743466</v>
      </c>
      <c r="H2721">
        <v>1.780948</v>
      </c>
      <c r="I2721">
        <v>1.419732</v>
      </c>
      <c r="J2721">
        <v>1.387229</v>
      </c>
      <c r="K2721">
        <v>-1.3130090000000001</v>
      </c>
      <c r="L2721">
        <v>11193</v>
      </c>
      <c r="M2721">
        <v>2.2207000000000001E-2</v>
      </c>
      <c r="N2721" t="s">
        <v>535</v>
      </c>
      <c r="O2721">
        <v>56.644011999999996</v>
      </c>
      <c r="P2721">
        <v>8.0389999999999993E-3</v>
      </c>
      <c r="Q2721">
        <v>-1.556406</v>
      </c>
      <c r="S2721">
        <f>(2*3.142/60)*test_1_datataker_27_aug[[#This Row],[Torque Voltage (N.m)]]*test_1_datataker_27_aug[[#This Row],[RPM]]*-1</f>
        <v>1539.2144531218</v>
      </c>
    </row>
    <row r="2722" spans="1:19" x14ac:dyDescent="0.25">
      <c r="A2722" s="1">
        <v>45531.602372743058</v>
      </c>
      <c r="B2722" t="s">
        <v>17</v>
      </c>
      <c r="C2722">
        <v>1.9276120000000001</v>
      </c>
      <c r="D2722">
        <v>7.1461579999999998</v>
      </c>
      <c r="E2722">
        <v>6.7501389999999999</v>
      </c>
      <c r="F2722">
        <v>1.9787349999999999</v>
      </c>
      <c r="G2722">
        <v>1.8016509999999999</v>
      </c>
      <c r="H2722">
        <v>1.8397790000000001</v>
      </c>
      <c r="I2722">
        <v>1.417643</v>
      </c>
      <c r="J2722">
        <v>1.380371</v>
      </c>
      <c r="K2722">
        <v>-1.42248</v>
      </c>
      <c r="L2722">
        <v>11268</v>
      </c>
      <c r="M2722">
        <v>2.1146999999999999E-2</v>
      </c>
      <c r="N2722" t="s">
        <v>536</v>
      </c>
      <c r="O2722">
        <v>56.644227999999998</v>
      </c>
      <c r="P2722">
        <v>8.0389999999999993E-3</v>
      </c>
      <c r="Q2722">
        <v>-1.550608</v>
      </c>
      <c r="S2722">
        <f>(2*3.142/60)*test_1_datataker_27_aug[[#This Row],[Torque Voltage (N.m)]]*test_1_datataker_27_aug[[#This Row],[RPM]]*-1</f>
        <v>1678.718719296</v>
      </c>
    </row>
    <row r="2723" spans="1:19" x14ac:dyDescent="0.25">
      <c r="A2723" s="1">
        <v>45531.602430995372</v>
      </c>
      <c r="B2723" t="s">
        <v>17</v>
      </c>
      <c r="C2723">
        <v>2.021001</v>
      </c>
      <c r="D2723">
        <v>6.8051519999999996</v>
      </c>
      <c r="E2723">
        <v>6.4823240000000002</v>
      </c>
      <c r="F2723">
        <v>2.0530210000000002</v>
      </c>
      <c r="G2723">
        <v>1.8951720000000001</v>
      </c>
      <c r="H2723">
        <v>1.8481909999999999</v>
      </c>
      <c r="I2723">
        <v>1.410101</v>
      </c>
      <c r="J2723">
        <v>1.387923</v>
      </c>
      <c r="K2723">
        <v>-1.29739</v>
      </c>
      <c r="L2723">
        <v>10901</v>
      </c>
      <c r="M2723">
        <v>1.6905E-2</v>
      </c>
      <c r="N2723" t="s">
        <v>537</v>
      </c>
      <c r="O2723">
        <v>56.672280000000001</v>
      </c>
      <c r="P2723">
        <v>8.0389999999999993E-3</v>
      </c>
      <c r="Q2723">
        <v>-1.4518009999999999</v>
      </c>
      <c r="S2723">
        <f>(2*3.142/60)*test_1_datataker_27_aug[[#This Row],[Torque Voltage (N.m)]]*test_1_datataker_27_aug[[#This Row],[RPM]]*-1</f>
        <v>1481.2276547126669</v>
      </c>
    </row>
    <row r="2724" spans="1:19" x14ac:dyDescent="0.25">
      <c r="A2724" s="1">
        <v>45531.602488530094</v>
      </c>
      <c r="B2724" t="s">
        <v>17</v>
      </c>
      <c r="C2724">
        <v>1.9218740000000001</v>
      </c>
      <c r="D2724">
        <v>6.2195679999999998</v>
      </c>
      <c r="E2724">
        <v>5.9681170000000003</v>
      </c>
      <c r="F2724">
        <v>1.9489380000000001</v>
      </c>
      <c r="G2724">
        <v>1.793069</v>
      </c>
      <c r="H2724">
        <v>1.8580080000000001</v>
      </c>
      <c r="I2724">
        <v>1.4198489999999999</v>
      </c>
      <c r="J2724">
        <v>1.387807</v>
      </c>
      <c r="K2724">
        <v>-1.2853669999999999</v>
      </c>
      <c r="L2724">
        <v>7703</v>
      </c>
      <c r="M2724">
        <v>1.3328E-2</v>
      </c>
      <c r="N2724" t="s">
        <v>538</v>
      </c>
      <c r="O2724">
        <v>56.599623999999999</v>
      </c>
      <c r="P2724">
        <v>1.1091999999999999E-2</v>
      </c>
      <c r="Q2724">
        <v>-1.455265</v>
      </c>
      <c r="S2724">
        <f>(2*3.142/60)*test_1_datataker_27_aug[[#This Row],[Torque Voltage (N.m)]]*test_1_datataker_27_aug[[#This Row],[RPM]]*-1</f>
        <v>1036.9837949047333</v>
      </c>
    </row>
    <row r="2725" spans="1:19" x14ac:dyDescent="0.25">
      <c r="A2725" s="1">
        <v>45531.602547175928</v>
      </c>
      <c r="B2725" t="s">
        <v>17</v>
      </c>
      <c r="C2725">
        <v>1.7873840000000001</v>
      </c>
      <c r="D2725">
        <v>6.0043709999999999</v>
      </c>
      <c r="E2725">
        <v>5.7722569999999997</v>
      </c>
      <c r="F2725">
        <v>1.8374090000000001</v>
      </c>
      <c r="G2725">
        <v>1.674733</v>
      </c>
      <c r="H2725">
        <v>1.8196289999999999</v>
      </c>
      <c r="I2725">
        <v>1.4181079999999999</v>
      </c>
      <c r="J2725">
        <v>1.390012</v>
      </c>
      <c r="K2725">
        <v>-1.3069820000000001</v>
      </c>
      <c r="L2725">
        <v>7289</v>
      </c>
      <c r="M2725">
        <v>1.3974E-2</v>
      </c>
      <c r="N2725" t="s">
        <v>539</v>
      </c>
      <c r="O2725">
        <v>56.466492000000002</v>
      </c>
      <c r="P2725">
        <v>9.6299999999999997E-3</v>
      </c>
      <c r="Q2725">
        <v>-1.5544659999999999</v>
      </c>
      <c r="S2725">
        <f>(2*3.142/60)*test_1_datataker_27_aug[[#This Row],[Torque Voltage (N.m)]]*test_1_datataker_27_aug[[#This Row],[RPM]]*-1</f>
        <v>997.75171431053343</v>
      </c>
    </row>
    <row r="2726" spans="1:19" x14ac:dyDescent="0.25">
      <c r="A2726" s="1">
        <v>45531.602604189815</v>
      </c>
      <c r="B2726" t="s">
        <v>17</v>
      </c>
      <c r="C2726">
        <v>1.738683</v>
      </c>
      <c r="D2726">
        <v>5.967333</v>
      </c>
      <c r="E2726">
        <v>5.7362789999999997</v>
      </c>
      <c r="F2726">
        <v>1.778022</v>
      </c>
      <c r="G2726">
        <v>1.6164940000000001</v>
      </c>
      <c r="H2726">
        <v>1.768438</v>
      </c>
      <c r="I2726">
        <v>1.4206589999999999</v>
      </c>
      <c r="J2726">
        <v>1.391643</v>
      </c>
      <c r="K2726">
        <v>-1.373156</v>
      </c>
      <c r="L2726">
        <v>7196</v>
      </c>
      <c r="M2726">
        <v>1.5336000000000001E-2</v>
      </c>
      <c r="N2726" t="s">
        <v>540</v>
      </c>
      <c r="O2726">
        <v>56.723227999999999</v>
      </c>
      <c r="P2726">
        <v>1.2683E-2</v>
      </c>
      <c r="Q2726">
        <v>-1.506205</v>
      </c>
      <c r="S2726">
        <f>(2*3.142/60)*test_1_datataker_27_aug[[#This Row],[Torque Voltage (N.m)]]*test_1_datataker_27_aug[[#This Row],[RPM]]*-1</f>
        <v>1034.8942156597334</v>
      </c>
    </row>
    <row r="2727" spans="1:19" x14ac:dyDescent="0.25">
      <c r="A2727" s="1">
        <v>45531.602662048608</v>
      </c>
      <c r="B2727" t="s">
        <v>17</v>
      </c>
      <c r="C2727">
        <v>1.6547000000000001</v>
      </c>
      <c r="D2727">
        <v>5.8930480000000003</v>
      </c>
      <c r="E2727">
        <v>5.7217269999999996</v>
      </c>
      <c r="F2727">
        <v>1.710774</v>
      </c>
      <c r="G2727">
        <v>1.542953</v>
      </c>
      <c r="H2727">
        <v>1.77044</v>
      </c>
      <c r="I2727">
        <v>1.4250689999999999</v>
      </c>
      <c r="J2727">
        <v>1.3931469999999999</v>
      </c>
      <c r="K2727">
        <v>-1.243304</v>
      </c>
      <c r="L2727">
        <v>7414</v>
      </c>
      <c r="M2727">
        <v>1.4411999999999999E-2</v>
      </c>
      <c r="N2727" t="s">
        <v>541</v>
      </c>
      <c r="O2727">
        <v>57.047775999999999</v>
      </c>
      <c r="P2727">
        <v>8.0389999999999993E-3</v>
      </c>
      <c r="Q2727">
        <v>-1.5305200000000001</v>
      </c>
      <c r="S2727">
        <f>(2*3.142/60)*test_1_datataker_27_aug[[#This Row],[Torque Voltage (N.m)]]*test_1_datataker_27_aug[[#This Row],[RPM]]*-1</f>
        <v>965.41676998506659</v>
      </c>
    </row>
    <row r="2728" spans="1:19" x14ac:dyDescent="0.25">
      <c r="A2728" s="1">
        <v>45531.602719918985</v>
      </c>
      <c r="B2728" t="s">
        <v>17</v>
      </c>
      <c r="C2728">
        <v>1.614582</v>
      </c>
      <c r="D2728">
        <v>5.8634589999999998</v>
      </c>
      <c r="E2728">
        <v>5.6855460000000004</v>
      </c>
      <c r="F2728">
        <v>1.6664920000000001</v>
      </c>
      <c r="G2728">
        <v>1.4903729999999999</v>
      </c>
      <c r="H2728">
        <v>1.797253</v>
      </c>
      <c r="I2728">
        <v>1.4200809999999999</v>
      </c>
      <c r="J2728">
        <v>1.388039</v>
      </c>
      <c r="K2728">
        <v>-1.403197</v>
      </c>
      <c r="L2728">
        <v>7496</v>
      </c>
      <c r="M2728">
        <v>1.5658999999999999E-2</v>
      </c>
      <c r="N2728" t="s">
        <v>542</v>
      </c>
      <c r="O2728">
        <v>57.364800000000002</v>
      </c>
      <c r="P2728">
        <v>6.4910000000000002E-3</v>
      </c>
      <c r="Q2728">
        <v>-1.528988</v>
      </c>
      <c r="S2728">
        <f>(2*3.142/60)*test_1_datataker_27_aug[[#This Row],[Torque Voltage (N.m)]]*test_1_datataker_27_aug[[#This Row],[RPM]]*-1</f>
        <v>1101.6233975034668</v>
      </c>
    </row>
    <row r="2729" spans="1:19" x14ac:dyDescent="0.25">
      <c r="A2729" s="1">
        <v>45531.602777789354</v>
      </c>
      <c r="B2729" t="s">
        <v>17</v>
      </c>
      <c r="C2729">
        <v>1.5419700000000001</v>
      </c>
      <c r="D2729">
        <v>5.8634589999999998</v>
      </c>
      <c r="E2729">
        <v>5.7217269999999996</v>
      </c>
      <c r="F2729">
        <v>1.5920019999999999</v>
      </c>
      <c r="G2729">
        <v>1.419648</v>
      </c>
      <c r="H2729">
        <v>1.795042</v>
      </c>
      <c r="I2729">
        <v>1.4200809999999999</v>
      </c>
      <c r="J2729">
        <v>1.387807</v>
      </c>
      <c r="K2729">
        <v>-1.3767529999999999</v>
      </c>
      <c r="L2729">
        <v>7709</v>
      </c>
      <c r="M2729">
        <v>1.6374E-2</v>
      </c>
      <c r="N2729" t="s">
        <v>543</v>
      </c>
      <c r="O2729">
        <v>57.664560000000002</v>
      </c>
      <c r="P2729">
        <v>9.6299999999999997E-3</v>
      </c>
      <c r="Q2729">
        <v>-1.581215</v>
      </c>
      <c r="S2729">
        <f>(2*3.142/60)*test_1_datataker_27_aug[[#This Row],[Torque Voltage (N.m)]]*test_1_datataker_27_aug[[#This Row],[RPM]]*-1</f>
        <v>1111.5755950511332</v>
      </c>
    </row>
    <row r="2730" spans="1:19" x14ac:dyDescent="0.25">
      <c r="A2730" s="1">
        <v>45531.6028356713</v>
      </c>
      <c r="B2730" t="s">
        <v>17</v>
      </c>
      <c r="C2730">
        <v>1.4578800000000001</v>
      </c>
      <c r="D2730">
        <v>5.7595840000000003</v>
      </c>
      <c r="E2730">
        <v>5.6129829999999998</v>
      </c>
      <c r="F2730">
        <v>1.495163</v>
      </c>
      <c r="G2730">
        <v>1.342174</v>
      </c>
      <c r="H2730">
        <v>1.8087960000000001</v>
      </c>
      <c r="I2730">
        <v>1.4159029999999999</v>
      </c>
      <c r="J2730">
        <v>1.3854820000000001</v>
      </c>
      <c r="K2730">
        <v>-1.3599349999999999</v>
      </c>
      <c r="L2730">
        <v>8047</v>
      </c>
      <c r="M2730">
        <v>1.5244000000000001E-2</v>
      </c>
      <c r="N2730" t="s">
        <v>544</v>
      </c>
      <c r="O2730">
        <v>57.961607999999998</v>
      </c>
      <c r="P2730">
        <v>6.4910000000000002E-3</v>
      </c>
      <c r="Q2730">
        <v>-1.5282100000000001</v>
      </c>
      <c r="S2730">
        <f>(2*3.142/60)*test_1_datataker_27_aug[[#This Row],[Torque Voltage (N.m)]]*test_1_datataker_27_aug[[#This Row],[RPM]]*-1</f>
        <v>1146.1384400396664</v>
      </c>
    </row>
    <row r="2731" spans="1:19" x14ac:dyDescent="0.25">
      <c r="A2731" s="1">
        <v>45531.602893530093</v>
      </c>
      <c r="B2731" t="s">
        <v>17</v>
      </c>
      <c r="C2731">
        <v>1.4779389999999999</v>
      </c>
      <c r="D2731">
        <v>5.7225460000000004</v>
      </c>
      <c r="E2731">
        <v>5.4971649999999999</v>
      </c>
      <c r="F2731">
        <v>1.5026109999999999</v>
      </c>
      <c r="G2731">
        <v>1.3565210000000001</v>
      </c>
      <c r="H2731">
        <v>1.5261819999999999</v>
      </c>
      <c r="I2731">
        <v>1.4198489999999999</v>
      </c>
      <c r="J2731">
        <v>1.3951260000000001</v>
      </c>
      <c r="K2731">
        <v>-1.379151</v>
      </c>
      <c r="L2731">
        <v>8174</v>
      </c>
      <c r="M2731">
        <v>1.5611999999999999E-2</v>
      </c>
      <c r="N2731" t="s">
        <v>545</v>
      </c>
      <c r="O2731">
        <v>58.241079999999997</v>
      </c>
      <c r="P2731">
        <v>8.0389999999999993E-3</v>
      </c>
      <c r="Q2731">
        <v>-1.477266</v>
      </c>
      <c r="S2731">
        <f>(2*3.142/60)*test_1_datataker_27_aug[[#This Row],[Torque Voltage (N.m)]]*test_1_datataker_27_aug[[#This Row],[RPM]]*-1</f>
        <v>1180.6777473636</v>
      </c>
    </row>
    <row r="2732" spans="1:19" x14ac:dyDescent="0.25">
      <c r="A2732" s="1">
        <v>45531.602951400462</v>
      </c>
      <c r="B2732" t="s">
        <v>17</v>
      </c>
      <c r="C2732">
        <v>1.62032</v>
      </c>
      <c r="D2732">
        <v>5.8115209999999999</v>
      </c>
      <c r="E2732">
        <v>5.6059089999999996</v>
      </c>
      <c r="F2732">
        <v>1.6664920000000001</v>
      </c>
      <c r="G2732">
        <v>1.498955</v>
      </c>
      <c r="H2732">
        <v>1.2699590000000001</v>
      </c>
      <c r="I2732">
        <v>1.412539</v>
      </c>
      <c r="J2732">
        <v>1.386296</v>
      </c>
      <c r="K2732">
        <v>-1.42248</v>
      </c>
      <c r="L2732">
        <v>7738</v>
      </c>
      <c r="M2732">
        <v>1.4227999999999999E-2</v>
      </c>
      <c r="N2732" t="s">
        <v>546</v>
      </c>
      <c r="O2732">
        <v>58.464683999999998</v>
      </c>
      <c r="P2732">
        <v>8.0389999999999993E-3</v>
      </c>
      <c r="Q2732">
        <v>-1.554848</v>
      </c>
      <c r="S2732">
        <f>(2*3.142/60)*test_1_datataker_27_aug[[#This Row],[Torque Voltage (N.m)]]*test_1_datataker_27_aug[[#This Row],[RPM]]*-1</f>
        <v>1152.8155351359999</v>
      </c>
    </row>
    <row r="2733" spans="1:19" x14ac:dyDescent="0.25">
      <c r="A2733" s="1">
        <v>45531.603009722225</v>
      </c>
      <c r="B2733" t="s">
        <v>17</v>
      </c>
      <c r="C2733">
        <v>1.932342</v>
      </c>
      <c r="D2733">
        <v>5.9969219999999996</v>
      </c>
      <c r="E2733">
        <v>5.7653850000000002</v>
      </c>
      <c r="F2733">
        <v>1.8595489999999999</v>
      </c>
      <c r="G2733">
        <v>1.7415529999999999</v>
      </c>
      <c r="H2733">
        <v>1.1245810000000001</v>
      </c>
      <c r="I2733">
        <v>1.421008</v>
      </c>
      <c r="J2733">
        <v>1.3896630000000001</v>
      </c>
      <c r="K2733">
        <v>-1.4308719999999999</v>
      </c>
      <c r="L2733">
        <v>7251</v>
      </c>
      <c r="M2733">
        <v>1.5336000000000001E-2</v>
      </c>
      <c r="N2733" t="s">
        <v>547</v>
      </c>
      <c r="O2733">
        <v>58.758451999999998</v>
      </c>
      <c r="P2733">
        <v>6.4910000000000002E-3</v>
      </c>
      <c r="Q2733">
        <v>-1.4433119999999999</v>
      </c>
      <c r="S2733">
        <f>(2*3.142/60)*test_1_datataker_27_aug[[#This Row],[Torque Voltage (N.m)]]*test_1_datataker_27_aug[[#This Row],[RPM]]*-1</f>
        <v>1086.6348174607999</v>
      </c>
    </row>
    <row r="2734" spans="1:19" x14ac:dyDescent="0.25">
      <c r="A2734" s="1">
        <v>45531.603067245371</v>
      </c>
      <c r="B2734" t="s">
        <v>17</v>
      </c>
      <c r="C2734">
        <v>2.0572140000000001</v>
      </c>
      <c r="D2734">
        <v>6.2417090000000002</v>
      </c>
      <c r="E2734">
        <v>5.9246600000000003</v>
      </c>
      <c r="F2734">
        <v>2.0681250000000002</v>
      </c>
      <c r="G2734">
        <v>1.906623</v>
      </c>
      <c r="H2734">
        <v>1.0606739999999999</v>
      </c>
      <c r="I2734">
        <v>1.4214690000000001</v>
      </c>
      <c r="J2734">
        <v>1.386528</v>
      </c>
      <c r="K2734">
        <v>-1.4790300000000001</v>
      </c>
      <c r="L2734">
        <v>6895</v>
      </c>
      <c r="M2734">
        <v>1.3904E-2</v>
      </c>
      <c r="N2734" t="s">
        <v>548</v>
      </c>
      <c r="O2734">
        <v>59.044311999999998</v>
      </c>
      <c r="P2734">
        <v>6.4910000000000002E-3</v>
      </c>
      <c r="Q2734">
        <v>-1.5915870000000001</v>
      </c>
      <c r="S2734">
        <f>(2*3.142/60)*test_1_datataker_27_aug[[#This Row],[Torque Voltage (N.m)]]*test_1_datataker_27_aug[[#This Row],[RPM]]*-1</f>
        <v>1068.0613010900001</v>
      </c>
    </row>
    <row r="2735" spans="1:19" x14ac:dyDescent="0.25">
      <c r="A2735" s="1">
        <v>45531.603125312497</v>
      </c>
      <c r="B2735" t="s">
        <v>17</v>
      </c>
      <c r="C2735">
        <v>2.2589229999999998</v>
      </c>
      <c r="D2735">
        <v>6.3677239999999999</v>
      </c>
      <c r="E2735">
        <v>6.0477550000000004</v>
      </c>
      <c r="F2735">
        <v>2.2984270000000002</v>
      </c>
      <c r="G2735">
        <v>2.1585200000000002</v>
      </c>
      <c r="H2735">
        <v>1.037714</v>
      </c>
      <c r="I2735">
        <v>1.423791</v>
      </c>
      <c r="J2735">
        <v>1.3868769999999999</v>
      </c>
      <c r="K2735">
        <v>-1.0726549999999999</v>
      </c>
      <c r="L2735">
        <v>5972</v>
      </c>
      <c r="M2735">
        <v>1.3028E-2</v>
      </c>
      <c r="N2735" t="s">
        <v>549</v>
      </c>
      <c r="O2735">
        <v>59.284295999999998</v>
      </c>
      <c r="P2735">
        <v>6.4910000000000002E-3</v>
      </c>
      <c r="Q2735">
        <v>-1.3307819999999999</v>
      </c>
      <c r="S2735">
        <f>(2*3.142/60)*test_1_datataker_27_aug[[#This Row],[Torque Voltage (N.m)]]*test_1_datataker_27_aug[[#This Row],[RPM]]*-1</f>
        <v>670.91080545733325</v>
      </c>
    </row>
    <row r="2736" spans="1:19" x14ac:dyDescent="0.25">
      <c r="A2736" s="1">
        <v>45531.603182881947</v>
      </c>
      <c r="B2736" t="s">
        <v>17</v>
      </c>
      <c r="C2736">
        <v>2.5539930000000002</v>
      </c>
      <c r="D2736">
        <v>6.6865889999999997</v>
      </c>
      <c r="E2736">
        <v>6.3446749999999996</v>
      </c>
      <c r="F2736">
        <v>2.5885289999999999</v>
      </c>
      <c r="G2736">
        <v>2.4480379999999999</v>
      </c>
      <c r="H2736">
        <v>1.0285219999999999</v>
      </c>
      <c r="I2736">
        <v>1.4226319999999999</v>
      </c>
      <c r="J2736">
        <v>1.391643</v>
      </c>
      <c r="K2736">
        <v>-1.6029869999999999</v>
      </c>
      <c r="L2736">
        <v>5779</v>
      </c>
      <c r="M2736">
        <v>1.5105E-2</v>
      </c>
      <c r="N2736" t="s">
        <v>550</v>
      </c>
      <c r="O2736">
        <v>59.622652000000002</v>
      </c>
      <c r="P2736">
        <v>8.0389999999999993E-3</v>
      </c>
      <c r="Q2736">
        <v>-1.2045710000000001</v>
      </c>
      <c r="S2736">
        <f>(2*3.142/60)*test_1_datataker_27_aug[[#This Row],[Torque Voltage (N.m)]]*test_1_datataker_27_aug[[#This Row],[RPM]]*-1</f>
        <v>970.21418683219986</v>
      </c>
    </row>
    <row r="2737" spans="1:19" x14ac:dyDescent="0.25">
      <c r="A2737" s="1">
        <v>45531.603241006946</v>
      </c>
      <c r="B2737" t="s">
        <v>17</v>
      </c>
      <c r="C2737">
        <v>2.9543279999999998</v>
      </c>
      <c r="D2737">
        <v>7.012696</v>
      </c>
      <c r="E2737">
        <v>6.6634270000000004</v>
      </c>
      <c r="F2737">
        <v>2.9676079999999998</v>
      </c>
      <c r="G2737">
        <v>2.8705050000000001</v>
      </c>
      <c r="H2737">
        <v>1.0228010000000001</v>
      </c>
      <c r="I2737">
        <v>1.433535</v>
      </c>
      <c r="J2737">
        <v>1.3807199999999999</v>
      </c>
      <c r="K2737">
        <v>-1.212032</v>
      </c>
      <c r="L2737">
        <v>5137</v>
      </c>
      <c r="M2737">
        <v>1.5450999999999999E-2</v>
      </c>
      <c r="N2737" t="s">
        <v>551</v>
      </c>
      <c r="O2737">
        <v>59.881315999999998</v>
      </c>
      <c r="P2737">
        <v>8.0389999999999993E-3</v>
      </c>
      <c r="Q2737">
        <v>-1.380846</v>
      </c>
      <c r="S2737">
        <f>(2*3.142/60)*test_1_datataker_27_aug[[#This Row],[Torque Voltage (N.m)]]*test_1_datataker_27_aug[[#This Row],[RPM]]*-1</f>
        <v>652.09155808426658</v>
      </c>
    </row>
    <row r="2738" spans="1:19" x14ac:dyDescent="0.25">
      <c r="A2738" s="1">
        <v>45531.603298692127</v>
      </c>
      <c r="B2738" t="s">
        <v>17</v>
      </c>
      <c r="C2738">
        <v>3.479244</v>
      </c>
      <c r="D2738">
        <v>7.4128780000000001</v>
      </c>
      <c r="E2738">
        <v>7.0543380000000004</v>
      </c>
      <c r="F2738">
        <v>3.472906</v>
      </c>
      <c r="G2738">
        <v>3.381392</v>
      </c>
      <c r="H2738">
        <v>1.0201420000000001</v>
      </c>
      <c r="I2738">
        <v>1.417759</v>
      </c>
      <c r="J2738">
        <v>1.3855980000000001</v>
      </c>
      <c r="K2738">
        <v>-1.304584</v>
      </c>
      <c r="L2738">
        <v>4521</v>
      </c>
      <c r="M2738">
        <v>1.6812000000000001E-2</v>
      </c>
      <c r="N2738" t="s">
        <v>552</v>
      </c>
      <c r="O2738">
        <v>60.112372000000001</v>
      </c>
      <c r="P2738">
        <v>8.0389999999999993E-3</v>
      </c>
      <c r="Q2738">
        <v>-1.4471780000000001</v>
      </c>
      <c r="S2738">
        <f>(2*3.142/60)*test_1_datataker_27_aug[[#This Row],[Torque Voltage (N.m)]]*test_1_datataker_27_aug[[#This Row],[RPM]]*-1</f>
        <v>617.71974124960002</v>
      </c>
    </row>
    <row r="2739" spans="1:19" x14ac:dyDescent="0.25">
      <c r="A2739" s="1">
        <v>45531.603356504631</v>
      </c>
      <c r="B2739" t="s">
        <v>17</v>
      </c>
      <c r="C2739">
        <v>3.9999349999999998</v>
      </c>
      <c r="D2739">
        <v>8.0355019999999993</v>
      </c>
      <c r="E2739">
        <v>7.7492450000000002</v>
      </c>
      <c r="F2739">
        <v>3.992899</v>
      </c>
      <c r="G2739">
        <v>3.8943780000000001</v>
      </c>
      <c r="H2739">
        <v>1.01861</v>
      </c>
      <c r="I2739">
        <v>1.4157869999999999</v>
      </c>
      <c r="J2739">
        <v>1.381537</v>
      </c>
      <c r="K2739">
        <v>-1.325032</v>
      </c>
      <c r="L2739">
        <v>4238</v>
      </c>
      <c r="M2739">
        <v>1.9071999999999999E-2</v>
      </c>
      <c r="N2739" t="s">
        <v>553</v>
      </c>
      <c r="O2739">
        <v>60.360039999999998</v>
      </c>
      <c r="P2739">
        <v>9.6299999999999997E-3</v>
      </c>
      <c r="Q2739">
        <v>-1.5004200000000001</v>
      </c>
      <c r="S2739">
        <f>(2*3.142/60)*test_1_datataker_27_aug[[#This Row],[Torque Voltage (N.m)]]*test_1_datataker_27_aug[[#This Row],[RPM]]*-1</f>
        <v>588.12852684906659</v>
      </c>
    </row>
    <row r="2740" spans="1:19" x14ac:dyDescent="0.25">
      <c r="A2740" s="1">
        <v>45531.60341452546</v>
      </c>
      <c r="B2740" t="s">
        <v>17</v>
      </c>
      <c r="C2740">
        <v>4.5762070000000001</v>
      </c>
      <c r="D2740">
        <v>8.5389400000000002</v>
      </c>
      <c r="E2740">
        <v>8.2844719999999992</v>
      </c>
      <c r="F2740">
        <v>4.5201310000000001</v>
      </c>
      <c r="G2740">
        <v>4.4453569999999996</v>
      </c>
      <c r="H2740">
        <v>1.3158529999999999</v>
      </c>
      <c r="I2740">
        <v>1.4203129999999999</v>
      </c>
      <c r="J2740">
        <v>1.388272</v>
      </c>
      <c r="K2740">
        <v>-1.3948039999999999</v>
      </c>
      <c r="L2740">
        <v>4271</v>
      </c>
      <c r="M2740">
        <v>1.6420000000000001E-2</v>
      </c>
      <c r="N2740" t="s">
        <v>554</v>
      </c>
      <c r="O2740">
        <v>60.608896000000001</v>
      </c>
      <c r="P2740">
        <v>8.0389999999999993E-3</v>
      </c>
      <c r="Q2740">
        <v>-1.6335409999999999</v>
      </c>
      <c r="S2740">
        <f>(2*3.142/60)*test_1_datataker_27_aug[[#This Row],[Torque Voltage (N.m)]]*test_1_datataker_27_aug[[#This Row],[RPM]]*-1</f>
        <v>623.91823905093327</v>
      </c>
    </row>
    <row r="2741" spans="1:19" x14ac:dyDescent="0.25">
      <c r="A2741" s="1">
        <v>45531.603472499999</v>
      </c>
      <c r="B2741" t="s">
        <v>17</v>
      </c>
      <c r="C2741">
        <v>4.823455</v>
      </c>
      <c r="D2741">
        <v>8.9167780000000008</v>
      </c>
      <c r="E2741">
        <v>8.6317219999999999</v>
      </c>
      <c r="F2741">
        <v>4.7057380000000002</v>
      </c>
      <c r="G2741">
        <v>4.6207630000000002</v>
      </c>
      <c r="H2741">
        <v>1.8982079999999999</v>
      </c>
      <c r="I2741">
        <v>1.4116089999999999</v>
      </c>
      <c r="J2741">
        <v>1.3847879999999999</v>
      </c>
      <c r="K2741">
        <v>-1.460979</v>
      </c>
      <c r="L2741">
        <v>4309</v>
      </c>
      <c r="M2741">
        <v>1.8588E-2</v>
      </c>
      <c r="N2741" t="s">
        <v>555</v>
      </c>
      <c r="O2741">
        <v>60.809683999999997</v>
      </c>
      <c r="P2741">
        <v>9.6299999999999997E-3</v>
      </c>
      <c r="Q2741">
        <v>-1.5355510000000001</v>
      </c>
      <c r="S2741">
        <f>(2*3.142/60)*test_1_datataker_27_aug[[#This Row],[Torque Voltage (N.m)]]*test_1_datataker_27_aug[[#This Row],[RPM]]*-1</f>
        <v>659.33388138539999</v>
      </c>
    </row>
    <row r="2742" spans="1:19" x14ac:dyDescent="0.25">
      <c r="A2742" s="1">
        <v>45531.603530555556</v>
      </c>
      <c r="B2742" t="s">
        <v>17</v>
      </c>
      <c r="C2742">
        <v>4.8632010000000001</v>
      </c>
      <c r="D2742">
        <v>8.8795300000000008</v>
      </c>
      <c r="E2742">
        <v>8.6317219999999999</v>
      </c>
      <c r="F2742">
        <v>4.83941</v>
      </c>
      <c r="G2742">
        <v>4.7647640000000004</v>
      </c>
      <c r="H2742">
        <v>1.7991600000000001</v>
      </c>
      <c r="I2742">
        <v>1.4178759999999999</v>
      </c>
      <c r="J2742">
        <v>1.382231</v>
      </c>
      <c r="K2742">
        <v>-1.3057829999999999</v>
      </c>
      <c r="L2742">
        <v>4521</v>
      </c>
      <c r="M2742">
        <v>1.8449E-2</v>
      </c>
      <c r="N2742" t="s">
        <v>556</v>
      </c>
      <c r="O2742">
        <v>60.910207999999997</v>
      </c>
      <c r="P2742">
        <v>9.6299999999999997E-3</v>
      </c>
      <c r="Q2742">
        <v>-1.4699249999999999</v>
      </c>
      <c r="S2742">
        <f>(2*3.142/60)*test_1_datataker_27_aug[[#This Row],[Torque Voltage (N.m)]]*test_1_datataker_27_aug[[#This Row],[RPM]]*-1</f>
        <v>618.28746703019988</v>
      </c>
    </row>
    <row r="2743" spans="1:19" x14ac:dyDescent="0.25">
      <c r="A2743" s="1">
        <v>45531.603588368052</v>
      </c>
      <c r="B2743" t="s">
        <v>17</v>
      </c>
      <c r="C2743">
        <v>5.0268629999999996</v>
      </c>
      <c r="D2743">
        <v>9.0349280000000007</v>
      </c>
      <c r="E2743">
        <v>8.7978699999999996</v>
      </c>
      <c r="F2743">
        <v>5.0175679999999998</v>
      </c>
      <c r="G2743">
        <v>4.9597239999999996</v>
      </c>
      <c r="H2743">
        <v>1.5341549999999999</v>
      </c>
      <c r="I2743">
        <v>1.4195</v>
      </c>
      <c r="J2743">
        <v>1.3910579999999999</v>
      </c>
      <c r="K2743">
        <v>-1.3912070000000001</v>
      </c>
      <c r="L2743">
        <v>4195</v>
      </c>
      <c r="M2743">
        <v>1.7756999999999998E-2</v>
      </c>
      <c r="N2743" t="s">
        <v>557</v>
      </c>
      <c r="O2743">
        <v>61.011727999999998</v>
      </c>
      <c r="P2743">
        <v>9.6299999999999997E-3</v>
      </c>
      <c r="Q2743">
        <v>-1.5336110000000001</v>
      </c>
      <c r="S2743">
        <f>(2*3.142/60)*test_1_datataker_27_aug[[#This Row],[Torque Voltage (N.m)]]*test_1_datataker_27_aug[[#This Row],[RPM]]*-1</f>
        <v>611.23560642766665</v>
      </c>
    </row>
    <row r="2744" spans="1:19" x14ac:dyDescent="0.25">
      <c r="A2744" s="1">
        <v>45531.603647465279</v>
      </c>
      <c r="B2744" t="s">
        <v>17</v>
      </c>
      <c r="C2744">
        <v>5.3100310000000004</v>
      </c>
      <c r="D2744">
        <v>9.3163400000000003</v>
      </c>
      <c r="E2744">
        <v>9.0511320000000008</v>
      </c>
      <c r="F2744">
        <v>5.2993940000000004</v>
      </c>
      <c r="G2744">
        <v>5.2398629999999997</v>
      </c>
      <c r="H2744">
        <v>1.5706420000000001</v>
      </c>
      <c r="I2744">
        <v>1.417643</v>
      </c>
      <c r="J2744">
        <v>1.380952</v>
      </c>
      <c r="K2744">
        <v>-1.416418</v>
      </c>
      <c r="L2744">
        <v>3997</v>
      </c>
      <c r="M2744">
        <v>1.6303999999999999E-2</v>
      </c>
      <c r="N2744" t="s">
        <v>558</v>
      </c>
      <c r="O2744">
        <v>61.152396000000003</v>
      </c>
      <c r="P2744">
        <v>1.1091999999999999E-2</v>
      </c>
      <c r="Q2744">
        <v>-1.4888380000000001</v>
      </c>
      <c r="S2744">
        <f>(2*3.142/60)*test_1_datataker_27_aug[[#This Row],[Torque Voltage (N.m)]]*test_1_datataker_27_aug[[#This Row],[RPM]]*-1</f>
        <v>592.9396755977333</v>
      </c>
    </row>
    <row r="2745" spans="1:19" x14ac:dyDescent="0.25">
      <c r="A2745" s="1">
        <v>45531.603704386573</v>
      </c>
      <c r="B2745" t="s">
        <v>17</v>
      </c>
      <c r="C2745">
        <v>5.3745130000000003</v>
      </c>
      <c r="D2745">
        <v>9.4274559999999994</v>
      </c>
      <c r="E2745">
        <v>9.1521939999999997</v>
      </c>
      <c r="F2745">
        <v>5.3517440000000001</v>
      </c>
      <c r="G2745">
        <v>5.2740039999999997</v>
      </c>
      <c r="H2745">
        <v>1.798154</v>
      </c>
      <c r="I2745">
        <v>1.4247209999999999</v>
      </c>
      <c r="J2745">
        <v>1.39222</v>
      </c>
      <c r="K2745">
        <v>-1.420048</v>
      </c>
      <c r="L2745">
        <v>3851</v>
      </c>
      <c r="M2745">
        <v>1.702E-2</v>
      </c>
      <c r="N2745" t="s">
        <v>559</v>
      </c>
      <c r="O2745">
        <v>61.316392</v>
      </c>
      <c r="P2745">
        <v>1.2683E-2</v>
      </c>
      <c r="Q2745">
        <v>-1.5119899999999999</v>
      </c>
      <c r="S2745">
        <f>(2*3.142/60)*test_1_datataker_27_aug[[#This Row],[Torque Voltage (N.m)]]*test_1_datataker_27_aug[[#This Row],[RPM]]*-1</f>
        <v>572.74521441386662</v>
      </c>
    </row>
    <row r="2746" spans="1:19" x14ac:dyDescent="0.25">
      <c r="A2746" s="1">
        <v>45531.603763692132</v>
      </c>
      <c r="B2746" t="s">
        <v>17</v>
      </c>
      <c r="C2746">
        <v>5.2370210000000004</v>
      </c>
      <c r="D2746">
        <v>9.3531700000000004</v>
      </c>
      <c r="E2746">
        <v>9.0871099999999991</v>
      </c>
      <c r="F2746">
        <v>5.2104179999999998</v>
      </c>
      <c r="G2746">
        <v>5.1242640000000002</v>
      </c>
      <c r="H2746">
        <v>1.986912</v>
      </c>
      <c r="I2746">
        <v>1.4251860000000001</v>
      </c>
      <c r="J2746">
        <v>1.3911739999999999</v>
      </c>
      <c r="K2746">
        <v>-1.344282</v>
      </c>
      <c r="L2746">
        <v>4241</v>
      </c>
      <c r="M2746">
        <v>2.087E-2</v>
      </c>
      <c r="N2746" t="s">
        <v>560</v>
      </c>
      <c r="O2746">
        <v>61.469527999999997</v>
      </c>
      <c r="P2746">
        <v>1.2683E-2</v>
      </c>
      <c r="Q2746">
        <v>-1.5490630000000001</v>
      </c>
      <c r="S2746">
        <f>(2*3.142/60)*test_1_datataker_27_aug[[#This Row],[Torque Voltage (N.m)]]*test_1_datataker_27_aug[[#This Row],[RPM]]*-1</f>
        <v>597.09520268680001</v>
      </c>
    </row>
    <row r="2747" spans="1:19" x14ac:dyDescent="0.25">
      <c r="A2747" s="1">
        <v>45531.60382019676</v>
      </c>
      <c r="B2747" t="s">
        <v>17</v>
      </c>
      <c r="C2747">
        <v>5.0145619999999997</v>
      </c>
      <c r="D2747">
        <v>9.1681840000000001</v>
      </c>
      <c r="E2747">
        <v>8.9064099999999993</v>
      </c>
      <c r="F2747">
        <v>5.0028769999999998</v>
      </c>
      <c r="G2747">
        <v>4.9294359999999999</v>
      </c>
      <c r="H2747">
        <v>2.0322040000000001</v>
      </c>
      <c r="I2747">
        <v>1.4149769999999999</v>
      </c>
      <c r="J2747">
        <v>1.3869929999999999</v>
      </c>
      <c r="K2747">
        <v>-1.3502769999999999</v>
      </c>
      <c r="L2747">
        <v>4356</v>
      </c>
      <c r="M2747">
        <v>1.9095000000000001E-2</v>
      </c>
      <c r="N2747" t="s">
        <v>561</v>
      </c>
      <c r="O2747">
        <v>61.623795999999999</v>
      </c>
      <c r="P2747">
        <v>1.1091999999999999E-2</v>
      </c>
      <c r="Q2747">
        <v>-1.4147799999999999</v>
      </c>
      <c r="S2747">
        <f>(2*3.142/60)*test_1_datataker_27_aug[[#This Row],[Torque Voltage (N.m)]]*test_1_datataker_27_aug[[#This Row],[RPM]]*-1</f>
        <v>616.02121249679999</v>
      </c>
    </row>
    <row r="2748" spans="1:19" x14ac:dyDescent="0.25">
      <c r="A2748" s="1">
        <v>45531.603877337962</v>
      </c>
      <c r="B2748" t="s">
        <v>17</v>
      </c>
      <c r="C2748">
        <v>4.823455</v>
      </c>
      <c r="D2748">
        <v>8.9834040000000002</v>
      </c>
      <c r="E2748">
        <v>8.7259119999999992</v>
      </c>
      <c r="F2748">
        <v>4.7949219999999997</v>
      </c>
      <c r="G2748">
        <v>4.7012919999999996</v>
      </c>
      <c r="H2748">
        <v>2.0527229999999999</v>
      </c>
      <c r="I2748">
        <v>1.417759</v>
      </c>
      <c r="J2748">
        <v>1.3893180000000001</v>
      </c>
      <c r="K2748">
        <v>-1.4248780000000001</v>
      </c>
      <c r="L2748">
        <v>4554</v>
      </c>
      <c r="M2748">
        <v>2.0916000000000001E-2</v>
      </c>
      <c r="N2748" t="s">
        <v>562</v>
      </c>
      <c r="O2748">
        <v>61.674895999999997</v>
      </c>
      <c r="P2748">
        <v>1.1091999999999999E-2</v>
      </c>
      <c r="Q2748">
        <v>-1.418636</v>
      </c>
      <c r="S2748">
        <f>(2*3.142/60)*test_1_datataker_27_aug[[#This Row],[Torque Voltage (N.m)]]*test_1_datataker_27_aug[[#This Row],[RPM]]*-1</f>
        <v>679.60354141680011</v>
      </c>
    </row>
    <row r="2749" spans="1:19" x14ac:dyDescent="0.25">
      <c r="A2749" s="1">
        <v>45531.603935208332</v>
      </c>
      <c r="B2749" t="s">
        <v>17</v>
      </c>
      <c r="C2749">
        <v>4.7098209999999998</v>
      </c>
      <c r="D2749">
        <v>9.0276840000000007</v>
      </c>
      <c r="E2749">
        <v>8.7475400000000008</v>
      </c>
      <c r="F2749">
        <v>4.6389040000000001</v>
      </c>
      <c r="G2749">
        <v>4.5506219999999997</v>
      </c>
      <c r="H2749">
        <v>2.0442610000000001</v>
      </c>
      <c r="I2749">
        <v>1.419732</v>
      </c>
      <c r="J2749">
        <v>1.3903639999999999</v>
      </c>
      <c r="K2749">
        <v>-1.037819</v>
      </c>
      <c r="L2749">
        <v>5324</v>
      </c>
      <c r="M2749">
        <v>2.0730999999999999E-2</v>
      </c>
      <c r="N2749" t="s">
        <v>534</v>
      </c>
      <c r="O2749">
        <v>61.881920000000001</v>
      </c>
      <c r="P2749">
        <v>8.0389999999999993E-3</v>
      </c>
      <c r="Q2749">
        <v>-1.558718</v>
      </c>
      <c r="S2749">
        <f>(2*3.142/60)*test_1_datataker_27_aug[[#This Row],[Torque Voltage (N.m)]]*test_1_datataker_27_aug[[#This Row],[RPM]]*-1</f>
        <v>578.68815115173334</v>
      </c>
    </row>
    <row r="2750" spans="1:19" x14ac:dyDescent="0.25">
      <c r="A2750" s="1">
        <v>45531.603993090277</v>
      </c>
      <c r="B2750" t="s">
        <v>17</v>
      </c>
      <c r="C2750">
        <v>4.6216929999999996</v>
      </c>
      <c r="D2750">
        <v>9.0498259999999995</v>
      </c>
      <c r="E2750">
        <v>8.7762419999999999</v>
      </c>
      <c r="F2750">
        <v>4.5795180000000002</v>
      </c>
      <c r="G2750">
        <v>4.4899389999999997</v>
      </c>
      <c r="H2750">
        <v>2.0019879999999999</v>
      </c>
      <c r="I2750">
        <v>1.4228639999999999</v>
      </c>
      <c r="J2750">
        <v>1.3874580000000001</v>
      </c>
      <c r="K2750">
        <v>-1.187986</v>
      </c>
      <c r="L2750">
        <v>5774</v>
      </c>
      <c r="M2750">
        <v>1.9602000000000001E-2</v>
      </c>
      <c r="N2750" t="s">
        <v>563</v>
      </c>
      <c r="O2750">
        <v>61.934095999999997</v>
      </c>
      <c r="P2750">
        <v>9.6299999999999997E-3</v>
      </c>
      <c r="Q2750">
        <v>-1.5808329999999999</v>
      </c>
      <c r="S2750">
        <f>(2*3.142/60)*test_1_datataker_27_aug[[#This Row],[Torque Voltage (N.m)]]*test_1_datataker_27_aug[[#This Row],[RPM]]*-1</f>
        <v>718.4110905762667</v>
      </c>
    </row>
    <row r="2751" spans="1:19" x14ac:dyDescent="0.25">
      <c r="A2751" s="1">
        <v>45531.604050949078</v>
      </c>
      <c r="B2751" t="s">
        <v>17</v>
      </c>
      <c r="C2751">
        <v>4.9360790000000003</v>
      </c>
      <c r="D2751">
        <v>9.0498259999999995</v>
      </c>
      <c r="E2751">
        <v>8.8196960000000004</v>
      </c>
      <c r="F2751">
        <v>4.6016579999999996</v>
      </c>
      <c r="G2751">
        <v>4.503196</v>
      </c>
      <c r="H2751">
        <v>1.9587589999999999</v>
      </c>
      <c r="I2751">
        <v>1.4185700000000001</v>
      </c>
      <c r="J2751">
        <v>1.386412</v>
      </c>
      <c r="K2751">
        <v>-1.637923</v>
      </c>
      <c r="L2751">
        <v>5783</v>
      </c>
      <c r="M2751">
        <v>2.0154999999999999E-2</v>
      </c>
      <c r="N2751" t="s">
        <v>564</v>
      </c>
      <c r="O2751">
        <v>61.985764000000003</v>
      </c>
      <c r="P2751">
        <v>1.1091999999999999E-2</v>
      </c>
      <c r="Q2751">
        <v>-1.8227230000000001</v>
      </c>
      <c r="S2751">
        <f>(2*3.142/60)*test_1_datataker_27_aug[[#This Row],[Torque Voltage (N.m)]]*test_1_datataker_27_aug[[#This Row],[RPM]]*-1</f>
        <v>992.04551878926668</v>
      </c>
    </row>
    <row r="2752" spans="1:19" x14ac:dyDescent="0.25">
      <c r="A2752" s="1">
        <v>45531.604108819447</v>
      </c>
      <c r="B2752" t="s">
        <v>17</v>
      </c>
      <c r="C2752">
        <v>4.7524360000000003</v>
      </c>
      <c r="D2752">
        <v>9.0794139999999999</v>
      </c>
      <c r="E2752">
        <v>8.8126219999999993</v>
      </c>
      <c r="F2752">
        <v>4.6982900000000001</v>
      </c>
      <c r="G2752">
        <v>4.6169370000000001</v>
      </c>
      <c r="H2752">
        <v>1.8563050000000001</v>
      </c>
      <c r="I2752">
        <v>1.416833</v>
      </c>
      <c r="J2752">
        <v>1.3901319999999999</v>
      </c>
      <c r="K2752">
        <v>-1.344282</v>
      </c>
      <c r="L2752">
        <v>5678</v>
      </c>
      <c r="M2752">
        <v>2.1076999999999999E-2</v>
      </c>
      <c r="N2752" t="s">
        <v>565</v>
      </c>
      <c r="O2752">
        <v>62.037619999999997</v>
      </c>
      <c r="P2752">
        <v>1.1091999999999999E-2</v>
      </c>
      <c r="Q2752">
        <v>-1.1300049999999999</v>
      </c>
      <c r="S2752">
        <f>(2*3.142/60)*test_1_datataker_27_aug[[#This Row],[Torque Voltage (N.m)]]*test_1_datataker_27_aug[[#This Row],[RPM]]*-1</f>
        <v>799.41206339439998</v>
      </c>
    </row>
    <row r="2753" spans="1:19" x14ac:dyDescent="0.25">
      <c r="A2753" s="1">
        <v>45531.604168148151</v>
      </c>
      <c r="B2753" t="s">
        <v>17</v>
      </c>
      <c r="C2753">
        <v>4.7903229999999999</v>
      </c>
      <c r="D2753">
        <v>9.2422620000000002</v>
      </c>
      <c r="E2753">
        <v>9.0004000000000008</v>
      </c>
      <c r="F2753">
        <v>4.7651260000000004</v>
      </c>
      <c r="G2753">
        <v>4.6738200000000001</v>
      </c>
      <c r="H2753">
        <v>1.84609</v>
      </c>
      <c r="I2753">
        <v>1.4200809999999999</v>
      </c>
      <c r="J2753">
        <v>1.382692</v>
      </c>
      <c r="K2753">
        <v>-1.448923</v>
      </c>
      <c r="L2753">
        <v>5739</v>
      </c>
      <c r="M2753">
        <v>2.4532999999999999E-2</v>
      </c>
      <c r="N2753" t="s">
        <v>566</v>
      </c>
      <c r="O2753">
        <v>62.078688</v>
      </c>
      <c r="P2753">
        <v>8.0389999999999993E-3</v>
      </c>
      <c r="Q2753">
        <v>-1.3034399999999999</v>
      </c>
      <c r="S2753">
        <f>(2*3.142/60)*test_1_datataker_27_aug[[#This Row],[Torque Voltage (N.m)]]*test_1_datataker_27_aug[[#This Row],[RPM]]*-1</f>
        <v>870.89632342579989</v>
      </c>
    </row>
    <row r="2754" spans="1:19" x14ac:dyDescent="0.25">
      <c r="A2754" s="1">
        <v>45531.604225833333</v>
      </c>
      <c r="B2754" t="s">
        <v>17</v>
      </c>
      <c r="C2754">
        <v>4.7619220000000002</v>
      </c>
      <c r="D2754">
        <v>9.4197980000000001</v>
      </c>
      <c r="E2754">
        <v>9.1665460000000003</v>
      </c>
      <c r="F2754">
        <v>4.7651260000000004</v>
      </c>
      <c r="G2754">
        <v>4.6548499999999997</v>
      </c>
      <c r="H2754">
        <v>1.910094</v>
      </c>
      <c r="I2754">
        <v>1.4199649999999999</v>
      </c>
      <c r="J2754">
        <v>1.380371</v>
      </c>
      <c r="K2754">
        <v>-1.298589</v>
      </c>
      <c r="L2754">
        <v>6194</v>
      </c>
      <c r="M2754">
        <v>2.6190000000000001E-2</v>
      </c>
      <c r="N2754" t="s">
        <v>567</v>
      </c>
      <c r="O2754">
        <v>62.141564000000002</v>
      </c>
      <c r="P2754">
        <v>1.1091999999999999E-2</v>
      </c>
      <c r="Q2754">
        <v>-1.695139</v>
      </c>
      <c r="S2754">
        <f>(2*3.142/60)*test_1_datataker_27_aug[[#This Row],[Torque Voltage (N.m)]]*test_1_datataker_27_aug[[#This Row],[RPM]]*-1</f>
        <v>842.41840519239997</v>
      </c>
    </row>
    <row r="2755" spans="1:19" x14ac:dyDescent="0.25">
      <c r="A2755" s="1">
        <v>45531.604282442131</v>
      </c>
      <c r="B2755" t="s">
        <v>17</v>
      </c>
      <c r="C2755">
        <v>4.833869</v>
      </c>
      <c r="D2755">
        <v>9.2644020000000005</v>
      </c>
      <c r="E2755">
        <v>9.0076739999999997</v>
      </c>
      <c r="F2755">
        <v>4.8245110000000002</v>
      </c>
      <c r="G2755">
        <v>4.7306499999999998</v>
      </c>
      <c r="H2755">
        <v>1.9717290000000001</v>
      </c>
      <c r="I2755">
        <v>1.4211240000000001</v>
      </c>
      <c r="J2755">
        <v>1.3886240000000001</v>
      </c>
      <c r="K2755">
        <v>-1.544006</v>
      </c>
      <c r="L2755">
        <v>6328</v>
      </c>
      <c r="M2755">
        <v>1.9717999999999999E-2</v>
      </c>
      <c r="N2755" t="s">
        <v>568</v>
      </c>
      <c r="O2755">
        <v>62.194228000000003</v>
      </c>
      <c r="P2755">
        <v>8.0389999999999993E-3</v>
      </c>
      <c r="Q2755">
        <v>-1.824282</v>
      </c>
      <c r="S2755">
        <f>(2*3.142/60)*test_1_datataker_27_aug[[#This Row],[Torque Voltage (N.m)]]*test_1_datataker_27_aug[[#This Row],[RPM]]*-1</f>
        <v>1023.2938879818666</v>
      </c>
    </row>
    <row r="2756" spans="1:19" x14ac:dyDescent="0.25">
      <c r="A2756" s="1">
        <v>45531.604341238424</v>
      </c>
      <c r="B2756" t="s">
        <v>17</v>
      </c>
      <c r="C2756">
        <v>4.7117069999999996</v>
      </c>
      <c r="D2756">
        <v>8.6943359999999998</v>
      </c>
      <c r="E2756">
        <v>8.4435420000000008</v>
      </c>
      <c r="F2756">
        <v>4.6835990000000001</v>
      </c>
      <c r="G2756">
        <v>4.6093909999999996</v>
      </c>
      <c r="H2756">
        <v>2.0126650000000001</v>
      </c>
      <c r="I2756">
        <v>1.4142790000000001</v>
      </c>
      <c r="J2756">
        <v>1.388272</v>
      </c>
      <c r="K2756">
        <v>-1.328662</v>
      </c>
      <c r="L2756">
        <v>5040</v>
      </c>
      <c r="M2756">
        <v>1.439E-2</v>
      </c>
      <c r="N2756" t="s">
        <v>569</v>
      </c>
      <c r="O2756">
        <v>62.194228000000003</v>
      </c>
      <c r="P2756">
        <v>1.1091999999999999E-2</v>
      </c>
      <c r="Q2756">
        <v>-1.4741629999999999</v>
      </c>
      <c r="S2756">
        <f>(2*3.142/60)*test_1_datataker_27_aug[[#This Row],[Torque Voltage (N.m)]]*test_1_datataker_27_aug[[#This Row],[RPM]]*-1</f>
        <v>701.34220867199997</v>
      </c>
    </row>
    <row r="2757" spans="1:19" x14ac:dyDescent="0.25">
      <c r="A2757" s="1">
        <v>45531.604398159725</v>
      </c>
      <c r="B2757" t="s">
        <v>17</v>
      </c>
      <c r="C2757">
        <v>4.4879990000000003</v>
      </c>
      <c r="D2757">
        <v>8.4129240000000003</v>
      </c>
      <c r="E2757">
        <v>8.1399519999999992</v>
      </c>
      <c r="F2757">
        <v>4.4756429999999998</v>
      </c>
      <c r="G2757">
        <v>4.3703799999999999</v>
      </c>
      <c r="H2757">
        <v>2.0102730000000002</v>
      </c>
      <c r="I2757">
        <v>1.413</v>
      </c>
      <c r="J2757">
        <v>1.382231</v>
      </c>
      <c r="K2757">
        <v>-1.2624869999999999</v>
      </c>
      <c r="L2757">
        <v>4310</v>
      </c>
      <c r="M2757">
        <v>1.6513E-2</v>
      </c>
      <c r="N2757" t="s">
        <v>570</v>
      </c>
      <c r="O2757">
        <v>62.194116000000001</v>
      </c>
      <c r="P2757">
        <v>9.6299999999999997E-3</v>
      </c>
      <c r="Q2757">
        <v>-1.43598</v>
      </c>
      <c r="S2757">
        <f>(2*3.142/60)*test_1_datataker_27_aug[[#This Row],[Torque Voltage (N.m)]]*test_1_datataker_27_aug[[#This Row],[RPM]]*-1</f>
        <v>569.88747345799993</v>
      </c>
    </row>
    <row r="2758" spans="1:19" x14ac:dyDescent="0.25">
      <c r="A2758" s="1">
        <v>45531.604456041663</v>
      </c>
      <c r="B2758" t="s">
        <v>17</v>
      </c>
      <c r="C2758">
        <v>4.2697649999999996</v>
      </c>
      <c r="D2758">
        <v>8.2279359999999997</v>
      </c>
      <c r="E2758">
        <v>7.944496</v>
      </c>
      <c r="F2758">
        <v>4.2378920000000004</v>
      </c>
      <c r="G2758">
        <v>4.1358600000000001</v>
      </c>
      <c r="H2758">
        <v>2.0041850000000001</v>
      </c>
      <c r="I2758">
        <v>1.414744</v>
      </c>
      <c r="J2758">
        <v>1.3819980000000001</v>
      </c>
      <c r="K2758">
        <v>-1.420048</v>
      </c>
      <c r="L2758">
        <v>4291</v>
      </c>
      <c r="M2758">
        <v>1.6858000000000001E-2</v>
      </c>
      <c r="N2758" t="s">
        <v>571</v>
      </c>
      <c r="O2758">
        <v>62.29898</v>
      </c>
      <c r="P2758">
        <v>9.6299999999999997E-3</v>
      </c>
      <c r="Q2758">
        <v>-1.5482849999999999</v>
      </c>
      <c r="S2758">
        <f>(2*3.142/60)*test_1_datataker_27_aug[[#This Row],[Torque Voltage (N.m)]]*test_1_datataker_27_aug[[#This Row],[RPM]]*-1</f>
        <v>638.18481304853333</v>
      </c>
    </row>
    <row r="2759" spans="1:19" x14ac:dyDescent="0.25">
      <c r="A2759" s="1">
        <v>45531.60451391204</v>
      </c>
      <c r="B2759" t="s">
        <v>17</v>
      </c>
      <c r="C2759">
        <v>4.047466</v>
      </c>
      <c r="D2759">
        <v>7.9835669999999999</v>
      </c>
      <c r="E2759">
        <v>7.7563190000000004</v>
      </c>
      <c r="F2759">
        <v>4.0450419999999996</v>
      </c>
      <c r="G2759">
        <v>3.9371800000000001</v>
      </c>
      <c r="H2759">
        <v>1.9709239999999999</v>
      </c>
      <c r="I2759">
        <v>1.4139269999999999</v>
      </c>
      <c r="J2759">
        <v>1.393964</v>
      </c>
      <c r="K2759">
        <v>-1.2445029999999999</v>
      </c>
      <c r="L2759">
        <v>4541</v>
      </c>
      <c r="M2759">
        <v>1.5058999999999999E-2</v>
      </c>
      <c r="N2759" t="s">
        <v>572</v>
      </c>
      <c r="O2759">
        <v>62.509148000000003</v>
      </c>
      <c r="P2759">
        <v>1.1091999999999999E-2</v>
      </c>
      <c r="Q2759">
        <v>-1.493843</v>
      </c>
      <c r="S2759">
        <f>(2*3.142/60)*test_1_datataker_27_aug[[#This Row],[Torque Voltage (N.m)]]*test_1_datataker_27_aug[[#This Row],[RPM]]*-1</f>
        <v>591.87824274886668</v>
      </c>
    </row>
    <row r="2760" spans="1:19" x14ac:dyDescent="0.25">
      <c r="A2760" s="1">
        <v>45531.604571793985</v>
      </c>
      <c r="B2760" t="s">
        <v>17</v>
      </c>
      <c r="C2760">
        <v>3.9276680000000002</v>
      </c>
      <c r="D2760">
        <v>7.8279610000000002</v>
      </c>
      <c r="E2760">
        <v>7.597245</v>
      </c>
      <c r="F2760">
        <v>3.896474</v>
      </c>
      <c r="G2760">
        <v>3.8182589999999998</v>
      </c>
      <c r="H2760">
        <v>1.9386270000000001</v>
      </c>
      <c r="I2760">
        <v>1.416717</v>
      </c>
      <c r="J2760">
        <v>1.386528</v>
      </c>
      <c r="K2760">
        <v>-1.329861</v>
      </c>
      <c r="L2760">
        <v>4688</v>
      </c>
      <c r="M2760">
        <v>1.4805E-2</v>
      </c>
      <c r="N2760" t="s">
        <v>573</v>
      </c>
      <c r="O2760">
        <v>62.720908000000001</v>
      </c>
      <c r="P2760">
        <v>8.0389999999999993E-3</v>
      </c>
      <c r="Q2760">
        <v>-1.6089059999999999</v>
      </c>
      <c r="S2760">
        <f>(2*3.142/60)*test_1_datataker_27_aug[[#This Row],[Torque Voltage (N.m)]]*test_1_datataker_27_aug[[#This Row],[RPM]]*-1</f>
        <v>652.94827507520006</v>
      </c>
    </row>
    <row r="2761" spans="1:19" x14ac:dyDescent="0.25">
      <c r="A2761" s="1">
        <v>45531.604629641202</v>
      </c>
      <c r="B2761" t="s">
        <v>17</v>
      </c>
      <c r="C2761">
        <v>3.8620169999999998</v>
      </c>
      <c r="D2761">
        <v>7.7760239999999996</v>
      </c>
      <c r="E2761">
        <v>7.5248840000000001</v>
      </c>
      <c r="F2761">
        <v>3.8517779999999999</v>
      </c>
      <c r="G2761">
        <v>3.7421129999999998</v>
      </c>
      <c r="H2761">
        <v>1.8635120000000001</v>
      </c>
      <c r="I2761">
        <v>1.423791</v>
      </c>
      <c r="J2761">
        <v>1.3793249999999999</v>
      </c>
      <c r="K2761">
        <v>-1.3671279999999999</v>
      </c>
      <c r="L2761">
        <v>4684</v>
      </c>
      <c r="M2761">
        <v>1.6004999999999998E-2</v>
      </c>
      <c r="N2761" t="s">
        <v>574</v>
      </c>
      <c r="O2761">
        <v>62.933776000000002</v>
      </c>
      <c r="P2761">
        <v>6.4910000000000002E-3</v>
      </c>
      <c r="Q2761">
        <v>-1.532065</v>
      </c>
      <c r="S2761">
        <f>(2*3.142/60)*test_1_datataker_27_aug[[#This Row],[Torque Voltage (N.m)]]*test_1_datataker_27_aug[[#This Row],[RPM]]*-1</f>
        <v>670.67325894613327</v>
      </c>
    </row>
    <row r="2762" spans="1:19" x14ac:dyDescent="0.25">
      <c r="A2762" s="1">
        <v>45531.604687569445</v>
      </c>
      <c r="B2762" t="s">
        <v>17</v>
      </c>
      <c r="C2762">
        <v>3.8477769999999998</v>
      </c>
      <c r="D2762">
        <v>7.7613320000000003</v>
      </c>
      <c r="E2762">
        <v>7.5030559999999999</v>
      </c>
      <c r="F2762">
        <v>3.7998419999999999</v>
      </c>
      <c r="G2762">
        <v>3.7173250000000002</v>
      </c>
      <c r="H2762">
        <v>1.8630119999999999</v>
      </c>
      <c r="I2762">
        <v>1.418919</v>
      </c>
      <c r="J2762">
        <v>1.3890849999999999</v>
      </c>
      <c r="K2762">
        <v>-1.4369000000000001</v>
      </c>
      <c r="L2762">
        <v>4686</v>
      </c>
      <c r="M2762">
        <v>1.5911999999999999E-2</v>
      </c>
      <c r="N2762" t="s">
        <v>575</v>
      </c>
      <c r="O2762">
        <v>63.201332000000001</v>
      </c>
      <c r="P2762">
        <v>6.4910000000000002E-3</v>
      </c>
      <c r="Q2762">
        <v>-1.5750599999999999</v>
      </c>
      <c r="S2762">
        <f>(2*3.142/60)*test_1_datataker_27_aug[[#This Row],[Torque Voltage (N.m)]]*test_1_datataker_27_aug[[#This Row],[RPM]]*-1</f>
        <v>705.20235676000004</v>
      </c>
    </row>
    <row r="2763" spans="1:19" x14ac:dyDescent="0.25">
      <c r="A2763" s="1">
        <v>45531.604745393517</v>
      </c>
      <c r="B2763" t="s">
        <v>17</v>
      </c>
      <c r="C2763">
        <v>3.7221069999999998</v>
      </c>
      <c r="D2763">
        <v>7.7019469999999997</v>
      </c>
      <c r="E2763">
        <v>7.4670779999999999</v>
      </c>
      <c r="F2763">
        <v>3.6736200000000001</v>
      </c>
      <c r="G2763">
        <v>3.5884140000000002</v>
      </c>
      <c r="H2763">
        <v>1.9023060000000001</v>
      </c>
      <c r="I2763">
        <v>1.4128879999999999</v>
      </c>
      <c r="J2763">
        <v>1.3852500000000001</v>
      </c>
      <c r="K2763">
        <v>-1.416418</v>
      </c>
      <c r="L2763">
        <v>4922</v>
      </c>
      <c r="M2763">
        <v>1.5911999999999999E-2</v>
      </c>
      <c r="N2763" t="s">
        <v>576</v>
      </c>
      <c r="O2763">
        <v>63.416871999999998</v>
      </c>
      <c r="P2763">
        <v>1.2683E-2</v>
      </c>
      <c r="Q2763">
        <v>-1.4919279999999999</v>
      </c>
      <c r="S2763">
        <f>(2*3.142/60)*test_1_datataker_27_aug[[#This Row],[Torque Voltage (N.m)]]*test_1_datataker_27_aug[[#This Row],[RPM]]*-1</f>
        <v>730.15989074106653</v>
      </c>
    </row>
    <row r="2764" spans="1:19" x14ac:dyDescent="0.25">
      <c r="A2764" s="1">
        <v>45531.604803252318</v>
      </c>
      <c r="B2764" t="s">
        <v>17</v>
      </c>
      <c r="C2764">
        <v>3.4820600000000002</v>
      </c>
      <c r="D2764">
        <v>7.5535829999999997</v>
      </c>
      <c r="E2764">
        <v>7.2859720000000001</v>
      </c>
      <c r="F2764">
        <v>3.4358680000000001</v>
      </c>
      <c r="G2764">
        <v>3.3462420000000002</v>
      </c>
      <c r="H2764">
        <v>1.9421170000000001</v>
      </c>
      <c r="I2764">
        <v>1.4142790000000001</v>
      </c>
      <c r="J2764">
        <v>1.3888529999999999</v>
      </c>
      <c r="K2764">
        <v>-1.4104570000000001</v>
      </c>
      <c r="L2764">
        <v>5209</v>
      </c>
      <c r="M2764">
        <v>1.5105E-2</v>
      </c>
      <c r="N2764" t="s">
        <v>577</v>
      </c>
      <c r="O2764">
        <v>63.633583999999999</v>
      </c>
      <c r="P2764">
        <v>8.0389999999999993E-3</v>
      </c>
      <c r="Q2764">
        <v>-1.8532200000000001</v>
      </c>
      <c r="S2764">
        <f>(2*3.142/60)*test_1_datataker_27_aug[[#This Row],[Torque Voltage (N.m)]]*test_1_datataker_27_aug[[#This Row],[RPM]]*-1</f>
        <v>769.48318506153328</v>
      </c>
    </row>
    <row r="2765" spans="1:19" x14ac:dyDescent="0.25">
      <c r="A2765" s="1">
        <v>45531.604861145832</v>
      </c>
      <c r="B2765" t="s">
        <v>17</v>
      </c>
      <c r="C2765">
        <v>3.189381</v>
      </c>
      <c r="D2765">
        <v>7.3166599999999997</v>
      </c>
      <c r="E2765">
        <v>7.0761659999999997</v>
      </c>
      <c r="F2765">
        <v>3.2277070000000001</v>
      </c>
      <c r="G2765">
        <v>3.0828410000000002</v>
      </c>
      <c r="H2765">
        <v>1.972226</v>
      </c>
      <c r="I2765">
        <v>1.415438</v>
      </c>
      <c r="J2765">
        <v>1.386296</v>
      </c>
      <c r="K2765">
        <v>-1.680053</v>
      </c>
      <c r="L2765">
        <v>5633</v>
      </c>
      <c r="M2765">
        <v>1.4505000000000001E-2</v>
      </c>
      <c r="N2765" t="s">
        <v>523</v>
      </c>
      <c r="O2765">
        <v>63.852164000000002</v>
      </c>
      <c r="P2765">
        <v>1.2683E-2</v>
      </c>
      <c r="Q2765">
        <v>-1.722099</v>
      </c>
      <c r="S2765">
        <f>(2*3.142/60)*test_1_datataker_27_aug[[#This Row],[Torque Voltage (N.m)]]*test_1_datataker_27_aug[[#This Row],[RPM]]*-1</f>
        <v>991.16888403193332</v>
      </c>
    </row>
    <row r="2766" spans="1:19" x14ac:dyDescent="0.25">
      <c r="A2766" s="1">
        <v>45531.604919247686</v>
      </c>
      <c r="B2766" t="s">
        <v>17</v>
      </c>
      <c r="C2766">
        <v>2.977204</v>
      </c>
      <c r="D2766">
        <v>7.1091199999999999</v>
      </c>
      <c r="E2766">
        <v>6.8372539999999997</v>
      </c>
      <c r="F2766">
        <v>2.9897480000000001</v>
      </c>
      <c r="G2766">
        <v>2.8629060000000002</v>
      </c>
      <c r="H2766">
        <v>1.977724</v>
      </c>
      <c r="I2766">
        <v>1.4053389999999999</v>
      </c>
      <c r="J2766">
        <v>1.380487</v>
      </c>
      <c r="K2766">
        <v>-1.2552939999999999</v>
      </c>
      <c r="L2766">
        <v>5916</v>
      </c>
      <c r="M2766">
        <v>1.4827999999999999E-2</v>
      </c>
      <c r="N2766" t="s">
        <v>578</v>
      </c>
      <c r="O2766">
        <v>64.071684000000005</v>
      </c>
      <c r="P2766">
        <v>9.6299999999999997E-3</v>
      </c>
      <c r="Q2766">
        <v>-1.610846</v>
      </c>
      <c r="S2766">
        <f>(2*3.142/60)*test_1_datataker_27_aug[[#This Row],[Torque Voltage (N.m)]]*test_1_datataker_27_aug[[#This Row],[RPM]]*-1</f>
        <v>777.78317510559998</v>
      </c>
    </row>
    <row r="2767" spans="1:19" x14ac:dyDescent="0.25">
      <c r="A2767" s="1">
        <v>45531.604976921299</v>
      </c>
      <c r="B2767" t="s">
        <v>17</v>
      </c>
      <c r="C2767">
        <v>2.773317</v>
      </c>
      <c r="D2767">
        <v>6.9831050000000001</v>
      </c>
      <c r="E2767">
        <v>6.6925340000000002</v>
      </c>
      <c r="F2767">
        <v>2.7890359999999998</v>
      </c>
      <c r="G2767">
        <v>2.6541570000000001</v>
      </c>
      <c r="H2767">
        <v>1.974024</v>
      </c>
      <c r="I2767">
        <v>1.4203129999999999</v>
      </c>
      <c r="J2767">
        <v>1.3853660000000001</v>
      </c>
      <c r="K2767">
        <v>-1.492251</v>
      </c>
      <c r="L2767">
        <v>6402</v>
      </c>
      <c r="M2767">
        <v>1.7135000000000001E-2</v>
      </c>
      <c r="N2767" t="s">
        <v>579</v>
      </c>
      <c r="O2767">
        <v>64.292648</v>
      </c>
      <c r="P2767">
        <v>9.6299999999999997E-3</v>
      </c>
      <c r="Q2767">
        <v>-1.608139</v>
      </c>
      <c r="S2767">
        <f>(2*3.142/60)*test_1_datataker_27_aug[[#This Row],[Torque Voltage (N.m)]]*test_1_datataker_27_aug[[#This Row],[RPM]]*-1</f>
        <v>1000.5584738027999</v>
      </c>
    </row>
    <row r="2768" spans="1:19" x14ac:dyDescent="0.25">
      <c r="A2768" s="1">
        <v>45531.605034745371</v>
      </c>
      <c r="B2768" t="s">
        <v>17</v>
      </c>
      <c r="C2768">
        <v>2.585477</v>
      </c>
      <c r="D2768">
        <v>6.968413</v>
      </c>
      <c r="E2768">
        <v>6.7357889999999996</v>
      </c>
      <c r="F2768">
        <v>2.6181179999999999</v>
      </c>
      <c r="G2768">
        <v>2.4680970000000002</v>
      </c>
      <c r="H2768">
        <v>1.962828</v>
      </c>
      <c r="I2768">
        <v>1.419616</v>
      </c>
      <c r="J2768">
        <v>1.388385</v>
      </c>
      <c r="K2768">
        <v>-1.4007989999999999</v>
      </c>
      <c r="L2768">
        <v>6971</v>
      </c>
      <c r="M2768">
        <v>1.7964999999999998E-2</v>
      </c>
      <c r="N2768" t="s">
        <v>580</v>
      </c>
      <c r="O2768">
        <v>64.514443999999997</v>
      </c>
      <c r="P2768">
        <v>1.4231000000000001E-2</v>
      </c>
      <c r="Q2768">
        <v>-1.5239579999999999</v>
      </c>
      <c r="S2768">
        <f>(2*3.142/60)*test_1_datataker_27_aug[[#This Row],[Torque Voltage (N.m)]]*test_1_datataker_27_aug[[#This Row],[RPM]]*-1</f>
        <v>1022.7178400905999</v>
      </c>
    </row>
    <row r="2769" spans="1:19" x14ac:dyDescent="0.25">
      <c r="A2769" s="1">
        <v>45531.60509261574</v>
      </c>
      <c r="B2769" t="s">
        <v>17</v>
      </c>
      <c r="C2769">
        <v>2.505293</v>
      </c>
      <c r="D2769">
        <v>6.9311670000000003</v>
      </c>
      <c r="E2769">
        <v>6.7432660000000002</v>
      </c>
      <c r="F2769">
        <v>2.536594</v>
      </c>
      <c r="G2769">
        <v>2.391686</v>
      </c>
      <c r="H2769">
        <v>1.9429160000000001</v>
      </c>
      <c r="I2769">
        <v>1.4179919999999999</v>
      </c>
      <c r="J2769">
        <v>1.3831610000000001</v>
      </c>
      <c r="K2769">
        <v>-1.3863780000000001</v>
      </c>
      <c r="L2769">
        <v>7818</v>
      </c>
      <c r="M2769">
        <v>1.8127000000000001E-2</v>
      </c>
      <c r="N2769" t="s">
        <v>581</v>
      </c>
      <c r="O2769">
        <v>64.726280000000003</v>
      </c>
      <c r="P2769">
        <v>1.2683E-2</v>
      </c>
      <c r="Q2769">
        <v>-1.530905</v>
      </c>
      <c r="S2769">
        <f>(2*3.142/60)*test_1_datataker_27_aug[[#This Row],[Torque Voltage (N.m)]]*test_1_datataker_27_aug[[#This Row],[RPM]]*-1</f>
        <v>1135.1735155656002</v>
      </c>
    </row>
    <row r="2770" spans="1:19" x14ac:dyDescent="0.25">
      <c r="A2770" s="1">
        <v>45531.605150497686</v>
      </c>
      <c r="B2770" t="s">
        <v>17</v>
      </c>
      <c r="C2770">
        <v>2.5186570000000001</v>
      </c>
      <c r="D2770">
        <v>6.953722</v>
      </c>
      <c r="E2770">
        <v>6.7865200000000003</v>
      </c>
      <c r="F2770">
        <v>2.5512839999999999</v>
      </c>
      <c r="G2770">
        <v>2.4022070000000002</v>
      </c>
      <c r="H2770">
        <v>1.8988100000000001</v>
      </c>
      <c r="I2770">
        <v>1.4188019999999999</v>
      </c>
      <c r="J2770">
        <v>1.386412</v>
      </c>
      <c r="K2770">
        <v>-1.42248</v>
      </c>
      <c r="L2770">
        <v>7986</v>
      </c>
      <c r="M2770">
        <v>1.7572999999999998E-2</v>
      </c>
      <c r="N2770" t="s">
        <v>582</v>
      </c>
      <c r="O2770">
        <v>64.906487999999996</v>
      </c>
      <c r="P2770">
        <v>1.4231000000000001E-2</v>
      </c>
      <c r="Q2770">
        <v>-1.5594980000000001</v>
      </c>
      <c r="S2770">
        <f>(2*3.142/60)*test_1_datataker_27_aug[[#This Row],[Torque Voltage (N.m)]]*test_1_datataker_27_aug[[#This Row],[RPM]]*-1</f>
        <v>1189.7628409919998</v>
      </c>
    </row>
    <row r="2771" spans="1:19" x14ac:dyDescent="0.25">
      <c r="A2771" s="1">
        <v>45531.60520834491</v>
      </c>
      <c r="B2771" t="s">
        <v>17</v>
      </c>
      <c r="C2771">
        <v>2.5310649999999999</v>
      </c>
      <c r="D2771">
        <v>6.9460660000000001</v>
      </c>
      <c r="E2771">
        <v>6.7792450000000004</v>
      </c>
      <c r="F2771">
        <v>2.5808740000000001</v>
      </c>
      <c r="G2771">
        <v>2.420353</v>
      </c>
      <c r="H2771">
        <v>1.869518</v>
      </c>
      <c r="I2771">
        <v>1.4159029999999999</v>
      </c>
      <c r="J2771">
        <v>1.3829279999999999</v>
      </c>
      <c r="K2771">
        <v>-1.374355</v>
      </c>
      <c r="L2771">
        <v>7963</v>
      </c>
      <c r="M2771">
        <v>2.0778000000000001E-2</v>
      </c>
      <c r="N2771" t="s">
        <v>583</v>
      </c>
      <c r="O2771">
        <v>65.076048</v>
      </c>
      <c r="P2771">
        <v>8.0389999999999993E-3</v>
      </c>
      <c r="Q2771">
        <v>-1.584293</v>
      </c>
      <c r="S2771">
        <f>(2*3.142/60)*test_1_datataker_27_aug[[#This Row],[Torque Voltage (N.m)]]*test_1_datataker_27_aug[[#This Row],[RPM]]*-1</f>
        <v>1146.2004337943333</v>
      </c>
    </row>
    <row r="2772" spans="1:19" x14ac:dyDescent="0.25">
      <c r="A2772" s="1">
        <v>45531.605266273145</v>
      </c>
      <c r="B2772" t="s">
        <v>17</v>
      </c>
      <c r="C2772">
        <v>2.4967109999999999</v>
      </c>
      <c r="D2772">
        <v>7.2870710000000001</v>
      </c>
      <c r="E2772">
        <v>7.1050700000000004</v>
      </c>
      <c r="F2772">
        <v>2.536594</v>
      </c>
      <c r="G2772">
        <v>2.379305</v>
      </c>
      <c r="H2772">
        <v>1.910893</v>
      </c>
      <c r="I2772">
        <v>1.414628</v>
      </c>
      <c r="J2772">
        <v>1.3901319999999999</v>
      </c>
      <c r="K2772">
        <v>-1.45252</v>
      </c>
      <c r="L2772">
        <v>8666</v>
      </c>
      <c r="M2772">
        <v>2.1860999999999998E-2</v>
      </c>
      <c r="N2772" t="s">
        <v>584</v>
      </c>
      <c r="O2772">
        <v>65.290732000000006</v>
      </c>
      <c r="P2772">
        <v>9.6299999999999997E-3</v>
      </c>
      <c r="Q2772">
        <v>-1.5781499999999999</v>
      </c>
      <c r="S2772">
        <f>(2*3.142/60)*test_1_datataker_27_aug[[#This Row],[Torque Voltage (N.m)]]*test_1_datataker_27_aug[[#This Row],[RPM]]*-1</f>
        <v>1318.3348467146668</v>
      </c>
    </row>
    <row r="2773" spans="1:19" x14ac:dyDescent="0.25">
      <c r="A2773" s="1">
        <v>45531.605324085649</v>
      </c>
      <c r="B2773" t="s">
        <v>17</v>
      </c>
      <c r="C2773">
        <v>2.5043899999999999</v>
      </c>
      <c r="D2773">
        <v>7.3315580000000002</v>
      </c>
      <c r="E2773">
        <v>7.1341770000000002</v>
      </c>
      <c r="F2773">
        <v>2.536594</v>
      </c>
      <c r="G2773">
        <v>2.3821479999999999</v>
      </c>
      <c r="H2773">
        <v>1.933745</v>
      </c>
      <c r="I2773">
        <v>1.417065</v>
      </c>
      <c r="J2773">
        <v>1.3853660000000001</v>
      </c>
      <c r="K2773">
        <v>-1.439298</v>
      </c>
      <c r="L2773">
        <v>9502</v>
      </c>
      <c r="M2773">
        <v>1.8265E-2</v>
      </c>
      <c r="N2773" t="s">
        <v>585</v>
      </c>
      <c r="O2773">
        <v>65.416396000000006</v>
      </c>
      <c r="P2773">
        <v>1.2683E-2</v>
      </c>
      <c r="Q2773">
        <v>-1.564133</v>
      </c>
      <c r="S2773">
        <f>(2*3.142/60)*test_1_datataker_27_aug[[#This Row],[Torque Voltage (N.m)]]*test_1_datataker_27_aug[[#This Row],[RPM]]*-1</f>
        <v>1432.3550183544</v>
      </c>
    </row>
    <row r="2774" spans="1:19" x14ac:dyDescent="0.25">
      <c r="A2774" s="1">
        <v>45531.605381967594</v>
      </c>
      <c r="B2774" t="s">
        <v>17</v>
      </c>
      <c r="C2774">
        <v>2.4814609999999999</v>
      </c>
      <c r="D2774">
        <v>7.3388010000000001</v>
      </c>
      <c r="E2774">
        <v>7.0470620000000004</v>
      </c>
      <c r="F2774">
        <v>2.5291429999999999</v>
      </c>
      <c r="G2774">
        <v>2.3554200000000001</v>
      </c>
      <c r="H2774">
        <v>1.9421170000000001</v>
      </c>
      <c r="I2774">
        <v>1.4220539999999999</v>
      </c>
      <c r="J2774">
        <v>1.3881559999999999</v>
      </c>
      <c r="K2774">
        <v>-1.4501219999999999</v>
      </c>
      <c r="L2774">
        <v>9872</v>
      </c>
      <c r="M2774">
        <v>2.2527999999999999E-2</v>
      </c>
      <c r="N2774" t="s">
        <v>586</v>
      </c>
      <c r="O2774">
        <v>65.530563999999998</v>
      </c>
      <c r="P2774">
        <v>9.6299999999999997E-3</v>
      </c>
      <c r="Q2774">
        <v>-1.615828</v>
      </c>
      <c r="S2774">
        <f>(2*3.142/60)*test_1_datataker_27_aug[[#This Row],[Torque Voltage (N.m)]]*test_1_datataker_27_aug[[#This Row],[RPM]]*-1</f>
        <v>1499.3209658175999</v>
      </c>
    </row>
    <row r="2775" spans="1:19" x14ac:dyDescent="0.25">
      <c r="A2775" s="1">
        <v>45531.60543984954</v>
      </c>
      <c r="B2775" t="s">
        <v>17</v>
      </c>
      <c r="C2775">
        <v>2.460445</v>
      </c>
      <c r="D2775">
        <v>7.524203</v>
      </c>
      <c r="E2775">
        <v>7.2572710000000002</v>
      </c>
      <c r="F2775">
        <v>2.4918969999999998</v>
      </c>
      <c r="G2775">
        <v>2.3324639999999999</v>
      </c>
      <c r="H2775">
        <v>1.9569669999999999</v>
      </c>
      <c r="I2775">
        <v>1.4160189999999999</v>
      </c>
      <c r="J2775">
        <v>1.3889689999999999</v>
      </c>
      <c r="K2775">
        <v>-1.4633769999999999</v>
      </c>
      <c r="L2775">
        <v>10891</v>
      </c>
      <c r="M2775">
        <v>2.3473999999999998E-2</v>
      </c>
      <c r="N2775" t="s">
        <v>587</v>
      </c>
      <c r="O2775">
        <v>65.566552000000001</v>
      </c>
      <c r="P2775">
        <v>8.0389999999999993E-3</v>
      </c>
      <c r="Q2775">
        <v>-1.5950599999999999</v>
      </c>
      <c r="S2775">
        <f>(2*3.142/60)*test_1_datataker_27_aug[[#This Row],[Torque Voltage (N.m)]]*test_1_datataker_27_aug[[#This Row],[RPM]]*-1</f>
        <v>1669.2020481931331</v>
      </c>
    </row>
    <row r="2776" spans="1:19" x14ac:dyDescent="0.25">
      <c r="A2776" s="1">
        <v>45531.605497696757</v>
      </c>
      <c r="B2776" t="s">
        <v>17</v>
      </c>
      <c r="C2776">
        <v>2.520597</v>
      </c>
      <c r="D2776">
        <v>7.5612409999999999</v>
      </c>
      <c r="E2776">
        <v>7.2932480000000002</v>
      </c>
      <c r="F2776">
        <v>2.566182</v>
      </c>
      <c r="G2776">
        <v>2.3955120000000001</v>
      </c>
      <c r="H2776">
        <v>1.977122</v>
      </c>
      <c r="I2776">
        <v>1.41405</v>
      </c>
      <c r="J2776">
        <v>1.384439</v>
      </c>
      <c r="K2776">
        <v>-1.4236789999999999</v>
      </c>
      <c r="L2776">
        <v>11310</v>
      </c>
      <c r="M2776">
        <v>1.4966E-2</v>
      </c>
      <c r="N2776" t="s">
        <v>588</v>
      </c>
      <c r="O2776">
        <v>65.563559999999995</v>
      </c>
      <c r="P2776">
        <v>8.0389999999999993E-3</v>
      </c>
      <c r="Q2776">
        <v>-1.5781499999999999</v>
      </c>
      <c r="S2776">
        <f>(2*3.142/60)*test_1_datataker_27_aug[[#This Row],[Torque Voltage (N.m)]]*test_1_datataker_27_aug[[#This Row],[RPM]]*-1</f>
        <v>1686.3961805859997</v>
      </c>
    </row>
    <row r="2777" spans="1:19" x14ac:dyDescent="0.25">
      <c r="A2777" s="1">
        <v>45531.605557986113</v>
      </c>
      <c r="B2777" t="s">
        <v>17</v>
      </c>
      <c r="C2777">
        <v>2.548254</v>
      </c>
      <c r="D2777">
        <v>6.6865889999999997</v>
      </c>
      <c r="E2777">
        <v>6.3735799999999996</v>
      </c>
      <c r="F2777">
        <v>2.5587339999999998</v>
      </c>
      <c r="G2777">
        <v>2.432734</v>
      </c>
      <c r="H2777">
        <v>1.9664250000000001</v>
      </c>
      <c r="I2777">
        <v>1.416601</v>
      </c>
      <c r="J2777">
        <v>1.380952</v>
      </c>
      <c r="K2777">
        <v>-1.3142419999999999</v>
      </c>
      <c r="L2777">
        <v>9335</v>
      </c>
      <c r="M2777">
        <v>1.4644000000000001E-2</v>
      </c>
      <c r="N2777" t="s">
        <v>589</v>
      </c>
      <c r="O2777">
        <v>65.588027999999994</v>
      </c>
      <c r="P2777">
        <v>8.0389999999999993E-3</v>
      </c>
      <c r="Q2777">
        <v>-1.4880580000000001</v>
      </c>
      <c r="S2777">
        <f>(2*3.142/60)*test_1_datataker_27_aug[[#This Row],[Torque Voltage (N.m)]]*test_1_datataker_27_aug[[#This Row],[RPM]]*-1</f>
        <v>1284.915565931333</v>
      </c>
    </row>
    <row r="2778" spans="1:19" x14ac:dyDescent="0.25">
      <c r="A2778" s="1">
        <v>45531.605614201391</v>
      </c>
      <c r="B2778" t="s">
        <v>17</v>
      </c>
      <c r="C2778">
        <v>2.432734</v>
      </c>
      <c r="D2778">
        <v>6.5384320000000002</v>
      </c>
      <c r="E2778">
        <v>6.3086970000000004</v>
      </c>
      <c r="F2778">
        <v>2.4546519999999998</v>
      </c>
      <c r="G2778">
        <v>2.312405</v>
      </c>
      <c r="H2778">
        <v>1.9278580000000001</v>
      </c>
      <c r="I2778">
        <v>1.424485</v>
      </c>
      <c r="J2778">
        <v>1.3829279999999999</v>
      </c>
      <c r="K2778">
        <v>-1.260089</v>
      </c>
      <c r="L2778">
        <v>6837</v>
      </c>
      <c r="M2778">
        <v>1.6143000000000001E-2</v>
      </c>
      <c r="N2778" t="s">
        <v>590</v>
      </c>
      <c r="O2778">
        <v>65.588027999999994</v>
      </c>
      <c r="P2778">
        <v>9.6299999999999997E-3</v>
      </c>
      <c r="Q2778">
        <v>-1.536305</v>
      </c>
      <c r="S2778">
        <f>(2*3.142/60)*test_1_datataker_27_aug[[#This Row],[Torque Voltage (N.m)]]*test_1_datataker_27_aug[[#This Row],[RPM]]*-1</f>
        <v>902.30159750020005</v>
      </c>
    </row>
    <row r="2779" spans="1:19" x14ac:dyDescent="0.25">
      <c r="A2779" s="1">
        <v>45531.605671770834</v>
      </c>
      <c r="B2779" t="s">
        <v>17</v>
      </c>
      <c r="C2779">
        <v>2.3678270000000001</v>
      </c>
      <c r="D2779">
        <v>6.5456750000000001</v>
      </c>
      <c r="E2779">
        <v>6.2361360000000001</v>
      </c>
      <c r="F2779">
        <v>2.3952659999999999</v>
      </c>
      <c r="G2779">
        <v>2.2512439999999998</v>
      </c>
      <c r="H2779">
        <v>1.886015</v>
      </c>
      <c r="I2779">
        <v>1.4160189999999999</v>
      </c>
      <c r="J2779">
        <v>1.381068</v>
      </c>
      <c r="K2779">
        <v>-1.3502769999999999</v>
      </c>
      <c r="L2779">
        <v>6953</v>
      </c>
      <c r="M2779">
        <v>1.5520000000000001E-2</v>
      </c>
      <c r="N2779" t="s">
        <v>591</v>
      </c>
      <c r="O2779">
        <v>65.817763999999997</v>
      </c>
      <c r="P2779">
        <v>1.1091999999999999E-2</v>
      </c>
      <c r="Q2779">
        <v>-1.5673710000000001</v>
      </c>
      <c r="S2779">
        <f>(2*3.142/60)*test_1_datataker_27_aug[[#This Row],[Torque Voltage (N.m)]]*test_1_datataker_27_aug[[#This Row],[RPM]]*-1</f>
        <v>983.2863844100666</v>
      </c>
    </row>
    <row r="2780" spans="1:19" x14ac:dyDescent="0.25">
      <c r="A2780" s="1">
        <v>45531.605729201387</v>
      </c>
      <c r="B2780" t="s">
        <v>17</v>
      </c>
      <c r="C2780">
        <v>2.350638</v>
      </c>
      <c r="D2780">
        <v>6.530983</v>
      </c>
      <c r="E2780">
        <v>6.2145060000000001</v>
      </c>
      <c r="F2780">
        <v>2.3803670000000001</v>
      </c>
      <c r="G2780">
        <v>2.230229</v>
      </c>
      <c r="H2780">
        <v>1.84659</v>
      </c>
      <c r="I2780">
        <v>1.4220539999999999</v>
      </c>
      <c r="J2780">
        <v>1.391875</v>
      </c>
      <c r="K2780">
        <v>-1.3106120000000001</v>
      </c>
      <c r="L2780">
        <v>6906</v>
      </c>
      <c r="M2780">
        <v>1.6674000000000001E-2</v>
      </c>
      <c r="N2780" t="s">
        <v>592</v>
      </c>
      <c r="O2780">
        <v>66.049279999999996</v>
      </c>
      <c r="P2780">
        <v>8.0389999999999993E-3</v>
      </c>
      <c r="Q2780">
        <v>-1.4155580000000001</v>
      </c>
      <c r="S2780">
        <f>(2*3.142/60)*test_1_datataker_27_aug[[#This Row],[Torque Voltage (N.m)]]*test_1_datataker_27_aug[[#This Row],[RPM]]*-1</f>
        <v>947.95045650079999</v>
      </c>
    </row>
    <row r="2781" spans="1:19" x14ac:dyDescent="0.25">
      <c r="A2781" s="1">
        <v>45531.605787048611</v>
      </c>
      <c r="B2781" t="s">
        <v>17</v>
      </c>
      <c r="C2781">
        <v>2.2780260000000001</v>
      </c>
      <c r="D2781">
        <v>6.4418009999999999</v>
      </c>
      <c r="E2781">
        <v>6.2215819999999997</v>
      </c>
      <c r="F2781">
        <v>2.3133249999999999</v>
      </c>
      <c r="G2781">
        <v>2.1518250000000001</v>
      </c>
      <c r="H2781">
        <v>1.8735170000000001</v>
      </c>
      <c r="I2781">
        <v>1.419616</v>
      </c>
      <c r="J2781">
        <v>1.380603</v>
      </c>
      <c r="K2781">
        <v>-1.3719570000000001</v>
      </c>
      <c r="L2781">
        <v>7155</v>
      </c>
      <c r="M2781">
        <v>1.6858000000000001E-2</v>
      </c>
      <c r="N2781" t="s">
        <v>593</v>
      </c>
      <c r="O2781">
        <v>66.282079999999993</v>
      </c>
      <c r="P2781">
        <v>9.6299999999999997E-3</v>
      </c>
      <c r="Q2781">
        <v>-1.5727599999999999</v>
      </c>
      <c r="S2781">
        <f>(2*3.142/60)*test_1_datataker_27_aug[[#This Row],[Torque Voltage (N.m)]]*test_1_datataker_27_aug[[#This Row],[RPM]]*-1</f>
        <v>1028.0993012189999</v>
      </c>
    </row>
    <row r="2782" spans="1:19" x14ac:dyDescent="0.25">
      <c r="A2782" s="1">
        <v>45531.605844988429</v>
      </c>
      <c r="B2782" t="s">
        <v>17</v>
      </c>
      <c r="C2782">
        <v>2.1422870000000001</v>
      </c>
      <c r="D2782">
        <v>6.4196609999999996</v>
      </c>
      <c r="E2782">
        <v>6.2288589999999999</v>
      </c>
      <c r="F2782">
        <v>2.1943459999999999</v>
      </c>
      <c r="G2782">
        <v>2.0153150000000002</v>
      </c>
      <c r="H2782">
        <v>1.910094</v>
      </c>
      <c r="I2782">
        <v>1.4162490000000001</v>
      </c>
      <c r="J2782">
        <v>1.3779300000000001</v>
      </c>
      <c r="K2782">
        <v>-1.4285079999999999</v>
      </c>
      <c r="L2782">
        <v>7411</v>
      </c>
      <c r="M2782">
        <v>1.5796999999999999E-2</v>
      </c>
      <c r="N2782" t="s">
        <v>594</v>
      </c>
      <c r="O2782">
        <v>66.575416000000004</v>
      </c>
      <c r="P2782">
        <v>1.1091999999999999E-2</v>
      </c>
      <c r="Q2782">
        <v>-1.5394099999999999</v>
      </c>
      <c r="S2782">
        <f>(2*3.142/60)*test_1_datataker_27_aug[[#This Row],[Torque Voltage (N.m)]]*test_1_datataker_27_aug[[#This Row],[RPM]]*-1</f>
        <v>1108.7775299965333</v>
      </c>
    </row>
    <row r="2783" spans="1:19" x14ac:dyDescent="0.25">
      <c r="A2783" s="1">
        <v>45531.605902800926</v>
      </c>
      <c r="B2783" t="s">
        <v>17</v>
      </c>
      <c r="C2783">
        <v>1.987657</v>
      </c>
      <c r="D2783">
        <v>6.3455820000000003</v>
      </c>
      <c r="E2783">
        <v>6.1419430000000004</v>
      </c>
      <c r="F2783">
        <v>2.0383279999999999</v>
      </c>
      <c r="G2783">
        <v>1.8636619999999999</v>
      </c>
      <c r="H2783">
        <v>1.9624269999999999</v>
      </c>
      <c r="I2783">
        <v>1.4128879999999999</v>
      </c>
      <c r="J2783">
        <v>1.3812979999999999</v>
      </c>
      <c r="K2783">
        <v>-1.398401</v>
      </c>
      <c r="L2783">
        <v>7756</v>
      </c>
      <c r="M2783">
        <v>1.6167000000000001E-2</v>
      </c>
      <c r="N2783" t="s">
        <v>595</v>
      </c>
      <c r="O2783">
        <v>66.751852</v>
      </c>
      <c r="P2783">
        <v>1.1091999999999999E-2</v>
      </c>
      <c r="Q2783">
        <v>-1.5332300000000001</v>
      </c>
      <c r="S2783">
        <f>(2*3.142/60)*test_1_datataker_27_aug[[#This Row],[Torque Voltage (N.m)]]*test_1_datataker_27_aug[[#This Row],[RPM]]*-1</f>
        <v>1135.9375402050666</v>
      </c>
    </row>
    <row r="2784" spans="1:19" x14ac:dyDescent="0.25">
      <c r="A2784" s="1">
        <v>45531.605961678244</v>
      </c>
      <c r="B2784" t="s">
        <v>17</v>
      </c>
      <c r="C2784">
        <v>1.8417429999999999</v>
      </c>
      <c r="D2784">
        <v>6.2417090000000002</v>
      </c>
      <c r="E2784">
        <v>5.9173830000000001</v>
      </c>
      <c r="F2784">
        <v>1.889553</v>
      </c>
      <c r="G2784">
        <v>1.7129380000000001</v>
      </c>
      <c r="H2784">
        <v>1.9557690000000001</v>
      </c>
      <c r="I2784">
        <v>1.4150929999999999</v>
      </c>
      <c r="J2784">
        <v>1.374792</v>
      </c>
      <c r="K2784">
        <v>-1.417651</v>
      </c>
      <c r="L2784">
        <v>8391</v>
      </c>
      <c r="M2784">
        <v>1.6858000000000001E-2</v>
      </c>
      <c r="N2784" t="s">
        <v>596</v>
      </c>
      <c r="O2784">
        <v>66.988715999999997</v>
      </c>
      <c r="P2784">
        <v>1.1091999999999999E-2</v>
      </c>
      <c r="Q2784">
        <v>-1.603529</v>
      </c>
      <c r="S2784">
        <f>(2*3.142/60)*test_1_datataker_27_aug[[#This Row],[Torque Voltage (N.m)]]*test_1_datataker_27_aug[[#This Row],[RPM]]*-1</f>
        <v>1245.8563659274</v>
      </c>
    </row>
    <row r="2785" spans="1:19" x14ac:dyDescent="0.25">
      <c r="A2785" s="1">
        <v>45531.606019340281</v>
      </c>
      <c r="B2785" t="s">
        <v>17</v>
      </c>
      <c r="C2785">
        <v>1.7119549999999999</v>
      </c>
      <c r="D2785">
        <v>6.1303859999999997</v>
      </c>
      <c r="E2785">
        <v>5.873926</v>
      </c>
      <c r="F2785">
        <v>1.7631239999999999</v>
      </c>
      <c r="G2785">
        <v>1.587853</v>
      </c>
      <c r="H2785">
        <v>1.95248</v>
      </c>
      <c r="I2785">
        <v>1.415554</v>
      </c>
      <c r="J2785">
        <v>1.3781620000000001</v>
      </c>
      <c r="K2785">
        <v>-1.4092579999999999</v>
      </c>
      <c r="L2785">
        <v>8469</v>
      </c>
      <c r="M2785">
        <v>1.9164E-2</v>
      </c>
      <c r="N2785" t="s">
        <v>597</v>
      </c>
      <c r="O2785">
        <v>67.287216000000001</v>
      </c>
      <c r="P2785">
        <v>9.6299999999999997E-3</v>
      </c>
      <c r="Q2785">
        <v>-1.583515</v>
      </c>
      <c r="S2785">
        <f>(2*3.142/60)*test_1_datataker_27_aug[[#This Row],[Torque Voltage (N.m)]]*test_1_datataker_27_aug[[#This Row],[RPM]]*-1</f>
        <v>1249.9929619427999</v>
      </c>
    </row>
    <row r="2786" spans="1:19" x14ac:dyDescent="0.25">
      <c r="A2786" s="1">
        <v>45531.606077118056</v>
      </c>
      <c r="B2786" t="s">
        <v>17</v>
      </c>
      <c r="C2786">
        <v>1.585914</v>
      </c>
      <c r="D2786">
        <v>6.2270190000000003</v>
      </c>
      <c r="E2786">
        <v>5.9101080000000001</v>
      </c>
      <c r="F2786">
        <v>1.6364890000000001</v>
      </c>
      <c r="G2786">
        <v>1.4684010000000001</v>
      </c>
      <c r="H2786">
        <v>1.9459040000000001</v>
      </c>
      <c r="I2786">
        <v>1.415322</v>
      </c>
      <c r="J2786">
        <v>1.3767670000000001</v>
      </c>
      <c r="K2786">
        <v>-1.3912070000000001</v>
      </c>
      <c r="L2786">
        <v>9089</v>
      </c>
      <c r="M2786">
        <v>1.9164E-2</v>
      </c>
      <c r="N2786" t="s">
        <v>598</v>
      </c>
      <c r="O2786">
        <v>67.588048000000001</v>
      </c>
      <c r="P2786">
        <v>1.4231000000000001E-2</v>
      </c>
      <c r="Q2786">
        <v>-1.576605</v>
      </c>
      <c r="S2786">
        <f>(2*3.142/60)*test_1_datataker_27_aug[[#This Row],[Torque Voltage (N.m)]]*test_1_datataker_27_aug[[#This Row],[RPM]]*-1</f>
        <v>1324.3195296355334</v>
      </c>
    </row>
    <row r="2787" spans="1:19" x14ac:dyDescent="0.25">
      <c r="A2787" s="1">
        <v>45531.606135000002</v>
      </c>
      <c r="B2787" t="s">
        <v>17</v>
      </c>
      <c r="C2787">
        <v>1.565855</v>
      </c>
      <c r="D2787">
        <v>6.2861960000000003</v>
      </c>
      <c r="E2787">
        <v>5.9970210000000002</v>
      </c>
      <c r="F2787">
        <v>1.614349</v>
      </c>
      <c r="G2787">
        <v>1.4387509999999999</v>
      </c>
      <c r="H2787">
        <v>1.8982079999999999</v>
      </c>
      <c r="I2787">
        <v>1.4162490000000001</v>
      </c>
      <c r="J2787">
        <v>1.3839710000000001</v>
      </c>
      <c r="K2787">
        <v>-1.4501219999999999</v>
      </c>
      <c r="L2787">
        <v>10044</v>
      </c>
      <c r="M2787">
        <v>1.8588E-2</v>
      </c>
      <c r="N2787" t="s">
        <v>599</v>
      </c>
      <c r="O2787">
        <v>67.830472</v>
      </c>
      <c r="P2787">
        <v>9.6299999999999997E-3</v>
      </c>
      <c r="Q2787">
        <v>-1.635086</v>
      </c>
      <c r="S2787">
        <f>(2*3.142/60)*test_1_datataker_27_aug[[#This Row],[Torque Voltage (N.m)]]*test_1_datataker_27_aug[[#This Row],[RPM]]*-1</f>
        <v>1525.4436568751998</v>
      </c>
    </row>
    <row r="2788" spans="1:19" x14ac:dyDescent="0.25">
      <c r="A2788" s="1">
        <v>45531.60619309028</v>
      </c>
      <c r="B2788" t="s">
        <v>17</v>
      </c>
      <c r="C2788">
        <v>1.5821149999999999</v>
      </c>
      <c r="D2788">
        <v>6.3157870000000003</v>
      </c>
      <c r="E2788">
        <v>6.084136</v>
      </c>
      <c r="F2788">
        <v>1.6513869999999999</v>
      </c>
      <c r="G2788">
        <v>1.4684010000000001</v>
      </c>
      <c r="H2788">
        <v>1.889613</v>
      </c>
      <c r="I2788">
        <v>1.4156709999999999</v>
      </c>
      <c r="J2788">
        <v>1.382576</v>
      </c>
      <c r="K2788">
        <v>-1.4248780000000001</v>
      </c>
      <c r="L2788">
        <v>10817</v>
      </c>
      <c r="M2788">
        <v>1.6074000000000001E-2</v>
      </c>
      <c r="N2788" t="s">
        <v>600</v>
      </c>
      <c r="O2788">
        <v>68.013136000000003</v>
      </c>
      <c r="P2788">
        <v>1.1091999999999999E-2</v>
      </c>
      <c r="Q2788">
        <v>-1.622379</v>
      </c>
      <c r="S2788">
        <f>(2*3.142/60)*test_1_datataker_27_aug[[#This Row],[Torque Voltage (N.m)]]*test_1_datataker_27_aug[[#This Row],[RPM]]*-1</f>
        <v>1614.2449511430668</v>
      </c>
    </row>
    <row r="2789" spans="1:19" x14ac:dyDescent="0.25">
      <c r="A2789" s="1">
        <v>45531.606251006946</v>
      </c>
      <c r="B2789" t="s">
        <v>17</v>
      </c>
      <c r="C2789">
        <v>1.625076</v>
      </c>
      <c r="D2789">
        <v>6.338133</v>
      </c>
      <c r="E2789">
        <v>6.0768599999999999</v>
      </c>
      <c r="F2789">
        <v>1.673735</v>
      </c>
      <c r="G2789">
        <v>1.5056769999999999</v>
      </c>
      <c r="H2789">
        <v>1.6888730000000001</v>
      </c>
      <c r="I2789">
        <v>1.4114930000000001</v>
      </c>
      <c r="J2789">
        <v>1.378744</v>
      </c>
      <c r="K2789">
        <v>-1.4188499999999999</v>
      </c>
      <c r="L2789">
        <v>10405</v>
      </c>
      <c r="M2789">
        <v>1.7895999999999999E-2</v>
      </c>
      <c r="N2789" t="s">
        <v>594</v>
      </c>
      <c r="O2789">
        <v>68.184808000000004</v>
      </c>
      <c r="P2789">
        <v>9.6299999999999997E-3</v>
      </c>
      <c r="Q2789">
        <v>-1.601982</v>
      </c>
      <c r="S2789">
        <f>(2*3.142/60)*test_1_datataker_27_aug[[#This Row],[Torque Voltage (N.m)]]*test_1_datataker_27_aug[[#This Row],[RPM]]*-1</f>
        <v>1546.1922604499998</v>
      </c>
    </row>
    <row r="2790" spans="1:19" x14ac:dyDescent="0.25">
      <c r="A2790" s="1">
        <v>45531.606308877315</v>
      </c>
      <c r="B2790" t="s">
        <v>17</v>
      </c>
      <c r="C2790">
        <v>1.7053130000000001</v>
      </c>
      <c r="D2790">
        <v>6.4049690000000004</v>
      </c>
      <c r="E2790">
        <v>6.192475</v>
      </c>
      <c r="F2790">
        <v>1.740777</v>
      </c>
      <c r="G2790">
        <v>1.5792189999999999</v>
      </c>
      <c r="H2790">
        <v>1.7129840000000001</v>
      </c>
      <c r="I2790">
        <v>1.415554</v>
      </c>
      <c r="J2790">
        <v>1.3830439999999999</v>
      </c>
      <c r="K2790">
        <v>-1.365896</v>
      </c>
      <c r="L2790">
        <v>10172</v>
      </c>
      <c r="M2790">
        <v>1.5520000000000001E-2</v>
      </c>
      <c r="N2790" t="s">
        <v>601</v>
      </c>
      <c r="O2790">
        <v>68.381032000000005</v>
      </c>
      <c r="P2790">
        <v>9.6299999999999997E-3</v>
      </c>
      <c r="Q2790">
        <v>-1.647783</v>
      </c>
      <c r="S2790">
        <f>(2*3.142/60)*test_1_datataker_27_aug[[#This Row],[Torque Voltage (N.m)]]*test_1_datataker_27_aug[[#This Row],[RPM]]*-1</f>
        <v>1455.1538433301332</v>
      </c>
    </row>
    <row r="2791" spans="1:19" x14ac:dyDescent="0.25">
      <c r="A2791" s="1">
        <v>45531.606365752312</v>
      </c>
      <c r="B2791" t="s">
        <v>17</v>
      </c>
      <c r="C2791">
        <v>1.751091</v>
      </c>
      <c r="D2791">
        <v>6.4937379999999996</v>
      </c>
      <c r="E2791">
        <v>6.2723139999999997</v>
      </c>
      <c r="F2791">
        <v>1.8078190000000001</v>
      </c>
      <c r="G2791">
        <v>1.635597</v>
      </c>
      <c r="H2791">
        <v>1.715797</v>
      </c>
      <c r="I2791">
        <v>1.4128879999999999</v>
      </c>
      <c r="J2791">
        <v>1.3778170000000001</v>
      </c>
      <c r="K2791">
        <v>-1.460979</v>
      </c>
      <c r="L2791">
        <v>10096</v>
      </c>
      <c r="M2791">
        <v>2.1191999999999999E-2</v>
      </c>
      <c r="N2791" t="s">
        <v>602</v>
      </c>
      <c r="O2791">
        <v>68.566807999999995</v>
      </c>
      <c r="P2791">
        <v>1.1091999999999999E-2</v>
      </c>
      <c r="Q2791">
        <v>-1.612368</v>
      </c>
      <c r="S2791">
        <f>(2*3.142/60)*test_1_datataker_27_aug[[#This Row],[Torque Voltage (N.m)]]*test_1_datataker_27_aug[[#This Row],[RPM]]*-1</f>
        <v>1544.8212732576001</v>
      </c>
    </row>
    <row r="2792" spans="1:19" x14ac:dyDescent="0.25">
      <c r="A2792" s="1">
        <v>45531.60642369213</v>
      </c>
      <c r="B2792" t="s">
        <v>17</v>
      </c>
      <c r="C2792">
        <v>1.7425090000000001</v>
      </c>
      <c r="D2792">
        <v>6.7012790000000004</v>
      </c>
      <c r="E2792">
        <v>6.4243129999999997</v>
      </c>
      <c r="F2792">
        <v>1.7927139999999999</v>
      </c>
      <c r="G2792">
        <v>1.619337</v>
      </c>
      <c r="H2792">
        <v>1.791555</v>
      </c>
      <c r="I2792">
        <v>1.417411</v>
      </c>
      <c r="J2792">
        <v>1.380603</v>
      </c>
      <c r="K2792">
        <v>-1.4308719999999999</v>
      </c>
      <c r="L2792">
        <v>10963</v>
      </c>
      <c r="M2792">
        <v>2.1468999999999999E-2</v>
      </c>
      <c r="N2792" t="s">
        <v>603</v>
      </c>
      <c r="O2792">
        <v>68.740031999999999</v>
      </c>
      <c r="P2792">
        <v>8.0389999999999993E-3</v>
      </c>
      <c r="Q2792">
        <v>-1.611599</v>
      </c>
      <c r="S2792">
        <f>(2*3.142/60)*test_1_datataker_27_aug[[#This Row],[Torque Voltage (N.m)]]*test_1_datataker_27_aug[[#This Row],[RPM]]*-1</f>
        <v>1642.9151156837331</v>
      </c>
    </row>
    <row r="2793" spans="1:19" x14ac:dyDescent="0.25">
      <c r="A2793" s="1">
        <v>45531.606481504627</v>
      </c>
      <c r="B2793" t="s">
        <v>17</v>
      </c>
      <c r="C2793">
        <v>1.8179110000000001</v>
      </c>
      <c r="D2793">
        <v>6.8277080000000003</v>
      </c>
      <c r="E2793">
        <v>6.5474069999999998</v>
      </c>
      <c r="F2793">
        <v>1.874654</v>
      </c>
      <c r="G2793">
        <v>1.690966</v>
      </c>
      <c r="H2793">
        <v>1.748901</v>
      </c>
      <c r="I2793">
        <v>1.4150929999999999</v>
      </c>
      <c r="J2793">
        <v>1.3850169999999999</v>
      </c>
      <c r="K2793">
        <v>-1.4513210000000001</v>
      </c>
      <c r="L2793">
        <v>12127</v>
      </c>
      <c r="M2793">
        <v>2.0431999999999999E-2</v>
      </c>
      <c r="N2793" t="s">
        <v>604</v>
      </c>
      <c r="O2793">
        <v>68.939576000000002</v>
      </c>
      <c r="P2793">
        <v>1.2683E-2</v>
      </c>
      <c r="Q2793">
        <v>-1.6835800000000001</v>
      </c>
      <c r="S2793">
        <f>(2*3.142/60)*test_1_datataker_27_aug[[#This Row],[Torque Voltage (N.m)]]*test_1_datataker_27_aug[[#This Row],[RPM]]*-1</f>
        <v>1843.3244469304666</v>
      </c>
    </row>
    <row r="2794" spans="1:19" x14ac:dyDescent="0.25">
      <c r="A2794" s="1">
        <v>45531.60653946759</v>
      </c>
      <c r="B2794" t="s">
        <v>17</v>
      </c>
      <c r="C2794">
        <v>1.9809890000000001</v>
      </c>
      <c r="D2794">
        <v>6.9239249999999997</v>
      </c>
      <c r="E2794">
        <v>6.6634270000000004</v>
      </c>
      <c r="F2794">
        <v>2.0530210000000002</v>
      </c>
      <c r="G2794">
        <v>1.8627320000000001</v>
      </c>
      <c r="H2794">
        <v>1.6033459999999999</v>
      </c>
      <c r="I2794">
        <v>1.415554</v>
      </c>
      <c r="J2794">
        <v>1.3861790000000001</v>
      </c>
      <c r="K2794">
        <v>-1.4260759999999999</v>
      </c>
      <c r="L2794">
        <v>12132</v>
      </c>
      <c r="M2794">
        <v>2.2506000000000002E-2</v>
      </c>
      <c r="N2794" t="s">
        <v>605</v>
      </c>
      <c r="O2794">
        <v>69.002207999999996</v>
      </c>
      <c r="P2794">
        <v>1.2683E-2</v>
      </c>
      <c r="Q2794">
        <v>-1.5908340000000001</v>
      </c>
      <c r="S2794">
        <f>(2*3.142/60)*test_1_datataker_27_aug[[#This Row],[Torque Voltage (N.m)]]*test_1_datataker_27_aug[[#This Row],[RPM]]*-1</f>
        <v>1812.0075322847999</v>
      </c>
    </row>
    <row r="2795" spans="1:19" x14ac:dyDescent="0.25">
      <c r="A2795" s="1">
        <v>45531.606597638885</v>
      </c>
      <c r="B2795" t="s">
        <v>17</v>
      </c>
      <c r="C2795">
        <v>2.196752</v>
      </c>
      <c r="D2795">
        <v>7.4426750000000004</v>
      </c>
      <c r="E2795">
        <v>7.1917819999999999</v>
      </c>
      <c r="F2795">
        <v>2.2464909999999998</v>
      </c>
      <c r="G2795">
        <v>2.081976</v>
      </c>
      <c r="H2795">
        <v>1.5704389999999999</v>
      </c>
      <c r="I2795">
        <v>1.411144</v>
      </c>
      <c r="J2795">
        <v>1.3837379999999999</v>
      </c>
      <c r="K2795">
        <v>-1.51633</v>
      </c>
      <c r="L2795">
        <v>12174</v>
      </c>
      <c r="M2795">
        <v>2.1607000000000001E-2</v>
      </c>
      <c r="N2795" t="s">
        <v>606</v>
      </c>
      <c r="O2795">
        <v>69.073656</v>
      </c>
      <c r="P2795">
        <v>9.6299999999999997E-3</v>
      </c>
      <c r="Q2795">
        <v>-1.631996</v>
      </c>
      <c r="S2795">
        <f>(2*3.142/60)*test_1_datataker_27_aug[[#This Row],[Torque Voltage (N.m)]]*test_1_datataker_27_aug[[#This Row],[RPM]]*-1</f>
        <v>1933.3565353879999</v>
      </c>
    </row>
    <row r="2796" spans="1:19" x14ac:dyDescent="0.25">
      <c r="A2796" s="1">
        <v>45531.606655706019</v>
      </c>
      <c r="B2796" t="s">
        <v>17</v>
      </c>
      <c r="C2796">
        <v>2.460445</v>
      </c>
      <c r="D2796">
        <v>7.6278689999999996</v>
      </c>
      <c r="E2796">
        <v>7.3512589999999998</v>
      </c>
      <c r="F2796">
        <v>2.521487</v>
      </c>
      <c r="G2796">
        <v>2.3487239999999998</v>
      </c>
      <c r="H2796">
        <v>1.6010329999999999</v>
      </c>
      <c r="I2796">
        <v>1.4136979999999999</v>
      </c>
      <c r="J2796">
        <v>1.387923</v>
      </c>
      <c r="K2796">
        <v>-1.4212469999999999</v>
      </c>
      <c r="L2796">
        <v>12795</v>
      </c>
      <c r="M2796">
        <v>1.4019999999999999E-2</v>
      </c>
      <c r="N2796" t="s">
        <v>607</v>
      </c>
      <c r="O2796">
        <v>69.190799999999996</v>
      </c>
      <c r="P2796">
        <v>1.1091999999999999E-2</v>
      </c>
      <c r="Q2796">
        <v>-1.51779</v>
      </c>
      <c r="S2796">
        <f>(2*3.142/60)*test_1_datataker_27_aug[[#This Row],[Torque Voltage (N.m)]]*test_1_datataker_27_aug[[#This Row],[RPM]]*-1</f>
        <v>1904.560518561</v>
      </c>
    </row>
    <row r="2797" spans="1:19" x14ac:dyDescent="0.25">
      <c r="A2797" s="1">
        <v>45531.606713032408</v>
      </c>
      <c r="B2797" t="s">
        <v>17</v>
      </c>
      <c r="C2797">
        <v>2.7638050000000001</v>
      </c>
      <c r="D2797">
        <v>6.9980019999999996</v>
      </c>
      <c r="E2797">
        <v>6.7576169999999998</v>
      </c>
      <c r="F2797">
        <v>2.796691</v>
      </c>
      <c r="G2797">
        <v>2.6617820000000001</v>
      </c>
      <c r="H2797">
        <v>1.631891</v>
      </c>
      <c r="I2797">
        <v>1.410682</v>
      </c>
      <c r="J2797">
        <v>1.385834</v>
      </c>
      <c r="K2797">
        <v>-1.3755539999999999</v>
      </c>
      <c r="L2797">
        <v>9886</v>
      </c>
      <c r="M2797">
        <v>1.7711999999999999E-2</v>
      </c>
      <c r="N2797" t="s">
        <v>608</v>
      </c>
      <c r="O2797">
        <v>69.190544000000003</v>
      </c>
      <c r="P2797">
        <v>8.0389999999999993E-3</v>
      </c>
      <c r="Q2797">
        <v>-1.482658</v>
      </c>
      <c r="S2797">
        <f>(2*3.142/60)*test_1_datataker_27_aug[[#This Row],[Torque Voltage (N.m)]]*test_1_datataker_27_aug[[#This Row],[RPM]]*-1</f>
        <v>1424.2399914616001</v>
      </c>
    </row>
    <row r="2798" spans="1:19" x14ac:dyDescent="0.25">
      <c r="A2798" s="1">
        <v>45531.60677327546</v>
      </c>
      <c r="B2798" t="s">
        <v>17</v>
      </c>
      <c r="C2798">
        <v>2.7295050000000001</v>
      </c>
      <c r="D2798">
        <v>6.9311670000000003</v>
      </c>
      <c r="E2798">
        <v>6.6996070000000003</v>
      </c>
      <c r="F2798">
        <v>2.7668949999999999</v>
      </c>
      <c r="G2798">
        <v>2.6093359999999999</v>
      </c>
      <c r="H2798">
        <v>1.6385449999999999</v>
      </c>
      <c r="I2798">
        <v>1.412539</v>
      </c>
      <c r="J2798">
        <v>1.3845559999999999</v>
      </c>
      <c r="K2798">
        <v>-1.2697480000000001</v>
      </c>
      <c r="L2798">
        <v>6634</v>
      </c>
      <c r="M2798">
        <v>1.7642000000000001E-2</v>
      </c>
      <c r="N2798" t="s">
        <v>609</v>
      </c>
      <c r="O2798">
        <v>69.127744000000007</v>
      </c>
      <c r="P2798">
        <v>8.0389999999999993E-3</v>
      </c>
      <c r="Q2798">
        <v>-1.6323799999999999</v>
      </c>
      <c r="S2798">
        <f>(2*3.142/60)*test_1_datataker_27_aug[[#This Row],[Torque Voltage (N.m)]]*test_1_datataker_27_aug[[#This Row],[RPM]]*-1</f>
        <v>882.2220954981334</v>
      </c>
    </row>
    <row r="2799" spans="1:19" x14ac:dyDescent="0.25">
      <c r="A2799" s="1">
        <v>45531.606829918979</v>
      </c>
      <c r="B2799" t="s">
        <v>17</v>
      </c>
      <c r="C2799">
        <v>2.709473</v>
      </c>
      <c r="D2799">
        <v>6.909027</v>
      </c>
      <c r="E2799">
        <v>6.5981399999999999</v>
      </c>
      <c r="F2799">
        <v>2.7075079999999998</v>
      </c>
      <c r="G2799">
        <v>2.588346</v>
      </c>
      <c r="H2799">
        <v>1.736569</v>
      </c>
      <c r="I2799">
        <v>1.414744</v>
      </c>
      <c r="J2799">
        <v>1.386296</v>
      </c>
      <c r="K2799">
        <v>-1.4561500000000001</v>
      </c>
      <c r="L2799">
        <v>6520</v>
      </c>
      <c r="M2799">
        <v>1.8449E-2</v>
      </c>
      <c r="N2799" t="s">
        <v>610</v>
      </c>
      <c r="O2799">
        <v>69.316552000000001</v>
      </c>
      <c r="P2799">
        <v>9.6299999999999997E-3</v>
      </c>
      <c r="Q2799">
        <v>-1.5093080000000001</v>
      </c>
      <c r="S2799">
        <f>(2*3.142/60)*test_1_datataker_27_aug[[#This Row],[Torque Voltage (N.m)]]*test_1_datataker_27_aug[[#This Row],[RPM]]*-1</f>
        <v>994.34853053333325</v>
      </c>
    </row>
    <row r="2800" spans="1:19" x14ac:dyDescent="0.25">
      <c r="A2800" s="1">
        <v>45531.606887453701</v>
      </c>
      <c r="B2800" t="s">
        <v>17</v>
      </c>
      <c r="C2800">
        <v>2.6856140000000002</v>
      </c>
      <c r="D2800">
        <v>6.894336</v>
      </c>
      <c r="E2800">
        <v>6.6561500000000002</v>
      </c>
      <c r="F2800">
        <v>2.7075079999999998</v>
      </c>
      <c r="G2800">
        <v>2.5749819999999999</v>
      </c>
      <c r="H2800">
        <v>1.70465</v>
      </c>
      <c r="I2800">
        <v>1.418337</v>
      </c>
      <c r="J2800">
        <v>1.3779300000000001</v>
      </c>
      <c r="K2800">
        <v>-1.267317</v>
      </c>
      <c r="L2800">
        <v>6930</v>
      </c>
      <c r="M2800">
        <v>1.6626999999999999E-2</v>
      </c>
      <c r="N2800" t="s">
        <v>611</v>
      </c>
      <c r="O2800">
        <v>69.633424000000005</v>
      </c>
      <c r="P2800">
        <v>9.6299999999999997E-3</v>
      </c>
      <c r="Q2800">
        <v>-1.5351680000000001</v>
      </c>
      <c r="S2800">
        <f>(2*3.142/60)*test_1_datataker_27_aug[[#This Row],[Torque Voltage (N.m)]]*test_1_datataker_27_aug[[#This Row],[RPM]]*-1</f>
        <v>919.82121323399997</v>
      </c>
    </row>
    <row r="2801" spans="1:19" x14ac:dyDescent="0.25">
      <c r="A2801" s="1">
        <v>45531.606944467596</v>
      </c>
      <c r="B2801" t="s">
        <v>17</v>
      </c>
      <c r="C2801">
        <v>2.6236290000000002</v>
      </c>
      <c r="D2801">
        <v>6.9164760000000003</v>
      </c>
      <c r="E2801">
        <v>6.6201730000000003</v>
      </c>
      <c r="F2801">
        <v>2.6553659999999999</v>
      </c>
      <c r="G2801">
        <v>2.5148579999999998</v>
      </c>
      <c r="H2801">
        <v>1.7922290000000001</v>
      </c>
      <c r="I2801">
        <v>1.4184540000000001</v>
      </c>
      <c r="J2801">
        <v>1.3830439999999999</v>
      </c>
      <c r="K2801">
        <v>-1.388776</v>
      </c>
      <c r="L2801">
        <v>6710</v>
      </c>
      <c r="M2801">
        <v>1.1642E-2</v>
      </c>
      <c r="N2801" t="s">
        <v>612</v>
      </c>
      <c r="O2801">
        <v>69.824792000000002</v>
      </c>
      <c r="P2801">
        <v>1.2683E-2</v>
      </c>
      <c r="Q2801">
        <v>-1.4201809999999999</v>
      </c>
      <c r="S2801">
        <f>(2*3.142/60)*test_1_datataker_27_aug[[#This Row],[Torque Voltage (N.m)]]*test_1_datataker_27_aug[[#This Row],[RPM]]*-1</f>
        <v>975.97714761066652</v>
      </c>
    </row>
    <row r="2802" spans="1:19" x14ac:dyDescent="0.25">
      <c r="A2802" s="1">
        <v>45531.607002395831</v>
      </c>
      <c r="B2802" t="s">
        <v>17</v>
      </c>
      <c r="C2802">
        <v>2.5969280000000001</v>
      </c>
      <c r="D2802">
        <v>6.8126030000000002</v>
      </c>
      <c r="E2802">
        <v>6.4823240000000002</v>
      </c>
      <c r="F2802">
        <v>2.5885289999999999</v>
      </c>
      <c r="G2802">
        <v>2.4824169999999999</v>
      </c>
      <c r="H2802">
        <v>1.720316</v>
      </c>
      <c r="I2802">
        <v>1.4143950000000001</v>
      </c>
      <c r="J2802">
        <v>1.369793</v>
      </c>
      <c r="K2802">
        <v>-1.29739</v>
      </c>
      <c r="L2802">
        <v>7074</v>
      </c>
      <c r="M2802">
        <v>1.702E-2</v>
      </c>
      <c r="N2802" t="s">
        <v>613</v>
      </c>
      <c r="O2802">
        <v>70.081112000000005</v>
      </c>
      <c r="P2802">
        <v>1.2683E-2</v>
      </c>
      <c r="Q2802">
        <v>-1.607756</v>
      </c>
      <c r="S2802">
        <f>(2*3.142/60)*test_1_datataker_27_aug[[#This Row],[Torque Voltage (N.m)]]*test_1_datataker_27_aug[[#This Row],[RPM]]*-1</f>
        <v>961.21497380400012</v>
      </c>
    </row>
    <row r="2803" spans="1:19" x14ac:dyDescent="0.25">
      <c r="A2803" s="1">
        <v>45531.607060196759</v>
      </c>
      <c r="B2803" t="s">
        <v>17</v>
      </c>
      <c r="C2803">
        <v>2.583564</v>
      </c>
      <c r="D2803">
        <v>6.9607580000000002</v>
      </c>
      <c r="E2803">
        <v>6.7432660000000002</v>
      </c>
      <c r="F2803">
        <v>2.6332239999999998</v>
      </c>
      <c r="G2803">
        <v>2.4747659999999998</v>
      </c>
      <c r="H2803">
        <v>1.6581870000000001</v>
      </c>
      <c r="I2803">
        <v>1.4195</v>
      </c>
      <c r="J2803">
        <v>1.3889689999999999</v>
      </c>
      <c r="K2803">
        <v>-1.412822</v>
      </c>
      <c r="L2803">
        <v>6895</v>
      </c>
      <c r="M2803">
        <v>1.9140999999999998E-2</v>
      </c>
      <c r="N2803" t="s">
        <v>614</v>
      </c>
      <c r="O2803">
        <v>70.274736000000004</v>
      </c>
      <c r="P2803">
        <v>9.6299999999999997E-3</v>
      </c>
      <c r="Q2803">
        <v>-1.5139309999999999</v>
      </c>
      <c r="S2803">
        <f>(2*3.142/60)*test_1_datataker_27_aug[[#This Row],[Torque Voltage (N.m)]]*test_1_datataker_27_aug[[#This Row],[RPM]]*-1</f>
        <v>1020.2500987326667</v>
      </c>
    </row>
    <row r="2804" spans="1:19" x14ac:dyDescent="0.25">
      <c r="A2804" s="1">
        <v>45531.607118171298</v>
      </c>
      <c r="B2804" t="s">
        <v>17</v>
      </c>
      <c r="C2804">
        <v>2.6017100000000002</v>
      </c>
      <c r="D2804">
        <v>6.7683220000000004</v>
      </c>
      <c r="E2804">
        <v>6.5187059999999999</v>
      </c>
      <c r="F2804">
        <v>2.6479159999999999</v>
      </c>
      <c r="G2804">
        <v>2.4833470000000002</v>
      </c>
      <c r="H2804">
        <v>1.6864589999999999</v>
      </c>
      <c r="I2804">
        <v>1.4090549999999999</v>
      </c>
      <c r="J2804">
        <v>1.3837379999999999</v>
      </c>
      <c r="K2804">
        <v>-1.3683270000000001</v>
      </c>
      <c r="L2804">
        <v>6802</v>
      </c>
      <c r="M2804">
        <v>1.3605000000000001E-2</v>
      </c>
      <c r="N2804" t="s">
        <v>615</v>
      </c>
      <c r="O2804">
        <v>70.444959999999995</v>
      </c>
      <c r="P2804">
        <v>1.4231000000000001E-2</v>
      </c>
      <c r="Q2804">
        <v>-1.64316</v>
      </c>
      <c r="S2804">
        <f>(2*3.142/60)*test_1_datataker_27_aug[[#This Row],[Torque Voltage (N.m)]]*test_1_datataker_27_aug[[#This Row],[RPM]]*-1</f>
        <v>974.7908639356001</v>
      </c>
    </row>
    <row r="2805" spans="1:19" x14ac:dyDescent="0.25">
      <c r="A2805" s="1">
        <v>45531.607175960649</v>
      </c>
      <c r="B2805" t="s">
        <v>17</v>
      </c>
      <c r="C2805">
        <v>2.6675209999999998</v>
      </c>
      <c r="D2805">
        <v>6.9980019999999996</v>
      </c>
      <c r="E2805">
        <v>6.7357889999999996</v>
      </c>
      <c r="F2805">
        <v>2.6926109999999999</v>
      </c>
      <c r="G2805">
        <v>2.5492110000000001</v>
      </c>
      <c r="H2805">
        <v>1.6483179999999999</v>
      </c>
      <c r="I2805">
        <v>1.4142790000000001</v>
      </c>
      <c r="J2805">
        <v>1.3846719999999999</v>
      </c>
      <c r="K2805">
        <v>-1.4549510000000001</v>
      </c>
      <c r="L2805">
        <v>6868</v>
      </c>
      <c r="M2805">
        <v>1.9671000000000001E-2</v>
      </c>
      <c r="N2805" t="s">
        <v>616</v>
      </c>
      <c r="O2805">
        <v>70.709344000000002</v>
      </c>
      <c r="P2805">
        <v>1.2683E-2</v>
      </c>
      <c r="Q2805">
        <v>-1.5708329999999999</v>
      </c>
      <c r="S2805">
        <f>(2*3.142/60)*test_1_datataker_27_aug[[#This Row],[Torque Voltage (N.m)]]*test_1_datataker_27_aug[[#This Row],[RPM]]*-1</f>
        <v>1046.5586698818668</v>
      </c>
    </row>
    <row r="2806" spans="1:19" x14ac:dyDescent="0.25">
      <c r="A2806" s="1">
        <v>45531.607234907409</v>
      </c>
      <c r="B2806" t="s">
        <v>17</v>
      </c>
      <c r="C2806">
        <v>2.6064660000000002</v>
      </c>
      <c r="D2806">
        <v>7.0797369999999997</v>
      </c>
      <c r="E2806">
        <v>6.8156270000000001</v>
      </c>
      <c r="F2806">
        <v>2.6406740000000002</v>
      </c>
      <c r="G2806">
        <v>2.4833470000000002</v>
      </c>
      <c r="H2806">
        <v>1.693497</v>
      </c>
      <c r="I2806">
        <v>1.4096390000000001</v>
      </c>
      <c r="J2806">
        <v>1.376884</v>
      </c>
      <c r="K2806">
        <v>-1.3815489999999999</v>
      </c>
      <c r="L2806">
        <v>7123</v>
      </c>
      <c r="M2806">
        <v>1.2819000000000001E-2</v>
      </c>
      <c r="N2806" t="s">
        <v>617</v>
      </c>
      <c r="O2806">
        <v>70.926447999999993</v>
      </c>
      <c r="P2806">
        <v>1.1091999999999999E-2</v>
      </c>
      <c r="Q2806">
        <v>-1.640846</v>
      </c>
      <c r="S2806">
        <f>(2*3.142/60)*test_1_datataker_27_aug[[#This Row],[Torque Voltage (N.m)]]*test_1_datataker_27_aug[[#This Row],[RPM]]*-1</f>
        <v>1030.6570140611334</v>
      </c>
    </row>
    <row r="2807" spans="1:19" x14ac:dyDescent="0.25">
      <c r="A2807" s="1">
        <v>45531.60729216435</v>
      </c>
      <c r="B2807" t="s">
        <v>17</v>
      </c>
      <c r="C2807">
        <v>2.6331669999999998</v>
      </c>
      <c r="D2807">
        <v>6.8349500000000001</v>
      </c>
      <c r="E2807">
        <v>6.5257800000000001</v>
      </c>
      <c r="F2807">
        <v>2.662814</v>
      </c>
      <c r="G2807">
        <v>2.5043899999999999</v>
      </c>
      <c r="H2807">
        <v>1.7159979999999999</v>
      </c>
      <c r="I2807">
        <v>1.4138139999999999</v>
      </c>
      <c r="J2807">
        <v>1.3780460000000001</v>
      </c>
      <c r="K2807">
        <v>-1.294959</v>
      </c>
      <c r="L2807">
        <v>7051</v>
      </c>
      <c r="M2807">
        <v>1.7135000000000001E-2</v>
      </c>
      <c r="N2807" t="s">
        <v>618</v>
      </c>
      <c r="O2807">
        <v>71.189784000000003</v>
      </c>
      <c r="P2807">
        <v>9.6299999999999997E-3</v>
      </c>
      <c r="Q2807">
        <v>-1.6139129999999999</v>
      </c>
      <c r="S2807">
        <f>(2*3.142/60)*test_1_datataker_27_aug[[#This Row],[Torque Voltage (N.m)]]*test_1_datataker_27_aug[[#This Row],[RPM]]*-1</f>
        <v>956.29450220259992</v>
      </c>
    </row>
    <row r="2808" spans="1:19" x14ac:dyDescent="0.25">
      <c r="A2808" s="1">
        <v>45531.607349560189</v>
      </c>
      <c r="B2808" t="s">
        <v>17</v>
      </c>
      <c r="C2808">
        <v>2.646531</v>
      </c>
      <c r="D2808">
        <v>6.9905530000000002</v>
      </c>
      <c r="E2808">
        <v>6.685257</v>
      </c>
      <c r="F2808">
        <v>2.6849539999999998</v>
      </c>
      <c r="G2808">
        <v>2.5272649999999999</v>
      </c>
      <c r="H2808">
        <v>1.637235</v>
      </c>
      <c r="I2808">
        <v>1.4156709999999999</v>
      </c>
      <c r="J2808">
        <v>1.3796729999999999</v>
      </c>
      <c r="K2808">
        <v>-1.303385</v>
      </c>
      <c r="L2808">
        <v>6912</v>
      </c>
      <c r="M2808">
        <v>2.0039999999999999E-2</v>
      </c>
      <c r="N2808" t="s">
        <v>619</v>
      </c>
      <c r="O2808">
        <v>71.388816000000006</v>
      </c>
      <c r="P2808">
        <v>6.4910000000000002E-3</v>
      </c>
      <c r="Q2808">
        <v>-1.52088</v>
      </c>
      <c r="S2808">
        <f>(2*3.142/60)*test_1_datataker_27_aug[[#This Row],[Torque Voltage (N.m)]]*test_1_datataker_27_aug[[#This Row],[RPM]]*-1</f>
        <v>943.54229836800005</v>
      </c>
    </row>
    <row r="2809" spans="1:19" x14ac:dyDescent="0.25">
      <c r="A2809" s="1">
        <v>45531.607407511576</v>
      </c>
      <c r="B2809" t="s">
        <v>17</v>
      </c>
      <c r="C2809">
        <v>2.6264989999999999</v>
      </c>
      <c r="D2809">
        <v>7.1610560000000003</v>
      </c>
      <c r="E2809">
        <v>6.7719680000000002</v>
      </c>
      <c r="F2809">
        <v>2.6553659999999999</v>
      </c>
      <c r="G2809">
        <v>2.5186570000000001</v>
      </c>
      <c r="H2809">
        <v>1.6544639999999999</v>
      </c>
      <c r="I2809">
        <v>1.411144</v>
      </c>
      <c r="J2809">
        <v>1.3752599999999999</v>
      </c>
      <c r="K2809">
        <v>-1.4404969999999999</v>
      </c>
      <c r="L2809">
        <v>7709</v>
      </c>
      <c r="M2809">
        <v>1.7756999999999998E-2</v>
      </c>
      <c r="N2809" t="s">
        <v>620</v>
      </c>
      <c r="O2809">
        <v>71.575783999999999</v>
      </c>
      <c r="P2809">
        <v>9.6299999999999997E-3</v>
      </c>
      <c r="Q2809">
        <v>-1.5823780000000001</v>
      </c>
      <c r="S2809">
        <f>(2*3.142/60)*test_1_datataker_27_aug[[#This Row],[Torque Voltage (N.m)]]*test_1_datataker_27_aug[[#This Row],[RPM]]*-1</f>
        <v>1163.0418164655332</v>
      </c>
    </row>
    <row r="2810" spans="1:19" x14ac:dyDescent="0.25">
      <c r="A2810" s="1">
        <v>45531.607465300927</v>
      </c>
      <c r="B2810" t="s">
        <v>17</v>
      </c>
      <c r="C2810">
        <v>2.6942219999999999</v>
      </c>
      <c r="D2810">
        <v>7.2204439999999996</v>
      </c>
      <c r="E2810">
        <v>6.9894550000000004</v>
      </c>
      <c r="F2810">
        <v>2.7149570000000001</v>
      </c>
      <c r="G2810">
        <v>2.5816780000000001</v>
      </c>
      <c r="H2810">
        <v>1.6886699999999999</v>
      </c>
      <c r="I2810">
        <v>1.4142790000000001</v>
      </c>
      <c r="J2810">
        <v>1.387691</v>
      </c>
      <c r="K2810">
        <v>-1.4248780000000001</v>
      </c>
      <c r="L2810">
        <v>8100</v>
      </c>
      <c r="M2810">
        <v>1.7781000000000002E-2</v>
      </c>
      <c r="N2810" t="s">
        <v>621</v>
      </c>
      <c r="O2810">
        <v>71.789423999999997</v>
      </c>
      <c r="P2810">
        <v>8.0389999999999993E-3</v>
      </c>
      <c r="Q2810">
        <v>-1.5637380000000001</v>
      </c>
      <c r="S2810">
        <f>(2*3.142/60)*test_1_datataker_27_aug[[#This Row],[Torque Voltage (N.m)]]*test_1_datataker_27_aug[[#This Row],[RPM]]*-1</f>
        <v>1208.7810025200001</v>
      </c>
    </row>
    <row r="2811" spans="1:19" x14ac:dyDescent="0.25">
      <c r="A2811" s="1">
        <v>45531.607523159721</v>
      </c>
      <c r="B2811" t="s">
        <v>17</v>
      </c>
      <c r="C2811">
        <v>2.6961080000000002</v>
      </c>
      <c r="D2811">
        <v>7.4799220000000002</v>
      </c>
      <c r="E2811">
        <v>7.0834429999999999</v>
      </c>
      <c r="F2811">
        <v>2.7296490000000002</v>
      </c>
      <c r="G2811">
        <v>2.5768949999999999</v>
      </c>
      <c r="H2811">
        <v>1.6527499999999999</v>
      </c>
      <c r="I2811">
        <v>1.410334</v>
      </c>
      <c r="J2811">
        <v>1.3867609999999999</v>
      </c>
      <c r="K2811">
        <v>-1.4357009999999999</v>
      </c>
      <c r="L2811">
        <v>8604</v>
      </c>
      <c r="M2811">
        <v>2.1170000000000001E-2</v>
      </c>
      <c r="N2811" t="s">
        <v>622</v>
      </c>
      <c r="O2811">
        <v>71.991144000000006</v>
      </c>
      <c r="P2811">
        <v>1.1091999999999999E-2</v>
      </c>
      <c r="Q2811">
        <v>-1.597359</v>
      </c>
      <c r="S2811">
        <f>(2*3.142/60)*test_1_datataker_27_aug[[#This Row],[Torque Voltage (N.m)]]*test_1_datataker_27_aug[[#This Row],[RPM]]*-1</f>
        <v>1293.7469250455999</v>
      </c>
    </row>
    <row r="2812" spans="1:19" x14ac:dyDescent="0.25">
      <c r="A2812" s="1">
        <v>45531.607581076387</v>
      </c>
      <c r="B2812" t="s">
        <v>17</v>
      </c>
      <c r="C2812">
        <v>2.802861</v>
      </c>
      <c r="D2812">
        <v>7.8798959999999996</v>
      </c>
      <c r="E2812">
        <v>7.5681399999999996</v>
      </c>
      <c r="F2812">
        <v>2.841386</v>
      </c>
      <c r="G2812">
        <v>2.6884830000000002</v>
      </c>
      <c r="H2812">
        <v>1.66181</v>
      </c>
      <c r="I2812">
        <v>1.4069659999999999</v>
      </c>
      <c r="J2812">
        <v>1.3807199999999999</v>
      </c>
      <c r="K2812">
        <v>-1.4501219999999999</v>
      </c>
      <c r="L2812">
        <v>9764</v>
      </c>
      <c r="M2812">
        <v>2.4233000000000001E-2</v>
      </c>
      <c r="N2812" t="s">
        <v>623</v>
      </c>
      <c r="O2812">
        <v>72.126487999999995</v>
      </c>
      <c r="P2812">
        <v>1.2683E-2</v>
      </c>
      <c r="Q2812">
        <v>-1.6289199999999999</v>
      </c>
      <c r="S2812">
        <f>(2*3.142/60)*test_1_datataker_27_aug[[#This Row],[Torque Voltage (N.m)]]*test_1_datataker_27_aug[[#This Row],[RPM]]*-1</f>
        <v>1482.9183458512</v>
      </c>
    </row>
    <row r="2813" spans="1:19" x14ac:dyDescent="0.25">
      <c r="A2813" s="1">
        <v>45531.607638981484</v>
      </c>
      <c r="B2813" t="s">
        <v>17</v>
      </c>
      <c r="C2813">
        <v>2.8762430000000001</v>
      </c>
      <c r="D2813">
        <v>7.9835669999999999</v>
      </c>
      <c r="E2813">
        <v>7.7059879999999996</v>
      </c>
      <c r="F2813">
        <v>2.9229129999999999</v>
      </c>
      <c r="G2813">
        <v>2.765692</v>
      </c>
      <c r="H2813">
        <v>1.7453939999999999</v>
      </c>
      <c r="I2813">
        <v>1.4114930000000001</v>
      </c>
      <c r="J2813">
        <v>1.389896</v>
      </c>
      <c r="K2813">
        <v>-1.476599</v>
      </c>
      <c r="L2813">
        <v>10672</v>
      </c>
      <c r="M2813">
        <v>2.375E-2</v>
      </c>
      <c r="N2813" t="s">
        <v>624</v>
      </c>
      <c r="O2813">
        <v>72.194119999999998</v>
      </c>
      <c r="P2813">
        <v>8.0389999999999993E-3</v>
      </c>
      <c r="Q2813">
        <v>-1.5985199999999999</v>
      </c>
      <c r="S2813">
        <f>(2*3.142/60)*test_1_datataker_27_aug[[#This Row],[Torque Voltage (N.m)]]*test_1_datataker_27_aug[[#This Row],[RPM]]*-1</f>
        <v>1650.4155715658665</v>
      </c>
    </row>
    <row r="2814" spans="1:19" x14ac:dyDescent="0.25">
      <c r="A2814" s="1">
        <v>45531.607697581021</v>
      </c>
      <c r="B2814" t="s">
        <v>17</v>
      </c>
      <c r="C2814">
        <v>3.0000529999999999</v>
      </c>
      <c r="D2814">
        <v>8.2206960000000002</v>
      </c>
      <c r="E2814">
        <v>7.8937629999999999</v>
      </c>
      <c r="F2814">
        <v>3.034443</v>
      </c>
      <c r="G2814">
        <v>2.8972060000000002</v>
      </c>
      <c r="H2814">
        <v>1.7172000000000001</v>
      </c>
      <c r="I2814">
        <v>1.4114930000000001</v>
      </c>
      <c r="J2814">
        <v>1.3766510000000001</v>
      </c>
      <c r="K2814">
        <v>-1.4754</v>
      </c>
      <c r="L2814">
        <v>10735</v>
      </c>
      <c r="M2814">
        <v>2.1076999999999999E-2</v>
      </c>
      <c r="N2814" t="s">
        <v>625</v>
      </c>
      <c r="O2814">
        <v>72.193991999999994</v>
      </c>
      <c r="P2814">
        <v>9.6299999999999997E-3</v>
      </c>
      <c r="Q2814">
        <v>-1.6196839999999999</v>
      </c>
      <c r="S2814">
        <f>(2*3.142/60)*test_1_datataker_27_aug[[#This Row],[Torque Voltage (N.m)]]*test_1_datataker_27_aug[[#This Row],[RPM]]*-1</f>
        <v>1658.8104166000001</v>
      </c>
    </row>
    <row r="2815" spans="1:19" x14ac:dyDescent="0.25">
      <c r="A2815" s="1">
        <v>45531.607755219906</v>
      </c>
      <c r="B2815" t="s">
        <v>17</v>
      </c>
      <c r="C2815">
        <v>3.1846510000000001</v>
      </c>
      <c r="D2815">
        <v>8.2575269999999996</v>
      </c>
      <c r="E2815">
        <v>7.9661239999999998</v>
      </c>
      <c r="F2815">
        <v>3.2204640000000002</v>
      </c>
      <c r="G2815">
        <v>3.0761720000000001</v>
      </c>
      <c r="H2815">
        <v>1.737571</v>
      </c>
      <c r="I2815">
        <v>1.413233</v>
      </c>
      <c r="J2815">
        <v>1.38165</v>
      </c>
      <c r="K2815">
        <v>-1.379151</v>
      </c>
      <c r="L2815">
        <v>10753</v>
      </c>
      <c r="M2815">
        <v>2.5406999999999999E-2</v>
      </c>
      <c r="N2815" t="s">
        <v>626</v>
      </c>
      <c r="O2815">
        <v>72.126487999999995</v>
      </c>
      <c r="P2815">
        <v>8.0389999999999993E-3</v>
      </c>
      <c r="Q2815">
        <v>-1.5278259999999999</v>
      </c>
      <c r="S2815">
        <f>(2*3.142/60)*test_1_datataker_27_aug[[#This Row],[Torque Voltage (N.m)]]*test_1_datataker_27_aug[[#This Row],[RPM]]*-1</f>
        <v>1553.1964542942001</v>
      </c>
    </row>
    <row r="2816" spans="1:19" x14ac:dyDescent="0.25">
      <c r="A2816" s="1">
        <v>45531.607812638889</v>
      </c>
      <c r="B2816" t="s">
        <v>17</v>
      </c>
      <c r="C2816">
        <v>3.338616</v>
      </c>
      <c r="D2816">
        <v>8.5389400000000002</v>
      </c>
      <c r="E2816">
        <v>8.299023</v>
      </c>
      <c r="F2816">
        <v>3.3764829999999999</v>
      </c>
      <c r="G2816">
        <v>3.2388509999999999</v>
      </c>
      <c r="H2816">
        <v>1.7021360000000001</v>
      </c>
      <c r="I2816">
        <v>1.4157869999999999</v>
      </c>
      <c r="J2816">
        <v>1.379092</v>
      </c>
      <c r="K2816">
        <v>-1.465741</v>
      </c>
      <c r="L2816">
        <v>9793</v>
      </c>
      <c r="M2816">
        <v>2.3196000000000001E-2</v>
      </c>
      <c r="N2816" t="s">
        <v>627</v>
      </c>
      <c r="O2816">
        <v>72.126751999999996</v>
      </c>
      <c r="P2816">
        <v>8.0389999999999993E-3</v>
      </c>
      <c r="Q2816">
        <v>-1.631996</v>
      </c>
      <c r="S2816">
        <f>(2*3.142/60)*test_1_datataker_27_aug[[#This Row],[Torque Voltage (N.m)]]*test_1_datataker_27_aug[[#This Row],[RPM]]*-1</f>
        <v>1503.3424356015332</v>
      </c>
    </row>
    <row r="2817" spans="1:19" x14ac:dyDescent="0.25">
      <c r="A2817" s="1">
        <v>45531.607870428241</v>
      </c>
      <c r="B2817" t="s">
        <v>17</v>
      </c>
      <c r="C2817">
        <v>3.4915720000000001</v>
      </c>
      <c r="D2817">
        <v>8.5389400000000002</v>
      </c>
      <c r="E2817">
        <v>8.2844719999999992</v>
      </c>
      <c r="F2817">
        <v>3.4433180000000001</v>
      </c>
      <c r="G2817">
        <v>3.31962</v>
      </c>
      <c r="H2817">
        <v>1.8157179999999999</v>
      </c>
      <c r="I2817">
        <v>1.414744</v>
      </c>
      <c r="J2817">
        <v>1.3833930000000001</v>
      </c>
      <c r="K2817">
        <v>-1.420048</v>
      </c>
      <c r="L2817">
        <v>9473</v>
      </c>
      <c r="M2817">
        <v>2.4119000000000002E-2</v>
      </c>
      <c r="N2817" t="s">
        <v>628</v>
      </c>
      <c r="O2817">
        <v>71.978639999999999</v>
      </c>
      <c r="P2817">
        <v>1.1091999999999999E-2</v>
      </c>
      <c r="Q2817">
        <v>-1.573143</v>
      </c>
      <c r="S2817">
        <f>(2*3.142/60)*test_1_datataker_27_aug[[#This Row],[Torque Voltage (N.m)]]*test_1_datataker_27_aug[[#This Row],[RPM]]*-1</f>
        <v>1408.8848133322665</v>
      </c>
    </row>
    <row r="2818" spans="1:19" x14ac:dyDescent="0.25">
      <c r="A2818" s="1">
        <v>45531.607928263889</v>
      </c>
      <c r="B2818" t="s">
        <v>17</v>
      </c>
      <c r="C2818">
        <v>3.5058389999999999</v>
      </c>
      <c r="D2818">
        <v>8.6204660000000004</v>
      </c>
      <c r="E2818">
        <v>8.3060969999999994</v>
      </c>
      <c r="F2818">
        <v>3.5173960000000002</v>
      </c>
      <c r="G2818">
        <v>3.3880599999999998</v>
      </c>
      <c r="H2818">
        <v>1.879718</v>
      </c>
      <c r="I2818">
        <v>1.4135819999999999</v>
      </c>
      <c r="J2818">
        <v>1.3761859999999999</v>
      </c>
      <c r="K2818">
        <v>-1.441729</v>
      </c>
      <c r="L2818">
        <v>9693</v>
      </c>
      <c r="M2818">
        <v>2.4601999999999999E-2</v>
      </c>
      <c r="N2818" t="s">
        <v>629</v>
      </c>
      <c r="O2818">
        <v>71.923568000000003</v>
      </c>
      <c r="P2818">
        <v>1.2683E-2</v>
      </c>
      <c r="Q2818">
        <v>-1.5594980000000001</v>
      </c>
      <c r="S2818">
        <f>(2*3.142/60)*test_1_datataker_27_aug[[#This Row],[Torque Voltage (N.m)]]*test_1_datataker_27_aug[[#This Row],[RPM]]*-1</f>
        <v>1463.6147345658001</v>
      </c>
    </row>
    <row r="2819" spans="1:19" x14ac:dyDescent="0.25">
      <c r="A2819" s="1">
        <v>45531.607988854164</v>
      </c>
      <c r="B2819" t="s">
        <v>17</v>
      </c>
      <c r="C2819">
        <v>3.9751989999999999</v>
      </c>
      <c r="D2819">
        <v>8.5389400000000002</v>
      </c>
      <c r="E2819">
        <v>8.1906839999999992</v>
      </c>
      <c r="F2819">
        <v>3.6067849999999999</v>
      </c>
      <c r="G2819">
        <v>3.463117</v>
      </c>
      <c r="H2819">
        <v>1.8872180000000001</v>
      </c>
      <c r="I2819">
        <v>1.4138139999999999</v>
      </c>
      <c r="J2819">
        <v>1.3845559999999999</v>
      </c>
      <c r="K2819">
        <v>-1.4019980000000001</v>
      </c>
      <c r="L2819">
        <v>10251</v>
      </c>
      <c r="M2819">
        <v>2.3934E-2</v>
      </c>
      <c r="N2819" t="s">
        <v>630</v>
      </c>
      <c r="O2819">
        <v>71.923968000000002</v>
      </c>
      <c r="P2819">
        <v>1.1091999999999999E-2</v>
      </c>
      <c r="Q2819">
        <v>-1.583132</v>
      </c>
      <c r="S2819">
        <f>(2*3.142/60)*test_1_datataker_27_aug[[#This Row],[Torque Voltage (N.m)]]*test_1_datataker_27_aug[[#This Row],[RPM]]*-1</f>
        <v>1505.2150555572</v>
      </c>
    </row>
    <row r="2820" spans="1:19" x14ac:dyDescent="0.25">
      <c r="A2820" s="1">
        <v>45531.608044004628</v>
      </c>
      <c r="B2820" t="s">
        <v>17</v>
      </c>
      <c r="C2820">
        <v>3.761136</v>
      </c>
      <c r="D2820">
        <v>8.6500559999999993</v>
      </c>
      <c r="E2820">
        <v>8.4435420000000008</v>
      </c>
      <c r="F2820">
        <v>3.718108</v>
      </c>
      <c r="G2820">
        <v>3.5722610000000001</v>
      </c>
      <c r="H2820">
        <v>1.8851169999999999</v>
      </c>
      <c r="I2820">
        <v>1.408361</v>
      </c>
      <c r="J2820">
        <v>1.3794409999999999</v>
      </c>
      <c r="K2820">
        <v>-1.4476910000000001</v>
      </c>
      <c r="L2820">
        <v>9140</v>
      </c>
      <c r="M2820">
        <v>1.252E-2</v>
      </c>
      <c r="N2820" t="s">
        <v>631</v>
      </c>
      <c r="O2820">
        <v>71.856775999999996</v>
      </c>
      <c r="P2820">
        <v>1.1091999999999999E-2</v>
      </c>
      <c r="Q2820">
        <v>-1.5463560000000001</v>
      </c>
      <c r="S2820">
        <f>(2*3.142/60)*test_1_datataker_27_aug[[#This Row],[Torque Voltage (N.m)]]*test_1_datataker_27_aug[[#This Row],[RPM]]*-1</f>
        <v>1385.8205471693334</v>
      </c>
    </row>
    <row r="2821" spans="1:19" x14ac:dyDescent="0.25">
      <c r="A2821" s="1">
        <v>45531.608101990743</v>
      </c>
      <c r="B2821" t="s">
        <v>17</v>
      </c>
      <c r="C2821">
        <v>3.8543919999999998</v>
      </c>
      <c r="D2821">
        <v>8.1093709999999994</v>
      </c>
      <c r="E2821">
        <v>7.7708700000000004</v>
      </c>
      <c r="F2821">
        <v>3.807083</v>
      </c>
      <c r="G2821">
        <v>3.6992310000000002</v>
      </c>
      <c r="H2821">
        <v>1.9129879999999999</v>
      </c>
      <c r="I2821">
        <v>1.415206</v>
      </c>
      <c r="J2821">
        <v>1.382692</v>
      </c>
      <c r="K2821">
        <v>-1.45252</v>
      </c>
      <c r="L2821">
        <v>8094</v>
      </c>
      <c r="M2821">
        <v>1.6582E-2</v>
      </c>
      <c r="N2821" t="s">
        <v>632</v>
      </c>
      <c r="O2821">
        <v>71.789687999999998</v>
      </c>
      <c r="P2821">
        <v>1.2683E-2</v>
      </c>
      <c r="Q2821">
        <v>-1.3577440000000001</v>
      </c>
      <c r="S2821">
        <f>(2*3.142/60)*test_1_datataker_27_aug[[#This Row],[Torque Voltage (N.m)]]*test_1_datataker_27_aug[[#This Row],[RPM]]*-1</f>
        <v>1231.318053232</v>
      </c>
    </row>
    <row r="2822" spans="1:19" x14ac:dyDescent="0.25">
      <c r="A2822" s="1">
        <v>45531.608159791664</v>
      </c>
      <c r="B2822" t="s">
        <v>17</v>
      </c>
      <c r="C2822">
        <v>3.750642</v>
      </c>
      <c r="D2822">
        <v>7.7909220000000001</v>
      </c>
      <c r="E2822">
        <v>7.5394379999999996</v>
      </c>
      <c r="F2822">
        <v>3.6957599999999999</v>
      </c>
      <c r="G2822">
        <v>3.5855450000000002</v>
      </c>
      <c r="H2822">
        <v>1.896709</v>
      </c>
      <c r="I2822">
        <v>1.4116089999999999</v>
      </c>
      <c r="J2822">
        <v>1.3780460000000001</v>
      </c>
      <c r="K2822">
        <v>-1.186787</v>
      </c>
      <c r="L2822">
        <v>6097</v>
      </c>
      <c r="M2822">
        <v>1.4782E-2</v>
      </c>
      <c r="N2822" t="s">
        <v>633</v>
      </c>
      <c r="O2822">
        <v>71.789823999999996</v>
      </c>
      <c r="P2822">
        <v>1.2683E-2</v>
      </c>
      <c r="Q2822">
        <v>-1.351971</v>
      </c>
      <c r="S2822">
        <f>(2*3.142/60)*test_1_datataker_27_aug[[#This Row],[Torque Voltage (N.m)]]*test_1_datataker_27_aug[[#This Row],[RPM]]*-1</f>
        <v>757.83367817126668</v>
      </c>
    </row>
    <row r="2823" spans="1:19" x14ac:dyDescent="0.25">
      <c r="A2823" s="1">
        <v>45531.608217615743</v>
      </c>
      <c r="B2823" t="s">
        <v>17</v>
      </c>
      <c r="C2823">
        <v>3.63544</v>
      </c>
      <c r="D2823">
        <v>7.7760239999999996</v>
      </c>
      <c r="E2823">
        <v>7.5030559999999999</v>
      </c>
      <c r="F2823">
        <v>3.5842309999999999</v>
      </c>
      <c r="G2823">
        <v>3.4735580000000001</v>
      </c>
      <c r="H2823">
        <v>1.9083969999999999</v>
      </c>
      <c r="I2823">
        <v>1.4109119999999999</v>
      </c>
      <c r="J2823">
        <v>1.382347</v>
      </c>
      <c r="K2823">
        <v>-1.252896</v>
      </c>
      <c r="L2823">
        <v>5991</v>
      </c>
      <c r="M2823">
        <v>1.6351000000000001E-2</v>
      </c>
      <c r="N2823" t="s">
        <v>634</v>
      </c>
      <c r="O2823">
        <v>71.857175999999995</v>
      </c>
      <c r="P2823">
        <v>1.2683E-2</v>
      </c>
      <c r="Q2823">
        <v>-1.5498430000000001</v>
      </c>
      <c r="S2823">
        <f>(2*3.142/60)*test_1_datataker_27_aug[[#This Row],[Torque Voltage (N.m)]]*test_1_datataker_27_aug[[#This Row],[RPM]]*-1</f>
        <v>786.1388666304</v>
      </c>
    </row>
    <row r="2824" spans="1:19" x14ac:dyDescent="0.25">
      <c r="A2824" s="1">
        <v>45531.60827556713</v>
      </c>
      <c r="B2824" t="s">
        <v>17</v>
      </c>
      <c r="C2824">
        <v>3.5485350000000002</v>
      </c>
      <c r="D2824">
        <v>7.6795980000000004</v>
      </c>
      <c r="E2824">
        <v>7.3874399999999998</v>
      </c>
      <c r="F2824">
        <v>3.4952559999999999</v>
      </c>
      <c r="G2824">
        <v>3.3728370000000001</v>
      </c>
      <c r="H2824">
        <v>1.896709</v>
      </c>
      <c r="I2824">
        <v>1.403602</v>
      </c>
      <c r="J2824">
        <v>1.376538</v>
      </c>
      <c r="K2824">
        <v>-1.3502769999999999</v>
      </c>
      <c r="L2824">
        <v>6078</v>
      </c>
      <c r="M2824">
        <v>1.5244000000000001E-2</v>
      </c>
      <c r="N2824" t="s">
        <v>589</v>
      </c>
      <c r="O2824">
        <v>71.991544000000005</v>
      </c>
      <c r="P2824">
        <v>1.2683E-2</v>
      </c>
      <c r="Q2824">
        <v>-1.6346780000000001</v>
      </c>
      <c r="S2824">
        <f>(2*3.142/60)*test_1_datataker_27_aug[[#This Row],[Torque Voltage (N.m)]]*test_1_datataker_27_aug[[#This Row],[RPM]]*-1</f>
        <v>859.54474966839996</v>
      </c>
    </row>
    <row r="2825" spans="1:19" x14ac:dyDescent="0.25">
      <c r="A2825" s="1">
        <v>45531.608333356482</v>
      </c>
      <c r="B2825" t="s">
        <v>17</v>
      </c>
      <c r="C2825">
        <v>3.3927890000000001</v>
      </c>
      <c r="D2825">
        <v>7.7019469999999997</v>
      </c>
      <c r="E2825">
        <v>7.394717</v>
      </c>
      <c r="F2825">
        <v>3.4207640000000001</v>
      </c>
      <c r="G2825">
        <v>3.2996669999999999</v>
      </c>
      <c r="H2825">
        <v>1.8689169999999999</v>
      </c>
      <c r="I2825">
        <v>1.4114930000000001</v>
      </c>
      <c r="J2825">
        <v>1.380258</v>
      </c>
      <c r="K2825">
        <v>-1.4320710000000001</v>
      </c>
      <c r="L2825">
        <v>6189</v>
      </c>
      <c r="M2825">
        <v>1.5751000000000001E-2</v>
      </c>
      <c r="N2825" t="s">
        <v>635</v>
      </c>
      <c r="O2825">
        <v>72.262007999999994</v>
      </c>
      <c r="P2825">
        <v>1.2683E-2</v>
      </c>
      <c r="Q2825">
        <v>-1.4379200000000001</v>
      </c>
      <c r="S2825">
        <f>(2*3.142/60)*test_1_datataker_27_aug[[#This Row],[Torque Voltage (N.m)]]*test_1_datataker_27_aug[[#This Row],[RPM]]*-1</f>
        <v>928.26068901660017</v>
      </c>
    </row>
    <row r="2826" spans="1:19" x14ac:dyDescent="0.25">
      <c r="A2826" s="1">
        <v>45531.60839134259</v>
      </c>
      <c r="B2826" t="s">
        <v>17</v>
      </c>
      <c r="C2826">
        <v>3.3528829999999998</v>
      </c>
      <c r="D2826">
        <v>7.6574600000000004</v>
      </c>
      <c r="E2826">
        <v>7.409065</v>
      </c>
      <c r="F2826">
        <v>3.3613770000000001</v>
      </c>
      <c r="G2826">
        <v>3.237895</v>
      </c>
      <c r="H2826">
        <v>1.8767160000000001</v>
      </c>
      <c r="I2826">
        <v>1.4213530000000001</v>
      </c>
      <c r="J2826">
        <v>1.380371</v>
      </c>
      <c r="K2826">
        <v>-1.3226340000000001</v>
      </c>
      <c r="L2826">
        <v>6393</v>
      </c>
      <c r="M2826">
        <v>1.951E-2</v>
      </c>
      <c r="N2826" t="s">
        <v>636</v>
      </c>
      <c r="O2826">
        <v>72.466335999999998</v>
      </c>
      <c r="P2826">
        <v>1.4231000000000001E-2</v>
      </c>
      <c r="Q2826">
        <v>-1.647003</v>
      </c>
      <c r="S2826">
        <f>(2*3.142/60)*test_1_datataker_27_aug[[#This Row],[Torque Voltage (N.m)]]*test_1_datataker_27_aug[[#This Row],[RPM]]*-1</f>
        <v>885.58308556680015</v>
      </c>
    </row>
    <row r="2827" spans="1:19" x14ac:dyDescent="0.25">
      <c r="A2827" s="1">
        <v>45531.608449143518</v>
      </c>
      <c r="B2827" t="s">
        <v>17</v>
      </c>
      <c r="C2827">
        <v>3.2882690000000001</v>
      </c>
      <c r="D2827">
        <v>7.4352270000000003</v>
      </c>
      <c r="E2827">
        <v>7.1628769999999999</v>
      </c>
      <c r="F2827">
        <v>3.2798509999999998</v>
      </c>
      <c r="G2827">
        <v>3.1646450000000002</v>
      </c>
      <c r="H2827">
        <v>1.8730169999999999</v>
      </c>
      <c r="I2827">
        <v>1.4234420000000001</v>
      </c>
      <c r="J2827">
        <v>1.3788629999999999</v>
      </c>
      <c r="K2827">
        <v>-1.4742010000000001</v>
      </c>
      <c r="L2827">
        <v>6463</v>
      </c>
      <c r="M2827">
        <v>1.6097E-2</v>
      </c>
      <c r="N2827" t="s">
        <v>637</v>
      </c>
      <c r="O2827">
        <v>72.589616000000007</v>
      </c>
      <c r="P2827">
        <v>1.4231000000000001E-2</v>
      </c>
      <c r="Q2827">
        <v>-1.4340630000000001</v>
      </c>
      <c r="S2827">
        <f>(2*3.142/60)*test_1_datataker_27_aug[[#This Row],[Torque Voltage (N.m)]]*test_1_datataker_27_aug[[#This Row],[RPM]]*-1</f>
        <v>997.87417533153325</v>
      </c>
    </row>
    <row r="2828" spans="1:19" x14ac:dyDescent="0.25">
      <c r="A2828" s="1">
        <v>45531.608506956021</v>
      </c>
      <c r="B2828" t="s">
        <v>17</v>
      </c>
      <c r="C2828">
        <v>3.1855549999999999</v>
      </c>
      <c r="D2828">
        <v>7.4799220000000002</v>
      </c>
      <c r="E2828">
        <v>7.2425160000000002</v>
      </c>
      <c r="F2828">
        <v>3.1979099999999998</v>
      </c>
      <c r="G2828">
        <v>3.0590619999999999</v>
      </c>
      <c r="H2828">
        <v>1.9017040000000001</v>
      </c>
      <c r="I2828">
        <v>1.4090549999999999</v>
      </c>
      <c r="J2828">
        <v>1.3795569999999999</v>
      </c>
      <c r="K2828">
        <v>-1.4441269999999999</v>
      </c>
      <c r="L2828">
        <v>6582</v>
      </c>
      <c r="M2828">
        <v>1.7295999999999999E-2</v>
      </c>
      <c r="N2828" t="s">
        <v>638</v>
      </c>
      <c r="O2828">
        <v>72.808735999999996</v>
      </c>
      <c r="P2828">
        <v>1.5779000000000001E-2</v>
      </c>
      <c r="Q2828">
        <v>-1.524735</v>
      </c>
      <c r="S2828">
        <f>(2*3.142/60)*test_1_datataker_27_aug[[#This Row],[Torque Voltage (N.m)]]*test_1_datataker_27_aug[[#This Row],[RPM]]*-1</f>
        <v>995.51587925959996</v>
      </c>
    </row>
    <row r="2829" spans="1:19" x14ac:dyDescent="0.25">
      <c r="A2829" s="1">
        <v>45531.608564861112</v>
      </c>
      <c r="B2829" t="s">
        <v>17</v>
      </c>
      <c r="C2829">
        <v>3.0542790000000002</v>
      </c>
      <c r="D2829">
        <v>7.3388010000000001</v>
      </c>
      <c r="E2829">
        <v>7.0688899999999997</v>
      </c>
      <c r="F2829">
        <v>3.0565829999999998</v>
      </c>
      <c r="G2829">
        <v>2.930523</v>
      </c>
      <c r="H2829">
        <v>1.8939140000000001</v>
      </c>
      <c r="I2829">
        <v>1.4117280000000001</v>
      </c>
      <c r="J2829">
        <v>1.3840870000000001</v>
      </c>
      <c r="K2829">
        <v>-1.4790300000000001</v>
      </c>
      <c r="L2829">
        <v>6855</v>
      </c>
      <c r="M2829">
        <v>1.4851E-2</v>
      </c>
      <c r="N2829" t="s">
        <v>639</v>
      </c>
      <c r="O2829">
        <v>72.946799999999996</v>
      </c>
      <c r="P2829">
        <v>1.4231000000000001E-2</v>
      </c>
      <c r="Q2829">
        <v>-1.6439379999999999</v>
      </c>
      <c r="S2829">
        <f>(2*3.142/60)*test_1_datataker_27_aug[[#This Row],[Torque Voltage (N.m)]]*test_1_datataker_27_aug[[#This Row],[RPM]]*-1</f>
        <v>1061.8651514100002</v>
      </c>
    </row>
    <row r="2830" spans="1:19" x14ac:dyDescent="0.25">
      <c r="A2830" s="1">
        <v>45531.608622708336</v>
      </c>
      <c r="B2830" t="s">
        <v>17</v>
      </c>
      <c r="C2830">
        <v>2.969579</v>
      </c>
      <c r="D2830">
        <v>7.3092119999999996</v>
      </c>
      <c r="E2830">
        <v>7.0905180000000003</v>
      </c>
      <c r="F2830">
        <v>2.982507</v>
      </c>
      <c r="G2830">
        <v>2.841917</v>
      </c>
      <c r="H2830">
        <v>1.8879159999999999</v>
      </c>
      <c r="I2830">
        <v>1.411845</v>
      </c>
      <c r="J2830">
        <v>1.3796729999999999</v>
      </c>
      <c r="K2830">
        <v>-1.4742010000000001</v>
      </c>
      <c r="L2830">
        <v>7206</v>
      </c>
      <c r="M2830">
        <v>2.0362999999999999E-2</v>
      </c>
      <c r="N2830" t="s">
        <v>640</v>
      </c>
      <c r="O2830">
        <v>73.140863999999993</v>
      </c>
      <c r="P2830">
        <v>1.4231000000000001E-2</v>
      </c>
      <c r="Q2830">
        <v>-1.5700529999999999</v>
      </c>
      <c r="S2830">
        <f>(2*3.142/60)*test_1_datataker_27_aug[[#This Row],[Torque Voltage (N.m)]]*test_1_datataker_27_aug[[#This Row],[RPM]]*-1</f>
        <v>1112.5918779884</v>
      </c>
    </row>
    <row r="2831" spans="1:19" x14ac:dyDescent="0.25">
      <c r="A2831" s="1">
        <v>45531.608680694444</v>
      </c>
      <c r="B2831" t="s">
        <v>17</v>
      </c>
      <c r="C2831">
        <v>2.816198</v>
      </c>
      <c r="D2831">
        <v>7.3315580000000002</v>
      </c>
      <c r="E2831">
        <v>7.1341770000000002</v>
      </c>
      <c r="F2831">
        <v>2.8488349999999998</v>
      </c>
      <c r="G2831">
        <v>2.6894399999999998</v>
      </c>
      <c r="H2831">
        <v>1.8983099999999999</v>
      </c>
      <c r="I2831">
        <v>1.409985</v>
      </c>
      <c r="J2831">
        <v>1.380952</v>
      </c>
      <c r="K2831">
        <v>-1.4236789999999999</v>
      </c>
      <c r="L2831">
        <v>7713</v>
      </c>
      <c r="M2831">
        <v>1.8380000000000001E-2</v>
      </c>
      <c r="N2831" t="s">
        <v>641</v>
      </c>
      <c r="O2831">
        <v>73.338015999999996</v>
      </c>
      <c r="P2831">
        <v>1.4231000000000001E-2</v>
      </c>
      <c r="Q2831">
        <v>-1.597359</v>
      </c>
      <c r="S2831">
        <f>(2*3.142/60)*test_1_datataker_27_aug[[#This Row],[Torque Voltage (N.m)]]*test_1_datataker_27_aug[[#This Row],[RPM]]*-1</f>
        <v>1150.0595703677998</v>
      </c>
    </row>
    <row r="2832" spans="1:19" x14ac:dyDescent="0.25">
      <c r="A2832" s="1">
        <v>45531.608738495372</v>
      </c>
      <c r="B2832" t="s">
        <v>17</v>
      </c>
      <c r="C2832">
        <v>2.7723599999999999</v>
      </c>
      <c r="D2832">
        <v>7.4871639999999999</v>
      </c>
      <c r="E2832">
        <v>7.1412509999999996</v>
      </c>
      <c r="F2832">
        <v>2.8041399999999999</v>
      </c>
      <c r="G2832">
        <v>2.6484179999999999</v>
      </c>
      <c r="H2832">
        <v>1.8839140000000001</v>
      </c>
      <c r="I2832">
        <v>1.4052260000000001</v>
      </c>
      <c r="J2832">
        <v>1.3793249999999999</v>
      </c>
      <c r="K2832">
        <v>-1.448923</v>
      </c>
      <c r="L2832">
        <v>8618</v>
      </c>
      <c r="M2832">
        <v>1.9879000000000001E-2</v>
      </c>
      <c r="N2832" t="s">
        <v>642</v>
      </c>
      <c r="O2832">
        <v>73.572535999999999</v>
      </c>
      <c r="P2832">
        <v>1.1091999999999999E-2</v>
      </c>
      <c r="Q2832">
        <v>-1.6054569999999999</v>
      </c>
      <c r="S2832">
        <f>(2*3.142/60)*test_1_datataker_27_aug[[#This Row],[Torque Voltage (N.m)]]*test_1_datataker_27_aug[[#This Row],[RPM]]*-1</f>
        <v>1307.7861152262665</v>
      </c>
    </row>
    <row r="2833" spans="1:19" x14ac:dyDescent="0.25">
      <c r="A2833" s="1">
        <v>45531.608796319444</v>
      </c>
      <c r="B2833" t="s">
        <v>17</v>
      </c>
      <c r="C2833">
        <v>2.739017</v>
      </c>
      <c r="D2833">
        <v>7.3760450000000004</v>
      </c>
      <c r="E2833">
        <v>7.1774319999999996</v>
      </c>
      <c r="F2833">
        <v>2.7594460000000001</v>
      </c>
      <c r="G2833">
        <v>2.6207600000000002</v>
      </c>
      <c r="H2833">
        <v>1.8935120000000001</v>
      </c>
      <c r="I2833">
        <v>1.413</v>
      </c>
      <c r="J2833">
        <v>1.38595</v>
      </c>
      <c r="K2833">
        <v>-1.439298</v>
      </c>
      <c r="L2833">
        <v>8704</v>
      </c>
      <c r="M2833">
        <v>2.1631000000000001E-2</v>
      </c>
      <c r="N2833" t="s">
        <v>643</v>
      </c>
      <c r="O2833">
        <v>73.783000000000001</v>
      </c>
      <c r="P2833">
        <v>1.2683E-2</v>
      </c>
      <c r="Q2833">
        <v>-1.5989040000000001</v>
      </c>
      <c r="S2833">
        <f>(2*3.142/60)*test_1_datataker_27_aug[[#This Row],[Torque Voltage (N.m)]]*test_1_datataker_27_aug[[#This Row],[RPM]]*-1</f>
        <v>1312.0625215488001</v>
      </c>
    </row>
    <row r="2834" spans="1:19" x14ac:dyDescent="0.25">
      <c r="A2834" s="1">
        <v>45531.608854270831</v>
      </c>
      <c r="B2834" t="s">
        <v>17</v>
      </c>
      <c r="C2834">
        <v>2.6865969999999999</v>
      </c>
      <c r="D2834">
        <v>7.420534</v>
      </c>
      <c r="E2834">
        <v>7.0905180000000003</v>
      </c>
      <c r="F2834">
        <v>2.7075079999999998</v>
      </c>
      <c r="G2834">
        <v>2.5577930000000002</v>
      </c>
      <c r="H2834">
        <v>1.9114910000000001</v>
      </c>
      <c r="I2834">
        <v>1.418221</v>
      </c>
      <c r="J2834">
        <v>1.384439</v>
      </c>
      <c r="K2834">
        <v>-1.4693719999999999</v>
      </c>
      <c r="L2834">
        <v>8962</v>
      </c>
      <c r="M2834">
        <v>2.0271000000000001E-2</v>
      </c>
      <c r="N2834" t="s">
        <v>644</v>
      </c>
      <c r="O2834">
        <v>73.924031999999997</v>
      </c>
      <c r="P2834">
        <v>1.1091999999999999E-2</v>
      </c>
      <c r="Q2834">
        <v>-1.6250610000000001</v>
      </c>
      <c r="S2834">
        <f>(2*3.142/60)*test_1_datataker_27_aug[[#This Row],[Torque Voltage (N.m)]]*test_1_datataker_27_aug[[#This Row],[RPM]]*-1</f>
        <v>1379.1821425562664</v>
      </c>
    </row>
    <row r="2835" spans="1:19" x14ac:dyDescent="0.25">
      <c r="A2835" s="1">
        <v>45531.608912060183</v>
      </c>
      <c r="B2835" t="s">
        <v>17</v>
      </c>
      <c r="C2835">
        <v>2.6684510000000001</v>
      </c>
      <c r="D2835">
        <v>7.5465489999999997</v>
      </c>
      <c r="E2835">
        <v>7.2281639999999996</v>
      </c>
      <c r="F2835">
        <v>2.7296490000000002</v>
      </c>
      <c r="G2835">
        <v>2.5511240000000002</v>
      </c>
      <c r="H2835">
        <v>1.8980109999999999</v>
      </c>
      <c r="I2835">
        <v>1.41045</v>
      </c>
      <c r="J2835">
        <v>1.38246</v>
      </c>
      <c r="K2835">
        <v>-1.441729</v>
      </c>
      <c r="L2835">
        <v>10121</v>
      </c>
      <c r="M2835">
        <v>2.2275E-2</v>
      </c>
      <c r="N2835" t="s">
        <v>645</v>
      </c>
      <c r="O2835">
        <v>74.052359999999993</v>
      </c>
      <c r="P2835">
        <v>1.1091999999999999E-2</v>
      </c>
      <c r="Q2835">
        <v>-1.595839</v>
      </c>
      <c r="S2835">
        <f>(2*3.142/60)*test_1_datataker_27_aug[[#This Row],[Torque Voltage (N.m)]]*test_1_datataker_27_aug[[#This Row],[RPM]]*-1</f>
        <v>1528.2414864892667</v>
      </c>
    </row>
    <row r="2836" spans="1:19" x14ac:dyDescent="0.25">
      <c r="A2836" s="1">
        <v>45531.608970057867</v>
      </c>
      <c r="B2836" t="s">
        <v>17</v>
      </c>
      <c r="C2836">
        <v>2.732348</v>
      </c>
      <c r="D2836">
        <v>7.7613320000000003</v>
      </c>
      <c r="E2836">
        <v>7.4814259999999999</v>
      </c>
      <c r="F2836">
        <v>2.7890359999999998</v>
      </c>
      <c r="G2836">
        <v>2.6188739999999999</v>
      </c>
      <c r="H2836">
        <v>1.873918</v>
      </c>
      <c r="I2836">
        <v>1.4110279999999999</v>
      </c>
      <c r="J2836">
        <v>1.3795569999999999</v>
      </c>
      <c r="K2836">
        <v>-1.434469</v>
      </c>
      <c r="L2836">
        <v>10469</v>
      </c>
      <c r="M2836">
        <v>2.7479E-2</v>
      </c>
      <c r="N2836" t="s">
        <v>646</v>
      </c>
      <c r="O2836">
        <v>74.136544000000001</v>
      </c>
      <c r="P2836">
        <v>9.6299999999999997E-3</v>
      </c>
      <c r="Q2836">
        <v>-1.587359</v>
      </c>
      <c r="S2836">
        <f>(2*3.142/60)*test_1_datataker_27_aug[[#This Row],[Torque Voltage (N.m)]]*test_1_datataker_27_aug[[#This Row],[RPM]]*-1</f>
        <v>1572.8282209820666</v>
      </c>
    </row>
    <row r="2837" spans="1:19" x14ac:dyDescent="0.25">
      <c r="A2837" s="1">
        <v>45531.60902783565</v>
      </c>
      <c r="B2837" t="s">
        <v>17</v>
      </c>
      <c r="C2837">
        <v>2.8181120000000002</v>
      </c>
      <c r="D2837">
        <v>7.9316279999999999</v>
      </c>
      <c r="E2837">
        <v>7.6334270000000002</v>
      </c>
      <c r="F2837">
        <v>2.8635269999999999</v>
      </c>
      <c r="G2837">
        <v>2.7018469999999999</v>
      </c>
      <c r="H2837">
        <v>1.8726160000000001</v>
      </c>
      <c r="I2837">
        <v>1.414744</v>
      </c>
      <c r="J2837">
        <v>1.3846719999999999</v>
      </c>
      <c r="K2837">
        <v>-1.3948039999999999</v>
      </c>
      <c r="L2837">
        <v>10997</v>
      </c>
      <c r="M2837">
        <v>2.7709999999999999E-2</v>
      </c>
      <c r="N2837" t="s">
        <v>647</v>
      </c>
      <c r="O2837">
        <v>74.207800000000006</v>
      </c>
      <c r="P2837">
        <v>9.6299999999999997E-3</v>
      </c>
      <c r="Q2837">
        <v>-1.6046769999999999</v>
      </c>
      <c r="S2837">
        <f>(2*3.142/60)*test_1_datataker_27_aug[[#This Row],[Torque Voltage (N.m)]]*test_1_datataker_27_aug[[#This Row],[RPM]]*-1</f>
        <v>1606.4689475165333</v>
      </c>
    </row>
    <row r="2838" spans="1:19" x14ac:dyDescent="0.25">
      <c r="A2838" s="1">
        <v>45531.609085659722</v>
      </c>
      <c r="B2838" t="s">
        <v>17</v>
      </c>
      <c r="C2838">
        <v>3.2293400000000001</v>
      </c>
      <c r="D2838">
        <v>8.0946809999999996</v>
      </c>
      <c r="E2838">
        <v>7.7927</v>
      </c>
      <c r="F2838">
        <v>3.0269940000000002</v>
      </c>
      <c r="G2838">
        <v>2.8657750000000002</v>
      </c>
      <c r="H2838">
        <v>1.8774169999999999</v>
      </c>
      <c r="I2838">
        <v>1.416833</v>
      </c>
      <c r="J2838">
        <v>1.384323</v>
      </c>
      <c r="K2838">
        <v>-1.442928</v>
      </c>
      <c r="L2838">
        <v>11262</v>
      </c>
      <c r="M2838">
        <v>1.2357999999999999E-2</v>
      </c>
      <c r="N2838" t="s">
        <v>648</v>
      </c>
      <c r="O2838">
        <v>74.136679999999998</v>
      </c>
      <c r="P2838">
        <v>1.5779000000000001E-2</v>
      </c>
      <c r="Q2838">
        <v>-1.582748</v>
      </c>
      <c r="S2838">
        <f>(2*3.142/60)*test_1_datataker_27_aug[[#This Row],[Torque Voltage (N.m)]]*test_1_datataker_27_aug[[#This Row],[RPM]]*-1</f>
        <v>1701.9433879104001</v>
      </c>
    </row>
    <row r="2839" spans="1:19" x14ac:dyDescent="0.25">
      <c r="A2839" s="1">
        <v>45531.60914429398</v>
      </c>
      <c r="B2839" t="s">
        <v>17</v>
      </c>
      <c r="C2839">
        <v>3.0999780000000001</v>
      </c>
      <c r="D2839">
        <v>7.2278919999999998</v>
      </c>
      <c r="E2839">
        <v>7.0327089999999997</v>
      </c>
      <c r="F2839">
        <v>3.1012789999999999</v>
      </c>
      <c r="G2839">
        <v>2.9676390000000001</v>
      </c>
      <c r="H2839">
        <v>1.8790150000000001</v>
      </c>
      <c r="I2839">
        <v>1.4070819999999999</v>
      </c>
      <c r="J2839">
        <v>1.384439</v>
      </c>
      <c r="K2839">
        <v>-1.4092579999999999</v>
      </c>
      <c r="L2839">
        <v>8627</v>
      </c>
      <c r="M2839">
        <v>1.3743E-2</v>
      </c>
      <c r="N2839" t="s">
        <v>649</v>
      </c>
      <c r="O2839">
        <v>74.136408000000003</v>
      </c>
      <c r="P2839">
        <v>1.1091999999999999E-2</v>
      </c>
      <c r="Q2839">
        <v>-1.4653020000000001</v>
      </c>
      <c r="S2839">
        <f>(2*3.142/60)*test_1_datataker_27_aug[[#This Row],[Torque Voltage (N.m)]]*test_1_datataker_27_aug[[#This Row],[RPM]]*-1</f>
        <v>1273.3131754257331</v>
      </c>
    </row>
    <row r="2840" spans="1:19" x14ac:dyDescent="0.25">
      <c r="A2840" s="1">
        <v>45531.609201423613</v>
      </c>
      <c r="B2840" t="s">
        <v>17</v>
      </c>
      <c r="C2840">
        <v>2.9800469999999999</v>
      </c>
      <c r="D2840">
        <v>7.1461579999999998</v>
      </c>
      <c r="E2840">
        <v>6.9387220000000003</v>
      </c>
      <c r="F2840">
        <v>3.0123030000000002</v>
      </c>
      <c r="G2840">
        <v>2.8619500000000002</v>
      </c>
      <c r="H2840">
        <v>1.882217</v>
      </c>
      <c r="I2840">
        <v>1.412655</v>
      </c>
      <c r="J2840">
        <v>1.3778170000000001</v>
      </c>
      <c r="K2840">
        <v>-1.3094129999999999</v>
      </c>
      <c r="L2840">
        <v>6535</v>
      </c>
      <c r="M2840">
        <v>1.4736000000000001E-2</v>
      </c>
      <c r="N2840" t="s">
        <v>650</v>
      </c>
      <c r="O2840">
        <v>74.136944</v>
      </c>
      <c r="P2840">
        <v>1.2683E-2</v>
      </c>
      <c r="Q2840">
        <v>-1.608139</v>
      </c>
      <c r="S2840">
        <f>(2*3.142/60)*test_1_datataker_27_aug[[#This Row],[Torque Voltage (N.m)]]*test_1_datataker_27_aug[[#This Row],[RPM]]*-1</f>
        <v>896.20459488699987</v>
      </c>
    </row>
    <row r="2841" spans="1:19" x14ac:dyDescent="0.25">
      <c r="A2841" s="1">
        <v>45531.609259398145</v>
      </c>
      <c r="B2841" t="s">
        <v>17</v>
      </c>
      <c r="C2841">
        <v>2.8905370000000001</v>
      </c>
      <c r="D2841">
        <v>7.0867719999999998</v>
      </c>
      <c r="E2841">
        <v>6.8372539999999997</v>
      </c>
      <c r="F2841">
        <v>2.9303620000000001</v>
      </c>
      <c r="G2841">
        <v>2.7819250000000002</v>
      </c>
      <c r="H2841">
        <v>1.893114</v>
      </c>
      <c r="I2841">
        <v>1.410682</v>
      </c>
      <c r="J2841">
        <v>1.386066</v>
      </c>
      <c r="K2841">
        <v>-1.4188499999999999</v>
      </c>
      <c r="L2841">
        <v>6910</v>
      </c>
      <c r="M2841">
        <v>1.6881E-2</v>
      </c>
      <c r="N2841" t="s">
        <v>651</v>
      </c>
      <c r="O2841">
        <v>74.337271999999999</v>
      </c>
      <c r="P2841">
        <v>1.4231000000000001E-2</v>
      </c>
      <c r="Q2841">
        <v>-1.583132</v>
      </c>
      <c r="S2841">
        <f>(2*3.142/60)*test_1_datataker_27_aug[[#This Row],[Torque Voltage (N.m)]]*test_1_datataker_27_aug[[#This Row],[RPM]]*-1</f>
        <v>1026.8321498999999</v>
      </c>
    </row>
    <row r="2842" spans="1:19" x14ac:dyDescent="0.25">
      <c r="A2842" s="1">
        <v>45531.609317199072</v>
      </c>
      <c r="B2842" t="s">
        <v>17</v>
      </c>
      <c r="C2842">
        <v>2.7676310000000002</v>
      </c>
      <c r="D2842">
        <v>6.9758630000000004</v>
      </c>
      <c r="E2842">
        <v>6.6417999999999999</v>
      </c>
      <c r="F2842">
        <v>2.7890359999999998</v>
      </c>
      <c r="G2842">
        <v>2.6484179999999999</v>
      </c>
      <c r="H2842">
        <v>1.896509</v>
      </c>
      <c r="I2842">
        <v>1.4211240000000001</v>
      </c>
      <c r="J2842">
        <v>1.385834</v>
      </c>
      <c r="K2842">
        <v>-1.3634980000000001</v>
      </c>
      <c r="L2842">
        <v>7193</v>
      </c>
      <c r="M2842">
        <v>1.6905E-2</v>
      </c>
      <c r="N2842" t="s">
        <v>652</v>
      </c>
      <c r="O2842">
        <v>74.564672000000002</v>
      </c>
      <c r="P2842">
        <v>1.4231000000000001E-2</v>
      </c>
      <c r="Q2842">
        <v>-1.5440449999999999</v>
      </c>
      <c r="S2842">
        <f>(2*3.142/60)*test_1_datataker_27_aug[[#This Row],[Torque Voltage (N.m)]]*test_1_datataker_27_aug[[#This Row],[RPM]]*-1</f>
        <v>1027.1869460062667</v>
      </c>
    </row>
    <row r="2843" spans="1:19" x14ac:dyDescent="0.25">
      <c r="A2843" s="1">
        <v>45531.609375185188</v>
      </c>
      <c r="B2843" t="s">
        <v>17</v>
      </c>
      <c r="C2843">
        <v>2.6827709999999998</v>
      </c>
      <c r="D2843">
        <v>6.909027</v>
      </c>
      <c r="E2843">
        <v>6.6345229999999997</v>
      </c>
      <c r="F2843">
        <v>2.7149570000000001</v>
      </c>
      <c r="G2843">
        <v>2.5597319999999999</v>
      </c>
      <c r="H2843">
        <v>1.8957090000000001</v>
      </c>
      <c r="I2843">
        <v>1.418221</v>
      </c>
      <c r="J2843">
        <v>1.387691</v>
      </c>
      <c r="K2843">
        <v>-1.458548</v>
      </c>
      <c r="L2843">
        <v>7331</v>
      </c>
      <c r="M2843">
        <v>1.6004999999999998E-2</v>
      </c>
      <c r="N2843" t="s">
        <v>653</v>
      </c>
      <c r="O2843">
        <v>74.745487999999995</v>
      </c>
      <c r="P2843">
        <v>1.2683E-2</v>
      </c>
      <c r="Q2843">
        <v>-1.618536</v>
      </c>
      <c r="S2843">
        <f>(2*3.142/60)*test_1_datataker_27_aug[[#This Row],[Torque Voltage (N.m)]]*test_1_datataker_27_aug[[#This Row],[RPM]]*-1</f>
        <v>1119.8732516365333</v>
      </c>
    </row>
    <row r="2844" spans="1:19" x14ac:dyDescent="0.25">
      <c r="A2844" s="1">
        <v>45531.609432974539</v>
      </c>
      <c r="B2844" t="s">
        <v>17</v>
      </c>
      <c r="C2844">
        <v>2.6026669999999998</v>
      </c>
      <c r="D2844">
        <v>6.8423980000000002</v>
      </c>
      <c r="E2844">
        <v>6.4896000000000003</v>
      </c>
      <c r="F2844">
        <v>2.6332239999999998</v>
      </c>
      <c r="G2844">
        <v>2.4871729999999999</v>
      </c>
      <c r="H2844">
        <v>1.8732169999999999</v>
      </c>
      <c r="I2844">
        <v>1.415322</v>
      </c>
      <c r="J2844">
        <v>1.3868769999999999</v>
      </c>
      <c r="K2844">
        <v>-1.416418</v>
      </c>
      <c r="L2844">
        <v>7435</v>
      </c>
      <c r="M2844">
        <v>1.8149999999999999E-2</v>
      </c>
      <c r="N2844" t="s">
        <v>654</v>
      </c>
      <c r="O2844">
        <v>74.911680000000004</v>
      </c>
      <c r="P2844">
        <v>1.2683E-2</v>
      </c>
      <c r="Q2844">
        <v>-1.597755</v>
      </c>
      <c r="S2844">
        <f>(2*3.142/60)*test_1_datataker_27_aug[[#This Row],[Torque Voltage (N.m)]]*test_1_datataker_27_aug[[#This Row],[RPM]]*-1</f>
        <v>1102.9538373953333</v>
      </c>
    </row>
    <row r="2845" spans="1:19" x14ac:dyDescent="0.25">
      <c r="A2845" s="1">
        <v>45531.60949077546</v>
      </c>
      <c r="B2845" t="s">
        <v>17</v>
      </c>
      <c r="C2845">
        <v>2.5368029999999999</v>
      </c>
      <c r="D2845">
        <v>6.7757699999999996</v>
      </c>
      <c r="E2845">
        <v>6.475047</v>
      </c>
      <c r="F2845">
        <v>2.5738379999999998</v>
      </c>
      <c r="G2845">
        <v>2.417484</v>
      </c>
      <c r="H2845">
        <v>1.866115</v>
      </c>
      <c r="I2845">
        <v>1.4201969999999999</v>
      </c>
      <c r="J2845">
        <v>1.3839710000000001</v>
      </c>
      <c r="K2845">
        <v>-1.457349</v>
      </c>
      <c r="L2845">
        <v>7522</v>
      </c>
      <c r="M2845">
        <v>1.7295999999999999E-2</v>
      </c>
      <c r="N2845" t="s">
        <v>655</v>
      </c>
      <c r="O2845">
        <v>75.142480000000006</v>
      </c>
      <c r="P2845">
        <v>1.2683E-2</v>
      </c>
      <c r="Q2845">
        <v>-1.5444389999999999</v>
      </c>
      <c r="S2845">
        <f>(2*3.142/60)*test_1_datataker_27_aug[[#This Row],[Torque Voltage (N.m)]]*test_1_datataker_27_aug[[#This Row],[RPM]]*-1</f>
        <v>1148.1055659092001</v>
      </c>
    </row>
    <row r="2846" spans="1:19" x14ac:dyDescent="0.25">
      <c r="A2846" s="1">
        <v>45531.609548761575</v>
      </c>
      <c r="B2846" t="s">
        <v>17</v>
      </c>
      <c r="C2846">
        <v>2.4680970000000002</v>
      </c>
      <c r="D2846">
        <v>6.7459749999999996</v>
      </c>
      <c r="E2846">
        <v>6.402685</v>
      </c>
      <c r="F2846">
        <v>2.4918969999999998</v>
      </c>
      <c r="G2846">
        <v>2.3487239999999998</v>
      </c>
      <c r="H2846">
        <v>1.8686119999999999</v>
      </c>
      <c r="I2846">
        <v>1.415206</v>
      </c>
      <c r="J2846">
        <v>1.3901319999999999</v>
      </c>
      <c r="K2846">
        <v>-1.448923</v>
      </c>
      <c r="L2846">
        <v>7725</v>
      </c>
      <c r="M2846">
        <v>1.6420000000000001E-2</v>
      </c>
      <c r="N2846" t="s">
        <v>656</v>
      </c>
      <c r="O2846">
        <v>75.434280000000001</v>
      </c>
      <c r="P2846">
        <v>1.4231000000000001E-2</v>
      </c>
      <c r="Q2846">
        <v>-1.571215</v>
      </c>
      <c r="S2846">
        <f>(2*3.142/60)*test_1_datataker_27_aug[[#This Row],[Torque Voltage (N.m)]]*test_1_datataker_27_aug[[#This Row],[RPM]]*-1</f>
        <v>1172.2728869949999</v>
      </c>
    </row>
    <row r="2847" spans="1:19" x14ac:dyDescent="0.25">
      <c r="A2847" s="1">
        <v>45531.609606550926</v>
      </c>
      <c r="B2847" t="s">
        <v>17</v>
      </c>
      <c r="C2847">
        <v>2.3773650000000002</v>
      </c>
      <c r="D2847">
        <v>6.6718950000000001</v>
      </c>
      <c r="E2847">
        <v>6.4896000000000003</v>
      </c>
      <c r="F2847">
        <v>2.4025089999999998</v>
      </c>
      <c r="G2847">
        <v>2.2636780000000001</v>
      </c>
      <c r="H2847">
        <v>1.881418</v>
      </c>
      <c r="I2847">
        <v>1.4179919999999999</v>
      </c>
      <c r="J2847">
        <v>1.381766</v>
      </c>
      <c r="K2847">
        <v>-1.403197</v>
      </c>
      <c r="L2847">
        <v>7904</v>
      </c>
      <c r="M2847">
        <v>1.5405E-2</v>
      </c>
      <c r="N2847" t="s">
        <v>657</v>
      </c>
      <c r="O2847">
        <v>75.654799999999994</v>
      </c>
      <c r="P2847">
        <v>1.4231000000000001E-2</v>
      </c>
      <c r="Q2847">
        <v>-1.635086</v>
      </c>
      <c r="S2847">
        <f>(2*3.142/60)*test_1_datataker_27_aug[[#This Row],[Torque Voltage (N.m)]]*test_1_datataker_27_aug[[#This Row],[RPM]]*-1</f>
        <v>1161.5836891498668</v>
      </c>
    </row>
    <row r="2848" spans="1:19" x14ac:dyDescent="0.25">
      <c r="A2848" s="1">
        <v>45531.609664537034</v>
      </c>
      <c r="B2848" t="s">
        <v>17</v>
      </c>
      <c r="C2848">
        <v>2.296198</v>
      </c>
      <c r="D2848">
        <v>6.6718950000000001</v>
      </c>
      <c r="E2848">
        <v>6.446142</v>
      </c>
      <c r="F2848">
        <v>2.3431229999999998</v>
      </c>
      <c r="G2848">
        <v>2.1671550000000002</v>
      </c>
      <c r="H2848">
        <v>1.8589089999999999</v>
      </c>
      <c r="I2848">
        <v>1.4149769999999999</v>
      </c>
      <c r="J2848">
        <v>1.389202</v>
      </c>
      <c r="K2848">
        <v>-1.416418</v>
      </c>
      <c r="L2848">
        <v>8126</v>
      </c>
      <c r="M2848">
        <v>1.8933999999999999E-2</v>
      </c>
      <c r="N2848" t="s">
        <v>658</v>
      </c>
      <c r="O2848">
        <v>75.876031999999995</v>
      </c>
      <c r="P2848">
        <v>1.8874999999999999E-2</v>
      </c>
      <c r="Q2848">
        <v>-1.550608</v>
      </c>
      <c r="S2848">
        <f>(2*3.142/60)*test_1_datataker_27_aug[[#This Row],[Torque Voltage (N.m)]]*test_1_datataker_27_aug[[#This Row],[RPM]]*-1</f>
        <v>1205.4610467618666</v>
      </c>
    </row>
    <row r="2849" spans="1:19" x14ac:dyDescent="0.25">
      <c r="A2849" s="1">
        <v>45531.609722442132</v>
      </c>
      <c r="B2849" t="s">
        <v>17</v>
      </c>
      <c r="C2849">
        <v>2.2168649999999999</v>
      </c>
      <c r="D2849">
        <v>6.6125100000000003</v>
      </c>
      <c r="E2849">
        <v>6.4099620000000002</v>
      </c>
      <c r="F2849">
        <v>2.231592</v>
      </c>
      <c r="G2849">
        <v>2.0839150000000002</v>
      </c>
      <c r="H2849">
        <v>1.89591</v>
      </c>
      <c r="I2849">
        <v>1.412539</v>
      </c>
      <c r="J2849">
        <v>1.3845559999999999</v>
      </c>
      <c r="K2849">
        <v>-1.4561500000000001</v>
      </c>
      <c r="L2849">
        <v>8226</v>
      </c>
      <c r="M2849">
        <v>1.7135000000000001E-2</v>
      </c>
      <c r="N2849" t="s">
        <v>659</v>
      </c>
      <c r="O2849">
        <v>76.098408000000006</v>
      </c>
      <c r="P2849">
        <v>1.4231000000000001E-2</v>
      </c>
      <c r="Q2849">
        <v>-1.607372</v>
      </c>
      <c r="S2849">
        <f>(2*3.142/60)*test_1_datataker_27_aug[[#This Row],[Torque Voltage (N.m)]]*test_1_datataker_27_aug[[#This Row],[RPM]]*-1</f>
        <v>1254.5262288599999</v>
      </c>
    </row>
    <row r="2850" spans="1:19" x14ac:dyDescent="0.25">
      <c r="A2850" s="1">
        <v>45531.609780127314</v>
      </c>
      <c r="B2850" t="s">
        <v>17</v>
      </c>
      <c r="C2850">
        <v>2.122201</v>
      </c>
      <c r="D2850">
        <v>6.5531259999999998</v>
      </c>
      <c r="E2850">
        <v>6.2868680000000001</v>
      </c>
      <c r="F2850">
        <v>2.1722049999999999</v>
      </c>
      <c r="G2850">
        <v>1.977163</v>
      </c>
      <c r="H2850">
        <v>1.8804179999999999</v>
      </c>
      <c r="I2850">
        <v>1.414744</v>
      </c>
      <c r="J2850">
        <v>1.3873450000000001</v>
      </c>
      <c r="K2850">
        <v>-1.43327</v>
      </c>
      <c r="L2850">
        <v>8595</v>
      </c>
      <c r="M2850">
        <v>1.312E-2</v>
      </c>
      <c r="N2850" t="s">
        <v>660</v>
      </c>
      <c r="O2850">
        <v>76.396968000000001</v>
      </c>
      <c r="P2850">
        <v>1.2683E-2</v>
      </c>
      <c r="Q2850">
        <v>-1.5915870000000001</v>
      </c>
      <c r="S2850">
        <f>(2*3.142/60)*test_1_datataker_27_aug[[#This Row],[Torque Voltage (N.m)]]*test_1_datataker_27_aug[[#This Row],[RPM]]*-1</f>
        <v>1290.2052884100001</v>
      </c>
    </row>
    <row r="2851" spans="1:19" x14ac:dyDescent="0.25">
      <c r="A2851" s="1">
        <v>45531.609839062497</v>
      </c>
      <c r="B2851" t="s">
        <v>17</v>
      </c>
      <c r="C2851">
        <v>2.0495890000000001</v>
      </c>
      <c r="D2851">
        <v>6.501188</v>
      </c>
      <c r="E2851">
        <v>6.1275930000000001</v>
      </c>
      <c r="F2851">
        <v>2.090265</v>
      </c>
      <c r="G2851">
        <v>1.9276120000000001</v>
      </c>
      <c r="H2851">
        <v>1.8665130000000001</v>
      </c>
      <c r="I2851">
        <v>1.4234420000000001</v>
      </c>
      <c r="J2851">
        <v>1.3846719999999999</v>
      </c>
      <c r="K2851">
        <v>-1.4272750000000001</v>
      </c>
      <c r="L2851">
        <v>8596</v>
      </c>
      <c r="M2851">
        <v>1.7711999999999999E-2</v>
      </c>
      <c r="N2851" t="s">
        <v>661</v>
      </c>
      <c r="O2851">
        <v>76.546943999999996</v>
      </c>
      <c r="P2851">
        <v>1.1091999999999999E-2</v>
      </c>
      <c r="Q2851">
        <v>-1.541733</v>
      </c>
      <c r="S2851">
        <f>(2*3.142/60)*test_1_datataker_27_aug[[#This Row],[Torque Voltage (N.m)]]*test_1_datataker_27_aug[[#This Row],[RPM]]*-1</f>
        <v>1284.9581745933333</v>
      </c>
    </row>
    <row r="2852" spans="1:19" x14ac:dyDescent="0.25">
      <c r="A2852" s="1">
        <v>45531.609896481481</v>
      </c>
      <c r="B2852" t="s">
        <v>17</v>
      </c>
      <c r="C2852">
        <v>1.9809890000000001</v>
      </c>
      <c r="D2852">
        <v>6.4643550000000003</v>
      </c>
      <c r="E2852">
        <v>6.2361360000000001</v>
      </c>
      <c r="F2852">
        <v>2.023431</v>
      </c>
      <c r="G2852">
        <v>1.8484119999999999</v>
      </c>
      <c r="H2852">
        <v>1.881316</v>
      </c>
      <c r="I2852">
        <v>1.41486</v>
      </c>
      <c r="J2852">
        <v>1.3894340000000001</v>
      </c>
      <c r="K2852">
        <v>-1.4597800000000001</v>
      </c>
      <c r="L2852">
        <v>8736</v>
      </c>
      <c r="M2852">
        <v>1.8173000000000002E-2</v>
      </c>
      <c r="N2852" t="s">
        <v>662</v>
      </c>
      <c r="O2852">
        <v>76.824256000000005</v>
      </c>
      <c r="P2852">
        <v>1.5779000000000001E-2</v>
      </c>
      <c r="Q2852">
        <v>-1.637003</v>
      </c>
      <c r="S2852">
        <f>(2*3.142/60)*test_1_datataker_27_aug[[#This Row],[Torque Voltage (N.m)]]*test_1_datataker_27_aug[[#This Row],[RPM]]*-1</f>
        <v>1335.626294912</v>
      </c>
    </row>
    <row r="2853" spans="1:19" x14ac:dyDescent="0.25">
      <c r="A2853" s="1">
        <v>45531.609953888888</v>
      </c>
      <c r="B2853" t="s">
        <v>17</v>
      </c>
      <c r="C2853">
        <v>1.90564</v>
      </c>
      <c r="D2853">
        <v>6.4196609999999996</v>
      </c>
      <c r="E2853">
        <v>6.1492199999999997</v>
      </c>
      <c r="F2853">
        <v>1.9340409999999999</v>
      </c>
      <c r="G2853">
        <v>1.7768619999999999</v>
      </c>
      <c r="H2853">
        <v>1.870117</v>
      </c>
      <c r="I2853">
        <v>1.417527</v>
      </c>
      <c r="J2853">
        <v>1.3829279999999999</v>
      </c>
      <c r="K2853">
        <v>-1.453719</v>
      </c>
      <c r="L2853">
        <v>8683</v>
      </c>
      <c r="M2853">
        <v>1.8911000000000001E-2</v>
      </c>
      <c r="N2853" t="s">
        <v>663</v>
      </c>
      <c r="O2853">
        <v>77.063351999999995</v>
      </c>
      <c r="P2853">
        <v>1.2683E-2</v>
      </c>
      <c r="Q2853">
        <v>-1.623529</v>
      </c>
      <c r="S2853">
        <f>(2*3.142/60)*test_1_datataker_27_aug[[#This Row],[Torque Voltage (N.m)]]*test_1_datataker_27_aug[[#This Row],[RPM]]*-1</f>
        <v>1322.0113801978</v>
      </c>
    </row>
    <row r="2854" spans="1:19" x14ac:dyDescent="0.25">
      <c r="A2854" s="1">
        <v>45531.610011689816</v>
      </c>
      <c r="B2854" t="s">
        <v>17</v>
      </c>
      <c r="C2854">
        <v>1.826492</v>
      </c>
      <c r="D2854">
        <v>6.3530319999999998</v>
      </c>
      <c r="E2854">
        <v>5.9970210000000002</v>
      </c>
      <c r="F2854">
        <v>1.889553</v>
      </c>
      <c r="G2854">
        <v>1.7033739999999999</v>
      </c>
      <c r="H2854">
        <v>1.8735170000000001</v>
      </c>
      <c r="I2854">
        <v>1.4227479999999999</v>
      </c>
      <c r="J2854">
        <v>1.387113</v>
      </c>
      <c r="K2854">
        <v>-1.4272750000000001</v>
      </c>
      <c r="L2854">
        <v>9149</v>
      </c>
      <c r="M2854">
        <v>1.6513E-2</v>
      </c>
      <c r="N2854" t="s">
        <v>664</v>
      </c>
      <c r="O2854">
        <v>77.305464000000001</v>
      </c>
      <c r="P2854">
        <v>1.5779000000000001E-2</v>
      </c>
      <c r="Q2854">
        <v>-1.6196839999999999</v>
      </c>
      <c r="S2854">
        <f>(2*3.142/60)*test_1_datataker_27_aug[[#This Row],[Torque Voltage (N.m)]]*test_1_datataker_27_aug[[#This Row],[RPM]]*-1</f>
        <v>1367.6224219816668</v>
      </c>
    </row>
    <row r="2855" spans="1:19" x14ac:dyDescent="0.25">
      <c r="A2855" s="1">
        <v>45531.610069479168</v>
      </c>
      <c r="B2855" t="s">
        <v>17</v>
      </c>
      <c r="C2855">
        <v>1.7587159999999999</v>
      </c>
      <c r="D2855">
        <v>6.2638490000000004</v>
      </c>
      <c r="E2855">
        <v>6.0621039999999997</v>
      </c>
      <c r="F2855">
        <v>1.800163</v>
      </c>
      <c r="G2855">
        <v>1.6260330000000001</v>
      </c>
      <c r="H2855">
        <v>1.877318</v>
      </c>
      <c r="I2855">
        <v>1.4142790000000001</v>
      </c>
      <c r="J2855">
        <v>1.390012</v>
      </c>
      <c r="K2855">
        <v>-1.460979</v>
      </c>
      <c r="L2855">
        <v>9525</v>
      </c>
      <c r="M2855">
        <v>1.4758E-2</v>
      </c>
      <c r="N2855" t="s">
        <v>665</v>
      </c>
      <c r="O2855">
        <v>77.535015999999999</v>
      </c>
      <c r="P2855">
        <v>1.4231000000000001E-2</v>
      </c>
      <c r="Q2855">
        <v>-1.641615</v>
      </c>
      <c r="S2855">
        <f>(2*3.142/60)*test_1_datataker_27_aug[[#This Row],[Torque Voltage (N.m)]]*test_1_datataker_27_aug[[#This Row],[RPM]]*-1</f>
        <v>1457.4507357150001</v>
      </c>
    </row>
    <row r="2856" spans="1:19" x14ac:dyDescent="0.25">
      <c r="A2856" s="1">
        <v>45531.610127453707</v>
      </c>
      <c r="B2856" t="s">
        <v>17</v>
      </c>
      <c r="C2856">
        <v>1.6508480000000001</v>
      </c>
      <c r="D2856">
        <v>6.1454909999999998</v>
      </c>
      <c r="E2856">
        <v>5.8159159999999996</v>
      </c>
      <c r="F2856">
        <v>1.710774</v>
      </c>
      <c r="G2856">
        <v>1.5161720000000001</v>
      </c>
      <c r="H2856">
        <v>1.8924110000000001</v>
      </c>
      <c r="I2856">
        <v>1.414628</v>
      </c>
      <c r="J2856">
        <v>1.3773489999999999</v>
      </c>
      <c r="K2856">
        <v>-1.4645760000000001</v>
      </c>
      <c r="L2856">
        <v>9893</v>
      </c>
      <c r="M2856">
        <v>1.8748999999999998E-2</v>
      </c>
      <c r="N2856" t="s">
        <v>666</v>
      </c>
      <c r="O2856">
        <v>77.766064</v>
      </c>
      <c r="P2856">
        <v>1.5779000000000001E-2</v>
      </c>
      <c r="Q2856">
        <v>-1.636223</v>
      </c>
      <c r="S2856">
        <f>(2*3.142/60)*test_1_datataker_27_aug[[#This Row],[Torque Voltage (N.m)]]*test_1_datataker_27_aug[[#This Row],[RPM]]*-1</f>
        <v>1517.4865418752001</v>
      </c>
    </row>
    <row r="2857" spans="1:19" x14ac:dyDescent="0.25">
      <c r="A2857" s="1">
        <v>45531.610185254627</v>
      </c>
      <c r="B2857" t="s">
        <v>17</v>
      </c>
      <c r="C2857">
        <v>1.5495950000000001</v>
      </c>
      <c r="D2857">
        <v>6.4418009999999999</v>
      </c>
      <c r="E2857">
        <v>6.1856020000000003</v>
      </c>
      <c r="F2857">
        <v>1.6217980000000001</v>
      </c>
      <c r="G2857">
        <v>1.430142</v>
      </c>
      <c r="H2857">
        <v>1.883818</v>
      </c>
      <c r="I2857">
        <v>1.4159029999999999</v>
      </c>
      <c r="J2857">
        <v>1.382809</v>
      </c>
      <c r="K2857">
        <v>-1.5090699999999999</v>
      </c>
      <c r="L2857">
        <v>11092</v>
      </c>
      <c r="M2857">
        <v>1.7572999999999998E-2</v>
      </c>
      <c r="N2857" t="s">
        <v>667</v>
      </c>
      <c r="O2857">
        <v>77.998903999999996</v>
      </c>
      <c r="P2857">
        <v>1.2683E-2</v>
      </c>
      <c r="Q2857">
        <v>-1.6828160000000001</v>
      </c>
      <c r="S2857">
        <f>(2*3.142/60)*test_1_datataker_27_aug[[#This Row],[Torque Voltage (N.m)]]*test_1_datataker_27_aug[[#This Row],[RPM]]*-1</f>
        <v>1753.0898383493331</v>
      </c>
    </row>
    <row r="2858" spans="1:19" x14ac:dyDescent="0.25">
      <c r="A2858" s="1">
        <v>45531.610243981479</v>
      </c>
      <c r="B2858" t="s">
        <v>17</v>
      </c>
      <c r="C2858">
        <v>1.7921389999999999</v>
      </c>
      <c r="D2858">
        <v>5.2698039999999997</v>
      </c>
      <c r="E2858">
        <v>5.01166</v>
      </c>
      <c r="F2858">
        <v>1.8821030000000001</v>
      </c>
      <c r="G2858">
        <v>1.6785319999999999</v>
      </c>
      <c r="H2858">
        <v>1.850298</v>
      </c>
      <c r="I2858">
        <v>1.4095200000000001</v>
      </c>
      <c r="J2858">
        <v>1.3875740000000001</v>
      </c>
      <c r="K2858">
        <v>-0.145506</v>
      </c>
      <c r="L2858">
        <v>3435</v>
      </c>
      <c r="M2858">
        <v>2.596E-2</v>
      </c>
      <c r="N2858" t="s">
        <v>668</v>
      </c>
      <c r="O2858">
        <v>78.154055999999997</v>
      </c>
      <c r="P2858">
        <v>1.5779000000000001E-2</v>
      </c>
      <c r="Q2858">
        <v>-0.30186800000000003</v>
      </c>
      <c r="S2858">
        <f>(2*3.142/60)*test_1_datataker_27_aug[[#This Row],[Torque Voltage (N.m)]]*test_1_datataker_27_aug[[#This Row],[RPM]]*-1</f>
        <v>52.347093053999998</v>
      </c>
    </row>
    <row r="2859" spans="1:19" x14ac:dyDescent="0.25">
      <c r="A2859" s="1">
        <v>45531.610301562498</v>
      </c>
      <c r="B2859" t="s">
        <v>17</v>
      </c>
      <c r="C2859">
        <v>1.87134</v>
      </c>
      <c r="D2859">
        <v>5.2993940000000004</v>
      </c>
      <c r="E2859">
        <v>5.0403630000000001</v>
      </c>
      <c r="F2859">
        <v>1.9489380000000001</v>
      </c>
      <c r="G2859">
        <v>1.763498</v>
      </c>
      <c r="H2859">
        <v>1.847796</v>
      </c>
      <c r="I2859">
        <v>1.413117</v>
      </c>
      <c r="J2859">
        <v>1.3814139999999999</v>
      </c>
      <c r="K2859">
        <v>-0.16711999999999999</v>
      </c>
      <c r="L2859">
        <v>2</v>
      </c>
      <c r="M2859">
        <v>6.3740000000000003E-3</v>
      </c>
      <c r="N2859" t="s">
        <v>669</v>
      </c>
      <c r="O2859">
        <v>78.310479999999998</v>
      </c>
      <c r="P2859">
        <v>1.5779000000000001E-2</v>
      </c>
      <c r="Q2859">
        <v>-0.333565</v>
      </c>
      <c r="S2859">
        <f>(2*3.142/60)*test_1_datataker_27_aug[[#This Row],[Torque Voltage (N.m)]]*test_1_datataker_27_aug[[#This Row],[RPM]]*-1</f>
        <v>3.5006069333333334E-2</v>
      </c>
    </row>
    <row r="2860" spans="1:19" x14ac:dyDescent="0.25">
      <c r="A2860" s="1">
        <v>45531.610359398146</v>
      </c>
      <c r="B2860" t="s">
        <v>17</v>
      </c>
      <c r="C2860">
        <v>2.0172020000000002</v>
      </c>
      <c r="D2860">
        <v>3.7628020000000002</v>
      </c>
      <c r="E2860">
        <v>3.4882430000000002</v>
      </c>
      <c r="F2860">
        <v>2.023431</v>
      </c>
      <c r="G2860">
        <v>1.882765</v>
      </c>
      <c r="H2860">
        <v>1.8785179999999999</v>
      </c>
      <c r="I2860">
        <v>1.417759</v>
      </c>
      <c r="J2860">
        <v>1.3833930000000001</v>
      </c>
      <c r="K2860">
        <v>-8.3060999999999996E-2</v>
      </c>
      <c r="L2860">
        <v>0</v>
      </c>
      <c r="M2860">
        <v>8.94E-3</v>
      </c>
      <c r="N2860" t="s">
        <v>670</v>
      </c>
      <c r="O2860">
        <v>78.466728000000003</v>
      </c>
      <c r="P2860">
        <v>1.4231000000000001E-2</v>
      </c>
      <c r="Q2860">
        <v>-0.20269200000000001</v>
      </c>
      <c r="S2860">
        <f>(2*3.142/60)*test_1_datataker_27_aug[[#This Row],[Torque Voltage (N.m)]]*test_1_datataker_27_aug[[#This Row],[RPM]]*-1</f>
        <v>0</v>
      </c>
    </row>
    <row r="2861" spans="1:19" x14ac:dyDescent="0.25">
      <c r="A2861" s="1">
        <v>45531.610416805554</v>
      </c>
      <c r="B2861" t="s">
        <v>17</v>
      </c>
      <c r="C2861">
        <v>1.6489609999999999</v>
      </c>
      <c r="D2861">
        <v>2.7075079999999998</v>
      </c>
      <c r="E2861">
        <v>2.5081380000000002</v>
      </c>
      <c r="F2861">
        <v>1.6590419999999999</v>
      </c>
      <c r="G2861">
        <v>1.5066329999999999</v>
      </c>
      <c r="H2861">
        <v>1.871715</v>
      </c>
      <c r="I2861">
        <v>1.419616</v>
      </c>
      <c r="J2861">
        <v>1.3832770000000001</v>
      </c>
      <c r="K2861">
        <v>-0.64053599999999999</v>
      </c>
      <c r="L2861">
        <v>173</v>
      </c>
      <c r="M2861">
        <v>7.8283000000000005E-2</v>
      </c>
      <c r="N2861" t="s">
        <v>671</v>
      </c>
      <c r="O2861">
        <v>78.782352000000003</v>
      </c>
      <c r="P2861">
        <v>1.5779000000000001E-2</v>
      </c>
      <c r="Q2861">
        <v>-1.156523</v>
      </c>
      <c r="S2861">
        <f>(2*3.142/60)*test_1_datataker_27_aug[[#This Row],[Torque Voltage (N.m)]]*test_1_datataker_27_aug[[#This Row],[RPM]]*-1</f>
        <v>11.6057863792</v>
      </c>
    </row>
    <row r="2862" spans="1:19" x14ac:dyDescent="0.25">
      <c r="A2862" s="1">
        <v>45531.610474618057</v>
      </c>
      <c r="B2862" t="s">
        <v>17</v>
      </c>
      <c r="C2862">
        <v>1.1287750000000001</v>
      </c>
      <c r="D2862">
        <v>1.7631239999999999</v>
      </c>
      <c r="E2862">
        <v>1.585639</v>
      </c>
      <c r="F2862">
        <v>1.1529160000000001</v>
      </c>
      <c r="G2862">
        <v>0.98796200000000001</v>
      </c>
      <c r="H2862">
        <v>1.8660140000000001</v>
      </c>
      <c r="I2862">
        <v>1.411376</v>
      </c>
      <c r="J2862">
        <v>1.3821140000000001</v>
      </c>
      <c r="K2862">
        <v>-0.53266400000000003</v>
      </c>
      <c r="L2862">
        <v>28</v>
      </c>
      <c r="M2862">
        <v>7.3852000000000001E-2</v>
      </c>
      <c r="N2862" t="s">
        <v>672</v>
      </c>
      <c r="O2862">
        <v>79.339343999999997</v>
      </c>
      <c r="P2862">
        <v>1.2683E-2</v>
      </c>
      <c r="Q2862">
        <v>-0.68420000000000003</v>
      </c>
      <c r="S2862">
        <f>(2*3.142/60)*test_1_datataker_27_aug[[#This Row],[Torque Voltage (N.m)]]*test_1_datataker_27_aug[[#This Row],[RPM]]*-1</f>
        <v>1.5620549354666666</v>
      </c>
    </row>
    <row r="2863" spans="1:19" x14ac:dyDescent="0.25">
      <c r="A2863" s="1">
        <v>45531.610532847226</v>
      </c>
      <c r="B2863" t="s">
        <v>17</v>
      </c>
      <c r="C2863">
        <v>0.55279500000000004</v>
      </c>
      <c r="D2863">
        <v>1.3314889999999999</v>
      </c>
      <c r="E2863">
        <v>1.149654</v>
      </c>
      <c r="F2863">
        <v>0.57229699999999994</v>
      </c>
      <c r="G2863">
        <v>0.59373699999999996</v>
      </c>
      <c r="H2863">
        <v>1.861812</v>
      </c>
      <c r="I2863">
        <v>1.4179919999999999</v>
      </c>
      <c r="J2863">
        <v>1.3830439999999999</v>
      </c>
      <c r="K2863">
        <v>-0.52906699999999995</v>
      </c>
      <c r="L2863">
        <v>0</v>
      </c>
      <c r="M2863">
        <v>2.8492E-2</v>
      </c>
      <c r="N2863" t="s">
        <v>673</v>
      </c>
      <c r="O2863">
        <v>80.065607999999997</v>
      </c>
      <c r="P2863">
        <v>1.5779000000000001E-2</v>
      </c>
      <c r="Q2863">
        <v>-0.68113299999999999</v>
      </c>
      <c r="S2863">
        <f>(2*3.142/60)*test_1_datataker_27_aug[[#This Row],[Torque Voltage (N.m)]]*test_1_datataker_27_aug[[#This Row],[RPM]]*-1</f>
        <v>0</v>
      </c>
    </row>
    <row r="2864" spans="1:19" x14ac:dyDescent="0.25">
      <c r="A2864" s="1">
        <v>45531.610590509263</v>
      </c>
      <c r="B2864" t="s">
        <v>17</v>
      </c>
      <c r="C2864">
        <v>0.55279500000000004</v>
      </c>
      <c r="D2864">
        <v>5.1957279999999999</v>
      </c>
      <c r="E2864">
        <v>3.4229569999999998</v>
      </c>
      <c r="F2864">
        <v>0.363929</v>
      </c>
      <c r="G2864">
        <v>0.59565000000000001</v>
      </c>
      <c r="H2864">
        <v>1.861812</v>
      </c>
      <c r="I2864">
        <v>1.4157869999999999</v>
      </c>
      <c r="J2864">
        <v>1.382809</v>
      </c>
      <c r="K2864">
        <v>-0.942936</v>
      </c>
      <c r="L2864">
        <v>1775</v>
      </c>
      <c r="M2864">
        <v>1.1134E-2</v>
      </c>
      <c r="N2864" t="s">
        <v>674</v>
      </c>
      <c r="O2864">
        <v>80.872647999999998</v>
      </c>
      <c r="P2864">
        <v>1.5779000000000001E-2</v>
      </c>
      <c r="Q2864">
        <v>-1.2668740000000001</v>
      </c>
      <c r="S2864">
        <f>(2*3.142/60)*test_1_datataker_27_aug[[#This Row],[Torque Voltage (N.m)]]*test_1_datataker_27_aug[[#This Row],[RPM]]*-1</f>
        <v>175.29337396</v>
      </c>
    </row>
    <row r="2865" spans="1:19" x14ac:dyDescent="0.25">
      <c r="A2865" s="1">
        <v>45531.6106481713</v>
      </c>
      <c r="B2865" t="s">
        <v>17</v>
      </c>
      <c r="C2865">
        <v>0.55369800000000002</v>
      </c>
      <c r="D2865">
        <v>5.9526409999999998</v>
      </c>
      <c r="E2865">
        <v>4.0469169999999997</v>
      </c>
      <c r="F2865">
        <v>0.52760300000000004</v>
      </c>
      <c r="G2865">
        <v>0.59565000000000001</v>
      </c>
      <c r="H2865">
        <v>1.838878</v>
      </c>
      <c r="I2865">
        <v>1.414744</v>
      </c>
      <c r="J2865">
        <v>1.3846719999999999</v>
      </c>
      <c r="K2865">
        <v>-1.248067</v>
      </c>
      <c r="L2865">
        <v>10011</v>
      </c>
      <c r="M2865">
        <v>1.0026E-2</v>
      </c>
      <c r="N2865" t="s">
        <v>675</v>
      </c>
      <c r="O2865">
        <v>81.638328000000001</v>
      </c>
      <c r="P2865">
        <v>1.7328E-2</v>
      </c>
      <c r="Q2865">
        <v>-1.4020600000000001</v>
      </c>
      <c r="S2865">
        <f>(2*3.142/60)*test_1_datataker_27_aug[[#This Row],[Torque Voltage (N.m)]]*test_1_datataker_27_aug[[#This Row],[RPM]]*-1</f>
        <v>1308.5800277218</v>
      </c>
    </row>
    <row r="2866" spans="1:19" x14ac:dyDescent="0.25">
      <c r="A2866" s="1">
        <v>45531.610706030093</v>
      </c>
      <c r="B2866" t="s">
        <v>17</v>
      </c>
      <c r="C2866">
        <v>0.55369800000000002</v>
      </c>
      <c r="D2866">
        <v>6.063758</v>
      </c>
      <c r="E2866">
        <v>4.380827</v>
      </c>
      <c r="F2866">
        <v>0.60209400000000002</v>
      </c>
      <c r="G2866">
        <v>0.59758999999999995</v>
      </c>
      <c r="H2866">
        <v>1.867016</v>
      </c>
      <c r="I2866">
        <v>1.4094040000000001</v>
      </c>
      <c r="J2866">
        <v>1.3675850000000001</v>
      </c>
      <c r="K2866">
        <v>-1.4320710000000001</v>
      </c>
      <c r="L2866">
        <v>8822</v>
      </c>
      <c r="M2866">
        <v>8.2470000000000009E-3</v>
      </c>
      <c r="N2866" t="s">
        <v>676</v>
      </c>
      <c r="O2866">
        <v>82.217504000000005</v>
      </c>
      <c r="P2866">
        <v>1.5779000000000001E-2</v>
      </c>
      <c r="Q2866">
        <v>-1.605839</v>
      </c>
      <c r="S2866">
        <f>(2*3.142/60)*test_1_datataker_27_aug[[#This Row],[Torque Voltage (N.m)]]*test_1_datataker_27_aug[[#This Row],[RPM]]*-1</f>
        <v>1323.1726932468002</v>
      </c>
    </row>
    <row r="2867" spans="1:19" x14ac:dyDescent="0.25">
      <c r="A2867" s="1">
        <v>45531.610763912038</v>
      </c>
      <c r="B2867" t="s">
        <v>17</v>
      </c>
      <c r="C2867">
        <v>0.55468099999999998</v>
      </c>
      <c r="D2867">
        <v>5.7672400000000001</v>
      </c>
      <c r="E2867">
        <v>4.068746</v>
      </c>
      <c r="F2867">
        <v>0.58740199999999998</v>
      </c>
      <c r="G2867">
        <v>0.59565000000000001</v>
      </c>
      <c r="H2867">
        <v>1.8610100000000001</v>
      </c>
      <c r="I2867">
        <v>1.4162490000000001</v>
      </c>
      <c r="J2867">
        <v>1.380952</v>
      </c>
      <c r="K2867">
        <v>-1.420048</v>
      </c>
      <c r="L2867">
        <v>7721</v>
      </c>
      <c r="M2867">
        <v>9.3790000000000002E-3</v>
      </c>
      <c r="N2867" t="s">
        <v>677</v>
      </c>
      <c r="O2867">
        <v>82.660464000000005</v>
      </c>
      <c r="P2867">
        <v>1.7328E-2</v>
      </c>
      <c r="Q2867">
        <v>-1.603132</v>
      </c>
      <c r="S2867">
        <f>(2*3.142/60)*test_1_datataker_27_aug[[#This Row],[Torque Voltage (N.m)]]*test_1_datataker_27_aug[[#This Row],[RPM]]*-1</f>
        <v>1148.3162296778667</v>
      </c>
    </row>
    <row r="2868" spans="1:19" x14ac:dyDescent="0.25">
      <c r="A2868" s="1">
        <v>45531.610821770832</v>
      </c>
      <c r="B2868" t="s">
        <v>17</v>
      </c>
      <c r="C2868">
        <v>0.55468099999999998</v>
      </c>
      <c r="D2868">
        <v>5.6631600000000004</v>
      </c>
      <c r="E2868">
        <v>4.0107369999999998</v>
      </c>
      <c r="F2868">
        <v>0.57995399999999997</v>
      </c>
      <c r="G2868">
        <v>0.59469399999999994</v>
      </c>
      <c r="H2868">
        <v>1.6455949999999999</v>
      </c>
      <c r="I2868">
        <v>1.417411</v>
      </c>
      <c r="J2868">
        <v>1.38165</v>
      </c>
      <c r="K2868">
        <v>-1.3971690000000001</v>
      </c>
      <c r="L2868">
        <v>6877</v>
      </c>
      <c r="M2868">
        <v>1.1227000000000001E-2</v>
      </c>
      <c r="N2868" t="s">
        <v>678</v>
      </c>
      <c r="O2868">
        <v>83.078304000000003</v>
      </c>
      <c r="P2868">
        <v>1.7328E-2</v>
      </c>
      <c r="Q2868">
        <v>-1.5239579999999999</v>
      </c>
      <c r="S2868">
        <f>(2*3.142/60)*test_1_datataker_27_aug[[#This Row],[Torque Voltage (N.m)]]*test_1_datataker_27_aug[[#This Row],[RPM]]*-1</f>
        <v>1006.3125557082001</v>
      </c>
    </row>
    <row r="2869" spans="1:19" x14ac:dyDescent="0.25">
      <c r="A2869" s="1">
        <v>45531.610879652777</v>
      </c>
      <c r="B2869" t="s">
        <v>17</v>
      </c>
      <c r="C2869">
        <v>0.55369800000000002</v>
      </c>
      <c r="D2869">
        <v>5.5592839999999999</v>
      </c>
      <c r="E2869">
        <v>4.1776920000000004</v>
      </c>
      <c r="F2869">
        <v>0.66934300000000002</v>
      </c>
      <c r="G2869">
        <v>0.596607</v>
      </c>
      <c r="H2869">
        <v>1.4006769999999999</v>
      </c>
      <c r="I2869">
        <v>1.414744</v>
      </c>
      <c r="J2869">
        <v>1.3774649999999999</v>
      </c>
      <c r="K2869">
        <v>-1.4212469999999999</v>
      </c>
      <c r="L2869">
        <v>6785</v>
      </c>
      <c r="M2869">
        <v>1.1665E-2</v>
      </c>
      <c r="N2869" t="s">
        <v>679</v>
      </c>
      <c r="O2869">
        <v>83.529831999999999</v>
      </c>
      <c r="P2869">
        <v>1.4231000000000001E-2</v>
      </c>
      <c r="Q2869">
        <v>-1.5440449999999999</v>
      </c>
      <c r="S2869">
        <f>(2*3.142/60)*test_1_datataker_27_aug[[#This Row],[Torque Voltage (N.m)]]*test_1_datataker_27_aug[[#This Row],[RPM]]*-1</f>
        <v>1009.960384403</v>
      </c>
    </row>
    <row r="2870" spans="1:19" x14ac:dyDescent="0.25">
      <c r="A2870" s="1">
        <v>45531.610937534722</v>
      </c>
      <c r="B2870" t="s">
        <v>17</v>
      </c>
      <c r="C2870">
        <v>0.55468099999999998</v>
      </c>
      <c r="D2870">
        <v>5.7148899999999996</v>
      </c>
      <c r="E2870">
        <v>4.3876989999999996</v>
      </c>
      <c r="F2870">
        <v>0.758525</v>
      </c>
      <c r="G2870">
        <v>0.59373699999999996</v>
      </c>
      <c r="H2870">
        <v>1.209856</v>
      </c>
      <c r="I2870">
        <v>1.407896</v>
      </c>
      <c r="J2870">
        <v>1.3829279999999999</v>
      </c>
      <c r="K2870">
        <v>-1.4465589999999999</v>
      </c>
      <c r="L2870">
        <v>6907</v>
      </c>
      <c r="M2870">
        <v>1.312E-2</v>
      </c>
      <c r="N2870" t="s">
        <v>680</v>
      </c>
      <c r="O2870">
        <v>83.956344000000001</v>
      </c>
      <c r="P2870">
        <v>1.7328E-2</v>
      </c>
      <c r="Q2870">
        <v>-1.5900650000000001</v>
      </c>
      <c r="S2870">
        <f>(2*3.142/60)*test_1_datataker_27_aug[[#This Row],[Torque Voltage (N.m)]]*test_1_datataker_27_aug[[#This Row],[RPM]]*-1</f>
        <v>1046.4308475615333</v>
      </c>
    </row>
    <row r="2871" spans="1:19" x14ac:dyDescent="0.25">
      <c r="A2871" s="1">
        <v>45531.610996886571</v>
      </c>
      <c r="B2871" t="s">
        <v>17</v>
      </c>
      <c r="C2871">
        <v>0.55279500000000004</v>
      </c>
      <c r="D2871">
        <v>5.5592839999999999</v>
      </c>
      <c r="E2871">
        <v>5.0623930000000001</v>
      </c>
      <c r="F2871">
        <v>0.81791100000000005</v>
      </c>
      <c r="G2871">
        <v>0.59565000000000001</v>
      </c>
      <c r="H2871">
        <v>1.1055060000000001</v>
      </c>
      <c r="I2871">
        <v>1.4116089999999999</v>
      </c>
      <c r="J2871">
        <v>1.3854820000000001</v>
      </c>
      <c r="K2871">
        <v>-1.460979</v>
      </c>
      <c r="L2871">
        <v>8540</v>
      </c>
      <c r="M2871">
        <v>1.5958E-2</v>
      </c>
      <c r="N2871" t="s">
        <v>681</v>
      </c>
      <c r="O2871">
        <v>84.415487999999996</v>
      </c>
      <c r="P2871">
        <v>1.5779000000000001E-2</v>
      </c>
      <c r="Q2871">
        <v>-1.6296980000000001</v>
      </c>
      <c r="S2871">
        <f>(2*3.142/60)*test_1_datataker_27_aug[[#This Row],[Torque Voltage (N.m)]]*test_1_datataker_27_aug[[#This Row],[RPM]]*-1</f>
        <v>1306.7327331240001</v>
      </c>
    </row>
    <row r="2872" spans="1:19" x14ac:dyDescent="0.25">
      <c r="A2872" s="1">
        <v>45531.611053506946</v>
      </c>
      <c r="B2872" t="s">
        <v>17</v>
      </c>
      <c r="C2872">
        <v>0.55369800000000002</v>
      </c>
      <c r="D2872">
        <v>5.6037730000000003</v>
      </c>
      <c r="E2872">
        <v>5.1709350000000001</v>
      </c>
      <c r="F2872">
        <v>0.91495700000000002</v>
      </c>
      <c r="G2872">
        <v>0.59469399999999994</v>
      </c>
      <c r="H2872">
        <v>1.0606739999999999</v>
      </c>
      <c r="I2872">
        <v>1.404412</v>
      </c>
      <c r="J2872">
        <v>1.375605</v>
      </c>
      <c r="K2872">
        <v>-1.4826269999999999</v>
      </c>
      <c r="L2872">
        <v>11184</v>
      </c>
      <c r="M2872">
        <v>1.3951E-2</v>
      </c>
      <c r="N2872" t="s">
        <v>682</v>
      </c>
      <c r="O2872">
        <v>84.849975999999998</v>
      </c>
      <c r="P2872">
        <v>1.7328E-2</v>
      </c>
      <c r="Q2872">
        <v>-1.6293010000000001</v>
      </c>
      <c r="S2872">
        <f>(2*3.142/60)*test_1_datataker_27_aug[[#This Row],[Torque Voltage (N.m)]]*test_1_datataker_27_aug[[#This Row],[RPM]]*-1</f>
        <v>1736.6567518751999</v>
      </c>
    </row>
    <row r="2873" spans="1:19" x14ac:dyDescent="0.25">
      <c r="A2873" s="1">
        <v>45531.611111122686</v>
      </c>
      <c r="B2873" t="s">
        <v>17</v>
      </c>
      <c r="C2873">
        <v>0.55659400000000003</v>
      </c>
      <c r="D2873">
        <v>5.9375359999999997</v>
      </c>
      <c r="E2873">
        <v>5.5187920000000004</v>
      </c>
      <c r="F2873">
        <v>0.99669200000000002</v>
      </c>
      <c r="G2873">
        <v>0.596607</v>
      </c>
      <c r="H2873">
        <v>1.042308</v>
      </c>
      <c r="I2873">
        <v>1.408822</v>
      </c>
      <c r="J2873">
        <v>1.3774649999999999</v>
      </c>
      <c r="K2873">
        <v>-1.476599</v>
      </c>
      <c r="L2873">
        <v>11859</v>
      </c>
      <c r="M2873">
        <v>8.5470000000000008E-3</v>
      </c>
      <c r="N2873" t="s">
        <v>683</v>
      </c>
      <c r="O2873">
        <v>85.136399999999995</v>
      </c>
      <c r="P2873">
        <v>1.5779000000000001E-2</v>
      </c>
      <c r="Q2873">
        <v>-1.64662</v>
      </c>
      <c r="S2873">
        <f>(2*3.142/60)*test_1_datataker_27_aug[[#This Row],[Torque Voltage (N.m)]]*test_1_datataker_27_aug[[#This Row],[RPM]]*-1</f>
        <v>1833.9840951273998</v>
      </c>
    </row>
    <row r="2874" spans="1:19" x14ac:dyDescent="0.25">
      <c r="A2874" s="1">
        <v>45531.611169004631</v>
      </c>
      <c r="B2874" t="s">
        <v>17</v>
      </c>
      <c r="C2874">
        <v>0.85185100000000002</v>
      </c>
      <c r="D2874">
        <v>5.4183719999999997</v>
      </c>
      <c r="E2874">
        <v>4.9896289999999999</v>
      </c>
      <c r="F2874">
        <v>1.011382</v>
      </c>
      <c r="G2874">
        <v>0.72713799999999995</v>
      </c>
      <c r="H2874">
        <v>1.036281</v>
      </c>
      <c r="I2874">
        <v>1.4069659999999999</v>
      </c>
      <c r="J2874">
        <v>1.3814139999999999</v>
      </c>
      <c r="K2874">
        <v>-1.7306410000000001</v>
      </c>
      <c r="L2874">
        <v>10777</v>
      </c>
      <c r="M2874">
        <v>5.5420000000000001E-3</v>
      </c>
      <c r="N2874" t="s">
        <v>684</v>
      </c>
      <c r="O2874">
        <v>85.227472000000006</v>
      </c>
      <c r="P2874">
        <v>1.7328E-2</v>
      </c>
      <c r="Q2874">
        <v>-1.8868069999999999</v>
      </c>
      <c r="S2874">
        <f>(2*3.142/60)*test_1_datataker_27_aug[[#This Row],[Torque Voltage (N.m)]]*test_1_datataker_27_aug[[#This Row],[RPM]]*-1</f>
        <v>1953.3937645031333</v>
      </c>
    </row>
    <row r="2875" spans="1:19" x14ac:dyDescent="0.25">
      <c r="A2875" s="1">
        <v>45531.611226886576</v>
      </c>
      <c r="B2875" t="s">
        <v>17</v>
      </c>
      <c r="C2875">
        <v>0.89691100000000001</v>
      </c>
      <c r="D2875">
        <v>4.9211429999999998</v>
      </c>
      <c r="E2875">
        <v>4.5764839999999998</v>
      </c>
      <c r="F2875">
        <v>1.019039</v>
      </c>
      <c r="G2875">
        <v>0.76361699999999999</v>
      </c>
      <c r="H2875">
        <v>1.034448</v>
      </c>
      <c r="I2875">
        <v>1.4090549999999999</v>
      </c>
      <c r="J2875">
        <v>1.374908</v>
      </c>
      <c r="K2875">
        <v>-1.6945060000000001</v>
      </c>
      <c r="L2875">
        <v>4983</v>
      </c>
      <c r="M2875">
        <v>1.6605000000000002E-2</v>
      </c>
      <c r="N2875" t="s">
        <v>685</v>
      </c>
      <c r="O2875">
        <v>85.227472000000006</v>
      </c>
      <c r="P2875">
        <v>1.7328E-2</v>
      </c>
      <c r="Q2875">
        <v>-1.86866</v>
      </c>
      <c r="S2875">
        <f>(2*3.142/60)*test_1_datataker_27_aug[[#This Row],[Torque Voltage (N.m)]]*test_1_datataker_27_aug[[#This Row],[RPM]]*-1</f>
        <v>884.33929721719994</v>
      </c>
    </row>
    <row r="2876" spans="1:19" x14ac:dyDescent="0.25">
      <c r="A2876" s="1">
        <v>45531.611284733794</v>
      </c>
      <c r="B2876" t="s">
        <v>17</v>
      </c>
      <c r="C2876">
        <v>0.94292799999999999</v>
      </c>
      <c r="D2876">
        <v>5.7893809999999997</v>
      </c>
      <c r="E2876">
        <v>5.2940290000000001</v>
      </c>
      <c r="F2876">
        <v>1.0711820000000001</v>
      </c>
      <c r="G2876">
        <v>0.818268</v>
      </c>
      <c r="H2876">
        <v>1.030975</v>
      </c>
      <c r="I2876">
        <v>1.404299</v>
      </c>
      <c r="J2876">
        <v>1.376306</v>
      </c>
      <c r="K2876">
        <v>-1.7583500000000001</v>
      </c>
      <c r="L2876">
        <v>5723</v>
      </c>
      <c r="M2876">
        <v>1.4205000000000001E-2</v>
      </c>
      <c r="N2876" t="s">
        <v>686</v>
      </c>
      <c r="O2876">
        <v>85.592528000000001</v>
      </c>
      <c r="P2876">
        <v>1.5779000000000001E-2</v>
      </c>
      <c r="Q2876">
        <v>-1.945128</v>
      </c>
      <c r="S2876">
        <f>(2*3.142/60)*test_1_datataker_27_aug[[#This Row],[Torque Voltage (N.m)]]*test_1_datataker_27_aug[[#This Row],[RPM]]*-1</f>
        <v>1053.9354137033333</v>
      </c>
    </row>
    <row r="2877" spans="1:19" x14ac:dyDescent="0.25">
      <c r="A2877" s="1">
        <v>45531.61134260417</v>
      </c>
      <c r="B2877" t="s">
        <v>17</v>
      </c>
      <c r="C2877">
        <v>1.1393230000000001</v>
      </c>
      <c r="D2877">
        <v>6.4345590000000001</v>
      </c>
      <c r="E2877">
        <v>5.9608400000000001</v>
      </c>
      <c r="F2877">
        <v>1.2721009999999999</v>
      </c>
      <c r="G2877">
        <v>1.025317</v>
      </c>
      <c r="H2877">
        <v>1.0297460000000001</v>
      </c>
      <c r="I2877">
        <v>1.40778</v>
      </c>
      <c r="J2877">
        <v>1.375489</v>
      </c>
      <c r="K2877">
        <v>-1.805342</v>
      </c>
      <c r="L2877">
        <v>9307</v>
      </c>
      <c r="M2877">
        <v>1.2104E-2</v>
      </c>
      <c r="N2877" t="s">
        <v>687</v>
      </c>
      <c r="O2877">
        <v>85.868247999999994</v>
      </c>
      <c r="P2877">
        <v>1.5779000000000001E-2</v>
      </c>
      <c r="Q2877">
        <v>-1.994597</v>
      </c>
      <c r="S2877">
        <f>(2*3.142/60)*test_1_datataker_27_aug[[#This Row],[Torque Voltage (N.m)]]*test_1_datataker_27_aug[[#This Row],[RPM]]*-1</f>
        <v>1759.7627712382666</v>
      </c>
    </row>
    <row r="2878" spans="1:19" x14ac:dyDescent="0.25">
      <c r="A2878" s="1">
        <v>45531.61140047454</v>
      </c>
      <c r="B2878" t="s">
        <v>17</v>
      </c>
      <c r="C2878">
        <v>1.3278270000000001</v>
      </c>
      <c r="D2878">
        <v>6.3308910000000003</v>
      </c>
      <c r="E2878">
        <v>5.8520969999999997</v>
      </c>
      <c r="F2878">
        <v>1.428328</v>
      </c>
      <c r="G2878">
        <v>1.1986509999999999</v>
      </c>
      <c r="H2878">
        <v>1.029336</v>
      </c>
      <c r="I2878">
        <v>1.4033659999999999</v>
      </c>
      <c r="J2878">
        <v>1.373397</v>
      </c>
      <c r="K2878">
        <v>-1.7667759999999999</v>
      </c>
      <c r="L2878">
        <v>9567</v>
      </c>
      <c r="M2878">
        <v>1.6442999999999999E-2</v>
      </c>
      <c r="N2878" t="s">
        <v>688</v>
      </c>
      <c r="O2878">
        <v>85.776272000000006</v>
      </c>
      <c r="P2878">
        <v>1.5779000000000001E-2</v>
      </c>
      <c r="Q2878">
        <v>-1.9416519999999999</v>
      </c>
      <c r="S2878">
        <f>(2*3.142/60)*test_1_datataker_27_aug[[#This Row],[Torque Voltage (N.m)]]*test_1_datataker_27_aug[[#This Row],[RPM]]*-1</f>
        <v>1770.2809302287997</v>
      </c>
    </row>
    <row r="2879" spans="1:19" x14ac:dyDescent="0.25">
      <c r="A2879" s="1">
        <v>45531.611459097221</v>
      </c>
      <c r="B2879" t="s">
        <v>17</v>
      </c>
      <c r="C2879">
        <v>1.566811</v>
      </c>
      <c r="D2879">
        <v>6.456906</v>
      </c>
      <c r="E2879">
        <v>6.0261250000000004</v>
      </c>
      <c r="F2879">
        <v>1.681184</v>
      </c>
      <c r="G2879">
        <v>1.448315</v>
      </c>
      <c r="H2879">
        <v>1.0297460000000001</v>
      </c>
      <c r="I2879">
        <v>1.4096390000000001</v>
      </c>
      <c r="J2879">
        <v>1.3725860000000001</v>
      </c>
      <c r="K2879">
        <v>-1.751123</v>
      </c>
      <c r="L2879">
        <v>8825</v>
      </c>
      <c r="M2879">
        <v>1.6303999999999999E-2</v>
      </c>
      <c r="N2879" t="s">
        <v>689</v>
      </c>
      <c r="O2879">
        <v>86.052896000000004</v>
      </c>
      <c r="P2879">
        <v>1.5779000000000001E-2</v>
      </c>
      <c r="Q2879">
        <v>-1.9088099999999999</v>
      </c>
      <c r="S2879">
        <f>(2*3.142/60)*test_1_datataker_27_aug[[#This Row],[Torque Voltage (N.m)]]*test_1_datataker_27_aug[[#This Row],[RPM]]*-1</f>
        <v>1618.5133737483334</v>
      </c>
    </row>
    <row r="2880" spans="1:19" x14ac:dyDescent="0.25">
      <c r="A2880" s="1">
        <v>45531.611516481484</v>
      </c>
      <c r="B2880" t="s">
        <v>17</v>
      </c>
      <c r="C2880">
        <v>1.6794880000000001</v>
      </c>
      <c r="D2880">
        <v>6.456906</v>
      </c>
      <c r="E2880">
        <v>6.2361360000000001</v>
      </c>
      <c r="F2880">
        <v>1.778022</v>
      </c>
      <c r="G2880">
        <v>1.5677680000000001</v>
      </c>
      <c r="H2880">
        <v>1.0284180000000001</v>
      </c>
      <c r="I2880">
        <v>1.413117</v>
      </c>
      <c r="J2880">
        <v>1.380603</v>
      </c>
      <c r="K2880">
        <v>-1.737835</v>
      </c>
      <c r="L2880">
        <v>7999</v>
      </c>
      <c r="M2880">
        <v>1.1873E-2</v>
      </c>
      <c r="N2880" t="s">
        <v>690</v>
      </c>
      <c r="O2880">
        <v>86.145399999999995</v>
      </c>
      <c r="P2880">
        <v>1.7328E-2</v>
      </c>
      <c r="Q2880">
        <v>-1.944361</v>
      </c>
      <c r="S2880">
        <f>(2*3.142/60)*test_1_datataker_27_aug[[#This Row],[Torque Voltage (N.m)]]*test_1_datataker_27_aug[[#This Row],[RPM]]*-1</f>
        <v>1455.8920094143334</v>
      </c>
    </row>
    <row r="2881" spans="1:19" x14ac:dyDescent="0.25">
      <c r="A2881" s="1">
        <v>45531.611574571762</v>
      </c>
      <c r="B2881" t="s">
        <v>17</v>
      </c>
      <c r="C2881">
        <v>1.8818079999999999</v>
      </c>
      <c r="D2881">
        <v>6.5903689999999999</v>
      </c>
      <c r="E2881">
        <v>6.3012189999999997</v>
      </c>
      <c r="F2881">
        <v>1.9861839999999999</v>
      </c>
      <c r="G2881">
        <v>1.7501340000000001</v>
      </c>
      <c r="H2881">
        <v>1.028011</v>
      </c>
      <c r="I2881">
        <v>1.410682</v>
      </c>
      <c r="J2881">
        <v>1.3778170000000001</v>
      </c>
      <c r="K2881">
        <v>-1.7523219999999999</v>
      </c>
      <c r="L2881">
        <v>7707</v>
      </c>
      <c r="M2881">
        <v>1.7042000000000002E-2</v>
      </c>
      <c r="N2881" t="s">
        <v>691</v>
      </c>
      <c r="O2881">
        <v>86.052896000000004</v>
      </c>
      <c r="P2881">
        <v>1.4231000000000001E-2</v>
      </c>
      <c r="Q2881">
        <v>-1.9196260000000001</v>
      </c>
      <c r="S2881">
        <f>(2*3.142/60)*test_1_datataker_27_aug[[#This Row],[Torque Voltage (N.m)]]*test_1_datataker_27_aug[[#This Row],[RPM]]*-1</f>
        <v>1414.4389214955997</v>
      </c>
    </row>
    <row r="2882" spans="1:19" x14ac:dyDescent="0.25">
      <c r="A2882" s="1">
        <v>45531.611631956017</v>
      </c>
      <c r="B2882" t="s">
        <v>17</v>
      </c>
      <c r="C2882">
        <v>2.0867580000000001</v>
      </c>
      <c r="D2882">
        <v>6.7979099999999999</v>
      </c>
      <c r="E2882">
        <v>6.475047</v>
      </c>
      <c r="F2882">
        <v>2.1571009999999999</v>
      </c>
      <c r="G2882">
        <v>1.981919</v>
      </c>
      <c r="H2882">
        <v>1.0278050000000001</v>
      </c>
      <c r="I2882">
        <v>1.4026719999999999</v>
      </c>
      <c r="J2882">
        <v>1.377232</v>
      </c>
      <c r="K2882">
        <v>-1.724613</v>
      </c>
      <c r="L2882">
        <v>7300</v>
      </c>
      <c r="M2882">
        <v>1.7781000000000002E-2</v>
      </c>
      <c r="N2882" t="s">
        <v>692</v>
      </c>
      <c r="O2882">
        <v>86.331440000000001</v>
      </c>
      <c r="P2882">
        <v>1.8874999999999999E-2</v>
      </c>
      <c r="Q2882">
        <v>-1.885248</v>
      </c>
      <c r="S2882">
        <f>(2*3.142/60)*test_1_datataker_27_aug[[#This Row],[Torque Voltage (N.m)]]*test_1_datataker_27_aug[[#This Row],[RPM]]*-1</f>
        <v>1318.5586178599999</v>
      </c>
    </row>
    <row r="2883" spans="1:19" x14ac:dyDescent="0.25">
      <c r="A2883" s="1">
        <v>45531.611689826386</v>
      </c>
      <c r="B2883" t="s">
        <v>17</v>
      </c>
      <c r="C2883">
        <v>2.3276819999999998</v>
      </c>
      <c r="D2883">
        <v>7.2351340000000004</v>
      </c>
      <c r="E2883">
        <v>6.8732329999999999</v>
      </c>
      <c r="F2883">
        <v>2.3952659999999999</v>
      </c>
      <c r="G2883">
        <v>2.2436189999999998</v>
      </c>
      <c r="H2883">
        <v>1.027093</v>
      </c>
      <c r="I2883">
        <v>1.406617</v>
      </c>
      <c r="J2883">
        <v>1.3731640000000001</v>
      </c>
      <c r="K2883">
        <v>-1.7535210000000001</v>
      </c>
      <c r="L2883">
        <v>7273</v>
      </c>
      <c r="M2883">
        <v>1.9118E-2</v>
      </c>
      <c r="N2883" t="s">
        <v>693</v>
      </c>
      <c r="O2883">
        <v>86.358159999999998</v>
      </c>
      <c r="P2883">
        <v>1.7328E-2</v>
      </c>
      <c r="Q2883">
        <v>-1.9049510000000001</v>
      </c>
      <c r="S2883">
        <f>(2*3.142/60)*test_1_datataker_27_aug[[#This Row],[Torque Voltage (N.m)]]*test_1_datataker_27_aug[[#This Row],[RPM]]*-1</f>
        <v>1335.7017189362002</v>
      </c>
    </row>
    <row r="2884" spans="1:19" x14ac:dyDescent="0.25">
      <c r="A2884" s="1">
        <v>45531.611747708332</v>
      </c>
      <c r="B2884" t="s">
        <v>17</v>
      </c>
      <c r="C2884">
        <v>2.7342339999999998</v>
      </c>
      <c r="D2884">
        <v>7.5388929999999998</v>
      </c>
      <c r="E2884">
        <v>7.3005269999999998</v>
      </c>
      <c r="F2884">
        <v>2.7890359999999998</v>
      </c>
      <c r="G2884">
        <v>2.6169609999999999</v>
      </c>
      <c r="H2884">
        <v>1.02607</v>
      </c>
      <c r="I2884">
        <v>1.408012</v>
      </c>
      <c r="J2884">
        <v>1.372932</v>
      </c>
      <c r="K2884">
        <v>-1.7667759999999999</v>
      </c>
      <c r="L2884">
        <v>7871</v>
      </c>
      <c r="M2884">
        <v>2.0478E-2</v>
      </c>
      <c r="N2884" t="s">
        <v>694</v>
      </c>
      <c r="O2884">
        <v>86.238727999999995</v>
      </c>
      <c r="P2884">
        <v>1.7328E-2</v>
      </c>
      <c r="Q2884">
        <v>-1.9234830000000001</v>
      </c>
      <c r="S2884">
        <f>(2*3.142/60)*test_1_datataker_27_aug[[#This Row],[Torque Voltage (N.m)]]*test_1_datataker_27_aug[[#This Row],[RPM]]*-1</f>
        <v>1456.4525140410665</v>
      </c>
    </row>
    <row r="2885" spans="1:19" x14ac:dyDescent="0.25">
      <c r="A2885" s="1">
        <v>45531.611805601853</v>
      </c>
      <c r="B2885" t="s">
        <v>17</v>
      </c>
      <c r="C2885">
        <v>3.6477949999999999</v>
      </c>
      <c r="D2885">
        <v>8.1021289999999997</v>
      </c>
      <c r="E2885">
        <v>7.8359550000000002</v>
      </c>
      <c r="F2885">
        <v>3.2053600000000002</v>
      </c>
      <c r="G2885">
        <v>3.0476109999999998</v>
      </c>
      <c r="H2885">
        <v>1.0257620000000001</v>
      </c>
      <c r="I2885">
        <v>1.4069659999999999</v>
      </c>
      <c r="J2885">
        <v>1.367937</v>
      </c>
      <c r="K2885">
        <v>-1.739034</v>
      </c>
      <c r="L2885">
        <v>7702</v>
      </c>
      <c r="M2885">
        <v>1.7735000000000001E-2</v>
      </c>
      <c r="N2885" t="s">
        <v>695</v>
      </c>
      <c r="O2885">
        <v>86.331751999999994</v>
      </c>
      <c r="P2885">
        <v>1.4231000000000001E-2</v>
      </c>
      <c r="Q2885">
        <v>-1.965611</v>
      </c>
      <c r="S2885">
        <f>(2*3.142/60)*test_1_datataker_27_aug[[#This Row],[Torque Voltage (N.m)]]*test_1_datataker_27_aug[[#This Row],[RPM]]*-1</f>
        <v>1402.8024421752</v>
      </c>
    </row>
    <row r="2886" spans="1:19" x14ac:dyDescent="0.25">
      <c r="A2886" s="1">
        <v>45531.611863437502</v>
      </c>
      <c r="B2886" t="s">
        <v>17</v>
      </c>
      <c r="C2886">
        <v>3.6754259999999999</v>
      </c>
      <c r="D2886">
        <v>8.7907620000000009</v>
      </c>
      <c r="E2886">
        <v>8.4582999999999995</v>
      </c>
      <c r="F2886">
        <v>3.7255569999999998</v>
      </c>
      <c r="G2886">
        <v>3.578929</v>
      </c>
      <c r="H2886">
        <v>1.0244340000000001</v>
      </c>
      <c r="I2886">
        <v>1.4047609999999999</v>
      </c>
      <c r="J2886">
        <v>1.375373</v>
      </c>
      <c r="K2886">
        <v>-1.7583500000000001</v>
      </c>
      <c r="L2886">
        <v>7610</v>
      </c>
      <c r="M2886">
        <v>2.1307E-2</v>
      </c>
      <c r="N2886" t="s">
        <v>696</v>
      </c>
      <c r="O2886">
        <v>86.331599999999995</v>
      </c>
      <c r="P2886">
        <v>2.0379999999999999E-2</v>
      </c>
      <c r="Q2886">
        <v>-1.9393309999999999</v>
      </c>
      <c r="S2886">
        <f>(2*3.142/60)*test_1_datataker_27_aug[[#This Row],[Torque Voltage (N.m)]]*test_1_datataker_27_aug[[#This Row],[RPM]]*-1</f>
        <v>1401.4412892333335</v>
      </c>
    </row>
    <row r="2887" spans="1:19" x14ac:dyDescent="0.25">
      <c r="A2887" s="1">
        <v>45531.611921319447</v>
      </c>
      <c r="B2887" t="s">
        <v>17</v>
      </c>
      <c r="C2887">
        <v>4.3523399999999999</v>
      </c>
      <c r="D2887">
        <v>9.2942</v>
      </c>
      <c r="E2887">
        <v>8.9714960000000001</v>
      </c>
      <c r="F2887">
        <v>4.3715630000000001</v>
      </c>
      <c r="G2887">
        <v>4.2298859999999996</v>
      </c>
      <c r="H2887">
        <v>1.023614</v>
      </c>
      <c r="I2887">
        <v>1.4019779999999999</v>
      </c>
      <c r="J2887">
        <v>1.371769</v>
      </c>
      <c r="K2887">
        <v>-1.742664</v>
      </c>
      <c r="L2887">
        <v>7424</v>
      </c>
      <c r="M2887">
        <v>2.5523000000000001E-2</v>
      </c>
      <c r="N2887" t="s">
        <v>697</v>
      </c>
      <c r="O2887">
        <v>86.053207999999998</v>
      </c>
      <c r="P2887">
        <v>1.7328E-2</v>
      </c>
      <c r="Q2887">
        <v>-1.940491</v>
      </c>
      <c r="S2887">
        <f>(2*3.142/60)*test_1_datataker_27_aug[[#This Row],[Torque Voltage (N.m)]]*test_1_datataker_27_aug[[#This Row],[RPM]]*-1</f>
        <v>1354.9914312704</v>
      </c>
    </row>
    <row r="2888" spans="1:19" x14ac:dyDescent="0.25">
      <c r="A2888" s="1">
        <v>45531.61197917824</v>
      </c>
      <c r="B2888" t="s">
        <v>17</v>
      </c>
      <c r="C2888">
        <v>4.8253409999999999</v>
      </c>
      <c r="D2888">
        <v>9.7823239999999991</v>
      </c>
      <c r="E2888">
        <v>9.4125320000000006</v>
      </c>
      <c r="F2888">
        <v>4.8617569999999999</v>
      </c>
      <c r="G2888">
        <v>4.728764</v>
      </c>
      <c r="H2888">
        <v>1.5164899999999999</v>
      </c>
      <c r="I2888">
        <v>1.40778</v>
      </c>
      <c r="J2888">
        <v>1.375143</v>
      </c>
      <c r="K2888">
        <v>-1.7812300000000001</v>
      </c>
      <c r="L2888">
        <v>6596</v>
      </c>
      <c r="M2888">
        <v>2.5337999999999999E-2</v>
      </c>
      <c r="N2888" t="s">
        <v>698</v>
      </c>
      <c r="O2888">
        <v>85.960871999999995</v>
      </c>
      <c r="P2888">
        <v>1.7328E-2</v>
      </c>
      <c r="Q2888">
        <v>-1.8347020000000001</v>
      </c>
      <c r="S2888">
        <f>(2*3.142/60)*test_1_datataker_27_aug[[#This Row],[Torque Voltage (N.m)]]*test_1_datataker_27_aug[[#This Row],[RPM]]*-1</f>
        <v>1230.5112085786666</v>
      </c>
    </row>
    <row r="2889" spans="1:19" x14ac:dyDescent="0.25">
      <c r="A2889" s="1">
        <v>45531.612037511572</v>
      </c>
      <c r="B2889" t="s">
        <v>17</v>
      </c>
      <c r="C2889">
        <v>4.8471270000000004</v>
      </c>
      <c r="D2889">
        <v>10.004350000000001</v>
      </c>
      <c r="E2889">
        <v>9.5859559999999995</v>
      </c>
      <c r="F2889">
        <v>4.8689980000000004</v>
      </c>
      <c r="G2889">
        <v>4.7467769999999998</v>
      </c>
      <c r="H2889">
        <v>1.8757189999999999</v>
      </c>
      <c r="I2889">
        <v>1.406501</v>
      </c>
      <c r="J2889">
        <v>1.3759539999999999</v>
      </c>
      <c r="K2889">
        <v>-1.718585</v>
      </c>
      <c r="L2889">
        <v>6916</v>
      </c>
      <c r="M2889">
        <v>2.5914E-2</v>
      </c>
      <c r="N2889" t="s">
        <v>699</v>
      </c>
      <c r="O2889">
        <v>85.868712000000002</v>
      </c>
      <c r="P2889">
        <v>2.0379999999999999E-2</v>
      </c>
      <c r="Q2889">
        <v>-1.925808</v>
      </c>
      <c r="S2889">
        <f>(2*3.142/60)*test_1_datataker_27_aug[[#This Row],[Torque Voltage (N.m)]]*test_1_datataker_27_aug[[#This Row],[RPM]]*-1</f>
        <v>1244.8325262706667</v>
      </c>
    </row>
    <row r="2890" spans="1:19" x14ac:dyDescent="0.25">
      <c r="A2890" s="1">
        <v>45531.612095902776</v>
      </c>
      <c r="B2890" t="s">
        <v>17</v>
      </c>
      <c r="C2890">
        <v>5.065626</v>
      </c>
      <c r="D2890">
        <v>10.196783999999999</v>
      </c>
      <c r="E2890">
        <v>9.9328000000000003</v>
      </c>
      <c r="F2890">
        <v>5.0990950000000002</v>
      </c>
      <c r="G2890">
        <v>4.9720259999999996</v>
      </c>
      <c r="H2890">
        <v>1.7819510000000001</v>
      </c>
      <c r="I2890">
        <v>1.4068499999999999</v>
      </c>
      <c r="J2890">
        <v>1.374792</v>
      </c>
      <c r="K2890">
        <v>-1.7028989999999999</v>
      </c>
      <c r="L2890">
        <v>6678</v>
      </c>
      <c r="M2890">
        <v>2.4832E-2</v>
      </c>
      <c r="N2890" t="s">
        <v>700</v>
      </c>
      <c r="O2890">
        <v>85.410120000000006</v>
      </c>
      <c r="P2890">
        <v>1.5779000000000001E-2</v>
      </c>
      <c r="Q2890">
        <v>-1.8119320000000001</v>
      </c>
      <c r="S2890">
        <f>(2*3.142/60)*test_1_datataker_27_aug[[#This Row],[Torque Voltage (N.m)]]*test_1_datataker_27_aug[[#This Row],[RPM]]*-1</f>
        <v>1191.0232272707999</v>
      </c>
    </row>
    <row r="2891" spans="1:19" x14ac:dyDescent="0.25">
      <c r="A2891" s="1">
        <v>45531.612153564813</v>
      </c>
      <c r="B2891" t="s">
        <v>17</v>
      </c>
      <c r="C2891">
        <v>5.4493830000000001</v>
      </c>
      <c r="D2891">
        <v>10.063528</v>
      </c>
      <c r="E2891">
        <v>9.7015720000000005</v>
      </c>
      <c r="F2891">
        <v>5.4479620000000004</v>
      </c>
      <c r="G2891">
        <v>5.3583860000000003</v>
      </c>
      <c r="H2891">
        <v>1.6527499999999999</v>
      </c>
      <c r="I2891">
        <v>1.408012</v>
      </c>
      <c r="J2891">
        <v>1.378511</v>
      </c>
      <c r="K2891">
        <v>-1.6041859999999999</v>
      </c>
      <c r="L2891">
        <v>6151</v>
      </c>
      <c r="M2891">
        <v>1.8703999999999998E-2</v>
      </c>
      <c r="N2891" t="s">
        <v>701</v>
      </c>
      <c r="O2891">
        <v>85.318864000000005</v>
      </c>
      <c r="P2891">
        <v>1.7328E-2</v>
      </c>
      <c r="Q2891">
        <v>-1.711319</v>
      </c>
      <c r="S2891">
        <f>(2*3.142/60)*test_1_datataker_27_aug[[#This Row],[Torque Voltage (N.m)]]*test_1_datataker_27_aug[[#This Row],[RPM]]*-1</f>
        <v>1033.4402562070666</v>
      </c>
    </row>
    <row r="2892" spans="1:19" x14ac:dyDescent="0.25">
      <c r="A2892" s="1">
        <v>45531.612211793981</v>
      </c>
      <c r="B2892" t="s">
        <v>17</v>
      </c>
      <c r="C2892">
        <v>5.6974010000000002</v>
      </c>
      <c r="D2892">
        <v>9.8121200000000002</v>
      </c>
      <c r="E2892">
        <v>9.4919659999999997</v>
      </c>
      <c r="F2892">
        <v>5.6706089999999998</v>
      </c>
      <c r="G2892">
        <v>5.5554180000000004</v>
      </c>
      <c r="H2892">
        <v>1.6106830000000001</v>
      </c>
      <c r="I2892">
        <v>1.410334</v>
      </c>
      <c r="J2892">
        <v>1.378627</v>
      </c>
      <c r="K2892">
        <v>-1.7294419999999999</v>
      </c>
      <c r="L2892">
        <v>3789</v>
      </c>
      <c r="M2892">
        <v>1.5751000000000001E-2</v>
      </c>
      <c r="N2892" t="s">
        <v>702</v>
      </c>
      <c r="O2892">
        <v>85.227776000000006</v>
      </c>
      <c r="P2892">
        <v>1.7328E-2</v>
      </c>
      <c r="Q2892">
        <v>-1.8601650000000001</v>
      </c>
      <c r="S2892">
        <f>(2*3.142/60)*test_1_datataker_27_aug[[#This Row],[Torque Voltage (N.m)]]*test_1_datataker_27_aug[[#This Row],[RPM]]*-1</f>
        <v>686.30242429319992</v>
      </c>
    </row>
    <row r="2893" spans="1:19" x14ac:dyDescent="0.25">
      <c r="A2893" s="1">
        <v>45531.612268541663</v>
      </c>
      <c r="B2893" t="s">
        <v>17</v>
      </c>
      <c r="C2893">
        <v>5.7617229999999999</v>
      </c>
      <c r="D2893">
        <v>9.9083400000000008</v>
      </c>
      <c r="E2893">
        <v>9.5570520000000005</v>
      </c>
      <c r="F2893">
        <v>5.7001980000000003</v>
      </c>
      <c r="G2893">
        <v>5.6103360000000002</v>
      </c>
      <c r="H2893">
        <v>1.7708379999999999</v>
      </c>
      <c r="I2893">
        <v>1.4094040000000001</v>
      </c>
      <c r="J2893">
        <v>1.376884</v>
      </c>
      <c r="K2893">
        <v>-1.746294</v>
      </c>
      <c r="L2893">
        <v>3169</v>
      </c>
      <c r="M2893">
        <v>1.8010999999999999E-2</v>
      </c>
      <c r="N2893" t="s">
        <v>703</v>
      </c>
      <c r="O2893">
        <v>84.955568</v>
      </c>
      <c r="P2893">
        <v>1.7328E-2</v>
      </c>
      <c r="Q2893">
        <v>-1.885248</v>
      </c>
      <c r="S2893">
        <f>(2*3.142/60)*test_1_datataker_27_aug[[#This Row],[Torque Voltage (N.m)]]*test_1_datataker_27_aug[[#This Row],[RPM]]*-1</f>
        <v>579.59486218040001</v>
      </c>
    </row>
    <row r="2894" spans="1:19" x14ac:dyDescent="0.25">
      <c r="A2894" s="1">
        <v>45531.612326840281</v>
      </c>
      <c r="B2894" t="s">
        <v>17</v>
      </c>
      <c r="C2894">
        <v>5.7049989999999999</v>
      </c>
      <c r="D2894">
        <v>9.9302720000000004</v>
      </c>
      <c r="E2894">
        <v>9.6077820000000003</v>
      </c>
      <c r="F2894">
        <v>5.6631600000000004</v>
      </c>
      <c r="G2894">
        <v>5.5696589999999997</v>
      </c>
      <c r="H2894">
        <v>1.8910130000000001</v>
      </c>
      <c r="I2894">
        <v>1.4107989999999999</v>
      </c>
      <c r="J2894">
        <v>1.3761859999999999</v>
      </c>
      <c r="K2894">
        <v>-1.6186069999999999</v>
      </c>
      <c r="L2894">
        <v>3230</v>
      </c>
      <c r="M2894">
        <v>1.7572999999999998E-2</v>
      </c>
      <c r="N2894" t="s">
        <v>704</v>
      </c>
      <c r="O2894">
        <v>84.955888000000002</v>
      </c>
      <c r="P2894">
        <v>1.7328E-2</v>
      </c>
      <c r="Q2894">
        <v>-1.9265840000000001</v>
      </c>
      <c r="S2894">
        <f>(2*3.142/60)*test_1_datataker_27_aug[[#This Row],[Torque Voltage (N.m)]]*test_1_datataker_27_aug[[#This Row],[RPM]]*-1</f>
        <v>547.55640388733332</v>
      </c>
    </row>
    <row r="2895" spans="1:19" x14ac:dyDescent="0.25">
      <c r="A2895" s="1">
        <v>45531.612384351851</v>
      </c>
      <c r="B2895" t="s">
        <v>17</v>
      </c>
      <c r="C2895">
        <v>5.5942350000000003</v>
      </c>
      <c r="D2895">
        <v>9.8710920000000009</v>
      </c>
      <c r="E2895">
        <v>9.5427</v>
      </c>
      <c r="F2895">
        <v>5.52949</v>
      </c>
      <c r="G2895">
        <v>5.431343</v>
      </c>
      <c r="H2895">
        <v>1.970226</v>
      </c>
      <c r="I2895">
        <v>1.404299</v>
      </c>
      <c r="J2895">
        <v>1.3721179999999999</v>
      </c>
      <c r="K2895">
        <v>-1.7776000000000001</v>
      </c>
      <c r="L2895">
        <v>3373</v>
      </c>
      <c r="M2895">
        <v>1.7226999999999999E-2</v>
      </c>
      <c r="N2895" t="s">
        <v>705</v>
      </c>
      <c r="O2895">
        <v>85.136712000000003</v>
      </c>
      <c r="P2895">
        <v>1.7328E-2</v>
      </c>
      <c r="Q2895">
        <v>-1.8644069999999999</v>
      </c>
      <c r="S2895">
        <f>(2*3.142/60)*test_1_datataker_27_aug[[#This Row],[Torque Voltage (N.m)]]*test_1_datataker_27_aug[[#This Row],[RPM]]*-1</f>
        <v>627.96481205333328</v>
      </c>
    </row>
    <row r="2896" spans="1:19" x14ac:dyDescent="0.25">
      <c r="A2896" s="1">
        <v>45531.612442268517</v>
      </c>
      <c r="B2896" t="s">
        <v>17</v>
      </c>
      <c r="C2896">
        <v>5.3745130000000003</v>
      </c>
      <c r="D2896">
        <v>9.7156939999999992</v>
      </c>
      <c r="E2896">
        <v>9.4052539999999993</v>
      </c>
      <c r="F2896">
        <v>5.3664360000000002</v>
      </c>
      <c r="G2896">
        <v>5.2465060000000001</v>
      </c>
      <c r="H2896">
        <v>1.9922070000000001</v>
      </c>
      <c r="I2896">
        <v>1.40778</v>
      </c>
      <c r="J2896">
        <v>1.375143</v>
      </c>
      <c r="K2896">
        <v>-1.7173860000000001</v>
      </c>
      <c r="L2896">
        <v>3566</v>
      </c>
      <c r="M2896">
        <v>1.695E-2</v>
      </c>
      <c r="N2896" t="s">
        <v>706</v>
      </c>
      <c r="O2896">
        <v>85.410432</v>
      </c>
      <c r="P2896">
        <v>1.7328E-2</v>
      </c>
      <c r="Q2896">
        <v>-1.957106</v>
      </c>
      <c r="S2896">
        <f>(2*3.142/60)*test_1_datataker_27_aug[[#This Row],[Torque Voltage (N.m)]]*test_1_datataker_27_aug[[#This Row],[RPM]]*-1</f>
        <v>641.4077203864</v>
      </c>
    </row>
    <row r="2897" spans="1:19" x14ac:dyDescent="0.25">
      <c r="A2897" s="1">
        <v>45531.612500196759</v>
      </c>
      <c r="B2897" t="s">
        <v>17</v>
      </c>
      <c r="C2897">
        <v>5.1525860000000003</v>
      </c>
      <c r="D2897">
        <v>9.5162239999999994</v>
      </c>
      <c r="E2897">
        <v>9.1740239999999993</v>
      </c>
      <c r="F2897">
        <v>5.1584820000000002</v>
      </c>
      <c r="G2897">
        <v>5.029706</v>
      </c>
      <c r="H2897">
        <v>2.0072800000000002</v>
      </c>
      <c r="I2897">
        <v>1.4114930000000001</v>
      </c>
      <c r="J2897">
        <v>1.378627</v>
      </c>
      <c r="K2897">
        <v>-1.642685</v>
      </c>
      <c r="L2897">
        <v>3743</v>
      </c>
      <c r="M2897">
        <v>1.6351000000000001E-2</v>
      </c>
      <c r="N2897" t="s">
        <v>707</v>
      </c>
      <c r="O2897">
        <v>85.501863999999998</v>
      </c>
      <c r="P2897">
        <v>2.1971000000000001E-2</v>
      </c>
      <c r="Q2897">
        <v>-1.879845</v>
      </c>
      <c r="S2897">
        <f>(2*3.142/60)*test_1_datataker_27_aug[[#This Row],[Torque Voltage (N.m)]]*test_1_datataker_27_aug[[#This Row],[RPM]]*-1</f>
        <v>643.96022662033329</v>
      </c>
    </row>
    <row r="2898" spans="1:19" x14ac:dyDescent="0.25">
      <c r="A2898" s="1">
        <v>45531.612558113426</v>
      </c>
      <c r="B2898" t="s">
        <v>17</v>
      </c>
      <c r="C2898">
        <v>4.9285069999999997</v>
      </c>
      <c r="D2898">
        <v>9.3163400000000003</v>
      </c>
      <c r="E2898">
        <v>8.9714960000000001</v>
      </c>
      <c r="F2898">
        <v>4.935835</v>
      </c>
      <c r="G2898">
        <v>4.8139690000000002</v>
      </c>
      <c r="H2898">
        <v>1.9925060000000001</v>
      </c>
      <c r="I2898">
        <v>1.4046449999999999</v>
      </c>
      <c r="J2898">
        <v>1.373048</v>
      </c>
      <c r="K2898">
        <v>-1.7583500000000001</v>
      </c>
      <c r="L2898">
        <v>3910</v>
      </c>
      <c r="M2898">
        <v>1.6535000000000001E-2</v>
      </c>
      <c r="N2898" t="s">
        <v>708</v>
      </c>
      <c r="O2898">
        <v>85.684623999999999</v>
      </c>
      <c r="P2898">
        <v>2.0379999999999999E-2</v>
      </c>
      <c r="Q2898">
        <v>-1.7834019999999999</v>
      </c>
      <c r="S2898">
        <f>(2*3.142/60)*test_1_datataker_27_aug[[#This Row],[Torque Voltage (N.m)]]*test_1_datataker_27_aug[[#This Row],[RPM]]*-1</f>
        <v>720.05721956666673</v>
      </c>
    </row>
    <row r="2899" spans="1:19" x14ac:dyDescent="0.25">
      <c r="A2899" s="1">
        <v>45531.61261625</v>
      </c>
      <c r="B2899" t="s">
        <v>17</v>
      </c>
      <c r="C2899">
        <v>4.7278079999999996</v>
      </c>
      <c r="D2899">
        <v>9.1830839999999991</v>
      </c>
      <c r="E2899">
        <v>8.8486019999999996</v>
      </c>
      <c r="F2899">
        <v>4.7429860000000001</v>
      </c>
      <c r="G2899">
        <v>4.6084350000000001</v>
      </c>
      <c r="H2899">
        <v>1.9766220000000001</v>
      </c>
      <c r="I2899">
        <v>1.4090549999999999</v>
      </c>
      <c r="J2899">
        <v>1.371656</v>
      </c>
      <c r="K2899">
        <v>-1.6415200000000001</v>
      </c>
      <c r="L2899">
        <v>4072</v>
      </c>
      <c r="M2899">
        <v>1.7596000000000001E-2</v>
      </c>
      <c r="N2899" t="s">
        <v>709</v>
      </c>
      <c r="O2899">
        <v>85.776743999999994</v>
      </c>
      <c r="P2899">
        <v>1.8874999999999999E-2</v>
      </c>
      <c r="Q2899">
        <v>-1.757565</v>
      </c>
      <c r="S2899">
        <f>(2*3.142/60)*test_1_datataker_27_aug[[#This Row],[Torque Voltage (N.m)]]*test_1_datataker_27_aug[[#This Row],[RPM]]*-1</f>
        <v>700.06581934933342</v>
      </c>
    </row>
    <row r="2900" spans="1:19" x14ac:dyDescent="0.25">
      <c r="A2900" s="1">
        <v>45531.61267451389</v>
      </c>
      <c r="B2900" t="s">
        <v>17</v>
      </c>
      <c r="C2900">
        <v>4.6377930000000003</v>
      </c>
      <c r="D2900">
        <v>9.0423779999999994</v>
      </c>
      <c r="E2900">
        <v>8.7475400000000008</v>
      </c>
      <c r="F2900">
        <v>4.6687000000000003</v>
      </c>
      <c r="G2900">
        <v>4.5363540000000002</v>
      </c>
      <c r="H2900">
        <v>1.919977</v>
      </c>
      <c r="I2900">
        <v>1.4047609999999999</v>
      </c>
      <c r="J2900">
        <v>1.3731640000000001</v>
      </c>
      <c r="K2900">
        <v>-1.724613</v>
      </c>
      <c r="L2900">
        <v>4238</v>
      </c>
      <c r="M2900">
        <v>1.695E-2</v>
      </c>
      <c r="N2900" t="s">
        <v>710</v>
      </c>
      <c r="O2900">
        <v>85.869352000000006</v>
      </c>
      <c r="P2900">
        <v>1.5779000000000001E-2</v>
      </c>
      <c r="Q2900">
        <v>-1.9420379999999999</v>
      </c>
      <c r="S2900">
        <f>(2*3.142/60)*test_1_datataker_27_aug[[#This Row],[Torque Voltage (N.m)]]*test_1_datataker_27_aug[[#This Row],[RPM]]*-1</f>
        <v>765.48649623159997</v>
      </c>
    </row>
    <row r="2901" spans="1:19" x14ac:dyDescent="0.25">
      <c r="A2901" s="1">
        <v>45531.61273202546</v>
      </c>
      <c r="B2901" t="s">
        <v>17</v>
      </c>
      <c r="C2901">
        <v>4.636863</v>
      </c>
      <c r="D2901">
        <v>9.0276840000000007</v>
      </c>
      <c r="E2901">
        <v>8.6895299999999995</v>
      </c>
      <c r="F2901">
        <v>4.6687000000000003</v>
      </c>
      <c r="G2901">
        <v>4.5306949999999997</v>
      </c>
      <c r="H2901">
        <v>1.830962</v>
      </c>
      <c r="I2901">
        <v>1.4047609999999999</v>
      </c>
      <c r="J2901">
        <v>1.373629</v>
      </c>
      <c r="K2901">
        <v>-1.7125570000000001</v>
      </c>
      <c r="L2901">
        <v>4106</v>
      </c>
      <c r="M2901">
        <v>1.6743000000000001E-2</v>
      </c>
      <c r="N2901" t="s">
        <v>711</v>
      </c>
      <c r="O2901">
        <v>86.053528</v>
      </c>
      <c r="P2901">
        <v>2.0379999999999999E-2</v>
      </c>
      <c r="Q2901">
        <v>-1.7841549999999999</v>
      </c>
      <c r="S2901">
        <f>(2*3.142/60)*test_1_datataker_27_aug[[#This Row],[Torque Voltage (N.m)]]*test_1_datataker_27_aug[[#This Row],[RPM]]*-1</f>
        <v>736.4595636654667</v>
      </c>
    </row>
    <row r="2902" spans="1:19" x14ac:dyDescent="0.25">
      <c r="A2902" s="1">
        <v>45531.612793148146</v>
      </c>
      <c r="B2902" t="s">
        <v>17</v>
      </c>
      <c r="C2902">
        <v>4.7666500000000003</v>
      </c>
      <c r="D2902">
        <v>9.1756320000000002</v>
      </c>
      <c r="E2902">
        <v>8.8196960000000004</v>
      </c>
      <c r="F2902">
        <v>4.7727810000000002</v>
      </c>
      <c r="G2902">
        <v>4.6624489999999996</v>
      </c>
      <c r="H2902">
        <v>1.740076</v>
      </c>
      <c r="I2902">
        <v>1.406272</v>
      </c>
      <c r="J2902">
        <v>1.376884</v>
      </c>
      <c r="K2902">
        <v>-1.787258</v>
      </c>
      <c r="L2902">
        <v>4206</v>
      </c>
      <c r="M2902">
        <v>1.7919000000000001E-2</v>
      </c>
      <c r="N2902" t="s">
        <v>712</v>
      </c>
      <c r="O2902">
        <v>86.239367999999999</v>
      </c>
      <c r="P2902">
        <v>1.7328E-2</v>
      </c>
      <c r="Q2902">
        <v>-1.779148</v>
      </c>
      <c r="S2902">
        <f>(2*3.142/60)*test_1_datataker_27_aug[[#This Row],[Torque Voltage (N.m)]]*test_1_datataker_27_aug[[#This Row],[RPM]]*-1</f>
        <v>787.30216196720005</v>
      </c>
    </row>
    <row r="2903" spans="1:19" x14ac:dyDescent="0.25">
      <c r="A2903" s="1">
        <v>45531.612847708333</v>
      </c>
      <c r="B2903" t="s">
        <v>17</v>
      </c>
      <c r="C2903">
        <v>4.7164359999999999</v>
      </c>
      <c r="D2903">
        <v>9.1609400000000001</v>
      </c>
      <c r="E2903">
        <v>8.8342519999999993</v>
      </c>
      <c r="F2903">
        <v>4.7204309999999996</v>
      </c>
      <c r="G2903">
        <v>4.6112770000000003</v>
      </c>
      <c r="H2903">
        <v>1.8269489999999999</v>
      </c>
      <c r="I2903">
        <v>1.401745</v>
      </c>
      <c r="J2903">
        <v>1.3781620000000001</v>
      </c>
      <c r="K2903">
        <v>-1.8306199999999999</v>
      </c>
      <c r="L2903">
        <v>3733</v>
      </c>
      <c r="M2903">
        <v>1.8173000000000002E-2</v>
      </c>
      <c r="N2903" t="s">
        <v>713</v>
      </c>
      <c r="O2903">
        <v>86.425448000000003</v>
      </c>
      <c r="P2903">
        <v>1.7328E-2</v>
      </c>
      <c r="Q2903">
        <v>-1.9984679999999999</v>
      </c>
      <c r="S2903">
        <f>(2*3.142/60)*test_1_datataker_27_aug[[#This Row],[Torque Voltage (N.m)]]*test_1_datataker_27_aug[[#This Row],[RPM]]*-1</f>
        <v>715.7166471106666</v>
      </c>
    </row>
    <row r="2904" spans="1:19" x14ac:dyDescent="0.25">
      <c r="A2904" s="1">
        <v>45531.612905972223</v>
      </c>
      <c r="B2904" t="s">
        <v>17</v>
      </c>
      <c r="C2904">
        <v>4.5221400000000003</v>
      </c>
      <c r="D2904">
        <v>9.153492</v>
      </c>
      <c r="E2904">
        <v>8.8342519999999993</v>
      </c>
      <c r="F2904">
        <v>4.5422710000000004</v>
      </c>
      <c r="G2904">
        <v>4.4510160000000001</v>
      </c>
      <c r="H2904">
        <v>1.8880140000000001</v>
      </c>
      <c r="I2904">
        <v>1.404299</v>
      </c>
      <c r="J2904">
        <v>1.3724670000000001</v>
      </c>
      <c r="K2904">
        <v>-1.7993140000000001</v>
      </c>
      <c r="L2904">
        <v>4483</v>
      </c>
      <c r="M2904">
        <v>1.8218999999999999E-2</v>
      </c>
      <c r="N2904" t="s">
        <v>714</v>
      </c>
      <c r="O2904">
        <v>86.612408000000002</v>
      </c>
      <c r="P2904">
        <v>1.7328E-2</v>
      </c>
      <c r="Q2904">
        <v>-1.859388</v>
      </c>
      <c r="S2904">
        <f>(2*3.142/60)*test_1_datataker_27_aug[[#This Row],[Torque Voltage (N.m)]]*test_1_datataker_27_aug[[#This Row],[RPM]]*-1</f>
        <v>844.8130696001333</v>
      </c>
    </row>
    <row r="2905" spans="1:19" x14ac:dyDescent="0.25">
      <c r="A2905" s="1">
        <v>45531.612963437503</v>
      </c>
      <c r="B2905" t="s">
        <v>17</v>
      </c>
      <c r="C2905">
        <v>4.350454</v>
      </c>
      <c r="D2905">
        <v>9.0943140000000007</v>
      </c>
      <c r="E2905">
        <v>8.7762419999999999</v>
      </c>
      <c r="F2905">
        <v>4.3641139999999998</v>
      </c>
      <c r="G2905">
        <v>4.2697649999999996</v>
      </c>
      <c r="H2905">
        <v>1.9616279999999999</v>
      </c>
      <c r="I2905">
        <v>1.405807</v>
      </c>
      <c r="J2905">
        <v>1.369793</v>
      </c>
      <c r="K2905">
        <v>-1.7137560000000001</v>
      </c>
      <c r="L2905">
        <v>5311</v>
      </c>
      <c r="M2905">
        <v>1.8241E-2</v>
      </c>
      <c r="N2905" t="s">
        <v>715</v>
      </c>
      <c r="O2905">
        <v>86.706192000000001</v>
      </c>
      <c r="P2905">
        <v>2.1971000000000001E-2</v>
      </c>
      <c r="Q2905">
        <v>-1.885248</v>
      </c>
      <c r="S2905">
        <f>(2*3.142/60)*test_1_datataker_27_aug[[#This Row],[Torque Voltage (N.m)]]*test_1_datataker_27_aug[[#This Row],[RPM]]*-1</f>
        <v>953.25746668240004</v>
      </c>
    </row>
    <row r="2906" spans="1:19" x14ac:dyDescent="0.25">
      <c r="A2906" s="1">
        <v>45531.613020960649</v>
      </c>
      <c r="B2906" t="s">
        <v>17</v>
      </c>
      <c r="C2906">
        <v>4.1700530000000002</v>
      </c>
      <c r="D2906">
        <v>8.9610559999999992</v>
      </c>
      <c r="E2906">
        <v>8.6317219999999999</v>
      </c>
      <c r="F2906">
        <v>4.1934040000000001</v>
      </c>
      <c r="G2906">
        <v>4.0389109999999997</v>
      </c>
      <c r="H2906">
        <v>1.969128</v>
      </c>
      <c r="I2906">
        <v>1.406388</v>
      </c>
      <c r="J2906">
        <v>1.372703</v>
      </c>
      <c r="K2906">
        <v>-1.7402660000000001</v>
      </c>
      <c r="L2906">
        <v>5699</v>
      </c>
      <c r="M2906">
        <v>1.7250000000000001E-2</v>
      </c>
      <c r="N2906" t="s">
        <v>716</v>
      </c>
      <c r="O2906">
        <v>86.78528</v>
      </c>
      <c r="P2906">
        <v>1.8874999999999999E-2</v>
      </c>
      <c r="Q2906">
        <v>-1.9679199999999999</v>
      </c>
      <c r="S2906">
        <f>(2*3.142/60)*test_1_datataker_27_aug[[#This Row],[Torque Voltage (N.m)]]*test_1_datataker_27_aug[[#This Row],[RPM]]*-1</f>
        <v>1038.7217328209333</v>
      </c>
    </row>
    <row r="2907" spans="1:19" x14ac:dyDescent="0.25">
      <c r="A2907" s="1">
        <v>45531.613079236115</v>
      </c>
      <c r="B2907" t="s">
        <v>17</v>
      </c>
      <c r="C2907">
        <v>4.0303560000000003</v>
      </c>
      <c r="D2907">
        <v>8.9314680000000006</v>
      </c>
      <c r="E2907">
        <v>8.6679019999999998</v>
      </c>
      <c r="F2907">
        <v>4.0375940000000003</v>
      </c>
      <c r="G2907">
        <v>3.888665</v>
      </c>
      <c r="H2907">
        <v>1.9529799999999999</v>
      </c>
      <c r="I2907">
        <v>1.4074279999999999</v>
      </c>
      <c r="J2907">
        <v>1.373629</v>
      </c>
      <c r="K2907">
        <v>-1.751123</v>
      </c>
      <c r="L2907">
        <v>6125</v>
      </c>
      <c r="M2907">
        <v>2.3543000000000001E-2</v>
      </c>
      <c r="N2907" t="s">
        <v>717</v>
      </c>
      <c r="O2907">
        <v>86.893743999999998</v>
      </c>
      <c r="P2907">
        <v>2.1971000000000001E-2</v>
      </c>
      <c r="Q2907">
        <v>-1.904568</v>
      </c>
      <c r="S2907">
        <f>(2*3.142/60)*test_1_datataker_27_aug[[#This Row],[Torque Voltage (N.m)]]*test_1_datataker_27_aug[[#This Row],[RPM]]*-1</f>
        <v>1123.3308118083332</v>
      </c>
    </row>
    <row r="2908" spans="1:19" x14ac:dyDescent="0.25">
      <c r="A2908" s="1">
        <v>45531.613136608794</v>
      </c>
      <c r="B2908" t="s">
        <v>17</v>
      </c>
      <c r="C2908">
        <v>3.9495339999999999</v>
      </c>
      <c r="D2908">
        <v>8.9610559999999992</v>
      </c>
      <c r="E2908">
        <v>8.5593620000000001</v>
      </c>
      <c r="F2908">
        <v>3.9705499999999998</v>
      </c>
      <c r="G2908">
        <v>3.84395</v>
      </c>
      <c r="H2908">
        <v>1.954575</v>
      </c>
      <c r="I2908">
        <v>1.400234</v>
      </c>
      <c r="J2908">
        <v>1.366074</v>
      </c>
      <c r="K2908">
        <v>-1.770373</v>
      </c>
      <c r="L2908">
        <v>6881</v>
      </c>
      <c r="M2908">
        <v>1.9602000000000001E-2</v>
      </c>
      <c r="N2908" t="s">
        <v>718</v>
      </c>
      <c r="O2908">
        <v>86.894527999999994</v>
      </c>
      <c r="P2908">
        <v>1.8874999999999999E-2</v>
      </c>
      <c r="Q2908">
        <v>-1.9250389999999999</v>
      </c>
      <c r="S2908">
        <f>(2*3.142/60)*test_1_datataker_27_aug[[#This Row],[Torque Voltage (N.m)]]*test_1_datataker_27_aug[[#This Row],[RPM]]*-1</f>
        <v>1275.8548279348665</v>
      </c>
    </row>
    <row r="2909" spans="1:19" x14ac:dyDescent="0.25">
      <c r="A2909" s="1">
        <v>45531.61319491898</v>
      </c>
      <c r="B2909" t="s">
        <v>17</v>
      </c>
      <c r="C2909">
        <v>3.988537</v>
      </c>
      <c r="D2909">
        <v>9.1236960000000007</v>
      </c>
      <c r="E2909">
        <v>8.790794</v>
      </c>
      <c r="F2909">
        <v>4.0224869999999999</v>
      </c>
      <c r="G2909">
        <v>3.885796</v>
      </c>
      <c r="H2909">
        <v>1.9257629999999999</v>
      </c>
      <c r="I2909">
        <v>1.4067339999999999</v>
      </c>
      <c r="J2909">
        <v>1.373745</v>
      </c>
      <c r="K2909">
        <v>-1.764378</v>
      </c>
      <c r="L2909">
        <v>7272</v>
      </c>
      <c r="M2909">
        <v>2.2459E-2</v>
      </c>
      <c r="N2909" t="s">
        <v>719</v>
      </c>
      <c r="O2909">
        <v>86.938832000000005</v>
      </c>
      <c r="P2909">
        <v>1.7328E-2</v>
      </c>
      <c r="Q2909">
        <v>-1.966772</v>
      </c>
      <c r="S2909">
        <f>(2*3.142/60)*test_1_datataker_27_aug[[#This Row],[Torque Voltage (N.m)]]*test_1_datataker_27_aug[[#This Row],[RPM]]*-1</f>
        <v>1343.7869838624001</v>
      </c>
    </row>
    <row r="2910" spans="1:19" x14ac:dyDescent="0.25">
      <c r="A2910" s="1">
        <v>45531.613253159725</v>
      </c>
      <c r="B2910" t="s">
        <v>17</v>
      </c>
      <c r="C2910">
        <v>4.2023339999999996</v>
      </c>
      <c r="D2910">
        <v>9.3531700000000004</v>
      </c>
      <c r="E2910">
        <v>9.130566</v>
      </c>
      <c r="F2910">
        <v>4.1416740000000001</v>
      </c>
      <c r="G2910">
        <v>3.983781</v>
      </c>
      <c r="H2910">
        <v>1.881116</v>
      </c>
      <c r="I2910">
        <v>1.408361</v>
      </c>
      <c r="J2910">
        <v>1.376884</v>
      </c>
      <c r="K2910">
        <v>-1.7932859999999999</v>
      </c>
      <c r="L2910">
        <v>7397</v>
      </c>
      <c r="M2910">
        <v>2.4809000000000001E-2</v>
      </c>
      <c r="N2910" t="s">
        <v>720</v>
      </c>
      <c r="O2910">
        <v>86.988823999999994</v>
      </c>
      <c r="P2910">
        <v>1.8874999999999999E-2</v>
      </c>
      <c r="Q2910">
        <v>-1.9091910000000001</v>
      </c>
      <c r="S2910">
        <f>(2*3.142/60)*test_1_datataker_27_aug[[#This Row],[Torque Voltage (N.m)]]*test_1_datataker_27_aug[[#This Row],[RPM]]*-1</f>
        <v>1389.2810204988</v>
      </c>
    </row>
    <row r="2911" spans="1:19" x14ac:dyDescent="0.25">
      <c r="A2911" s="1">
        <v>45531.613310671295</v>
      </c>
      <c r="B2911" t="s">
        <v>17</v>
      </c>
      <c r="C2911">
        <v>4.3428550000000001</v>
      </c>
      <c r="D2911">
        <v>9.4051080000000002</v>
      </c>
      <c r="E2911">
        <v>9.1813000000000002</v>
      </c>
      <c r="F2911">
        <v>4.4013590000000002</v>
      </c>
      <c r="G2911">
        <v>4.2545950000000001</v>
      </c>
      <c r="H2911">
        <v>1.7896510000000001</v>
      </c>
      <c r="I2911">
        <v>1.4026719999999999</v>
      </c>
      <c r="J2911">
        <v>1.372703</v>
      </c>
      <c r="K2911">
        <v>-1.787258</v>
      </c>
      <c r="L2911">
        <v>7694</v>
      </c>
      <c r="M2911">
        <v>2.4278999999999998E-2</v>
      </c>
      <c r="N2911" t="s">
        <v>721</v>
      </c>
      <c r="O2911">
        <v>87.083455999999998</v>
      </c>
      <c r="P2911">
        <v>2.0379999999999999E-2</v>
      </c>
      <c r="Q2911">
        <v>-1.9563280000000001</v>
      </c>
      <c r="S2911">
        <f>(2*3.142/60)*test_1_datataker_27_aug[[#This Row],[Torque Voltage (N.m)]]*test_1_datataker_27_aug[[#This Row],[RPM]]*-1</f>
        <v>1440.2051436461334</v>
      </c>
    </row>
    <row r="2912" spans="1:19" x14ac:dyDescent="0.25">
      <c r="A2912" s="1">
        <v>45531.613369699073</v>
      </c>
      <c r="B2912" t="s">
        <v>17</v>
      </c>
      <c r="C2912">
        <v>4.6245349999999998</v>
      </c>
      <c r="D2912">
        <v>9.6641720000000007</v>
      </c>
      <c r="E2912">
        <v>9.3765540000000005</v>
      </c>
      <c r="F2912">
        <v>4.6610430000000003</v>
      </c>
      <c r="G2912">
        <v>4.4975110000000003</v>
      </c>
      <c r="H2912">
        <v>1.8016700000000001</v>
      </c>
      <c r="I2912">
        <v>1.401745</v>
      </c>
      <c r="J2912">
        <v>1.375027</v>
      </c>
      <c r="K2912">
        <v>-1.73184</v>
      </c>
      <c r="L2912">
        <v>7225</v>
      </c>
      <c r="M2912">
        <v>2.1354000000000001E-2</v>
      </c>
      <c r="N2912" t="s">
        <v>722</v>
      </c>
      <c r="O2912">
        <v>86.988512</v>
      </c>
      <c r="P2912">
        <v>2.0379999999999999E-2</v>
      </c>
      <c r="Q2912">
        <v>-1.9374009999999999</v>
      </c>
      <c r="S2912">
        <f>(2*3.142/60)*test_1_datataker_27_aug[[#This Row],[Torque Voltage (N.m)]]*test_1_datataker_27_aug[[#This Row],[RPM]]*-1</f>
        <v>1310.4804416000002</v>
      </c>
    </row>
    <row r="2913" spans="1:19" x14ac:dyDescent="0.25">
      <c r="A2913" s="1">
        <v>45531.613426111115</v>
      </c>
      <c r="B2913" t="s">
        <v>17</v>
      </c>
      <c r="C2913">
        <v>4.7571659999999998</v>
      </c>
      <c r="D2913">
        <v>10.004350000000001</v>
      </c>
      <c r="E2913">
        <v>9.5497739999999993</v>
      </c>
      <c r="F2913">
        <v>4.8023699999999998</v>
      </c>
      <c r="G2913">
        <v>4.6633779999999998</v>
      </c>
      <c r="H2913">
        <v>1.8641099999999999</v>
      </c>
      <c r="I2913">
        <v>1.405578</v>
      </c>
      <c r="J2913">
        <v>1.3707229999999999</v>
      </c>
      <c r="K2913">
        <v>-1.7631790000000001</v>
      </c>
      <c r="L2913">
        <v>7277</v>
      </c>
      <c r="M2913">
        <v>2.3703999999999999E-2</v>
      </c>
      <c r="N2913" t="s">
        <v>723</v>
      </c>
      <c r="O2913">
        <v>87.068216000000007</v>
      </c>
      <c r="P2913">
        <v>2.0379999999999999E-2</v>
      </c>
      <c r="Q2913">
        <v>-1.9547939999999999</v>
      </c>
      <c r="S2913">
        <f>(2*3.142/60)*test_1_datataker_27_aug[[#This Row],[Torque Voltage (N.m)]]*test_1_datataker_27_aug[[#This Row],[RPM]]*-1</f>
        <v>1343.7971185928666</v>
      </c>
    </row>
    <row r="2914" spans="1:19" x14ac:dyDescent="0.25">
      <c r="A2914" s="1">
        <v>45531.613485057867</v>
      </c>
      <c r="B2914" t="s">
        <v>17</v>
      </c>
      <c r="C2914">
        <v>4.9587680000000001</v>
      </c>
      <c r="D2914">
        <v>9.797428</v>
      </c>
      <c r="E2914">
        <v>9.4268820000000009</v>
      </c>
      <c r="F2914">
        <v>4.9656310000000001</v>
      </c>
      <c r="G2914">
        <v>4.8433270000000004</v>
      </c>
      <c r="H2914">
        <v>1.89611</v>
      </c>
      <c r="I2914">
        <v>1.403602</v>
      </c>
      <c r="J2914">
        <v>1.369793</v>
      </c>
      <c r="K2914">
        <v>-1.759549</v>
      </c>
      <c r="L2914">
        <v>6835</v>
      </c>
      <c r="M2914">
        <v>1.8933999999999999E-2</v>
      </c>
      <c r="N2914" t="s">
        <v>724</v>
      </c>
      <c r="O2914">
        <v>86.894064</v>
      </c>
      <c r="P2914">
        <v>2.0379999999999999E-2</v>
      </c>
      <c r="Q2914">
        <v>-1.9520869999999999</v>
      </c>
      <c r="S2914">
        <f>(2*3.142/60)*test_1_datataker_27_aug[[#This Row],[Torque Voltage (N.m)]]*test_1_datataker_27_aug[[#This Row],[RPM]]*-1</f>
        <v>1259.5772572643332</v>
      </c>
    </row>
    <row r="2915" spans="1:19" x14ac:dyDescent="0.25">
      <c r="A2915" s="1">
        <v>45531.613542280094</v>
      </c>
      <c r="B2915" t="s">
        <v>17</v>
      </c>
      <c r="C2915">
        <v>4.917135</v>
      </c>
      <c r="D2915">
        <v>9.3680699999999995</v>
      </c>
      <c r="E2915">
        <v>9.0222259999999999</v>
      </c>
      <c r="F2915">
        <v>4.9283849999999996</v>
      </c>
      <c r="G2915">
        <v>4.7874540000000003</v>
      </c>
      <c r="H2915">
        <v>1.9310510000000001</v>
      </c>
      <c r="I2915">
        <v>1.40604</v>
      </c>
      <c r="J2915">
        <v>1.371424</v>
      </c>
      <c r="K2915">
        <v>-1.5175289999999999</v>
      </c>
      <c r="L2915">
        <v>5064</v>
      </c>
      <c r="M2915">
        <v>1.8173000000000002E-2</v>
      </c>
      <c r="N2915" t="s">
        <v>725</v>
      </c>
      <c r="O2915">
        <v>86.894368</v>
      </c>
      <c r="P2915">
        <v>2.1971000000000001E-2</v>
      </c>
      <c r="Q2915">
        <v>-1.622763</v>
      </c>
      <c r="S2915">
        <f>(2*3.142/60)*test_1_datataker_27_aug[[#This Row],[Torque Voltage (N.m)]]*test_1_datataker_27_aug[[#This Row],[RPM]]*-1</f>
        <v>804.85124871839992</v>
      </c>
    </row>
    <row r="2916" spans="1:19" x14ac:dyDescent="0.25">
      <c r="A2916" s="1">
        <v>45531.61359990741</v>
      </c>
      <c r="B2916" t="s">
        <v>17</v>
      </c>
      <c r="C2916">
        <v>4.7249639999999999</v>
      </c>
      <c r="D2916">
        <v>9.1681840000000001</v>
      </c>
      <c r="E2916">
        <v>8.8342519999999993</v>
      </c>
      <c r="F2916">
        <v>4.7429860000000001</v>
      </c>
      <c r="G2916">
        <v>4.6178929999999996</v>
      </c>
      <c r="H2916">
        <v>1.9367319999999999</v>
      </c>
      <c r="I2916">
        <v>1.403718</v>
      </c>
      <c r="J2916">
        <v>1.375721</v>
      </c>
      <c r="K2916">
        <v>-1.905354</v>
      </c>
      <c r="L2916">
        <v>4364</v>
      </c>
      <c r="M2916">
        <v>1.8794999999999999E-2</v>
      </c>
      <c r="N2916" t="s">
        <v>726</v>
      </c>
      <c r="O2916">
        <v>86.807295999999994</v>
      </c>
      <c r="P2916">
        <v>2.0379999999999999E-2</v>
      </c>
      <c r="Q2916">
        <v>-2.0623040000000001</v>
      </c>
      <c r="S2916">
        <f>(2*3.142/60)*test_1_datataker_27_aug[[#This Row],[Torque Voltage (N.m)]]*test_1_datataker_27_aug[[#This Row],[RPM]]*-1</f>
        <v>870.85398591839999</v>
      </c>
    </row>
    <row r="2917" spans="1:19" x14ac:dyDescent="0.25">
      <c r="A2917" s="1">
        <v>45531.613658078706</v>
      </c>
      <c r="B2917" t="s">
        <v>17</v>
      </c>
      <c r="C2917">
        <v>4.5155240000000001</v>
      </c>
      <c r="D2917">
        <v>8.9389160000000007</v>
      </c>
      <c r="E2917">
        <v>8.6028179999999992</v>
      </c>
      <c r="F2917">
        <v>4.5422710000000004</v>
      </c>
      <c r="G2917">
        <v>4.4131020000000003</v>
      </c>
      <c r="H2917">
        <v>1.937732</v>
      </c>
      <c r="I2917">
        <v>1.4008149999999999</v>
      </c>
      <c r="J2917">
        <v>1.3718859999999999</v>
      </c>
      <c r="K2917">
        <v>-1.9113819999999999</v>
      </c>
      <c r="L2917">
        <v>4438</v>
      </c>
      <c r="M2917">
        <v>1.7781000000000002E-2</v>
      </c>
      <c r="N2917" t="s">
        <v>727</v>
      </c>
      <c r="O2917">
        <v>86.894216</v>
      </c>
      <c r="P2917">
        <v>2.3519999999999999E-2</v>
      </c>
      <c r="Q2917">
        <v>-2.0743049999999998</v>
      </c>
      <c r="S2917">
        <f>(2*3.142/60)*test_1_datataker_27_aug[[#This Row],[Torque Voltage (N.m)]]*test_1_datataker_27_aug[[#This Row],[RPM]]*-1</f>
        <v>888.42284129573329</v>
      </c>
    </row>
    <row r="2918" spans="1:19" x14ac:dyDescent="0.25">
      <c r="A2918" s="1">
        <v>45531.613716273147</v>
      </c>
      <c r="B2918" t="s">
        <v>17</v>
      </c>
      <c r="C2918">
        <v>4.4310900000000002</v>
      </c>
      <c r="D2918">
        <v>8.7166840000000008</v>
      </c>
      <c r="E2918">
        <v>8.3495539999999995</v>
      </c>
      <c r="F2918">
        <v>4.3715630000000001</v>
      </c>
      <c r="G2918">
        <v>4.2413100000000004</v>
      </c>
      <c r="H2918">
        <v>1.9232659999999999</v>
      </c>
      <c r="I2918">
        <v>1.404528</v>
      </c>
      <c r="J2918">
        <v>1.366887</v>
      </c>
      <c r="K2918">
        <v>-1.388776</v>
      </c>
      <c r="L2918">
        <v>4526</v>
      </c>
      <c r="M2918">
        <v>1.5566E-2</v>
      </c>
      <c r="N2918" t="s">
        <v>728</v>
      </c>
      <c r="O2918">
        <v>87.082976000000002</v>
      </c>
      <c r="P2918">
        <v>1.8874999999999999E-2</v>
      </c>
      <c r="Q2918">
        <v>-1.5946769999999999</v>
      </c>
      <c r="S2918">
        <f>(2*3.142/60)*test_1_datataker_27_aug[[#This Row],[Torque Voltage (N.m)]]*test_1_datataker_27_aug[[#This Row],[RPM]]*-1</f>
        <v>658.31185843306662</v>
      </c>
    </row>
    <row r="2919" spans="1:19" x14ac:dyDescent="0.25">
      <c r="A2919" s="1">
        <v>45531.613774259262</v>
      </c>
      <c r="B2919" t="s">
        <v>17</v>
      </c>
      <c r="C2919">
        <v>4.2688090000000001</v>
      </c>
      <c r="D2919">
        <v>8.6055659999999996</v>
      </c>
      <c r="E2919">
        <v>8.3133739999999996</v>
      </c>
      <c r="F2919">
        <v>4.275137</v>
      </c>
      <c r="G2919">
        <v>4.1405890000000003</v>
      </c>
      <c r="H2919">
        <v>1.8728130000000001</v>
      </c>
      <c r="I2919">
        <v>1.408012</v>
      </c>
      <c r="J2919">
        <v>1.373629</v>
      </c>
      <c r="K2919">
        <v>-1.9150119999999999</v>
      </c>
      <c r="L2919">
        <v>4655</v>
      </c>
      <c r="M2919">
        <v>1.5105E-2</v>
      </c>
      <c r="N2919" t="s">
        <v>729</v>
      </c>
      <c r="O2919">
        <v>87.177952000000005</v>
      </c>
      <c r="P2919">
        <v>2.0379999999999999E-2</v>
      </c>
      <c r="Q2919">
        <v>-2.078163</v>
      </c>
      <c r="S2919">
        <f>(2*3.142/60)*test_1_datataker_27_aug[[#This Row],[Torque Voltage (N.m)]]*test_1_datataker_27_aug[[#This Row],[RPM]]*-1</f>
        <v>933.63282207066663</v>
      </c>
    </row>
    <row r="2920" spans="1:19" x14ac:dyDescent="0.25">
      <c r="A2920" s="1">
        <v>45531.613831423609</v>
      </c>
      <c r="B2920" t="s">
        <v>17</v>
      </c>
      <c r="C2920">
        <v>4.2137589999999996</v>
      </c>
      <c r="D2920">
        <v>8.6428139999999996</v>
      </c>
      <c r="E2920">
        <v>8.3208529999999996</v>
      </c>
      <c r="F2920">
        <v>4.2453419999999999</v>
      </c>
      <c r="G2920">
        <v>4.1007090000000002</v>
      </c>
      <c r="H2920">
        <v>1.8238430000000001</v>
      </c>
      <c r="I2920">
        <v>1.4010450000000001</v>
      </c>
      <c r="J2920">
        <v>1.3710720000000001</v>
      </c>
      <c r="K2920">
        <v>-1.8438749999999999</v>
      </c>
      <c r="L2920">
        <v>4509</v>
      </c>
      <c r="M2920">
        <v>1.7250000000000001E-2</v>
      </c>
      <c r="N2920" t="s">
        <v>730</v>
      </c>
      <c r="O2920">
        <v>87.367503999999997</v>
      </c>
      <c r="P2920">
        <v>2.1971000000000001E-2</v>
      </c>
      <c r="Q2920">
        <v>-1.7671950000000001</v>
      </c>
      <c r="S2920">
        <f>(2*3.142/60)*test_1_datataker_27_aug[[#This Row],[Torque Voltage (N.m)]]*test_1_datataker_27_aug[[#This Row],[RPM]]*-1</f>
        <v>870.75632407499995</v>
      </c>
    </row>
    <row r="2921" spans="1:19" x14ac:dyDescent="0.25">
      <c r="A2921" s="1">
        <v>45531.613889236112</v>
      </c>
      <c r="B2921" t="s">
        <v>17</v>
      </c>
      <c r="C2921">
        <v>4.1729229999999999</v>
      </c>
      <c r="D2921">
        <v>8.6353659999999994</v>
      </c>
      <c r="E2921">
        <v>8.3208529999999996</v>
      </c>
      <c r="F2921">
        <v>4.20106</v>
      </c>
      <c r="G2921">
        <v>4.0607499999999996</v>
      </c>
      <c r="H2921">
        <v>1.823442</v>
      </c>
      <c r="I2921">
        <v>1.404299</v>
      </c>
      <c r="J2921">
        <v>1.3723510000000001</v>
      </c>
      <c r="K2921">
        <v>-1.792054</v>
      </c>
      <c r="L2921">
        <v>4623</v>
      </c>
      <c r="M2921">
        <v>1.7343000000000001E-2</v>
      </c>
      <c r="N2921" t="s">
        <v>731</v>
      </c>
      <c r="O2921">
        <v>87.558120000000002</v>
      </c>
      <c r="P2921">
        <v>2.1971000000000001E-2</v>
      </c>
      <c r="Q2921">
        <v>-1.6169910000000001</v>
      </c>
      <c r="S2921">
        <f>(2*3.142/60)*test_1_datataker_27_aug[[#This Row],[Torque Voltage (N.m)]]*test_1_datataker_27_aug[[#This Row],[RPM]]*-1</f>
        <v>867.6806482387999</v>
      </c>
    </row>
    <row r="2922" spans="1:19" x14ac:dyDescent="0.25">
      <c r="A2922" s="1">
        <v>45531.613947245372</v>
      </c>
      <c r="B2922" t="s">
        <v>17</v>
      </c>
      <c r="C2922">
        <v>4.0332249999999998</v>
      </c>
      <c r="D2922">
        <v>8.5834279999999996</v>
      </c>
      <c r="E2922">
        <v>8.2628439999999994</v>
      </c>
      <c r="F2922">
        <v>4.0893220000000001</v>
      </c>
      <c r="G2922">
        <v>3.9238420000000001</v>
      </c>
      <c r="H2922">
        <v>1.8501970000000001</v>
      </c>
      <c r="I2922">
        <v>1.4006989999999999</v>
      </c>
      <c r="J2922">
        <v>1.3723510000000001</v>
      </c>
      <c r="K2922">
        <v>-1.808972</v>
      </c>
      <c r="L2922">
        <v>4801</v>
      </c>
      <c r="M2922">
        <v>1.6351000000000001E-2</v>
      </c>
      <c r="N2922" t="s">
        <v>732</v>
      </c>
      <c r="O2922">
        <v>87.749639999999999</v>
      </c>
      <c r="P2922">
        <v>1.8874999999999999E-2</v>
      </c>
      <c r="Q2922">
        <v>-1.872898</v>
      </c>
      <c r="S2922">
        <f>(2*3.142/60)*test_1_datataker_27_aug[[#This Row],[Torque Voltage (N.m)]]*test_1_datataker_27_aug[[#This Row],[RPM]]*-1</f>
        <v>909.59586350746667</v>
      </c>
    </row>
    <row r="2923" spans="1:19" x14ac:dyDescent="0.25">
      <c r="A2923" s="1">
        <v>45531.614004895833</v>
      </c>
      <c r="B2923" t="s">
        <v>17</v>
      </c>
      <c r="C2923">
        <v>3.8781970000000001</v>
      </c>
      <c r="D2923">
        <v>8.4946579999999994</v>
      </c>
      <c r="E2923">
        <v>8.1759299999999993</v>
      </c>
      <c r="F2923">
        <v>3.9262700000000001</v>
      </c>
      <c r="G2923">
        <v>3.7734909999999999</v>
      </c>
      <c r="H2923">
        <v>1.881316</v>
      </c>
      <c r="I2923">
        <v>1.3967499999999999</v>
      </c>
      <c r="J2923">
        <v>1.3740969999999999</v>
      </c>
      <c r="K2923">
        <v>-1.6029869999999999</v>
      </c>
      <c r="L2923">
        <v>5240</v>
      </c>
      <c r="M2923">
        <v>1.7458000000000001E-2</v>
      </c>
      <c r="N2923" t="s">
        <v>733</v>
      </c>
      <c r="O2923">
        <v>87.830128000000002</v>
      </c>
      <c r="P2923">
        <v>2.3519999999999999E-2</v>
      </c>
      <c r="Q2923">
        <v>-1.962521</v>
      </c>
      <c r="S2923">
        <f>(2*3.142/60)*test_1_datataker_27_aug[[#This Row],[Torque Voltage (N.m)]]*test_1_datataker_27_aug[[#This Row],[RPM]]*-1</f>
        <v>879.72354023199989</v>
      </c>
    </row>
    <row r="2924" spans="1:19" x14ac:dyDescent="0.25">
      <c r="A2924" s="1">
        <v>45531.614063275461</v>
      </c>
      <c r="B2924" t="s">
        <v>17</v>
      </c>
      <c r="C2924">
        <v>3.651621</v>
      </c>
      <c r="D2924">
        <v>8.3020139999999998</v>
      </c>
      <c r="E2924">
        <v>7.9733999999999998</v>
      </c>
      <c r="F2924">
        <v>3.710658</v>
      </c>
      <c r="G2924">
        <v>3.5380929999999999</v>
      </c>
      <c r="H2924">
        <v>1.920674</v>
      </c>
      <c r="I2924">
        <v>1.4000049999999999</v>
      </c>
      <c r="J2924">
        <v>1.372703</v>
      </c>
      <c r="K2924">
        <v>-1.6860809999999999</v>
      </c>
      <c r="L2924">
        <v>5351</v>
      </c>
      <c r="M2924">
        <v>1.7849E-2</v>
      </c>
      <c r="N2924" t="s">
        <v>734</v>
      </c>
      <c r="O2924">
        <v>88.037775999999994</v>
      </c>
      <c r="P2924">
        <v>2.1971000000000001E-2</v>
      </c>
      <c r="Q2924">
        <v>-1.8076920000000001</v>
      </c>
      <c r="S2924">
        <f>(2*3.142/60)*test_1_datataker_27_aug[[#This Row],[Torque Voltage (N.m)]]*test_1_datataker_27_aug[[#This Row],[RPM]]*-1</f>
        <v>944.92711507339993</v>
      </c>
    </row>
    <row r="2925" spans="1:19" x14ac:dyDescent="0.25">
      <c r="A2925" s="1">
        <v>45531.614121006947</v>
      </c>
      <c r="B2925" t="s">
        <v>17</v>
      </c>
      <c r="C2925">
        <v>3.4621339999999998</v>
      </c>
      <c r="D2925">
        <v>8.1168220000000009</v>
      </c>
      <c r="E2925">
        <v>7.8359550000000002</v>
      </c>
      <c r="F2925">
        <v>3.5173960000000002</v>
      </c>
      <c r="G2925">
        <v>3.3405559999999999</v>
      </c>
      <c r="H2925">
        <v>1.9262589999999999</v>
      </c>
      <c r="I2925">
        <v>1.394658</v>
      </c>
      <c r="J2925">
        <v>1.3688629999999999</v>
      </c>
      <c r="K2925">
        <v>-1.820962</v>
      </c>
      <c r="L2925">
        <v>5722</v>
      </c>
      <c r="M2925">
        <v>1.7711999999999999E-2</v>
      </c>
      <c r="N2925" t="s">
        <v>735</v>
      </c>
      <c r="O2925">
        <v>88.231024000000005</v>
      </c>
      <c r="P2925">
        <v>2.3519999999999999E-2</v>
      </c>
      <c r="Q2925">
        <v>-1.982607</v>
      </c>
      <c r="S2925">
        <f>(2*3.142/60)*test_1_datataker_27_aug[[#This Row],[Torque Voltage (N.m)]]*test_1_datataker_27_aug[[#This Row],[RPM]]*-1</f>
        <v>1091.2736340029332</v>
      </c>
    </row>
    <row r="2926" spans="1:19" x14ac:dyDescent="0.25">
      <c r="A2926" s="1">
        <v>45531.614179282406</v>
      </c>
      <c r="B2926" t="s">
        <v>17</v>
      </c>
      <c r="C2926">
        <v>3.2920950000000002</v>
      </c>
      <c r="D2926">
        <v>7.9463200000000001</v>
      </c>
      <c r="E2926">
        <v>7.6045210000000001</v>
      </c>
      <c r="F2926">
        <v>3.3170959999999998</v>
      </c>
      <c r="G2926">
        <v>3.1456219999999999</v>
      </c>
      <c r="H2926">
        <v>1.9192769999999999</v>
      </c>
      <c r="I2926">
        <v>1.3976770000000001</v>
      </c>
      <c r="J2926">
        <v>1.3653729999999999</v>
      </c>
      <c r="K2926">
        <v>-1.700501</v>
      </c>
      <c r="L2926">
        <v>5967</v>
      </c>
      <c r="M2926">
        <v>1.7505E-2</v>
      </c>
      <c r="N2926" t="s">
        <v>736</v>
      </c>
      <c r="O2926">
        <v>88.424880000000002</v>
      </c>
      <c r="P2926">
        <v>2.3519999999999999E-2</v>
      </c>
      <c r="Q2926">
        <v>-1.8705879999999999</v>
      </c>
      <c r="S2926">
        <f>(2*3.142/60)*test_1_datataker_27_aug[[#This Row],[Torque Voltage (N.m)]]*test_1_datataker_27_aug[[#This Row],[RPM]]*-1</f>
        <v>1062.7175568437999</v>
      </c>
    </row>
    <row r="2927" spans="1:19" x14ac:dyDescent="0.25">
      <c r="A2927" s="1">
        <v>45531.614236944442</v>
      </c>
      <c r="B2927" t="s">
        <v>17</v>
      </c>
      <c r="C2927">
        <v>3.1408659999999999</v>
      </c>
      <c r="D2927">
        <v>7.8501000000000003</v>
      </c>
      <c r="E2927">
        <v>7.5610660000000003</v>
      </c>
      <c r="F2927">
        <v>3.1606649999999998</v>
      </c>
      <c r="G2927">
        <v>3.0000529999999999</v>
      </c>
      <c r="H2927">
        <v>1.9074960000000001</v>
      </c>
      <c r="I2927">
        <v>1.3976770000000001</v>
      </c>
      <c r="J2927">
        <v>1.3692120000000001</v>
      </c>
      <c r="K2927">
        <v>-1.7523219999999999</v>
      </c>
      <c r="L2927">
        <v>6176</v>
      </c>
      <c r="M2927">
        <v>1.9279000000000001E-2</v>
      </c>
      <c r="N2927" t="s">
        <v>737</v>
      </c>
      <c r="O2927">
        <v>88.619816</v>
      </c>
      <c r="P2927">
        <v>2.1971000000000001E-2</v>
      </c>
      <c r="Q2927">
        <v>-1.9710259999999999</v>
      </c>
      <c r="S2927">
        <f>(2*3.142/60)*test_1_datataker_27_aug[[#This Row],[Torque Voltage (N.m)]]*test_1_datataker_27_aug[[#This Row],[RPM]]*-1</f>
        <v>1133.4598130474665</v>
      </c>
    </row>
    <row r="2928" spans="1:19" x14ac:dyDescent="0.25">
      <c r="A2928" s="1">
        <v>45531.614294004627</v>
      </c>
      <c r="B2928" t="s">
        <v>17</v>
      </c>
      <c r="C2928">
        <v>2.9790899999999998</v>
      </c>
      <c r="D2928">
        <v>7.8873470000000001</v>
      </c>
      <c r="E2928">
        <v>7.5178089999999997</v>
      </c>
      <c r="F2928">
        <v>3.0565829999999998</v>
      </c>
      <c r="G2928">
        <v>2.8543240000000001</v>
      </c>
      <c r="H2928">
        <v>1.8909149999999999</v>
      </c>
      <c r="I2928">
        <v>1.3944259999999999</v>
      </c>
      <c r="J2928">
        <v>1.3675850000000001</v>
      </c>
      <c r="K2928">
        <v>-1.801712</v>
      </c>
      <c r="L2928">
        <v>6873</v>
      </c>
      <c r="M2928">
        <v>1.7873E-2</v>
      </c>
      <c r="N2928" t="s">
        <v>738</v>
      </c>
      <c r="O2928">
        <v>88.717336000000003</v>
      </c>
      <c r="P2928">
        <v>2.1971000000000001E-2</v>
      </c>
      <c r="Q2928">
        <v>-1.9837689999999999</v>
      </c>
      <c r="S2928">
        <f>(2*3.142/60)*test_1_datataker_27_aug[[#This Row],[Torque Voltage (N.m)]]*test_1_datataker_27_aug[[#This Row],[RPM]]*-1</f>
        <v>1296.9303127264</v>
      </c>
    </row>
    <row r="2929" spans="1:19" x14ac:dyDescent="0.25">
      <c r="A2929" s="1">
        <v>45531.61435196759</v>
      </c>
      <c r="B2929" t="s">
        <v>17</v>
      </c>
      <c r="C2929">
        <v>3.021919</v>
      </c>
      <c r="D2929">
        <v>7.9094870000000004</v>
      </c>
      <c r="E2929">
        <v>7.6696059999999999</v>
      </c>
      <c r="F2929">
        <v>3.0716890000000001</v>
      </c>
      <c r="G2929">
        <v>2.9000490000000001</v>
      </c>
      <c r="H2929">
        <v>1.846794</v>
      </c>
      <c r="I2929">
        <v>1.3903639999999999</v>
      </c>
      <c r="J2929">
        <v>1.361653</v>
      </c>
      <c r="K2929">
        <v>-1.746294</v>
      </c>
      <c r="L2929">
        <v>7776</v>
      </c>
      <c r="M2929">
        <v>2.1791000000000001E-2</v>
      </c>
      <c r="N2929" t="s">
        <v>739</v>
      </c>
      <c r="O2929">
        <v>88.913439999999994</v>
      </c>
      <c r="P2929">
        <v>2.1971000000000001E-2</v>
      </c>
      <c r="Q2929">
        <v>-1.9374009999999999</v>
      </c>
      <c r="S2929">
        <f>(2*3.142/60)*test_1_datataker_27_aug[[#This Row],[Torque Voltage (N.m)]]*test_1_datataker_27_aug[[#This Row],[RPM]]*-1</f>
        <v>1422.1930098816001</v>
      </c>
    </row>
    <row r="2930" spans="1:19" x14ac:dyDescent="0.25">
      <c r="A2930" s="1">
        <v>45531.614409768517</v>
      </c>
      <c r="B2930" t="s">
        <v>17</v>
      </c>
      <c r="C2930">
        <v>3.0989939999999998</v>
      </c>
      <c r="D2930">
        <v>8.3462969999999999</v>
      </c>
      <c r="E2930">
        <v>7.8794120000000003</v>
      </c>
      <c r="F2930">
        <v>3.16832</v>
      </c>
      <c r="G2930">
        <v>2.9876450000000001</v>
      </c>
      <c r="H2930">
        <v>1.8314589999999999</v>
      </c>
      <c r="I2930">
        <v>1.392685</v>
      </c>
      <c r="J2930">
        <v>1.3609560000000001</v>
      </c>
      <c r="K2930">
        <v>-1.7860259999999999</v>
      </c>
      <c r="L2930">
        <v>8116</v>
      </c>
      <c r="M2930">
        <v>2.1538999999999999E-2</v>
      </c>
      <c r="N2930" t="s">
        <v>740</v>
      </c>
      <c r="O2930">
        <v>89.109824000000003</v>
      </c>
      <c r="P2930">
        <v>2.1971000000000001E-2</v>
      </c>
      <c r="Q2930">
        <v>-1.949379</v>
      </c>
      <c r="S2930">
        <f>(2*3.142/60)*test_1_datataker_27_aug[[#This Row],[Torque Voltage (N.m)]]*test_1_datataker_27_aug[[#This Row],[RPM]]*-1</f>
        <v>1518.1502001423999</v>
      </c>
    </row>
    <row r="2931" spans="1:19" x14ac:dyDescent="0.25">
      <c r="A2931" s="1">
        <v>45531.614467615742</v>
      </c>
      <c r="B2931" t="s">
        <v>17</v>
      </c>
      <c r="C2931">
        <v>3.2901560000000001</v>
      </c>
      <c r="D2931">
        <v>8.390784</v>
      </c>
      <c r="E2931">
        <v>8.1399519999999992</v>
      </c>
      <c r="F2931">
        <v>3.2798509999999998</v>
      </c>
      <c r="G2931">
        <v>3.097108</v>
      </c>
      <c r="H2931">
        <v>1.834967</v>
      </c>
      <c r="I2931">
        <v>1.3982619999999999</v>
      </c>
      <c r="J2931">
        <v>1.3603749999999999</v>
      </c>
      <c r="K2931">
        <v>-1.7764009999999999</v>
      </c>
      <c r="L2931">
        <v>8599</v>
      </c>
      <c r="M2931">
        <v>2.7848000000000001E-2</v>
      </c>
      <c r="N2931" t="s">
        <v>741</v>
      </c>
      <c r="O2931">
        <v>89.307991999999999</v>
      </c>
      <c r="P2931">
        <v>2.5068E-2</v>
      </c>
      <c r="Q2931">
        <v>-1.928515</v>
      </c>
      <c r="S2931">
        <f>(2*3.142/60)*test_1_datataker_27_aug[[#This Row],[Torque Voltage (N.m)]]*test_1_datataker_27_aug[[#This Row],[RPM]]*-1</f>
        <v>1599.8301749752666</v>
      </c>
    </row>
    <row r="2932" spans="1:19" x14ac:dyDescent="0.25">
      <c r="A2932" s="1">
        <v>45531.614526018522</v>
      </c>
      <c r="B2932" t="s">
        <v>17</v>
      </c>
      <c r="C2932">
        <v>3.2692459999999999</v>
      </c>
      <c r="D2932">
        <v>8.5389400000000002</v>
      </c>
      <c r="E2932">
        <v>8.2339380000000002</v>
      </c>
      <c r="F2932">
        <v>3.331788</v>
      </c>
      <c r="G2932">
        <v>3.137067</v>
      </c>
      <c r="H2932">
        <v>1.8619079999999999</v>
      </c>
      <c r="I2932">
        <v>1.399421</v>
      </c>
      <c r="J2932">
        <v>1.368166</v>
      </c>
      <c r="K2932">
        <v>-1.783628</v>
      </c>
      <c r="L2932">
        <v>8934</v>
      </c>
      <c r="M2932">
        <v>2.3727000000000002E-2</v>
      </c>
      <c r="N2932" t="s">
        <v>742</v>
      </c>
      <c r="O2932">
        <v>89.406208000000007</v>
      </c>
      <c r="P2932">
        <v>2.3519999999999999E-2</v>
      </c>
      <c r="Q2932">
        <v>-1.970245</v>
      </c>
      <c r="S2932">
        <f>(2*3.142/60)*test_1_datataker_27_aug[[#This Row],[Torque Voltage (N.m)]]*test_1_datataker_27_aug[[#This Row],[RPM]]*-1</f>
        <v>1668.9186026128</v>
      </c>
    </row>
    <row r="2933" spans="1:19" x14ac:dyDescent="0.25">
      <c r="A2933" s="1">
        <v>45531.614584027775</v>
      </c>
      <c r="B2933" t="s">
        <v>17</v>
      </c>
      <c r="C2933">
        <v>3.5456650000000001</v>
      </c>
      <c r="D2933">
        <v>8.6721959999999996</v>
      </c>
      <c r="E2933">
        <v>8.4508200000000002</v>
      </c>
      <c r="F2933">
        <v>3.3764829999999999</v>
      </c>
      <c r="G2933">
        <v>3.1741570000000001</v>
      </c>
      <c r="H2933">
        <v>1.916981</v>
      </c>
      <c r="I2933">
        <v>1.4000049999999999</v>
      </c>
      <c r="J2933">
        <v>1.3671199999999999</v>
      </c>
      <c r="K2933">
        <v>-1.800513</v>
      </c>
      <c r="L2933">
        <v>9356</v>
      </c>
      <c r="M2933">
        <v>2.1746000000000001E-2</v>
      </c>
      <c r="N2933" t="s">
        <v>743</v>
      </c>
      <c r="O2933">
        <v>89.406704000000005</v>
      </c>
      <c r="P2933">
        <v>2.5068E-2</v>
      </c>
      <c r="Q2933">
        <v>-1.9710259999999999</v>
      </c>
      <c r="S2933">
        <f>(2*3.142/60)*test_1_datataker_27_aug[[#This Row],[Torque Voltage (N.m)]]*test_1_datataker_27_aug[[#This Row],[RPM]]*-1</f>
        <v>1764.2958010392001</v>
      </c>
    </row>
    <row r="2934" spans="1:19" x14ac:dyDescent="0.25">
      <c r="A2934" s="1">
        <v>45531.61464133102</v>
      </c>
      <c r="B2934" t="s">
        <v>17</v>
      </c>
      <c r="C2934">
        <v>3.3091780000000002</v>
      </c>
      <c r="D2934">
        <v>8.7315819999999995</v>
      </c>
      <c r="E2934">
        <v>8.4435420000000008</v>
      </c>
      <c r="F2934">
        <v>3.3986239999999999</v>
      </c>
      <c r="G2934">
        <v>3.197006</v>
      </c>
      <c r="H2934">
        <v>1.9075979999999999</v>
      </c>
      <c r="I2934">
        <v>1.3928020000000001</v>
      </c>
      <c r="J2934">
        <v>1.3673519999999999</v>
      </c>
      <c r="K2934">
        <v>-1.8041430000000001</v>
      </c>
      <c r="L2934">
        <v>9131</v>
      </c>
      <c r="M2934">
        <v>2.3265999999999998E-2</v>
      </c>
      <c r="N2934" t="s">
        <v>744</v>
      </c>
      <c r="O2934">
        <v>89.406375999999995</v>
      </c>
      <c r="P2934">
        <v>2.3519999999999999E-2</v>
      </c>
      <c r="Q2934">
        <v>-1.9686999999999999</v>
      </c>
      <c r="S2934">
        <f>(2*3.142/60)*test_1_datataker_27_aug[[#This Row],[Torque Voltage (N.m)]]*test_1_datataker_27_aug[[#This Row],[RPM]]*-1</f>
        <v>1725.3381540362</v>
      </c>
    </row>
    <row r="2935" spans="1:19" x14ac:dyDescent="0.25">
      <c r="A2935" s="1">
        <v>45531.614699120371</v>
      </c>
      <c r="B2935" t="s">
        <v>17</v>
      </c>
      <c r="C2935">
        <v>3.5675309999999998</v>
      </c>
      <c r="D2935">
        <v>8.8573900000000005</v>
      </c>
      <c r="E2935">
        <v>8.5593620000000001</v>
      </c>
      <c r="F2935">
        <v>3.4875989999999999</v>
      </c>
      <c r="G2935">
        <v>3.2996669999999999</v>
      </c>
      <c r="H2935">
        <v>1.9026050000000001</v>
      </c>
      <c r="I2935">
        <v>1.396285</v>
      </c>
      <c r="J2935">
        <v>1.3622350000000001</v>
      </c>
      <c r="K2935">
        <v>-1.796883</v>
      </c>
      <c r="L2935">
        <v>9299</v>
      </c>
      <c r="M2935">
        <v>1.6396999999999998E-2</v>
      </c>
      <c r="N2935" t="s">
        <v>745</v>
      </c>
      <c r="O2935">
        <v>89.406704000000005</v>
      </c>
      <c r="P2935">
        <v>2.1971000000000001E-2</v>
      </c>
      <c r="Q2935">
        <v>-1.936239</v>
      </c>
      <c r="S2935">
        <f>(2*3.142/60)*test_1_datataker_27_aug[[#This Row],[Torque Voltage (N.m)]]*test_1_datataker_27_aug[[#This Row],[RPM]]*-1</f>
        <v>1750.0117861138001</v>
      </c>
    </row>
    <row r="2936" spans="1:19" x14ac:dyDescent="0.25">
      <c r="A2936" s="1">
        <v>45531.614756967596</v>
      </c>
      <c r="B2936" t="s">
        <v>17</v>
      </c>
      <c r="C2936">
        <v>3.5523340000000001</v>
      </c>
      <c r="D2936">
        <v>8.0129470000000005</v>
      </c>
      <c r="E2936">
        <v>7.6696059999999999</v>
      </c>
      <c r="F2936">
        <v>3.5993360000000001</v>
      </c>
      <c r="G2936">
        <v>3.450736</v>
      </c>
      <c r="H2936">
        <v>1.8942129999999999</v>
      </c>
      <c r="I2936">
        <v>1.396053</v>
      </c>
      <c r="J2936">
        <v>1.374908</v>
      </c>
      <c r="K2936">
        <v>-1.67882</v>
      </c>
      <c r="L2936">
        <v>7627</v>
      </c>
      <c r="M2936">
        <v>1.4113000000000001E-2</v>
      </c>
      <c r="N2936" t="s">
        <v>746</v>
      </c>
      <c r="O2936">
        <v>89.406880000000001</v>
      </c>
      <c r="P2936">
        <v>2.5068E-2</v>
      </c>
      <c r="Q2936">
        <v>-1.9864900000000001</v>
      </c>
      <c r="S2936">
        <f>(2*3.142/60)*test_1_datataker_27_aug[[#This Row],[Torque Voltage (N.m)]]*test_1_datataker_27_aug[[#This Row],[RPM]]*-1</f>
        <v>1341.0433186626665</v>
      </c>
    </row>
    <row r="2937" spans="1:19" x14ac:dyDescent="0.25">
      <c r="A2937" s="1">
        <v>45531.614814895831</v>
      </c>
      <c r="B2937" t="s">
        <v>17</v>
      </c>
      <c r="C2937">
        <v>3.397545</v>
      </c>
      <c r="D2937">
        <v>7.8501000000000003</v>
      </c>
      <c r="E2937">
        <v>7.5465109999999997</v>
      </c>
      <c r="F2937">
        <v>3.4805630000000001</v>
      </c>
      <c r="G2937">
        <v>3.2844699999999998</v>
      </c>
      <c r="H2937">
        <v>1.8827199999999999</v>
      </c>
      <c r="I2937">
        <v>1.394193</v>
      </c>
      <c r="J2937">
        <v>1.363281</v>
      </c>
      <c r="K2937">
        <v>-1.7294419999999999</v>
      </c>
      <c r="L2937">
        <v>5305</v>
      </c>
      <c r="M2937">
        <v>1.5311999999999999E-2</v>
      </c>
      <c r="N2937" t="s">
        <v>747</v>
      </c>
      <c r="O2937">
        <v>89.506280000000004</v>
      </c>
      <c r="P2937">
        <v>2.5068E-2</v>
      </c>
      <c r="Q2937">
        <v>-1.788778</v>
      </c>
      <c r="S2937">
        <f>(2*3.142/60)*test_1_datataker_27_aug[[#This Row],[Torque Voltage (N.m)]]*test_1_datataker_27_aug[[#This Row],[RPM]]*-1</f>
        <v>960.89584610066663</v>
      </c>
    </row>
    <row r="2938" spans="1:19" x14ac:dyDescent="0.25">
      <c r="A2938" s="1">
        <v>45531.614872708335</v>
      </c>
      <c r="B2938" t="s">
        <v>17</v>
      </c>
      <c r="C2938">
        <v>3.3072650000000001</v>
      </c>
      <c r="D2938">
        <v>7.8428579999999997</v>
      </c>
      <c r="E2938">
        <v>7.5394379999999996</v>
      </c>
      <c r="F2938">
        <v>3.383931</v>
      </c>
      <c r="G2938">
        <v>3.1760429999999999</v>
      </c>
      <c r="H2938">
        <v>1.843286</v>
      </c>
      <c r="I2938">
        <v>1.3896630000000001</v>
      </c>
      <c r="J2938">
        <v>1.3597939999999999</v>
      </c>
      <c r="K2938">
        <v>-1.8185640000000001</v>
      </c>
      <c r="L2938">
        <v>5413</v>
      </c>
      <c r="M2938">
        <v>1.4482E-2</v>
      </c>
      <c r="N2938" t="s">
        <v>748</v>
      </c>
      <c r="O2938">
        <v>89.704543999999999</v>
      </c>
      <c r="P2938">
        <v>2.5068E-2</v>
      </c>
      <c r="Q2938">
        <v>-1.9505429999999999</v>
      </c>
      <c r="S2938">
        <f>(2*3.142/60)*test_1_datataker_27_aug[[#This Row],[Torque Voltage (N.m)]]*test_1_datataker_27_aug[[#This Row],[RPM]]*-1</f>
        <v>1030.9830913448002</v>
      </c>
    </row>
    <row r="2939" spans="1:19" x14ac:dyDescent="0.25">
      <c r="A2939" s="1">
        <v>45531.614931041666</v>
      </c>
      <c r="B2939" t="s">
        <v>17</v>
      </c>
      <c r="C2939">
        <v>3.1855549999999999</v>
      </c>
      <c r="D2939">
        <v>7.6872540000000003</v>
      </c>
      <c r="E2939">
        <v>7.3799609999999998</v>
      </c>
      <c r="F2939">
        <v>3.250054</v>
      </c>
      <c r="G2939">
        <v>3.0790410000000001</v>
      </c>
      <c r="H2939">
        <v>1.852902</v>
      </c>
      <c r="I2939">
        <v>1.394309</v>
      </c>
      <c r="J2939">
        <v>1.3642110000000001</v>
      </c>
      <c r="K2939">
        <v>-1.7017</v>
      </c>
      <c r="L2939">
        <v>5685</v>
      </c>
      <c r="M2939">
        <v>1.5636000000000001E-2</v>
      </c>
      <c r="N2939" t="s">
        <v>749</v>
      </c>
      <c r="O2939">
        <v>89.804720000000003</v>
      </c>
      <c r="P2939">
        <v>2.1971000000000001E-2</v>
      </c>
      <c r="Q2939">
        <v>-1.819645</v>
      </c>
      <c r="S2939">
        <f>(2*3.142/60)*test_1_datataker_27_aug[[#This Row],[Torque Voltage (N.m)]]*test_1_datataker_27_aug[[#This Row],[RPM]]*-1</f>
        <v>1013.2074953</v>
      </c>
    </row>
    <row r="2940" spans="1:19" x14ac:dyDescent="0.25">
      <c r="A2940" s="1">
        <v>45531.614988958332</v>
      </c>
      <c r="B2940" t="s">
        <v>17</v>
      </c>
      <c r="C2940">
        <v>3.0723989999999999</v>
      </c>
      <c r="D2940">
        <v>7.5982799999999999</v>
      </c>
      <c r="E2940">
        <v>7.3148770000000001</v>
      </c>
      <c r="F2940">
        <v>3.145972</v>
      </c>
      <c r="G2940">
        <v>2.9552849999999999</v>
      </c>
      <c r="H2940">
        <v>1.8470930000000001</v>
      </c>
      <c r="I2940">
        <v>1.39222</v>
      </c>
      <c r="J2940">
        <v>1.3713040000000001</v>
      </c>
      <c r="K2940">
        <v>-1.7981149999999999</v>
      </c>
      <c r="L2940">
        <v>5839</v>
      </c>
      <c r="M2940">
        <v>1.7066000000000001E-2</v>
      </c>
      <c r="N2940" t="s">
        <v>750</v>
      </c>
      <c r="O2940">
        <v>90.005008000000004</v>
      </c>
      <c r="P2940">
        <v>2.5068E-2</v>
      </c>
      <c r="Q2940">
        <v>-1.9675389999999999</v>
      </c>
      <c r="S2940">
        <f>(2*3.142/60)*test_1_datataker_27_aug[[#This Row],[Torque Voltage (N.m)]]*test_1_datataker_27_aug[[#This Row],[RPM]]*-1</f>
        <v>1099.6155309956666</v>
      </c>
    </row>
    <row r="2941" spans="1:19" x14ac:dyDescent="0.25">
      <c r="A2941" s="1">
        <v>45531.615046307874</v>
      </c>
      <c r="B2941" t="s">
        <v>17</v>
      </c>
      <c r="C2941">
        <v>2.932436</v>
      </c>
      <c r="D2941">
        <v>7.5465489999999997</v>
      </c>
      <c r="E2941">
        <v>7.1774319999999996</v>
      </c>
      <c r="F2941">
        <v>2.9897480000000001</v>
      </c>
      <c r="G2941">
        <v>2.8181120000000002</v>
      </c>
      <c r="H2941">
        <v>1.8619079999999999</v>
      </c>
      <c r="I2941">
        <v>1.3907130000000001</v>
      </c>
      <c r="J2941">
        <v>1.356303</v>
      </c>
      <c r="K2941">
        <v>-1.719784</v>
      </c>
      <c r="L2941">
        <v>5802</v>
      </c>
      <c r="M2941">
        <v>1.6167000000000001E-2</v>
      </c>
      <c r="N2941" t="s">
        <v>751</v>
      </c>
      <c r="O2941">
        <v>90.103015999999997</v>
      </c>
      <c r="P2941">
        <v>2.5068E-2</v>
      </c>
      <c r="Q2941">
        <v>-1.963301</v>
      </c>
      <c r="S2941">
        <f>(2*3.142/60)*test_1_datataker_27_aug[[#This Row],[Torque Voltage (N.m)]]*test_1_datataker_27_aug[[#This Row],[RPM]]*-1</f>
        <v>1045.0487608351998</v>
      </c>
    </row>
    <row r="2942" spans="1:19" x14ac:dyDescent="0.25">
      <c r="A2942" s="1">
        <v>45531.615104259261</v>
      </c>
      <c r="B2942" t="s">
        <v>17</v>
      </c>
      <c r="C2942">
        <v>2.7723599999999999</v>
      </c>
      <c r="D2942">
        <v>7.420534</v>
      </c>
      <c r="E2942">
        <v>7.1050700000000004</v>
      </c>
      <c r="F2942">
        <v>2.8635269999999999</v>
      </c>
      <c r="G2942">
        <v>2.6551130000000001</v>
      </c>
      <c r="H2942">
        <v>1.8657140000000001</v>
      </c>
      <c r="I2942">
        <v>1.3902479999999999</v>
      </c>
      <c r="J2942">
        <v>1.358744</v>
      </c>
      <c r="K2942">
        <v>-1.7306410000000001</v>
      </c>
      <c r="L2942">
        <v>6300</v>
      </c>
      <c r="M2942">
        <v>1.4343E-2</v>
      </c>
      <c r="N2942" t="s">
        <v>752</v>
      </c>
      <c r="O2942">
        <v>90.407951999999995</v>
      </c>
      <c r="P2942">
        <v>2.3519999999999999E-2</v>
      </c>
      <c r="Q2942">
        <v>-1.9509240000000001</v>
      </c>
      <c r="S2942">
        <f>(2*3.142/60)*test_1_datataker_27_aug[[#This Row],[Torque Voltage (N.m)]]*test_1_datataker_27_aug[[#This Row],[RPM]]*-1</f>
        <v>1141.9115446200001</v>
      </c>
    </row>
    <row r="2943" spans="1:19" x14ac:dyDescent="0.25">
      <c r="A2943" s="1">
        <v>45531.615162060189</v>
      </c>
      <c r="B2943" t="s">
        <v>17</v>
      </c>
      <c r="C2943">
        <v>2.631281</v>
      </c>
      <c r="D2943">
        <v>7.2945200000000003</v>
      </c>
      <c r="E2943">
        <v>6.9387220000000003</v>
      </c>
      <c r="F2943">
        <v>2.6926109999999999</v>
      </c>
      <c r="G2943">
        <v>2.5034070000000002</v>
      </c>
      <c r="H2943">
        <v>1.8909149999999999</v>
      </c>
      <c r="I2943">
        <v>1.3914070000000001</v>
      </c>
      <c r="J2943">
        <v>1.3606069999999999</v>
      </c>
      <c r="K2943">
        <v>-1.792054</v>
      </c>
      <c r="L2943">
        <v>6559</v>
      </c>
      <c r="M2943">
        <v>1.5058999999999999E-2</v>
      </c>
      <c r="N2943" t="s">
        <v>753</v>
      </c>
      <c r="O2943">
        <v>90.610640000000004</v>
      </c>
      <c r="P2943">
        <v>2.6616000000000001E-2</v>
      </c>
      <c r="Q2943">
        <v>-1.9053230000000001</v>
      </c>
      <c r="S2943">
        <f>(2*3.142/60)*test_1_datataker_27_aug[[#This Row],[Torque Voltage (N.m)]]*test_1_datataker_27_aug[[#This Row],[RPM]]*-1</f>
        <v>1231.0442076137333</v>
      </c>
    </row>
    <row r="2944" spans="1:19" x14ac:dyDescent="0.25">
      <c r="A2944" s="1">
        <v>45531.615221319444</v>
      </c>
      <c r="B2944" t="s">
        <v>17</v>
      </c>
      <c r="C2944">
        <v>2.4489939999999999</v>
      </c>
      <c r="D2944">
        <v>7.1314650000000004</v>
      </c>
      <c r="E2944">
        <v>6.8083520000000002</v>
      </c>
      <c r="F2944">
        <v>2.5140380000000002</v>
      </c>
      <c r="G2944">
        <v>2.3229259999999998</v>
      </c>
      <c r="H2944">
        <v>1.8910130000000001</v>
      </c>
      <c r="I2944">
        <v>1.3965209999999999</v>
      </c>
      <c r="J2944">
        <v>1.3609560000000001</v>
      </c>
      <c r="K2944">
        <v>-1.7860259999999999</v>
      </c>
      <c r="L2944">
        <v>6973</v>
      </c>
      <c r="M2944">
        <v>1.5751000000000001E-2</v>
      </c>
      <c r="N2944" t="s">
        <v>754</v>
      </c>
      <c r="O2944">
        <v>90.798255999999995</v>
      </c>
      <c r="P2944">
        <v>2.1971000000000001E-2</v>
      </c>
      <c r="Q2944">
        <v>-1.9567110000000001</v>
      </c>
      <c r="S2944">
        <f>(2*3.142/60)*test_1_datataker_27_aug[[#This Row],[Torque Voltage (N.m)]]*test_1_datataker_27_aug[[#This Row],[RPM]]*-1</f>
        <v>1304.3446704772</v>
      </c>
    </row>
    <row r="2945" spans="1:19" x14ac:dyDescent="0.25">
      <c r="A2945" s="1">
        <v>45531.615277835648</v>
      </c>
      <c r="B2945" t="s">
        <v>17</v>
      </c>
      <c r="C2945">
        <v>2.287563</v>
      </c>
      <c r="D2945">
        <v>7.0424899999999999</v>
      </c>
      <c r="E2945">
        <v>6.7068839999999996</v>
      </c>
      <c r="F2945">
        <v>2.3803670000000001</v>
      </c>
      <c r="G2945">
        <v>2.1537380000000002</v>
      </c>
      <c r="H2945">
        <v>1.9058980000000001</v>
      </c>
      <c r="I2945">
        <v>1.3902479999999999</v>
      </c>
      <c r="J2945">
        <v>1.3606069999999999</v>
      </c>
      <c r="K2945">
        <v>-1.7944850000000001</v>
      </c>
      <c r="L2945">
        <v>7033</v>
      </c>
      <c r="M2945">
        <v>1.1549E-2</v>
      </c>
      <c r="N2945" t="s">
        <v>755</v>
      </c>
      <c r="O2945">
        <v>91.002375999999998</v>
      </c>
      <c r="P2945">
        <v>2.8121E-2</v>
      </c>
      <c r="Q2945">
        <v>-1.9644600000000001</v>
      </c>
      <c r="S2945">
        <f>(2*3.142/60)*test_1_datataker_27_aug[[#This Row],[Torque Voltage (N.m)]]*test_1_datataker_27_aug[[#This Row],[RPM]]*-1</f>
        <v>1321.7988687236668</v>
      </c>
    </row>
    <row r="2946" spans="1:19" x14ac:dyDescent="0.25">
      <c r="A2946" s="1">
        <v>45531.615336990741</v>
      </c>
      <c r="B2946" t="s">
        <v>17</v>
      </c>
      <c r="C2946">
        <v>2.16046</v>
      </c>
      <c r="D2946">
        <v>7.2204439999999996</v>
      </c>
      <c r="E2946">
        <v>6.9894550000000004</v>
      </c>
      <c r="F2946">
        <v>2.2539400000000001</v>
      </c>
      <c r="G2946">
        <v>2.0372080000000001</v>
      </c>
      <c r="H2946">
        <v>1.885518</v>
      </c>
      <c r="I2946">
        <v>1.388272</v>
      </c>
      <c r="J2946">
        <v>1.364911</v>
      </c>
      <c r="K2946">
        <v>-1.775169</v>
      </c>
      <c r="L2946">
        <v>8532</v>
      </c>
      <c r="M2946">
        <v>2.1054E-2</v>
      </c>
      <c r="N2946" t="s">
        <v>756</v>
      </c>
      <c r="O2946">
        <v>91.223991999999996</v>
      </c>
      <c r="P2946">
        <v>2.6616000000000001E-2</v>
      </c>
      <c r="Q2946">
        <v>-1.9412590000000001</v>
      </c>
      <c r="S2946">
        <f>(2*3.142/60)*test_1_datataker_27_aug[[#This Row],[Torque Voltage (N.m)]]*test_1_datataker_27_aug[[#This Row],[RPM]]*-1</f>
        <v>1586.2640358311999</v>
      </c>
    </row>
    <row r="2947" spans="1:19" x14ac:dyDescent="0.25">
      <c r="A2947" s="1">
        <v>45531.615393749998</v>
      </c>
      <c r="B2947" t="s">
        <v>17</v>
      </c>
      <c r="C2947">
        <v>2.0810460000000002</v>
      </c>
      <c r="D2947">
        <v>7.2425829999999998</v>
      </c>
      <c r="E2947">
        <v>6.8372539999999997</v>
      </c>
      <c r="F2947">
        <v>2.1943459999999999</v>
      </c>
      <c r="G2947">
        <v>1.96</v>
      </c>
      <c r="H2947">
        <v>1.8685160000000001</v>
      </c>
      <c r="I2947">
        <v>1.3869929999999999</v>
      </c>
      <c r="J2947">
        <v>1.351534</v>
      </c>
      <c r="K2947">
        <v>-1.8125359999999999</v>
      </c>
      <c r="L2947">
        <v>9074</v>
      </c>
      <c r="M2947">
        <v>1.9855999999999999E-2</v>
      </c>
      <c r="N2947" t="s">
        <v>757</v>
      </c>
      <c r="O2947">
        <v>91.499911999999995</v>
      </c>
      <c r="P2947">
        <v>2.6616000000000001E-2</v>
      </c>
      <c r="Q2947">
        <v>-1.9891970000000001</v>
      </c>
      <c r="S2947">
        <f>(2*3.142/60)*test_1_datataker_27_aug[[#This Row],[Torque Voltage (N.m)]]*test_1_datataker_27_aug[[#This Row],[RPM]]*-1</f>
        <v>1722.5440709429331</v>
      </c>
    </row>
    <row r="2948" spans="1:19" x14ac:dyDescent="0.25">
      <c r="A2948" s="1">
        <v>45531.615451412035</v>
      </c>
      <c r="B2948" t="s">
        <v>17</v>
      </c>
      <c r="C2948">
        <v>2.1050110000000002</v>
      </c>
      <c r="D2948">
        <v>7.3760450000000004</v>
      </c>
      <c r="E2948">
        <v>7.0399849999999997</v>
      </c>
      <c r="F2948">
        <v>2.1943459999999999</v>
      </c>
      <c r="G2948">
        <v>1.9828749999999999</v>
      </c>
      <c r="H2948">
        <v>1.8412809999999999</v>
      </c>
      <c r="I2948">
        <v>1.3814139999999999</v>
      </c>
      <c r="J2948">
        <v>1.353626</v>
      </c>
      <c r="K2948">
        <v>-1.829421</v>
      </c>
      <c r="L2948">
        <v>10226</v>
      </c>
      <c r="M2948">
        <v>2.1676000000000001E-2</v>
      </c>
      <c r="N2948" t="s">
        <v>758</v>
      </c>
      <c r="O2948">
        <v>91.739919999999998</v>
      </c>
      <c r="P2948">
        <v>2.1971000000000001E-2</v>
      </c>
      <c r="Q2948">
        <v>-1.981447</v>
      </c>
      <c r="S2948">
        <f>(2*3.142/60)*test_1_datataker_27_aug[[#This Row],[Torque Voltage (N.m)]]*test_1_datataker_27_aug[[#This Row],[RPM]]*-1</f>
        <v>1959.3155012244001</v>
      </c>
    </row>
    <row r="2949" spans="1:19" x14ac:dyDescent="0.25">
      <c r="A2949" s="1">
        <v>45531.615509386575</v>
      </c>
      <c r="B2949" t="s">
        <v>17</v>
      </c>
      <c r="C2949">
        <v>2.1537380000000002</v>
      </c>
      <c r="D2949">
        <v>7.6649079999999996</v>
      </c>
      <c r="E2949">
        <v>7.3439829999999997</v>
      </c>
      <c r="F2949">
        <v>2.2539400000000001</v>
      </c>
      <c r="G2949">
        <v>2.0172020000000002</v>
      </c>
      <c r="H2949">
        <v>1.829256</v>
      </c>
      <c r="I2949">
        <v>1.3840870000000001</v>
      </c>
      <c r="J2949">
        <v>1.3542110000000001</v>
      </c>
      <c r="K2949">
        <v>-1.854732</v>
      </c>
      <c r="L2949">
        <v>11162</v>
      </c>
      <c r="M2949">
        <v>2.1007999999999999E-2</v>
      </c>
      <c r="N2949" t="s">
        <v>759</v>
      </c>
      <c r="O2949">
        <v>91.740088</v>
      </c>
      <c r="P2949">
        <v>2.6616000000000001E-2</v>
      </c>
      <c r="Q2949">
        <v>-2.0263179999999998</v>
      </c>
      <c r="S2949">
        <f>(2*3.142/60)*test_1_datataker_27_aug[[#This Row],[Torque Voltage (N.m)]]*test_1_datataker_27_aug[[#This Row],[RPM]]*-1</f>
        <v>2168.2437796976001</v>
      </c>
    </row>
    <row r="2950" spans="1:19" x14ac:dyDescent="0.25">
      <c r="A2950" s="1">
        <v>45531.615567187502</v>
      </c>
      <c r="B2950" t="s">
        <v>17</v>
      </c>
      <c r="C2950">
        <v>2.2952149999999998</v>
      </c>
      <c r="D2950">
        <v>7.9761150000000001</v>
      </c>
      <c r="E2950">
        <v>7.62615</v>
      </c>
      <c r="F2950">
        <v>2.3878170000000001</v>
      </c>
      <c r="G2950">
        <v>2.2034739999999999</v>
      </c>
      <c r="H2950">
        <v>1.856903</v>
      </c>
      <c r="I2950">
        <v>1.3855980000000001</v>
      </c>
      <c r="J2950">
        <v>1.3539779999999999</v>
      </c>
      <c r="K2950">
        <v>-1.8342499999999999</v>
      </c>
      <c r="L2950">
        <v>12631</v>
      </c>
      <c r="M2950">
        <v>1.702E-2</v>
      </c>
      <c r="N2950" t="s">
        <v>760</v>
      </c>
      <c r="O2950">
        <v>91.533152000000001</v>
      </c>
      <c r="P2950">
        <v>2.5068E-2</v>
      </c>
      <c r="Q2950">
        <v>-2.011606</v>
      </c>
      <c r="S2950">
        <f>(2*3.142/60)*test_1_datataker_27_aug[[#This Row],[Torque Voltage (N.m)]]*test_1_datataker_27_aug[[#This Row],[RPM]]*-1</f>
        <v>2426.5049906166664</v>
      </c>
    </row>
    <row r="2951" spans="1:19" x14ac:dyDescent="0.25">
      <c r="A2951" s="1">
        <v>45531.61562517361</v>
      </c>
      <c r="B2951" t="s">
        <v>17</v>
      </c>
      <c r="C2951">
        <v>2.4996070000000001</v>
      </c>
      <c r="D2951">
        <v>7.4501229999999996</v>
      </c>
      <c r="E2951">
        <v>7.0254329999999996</v>
      </c>
      <c r="F2951">
        <v>2.5587339999999998</v>
      </c>
      <c r="G2951">
        <v>2.3630450000000001</v>
      </c>
      <c r="H2951">
        <v>1.8605100000000001</v>
      </c>
      <c r="I2951">
        <v>1.3869929999999999</v>
      </c>
      <c r="J2951">
        <v>1.3503719999999999</v>
      </c>
      <c r="K2951">
        <v>-1.7691410000000001</v>
      </c>
      <c r="L2951">
        <v>10462</v>
      </c>
      <c r="M2951">
        <v>1.6143000000000001E-2</v>
      </c>
      <c r="N2951" t="s">
        <v>761</v>
      </c>
      <c r="O2951">
        <v>91.429503999999994</v>
      </c>
      <c r="P2951">
        <v>2.3519999999999999E-2</v>
      </c>
      <c r="Q2951">
        <v>-1.928515</v>
      </c>
      <c r="S2951">
        <f>(2*3.142/60)*test_1_datataker_27_aug[[#This Row],[Torque Voltage (N.m)]]*test_1_datataker_27_aug[[#This Row],[RPM]]*-1</f>
        <v>1938.4834124054667</v>
      </c>
    </row>
    <row r="2952" spans="1:19" x14ac:dyDescent="0.25">
      <c r="A2952" s="1">
        <v>45531.615682962962</v>
      </c>
      <c r="B2952" t="s">
        <v>17</v>
      </c>
      <c r="C2952">
        <v>2.4002940000000001</v>
      </c>
      <c r="D2952">
        <v>6.9831050000000001</v>
      </c>
      <c r="E2952">
        <v>6.6705019999999999</v>
      </c>
      <c r="F2952">
        <v>2.4844490000000001</v>
      </c>
      <c r="G2952">
        <v>2.2847209999999998</v>
      </c>
      <c r="H2952">
        <v>1.869216</v>
      </c>
      <c r="I2952">
        <v>1.3908259999999999</v>
      </c>
      <c r="J2952">
        <v>1.353397</v>
      </c>
      <c r="K2952">
        <v>-1.751123</v>
      </c>
      <c r="L2952">
        <v>7693</v>
      </c>
      <c r="M2952">
        <v>1.1065E-2</v>
      </c>
      <c r="N2952" t="s">
        <v>762</v>
      </c>
      <c r="O2952">
        <v>91.532983999999999</v>
      </c>
      <c r="P2952">
        <v>2.5068E-2</v>
      </c>
      <c r="Q2952">
        <v>-1.9501459999999999</v>
      </c>
      <c r="S2952">
        <f>(2*3.142/60)*test_1_datataker_27_aug[[#This Row],[Torque Voltage (N.m)]]*test_1_datataker_27_aug[[#This Row],[RPM]]*-1</f>
        <v>1410.9034996312666</v>
      </c>
    </row>
    <row r="2953" spans="1:19" x14ac:dyDescent="0.25">
      <c r="A2953" s="1">
        <v>45531.615741145833</v>
      </c>
      <c r="B2953" t="s">
        <v>17</v>
      </c>
      <c r="C2953">
        <v>2.1977350000000002</v>
      </c>
      <c r="D2953">
        <v>6.8498479999999997</v>
      </c>
      <c r="E2953">
        <v>6.554684</v>
      </c>
      <c r="F2953">
        <v>2.2762869999999999</v>
      </c>
      <c r="G2953">
        <v>2.068638</v>
      </c>
      <c r="H2953">
        <v>1.8996090000000001</v>
      </c>
      <c r="I2953">
        <v>1.380142</v>
      </c>
      <c r="J2953">
        <v>1.35351</v>
      </c>
      <c r="K2953">
        <v>-1.7776000000000001</v>
      </c>
      <c r="L2953">
        <v>7173</v>
      </c>
      <c r="M2953">
        <v>1.3674E-2</v>
      </c>
      <c r="N2953" t="s">
        <v>763</v>
      </c>
      <c r="O2953">
        <v>91.740088</v>
      </c>
      <c r="P2953">
        <v>2.6616000000000001E-2</v>
      </c>
      <c r="Q2953">
        <v>-1.953249</v>
      </c>
      <c r="S2953">
        <f>(2*3.142/60)*test_1_datataker_27_aug[[#This Row],[Torque Voltage (N.m)]]*test_1_datataker_27_aug[[#This Row],[RPM]]*-1</f>
        <v>1335.42591072</v>
      </c>
    </row>
    <row r="2954" spans="1:19" x14ac:dyDescent="0.25">
      <c r="A2954" s="1">
        <v>45531.615799143518</v>
      </c>
      <c r="B2954" t="s">
        <v>17</v>
      </c>
      <c r="C2954">
        <v>2.0629529999999998</v>
      </c>
      <c r="D2954">
        <v>6.7238329999999999</v>
      </c>
      <c r="E2954">
        <v>6.3230490000000001</v>
      </c>
      <c r="F2954">
        <v>2.1498590000000002</v>
      </c>
      <c r="G2954">
        <v>1.942863</v>
      </c>
      <c r="H2954">
        <v>1.8807210000000001</v>
      </c>
      <c r="I2954">
        <v>1.3792089999999999</v>
      </c>
      <c r="J2954">
        <v>1.344786</v>
      </c>
      <c r="K2954">
        <v>-1.783628</v>
      </c>
      <c r="L2954">
        <v>7563</v>
      </c>
      <c r="M2954">
        <v>1.3535E-2</v>
      </c>
      <c r="N2954" t="s">
        <v>764</v>
      </c>
      <c r="O2954">
        <v>91.948031999999998</v>
      </c>
      <c r="P2954">
        <v>2.3519999999999999E-2</v>
      </c>
      <c r="Q2954">
        <v>-1.9605900000000001</v>
      </c>
      <c r="S2954">
        <f>(2*3.142/60)*test_1_datataker_27_aug[[#This Row],[Torque Voltage (N.m)]]*test_1_datataker_27_aug[[#This Row],[RPM]]*-1</f>
        <v>1412.8085282695999</v>
      </c>
    </row>
    <row r="2955" spans="1:19" x14ac:dyDescent="0.25">
      <c r="A2955" s="1">
        <v>45531.615860219907</v>
      </c>
      <c r="B2955" t="s">
        <v>17</v>
      </c>
      <c r="C2955">
        <v>1.989544</v>
      </c>
      <c r="D2955">
        <v>6.7532160000000001</v>
      </c>
      <c r="E2955">
        <v>6.3230490000000001</v>
      </c>
      <c r="F2955">
        <v>2.090265</v>
      </c>
      <c r="G2955">
        <v>1.8569929999999999</v>
      </c>
      <c r="H2955">
        <v>1.850098</v>
      </c>
      <c r="I2955">
        <v>1.383626</v>
      </c>
      <c r="J2955">
        <v>1.3530489999999999</v>
      </c>
      <c r="K2955">
        <v>-1.7547200000000001</v>
      </c>
      <c r="L2955">
        <v>8538</v>
      </c>
      <c r="M2955">
        <v>2.0962000000000001E-2</v>
      </c>
      <c r="N2955" t="s">
        <v>765</v>
      </c>
      <c r="O2955">
        <v>92.157167999999999</v>
      </c>
      <c r="P2955">
        <v>2.6616000000000001E-2</v>
      </c>
      <c r="Q2955">
        <v>-1.9180809999999999</v>
      </c>
      <c r="S2955">
        <f>(2*3.142/60)*test_1_datataker_27_aug[[#This Row],[Torque Voltage (N.m)]]*test_1_datataker_27_aug[[#This Row],[RPM]]*-1</f>
        <v>1569.0937863040001</v>
      </c>
    </row>
    <row r="2956" spans="1:19" x14ac:dyDescent="0.25">
      <c r="A2956" s="1">
        <v>45531.615917835647</v>
      </c>
      <c r="B2956" t="s">
        <v>17</v>
      </c>
      <c r="C2956">
        <v>1.939967</v>
      </c>
      <c r="D2956">
        <v>6.7904619999999998</v>
      </c>
      <c r="E2956">
        <v>6.562163</v>
      </c>
      <c r="F2956">
        <v>2.0530210000000002</v>
      </c>
      <c r="G2956">
        <v>1.8188409999999999</v>
      </c>
      <c r="H2956">
        <v>1.8434870000000001</v>
      </c>
      <c r="I2956">
        <v>1.376538</v>
      </c>
      <c r="J2956">
        <v>1.348625</v>
      </c>
      <c r="K2956">
        <v>-1.768008</v>
      </c>
      <c r="L2956">
        <v>8226</v>
      </c>
      <c r="M2956">
        <v>1.8356999999999998E-2</v>
      </c>
      <c r="N2956" t="s">
        <v>766</v>
      </c>
      <c r="O2956">
        <v>92.157167999999999</v>
      </c>
      <c r="P2956">
        <v>2.5068E-2</v>
      </c>
      <c r="Q2956">
        <v>-1.936636</v>
      </c>
      <c r="S2956">
        <f>(2*3.142/60)*test_1_datataker_27_aug[[#This Row],[Torque Voltage (N.m)]]*test_1_datataker_27_aug[[#This Row],[RPM]]*-1</f>
        <v>1523.2032474911998</v>
      </c>
    </row>
    <row r="2957" spans="1:19" x14ac:dyDescent="0.25">
      <c r="A2957" s="1">
        <v>45531.615972604166</v>
      </c>
      <c r="B2957" t="s">
        <v>17</v>
      </c>
      <c r="C2957">
        <v>1.9085099999999999</v>
      </c>
      <c r="D2957">
        <v>6.4864959999999998</v>
      </c>
      <c r="E2957">
        <v>6.1564969999999999</v>
      </c>
      <c r="F2957">
        <v>1.993633</v>
      </c>
      <c r="G2957">
        <v>1.785444</v>
      </c>
      <c r="H2957">
        <v>1.847593</v>
      </c>
      <c r="I2957">
        <v>1.3780460000000001</v>
      </c>
      <c r="J2957">
        <v>1.344902</v>
      </c>
      <c r="K2957">
        <v>-1.768008</v>
      </c>
      <c r="L2957">
        <v>7671</v>
      </c>
      <c r="M2957">
        <v>1.4319999999999999E-2</v>
      </c>
      <c r="N2957" t="s">
        <v>767</v>
      </c>
      <c r="O2957">
        <v>92.471888000000007</v>
      </c>
      <c r="P2957">
        <v>2.6616000000000001E-2</v>
      </c>
      <c r="Q2957">
        <v>-1.925808</v>
      </c>
      <c r="S2957">
        <f>(2*3.142/60)*test_1_datataker_27_aug[[#This Row],[Torque Voltage (N.m)]]*test_1_datataker_27_aug[[#This Row],[RPM]]*-1</f>
        <v>1420.4342464751999</v>
      </c>
    </row>
    <row r="2958" spans="1:19" x14ac:dyDescent="0.25">
      <c r="A2958" s="1">
        <v>45531.616030520832</v>
      </c>
      <c r="B2958" t="s">
        <v>17</v>
      </c>
      <c r="C2958">
        <v>1.8417429999999999</v>
      </c>
      <c r="D2958">
        <v>6.6199599999999998</v>
      </c>
      <c r="E2958">
        <v>6.402685</v>
      </c>
      <c r="F2958">
        <v>1.904244</v>
      </c>
      <c r="G2958">
        <v>1.720564</v>
      </c>
      <c r="H2958">
        <v>1.840479</v>
      </c>
      <c r="I2958">
        <v>1.3657250000000001</v>
      </c>
      <c r="J2958">
        <v>1.336055</v>
      </c>
      <c r="K2958">
        <v>-1.783628</v>
      </c>
      <c r="L2958">
        <v>8459</v>
      </c>
      <c r="M2958">
        <v>1.7687999999999999E-2</v>
      </c>
      <c r="N2958" t="s">
        <v>768</v>
      </c>
      <c r="O2958">
        <v>92.789240000000007</v>
      </c>
      <c r="P2958">
        <v>2.6616000000000001E-2</v>
      </c>
      <c r="Q2958">
        <v>-1.9586509999999999</v>
      </c>
      <c r="S2958">
        <f>(2*3.142/60)*test_1_datataker_27_aug[[#This Row],[Torque Voltage (N.m)]]*test_1_datataker_27_aug[[#This Row],[RPM]]*-1</f>
        <v>1580.1860823261334</v>
      </c>
    </row>
    <row r="2959" spans="1:19" x14ac:dyDescent="0.25">
      <c r="A2959" s="1">
        <v>45531.616088692128</v>
      </c>
      <c r="B2959" t="s">
        <v>17</v>
      </c>
      <c r="C2959">
        <v>1.735841</v>
      </c>
      <c r="D2959">
        <v>6.6791400000000003</v>
      </c>
      <c r="E2959">
        <v>6.4966739999999996</v>
      </c>
      <c r="F2959">
        <v>1.8448580000000001</v>
      </c>
      <c r="G2959">
        <v>1.611712</v>
      </c>
      <c r="H2959">
        <v>1.8641099999999999</v>
      </c>
      <c r="I2959">
        <v>1.366652</v>
      </c>
      <c r="J2959">
        <v>1.3373330000000001</v>
      </c>
      <c r="K2959">
        <v>-1.7993140000000001</v>
      </c>
      <c r="L2959">
        <v>8665</v>
      </c>
      <c r="M2959">
        <v>1.2474000000000001E-2</v>
      </c>
      <c r="N2959" t="s">
        <v>769</v>
      </c>
      <c r="O2959">
        <v>93.108047999999997</v>
      </c>
      <c r="P2959">
        <v>2.8121E-2</v>
      </c>
      <c r="Q2959">
        <v>-1.9567110000000001</v>
      </c>
      <c r="S2959">
        <f>(2*3.142/60)*test_1_datataker_27_aug[[#This Row],[Torque Voltage (N.m)]]*test_1_datataker_27_aug[[#This Row],[RPM]]*-1</f>
        <v>1632.9032451673334</v>
      </c>
    </row>
    <row r="2960" spans="1:19" x14ac:dyDescent="0.25">
      <c r="A2960" s="1">
        <v>45531.61614697917</v>
      </c>
      <c r="B2960" t="s">
        <v>17</v>
      </c>
      <c r="C2960">
        <v>1.6527609999999999</v>
      </c>
      <c r="D2960">
        <v>6.3751730000000002</v>
      </c>
      <c r="E2960">
        <v>5.8882770000000004</v>
      </c>
      <c r="F2960">
        <v>1.748019</v>
      </c>
      <c r="G2960">
        <v>1.5266930000000001</v>
      </c>
      <c r="H2960">
        <v>1.863413</v>
      </c>
      <c r="I2960">
        <v>1.3557220000000001</v>
      </c>
      <c r="J2960">
        <v>1.3268549999999999</v>
      </c>
      <c r="K2960">
        <v>-1.747493</v>
      </c>
      <c r="L2960">
        <v>8771</v>
      </c>
      <c r="M2960">
        <v>1.702E-2</v>
      </c>
      <c r="N2960" t="s">
        <v>770</v>
      </c>
      <c r="O2960">
        <v>93.321448000000004</v>
      </c>
      <c r="P2960">
        <v>2.5068E-2</v>
      </c>
      <c r="Q2960">
        <v>-1.919243</v>
      </c>
      <c r="S2960">
        <f>(2*3.142/60)*test_1_datataker_27_aug[[#This Row],[Torque Voltage (N.m)]]*test_1_datataker_27_aug[[#This Row],[RPM]]*-1</f>
        <v>1605.2751461875332</v>
      </c>
    </row>
    <row r="2961" spans="1:19" x14ac:dyDescent="0.25">
      <c r="A2961" s="1">
        <v>45531.616204270831</v>
      </c>
      <c r="B2961" t="s">
        <v>17</v>
      </c>
      <c r="C2961">
        <v>1.584001</v>
      </c>
      <c r="D2961">
        <v>6.5531259999999998</v>
      </c>
      <c r="E2961">
        <v>6.1201160000000003</v>
      </c>
      <c r="F2961">
        <v>1.6960820000000001</v>
      </c>
      <c r="G2961">
        <v>1.4664619999999999</v>
      </c>
      <c r="H2961">
        <v>1.8580080000000001</v>
      </c>
      <c r="I2961">
        <v>1.361192</v>
      </c>
      <c r="J2961">
        <v>1.3326769999999999</v>
      </c>
      <c r="K2961">
        <v>-1.770373</v>
      </c>
      <c r="L2961">
        <v>8809</v>
      </c>
      <c r="M2961">
        <v>1.9348000000000001E-2</v>
      </c>
      <c r="N2961" t="s">
        <v>771</v>
      </c>
      <c r="O2961">
        <v>93.429159999999996</v>
      </c>
      <c r="P2961">
        <v>2.8121E-2</v>
      </c>
      <c r="Q2961">
        <v>-1.9578720000000001</v>
      </c>
      <c r="S2961">
        <f>(2*3.142/60)*test_1_datataker_27_aug[[#This Row],[Torque Voltage (N.m)]]*test_1_datataker_27_aug[[#This Row],[RPM]]*-1</f>
        <v>1633.3389302831331</v>
      </c>
    </row>
    <row r="2962" spans="1:19" x14ac:dyDescent="0.25">
      <c r="A2962" s="1">
        <v>45531.61626224537</v>
      </c>
      <c r="B2962" t="s">
        <v>17</v>
      </c>
      <c r="C2962">
        <v>1.488461</v>
      </c>
      <c r="D2962">
        <v>6.3234430000000001</v>
      </c>
      <c r="E2962">
        <v>5.9390099999999997</v>
      </c>
      <c r="F2962">
        <v>1.614349</v>
      </c>
      <c r="G2962">
        <v>1.354608</v>
      </c>
      <c r="H2962">
        <v>1.86531</v>
      </c>
      <c r="I2962">
        <v>1.3366389999999999</v>
      </c>
      <c r="J2962">
        <v>1.3150850000000001</v>
      </c>
      <c r="K2962">
        <v>-1.788457</v>
      </c>
      <c r="L2962">
        <v>9167</v>
      </c>
      <c r="M2962">
        <v>1.4366E-2</v>
      </c>
      <c r="N2962" t="s">
        <v>772</v>
      </c>
      <c r="O2962">
        <v>93.428832</v>
      </c>
      <c r="P2962">
        <v>2.9669000000000001E-2</v>
      </c>
      <c r="Q2962">
        <v>-1.9559439999999999</v>
      </c>
      <c r="S2962">
        <f>(2*3.142/60)*test_1_datataker_27_aug[[#This Row],[Torque Voltage (N.m)]]*test_1_datataker_27_aug[[#This Row],[RPM]]*-1</f>
        <v>1717.0805157432665</v>
      </c>
    </row>
    <row r="2963" spans="1:19" x14ac:dyDescent="0.25">
      <c r="A2963" s="1">
        <v>45531.616320127316</v>
      </c>
      <c r="B2963" t="s">
        <v>17</v>
      </c>
      <c r="C2963">
        <v>1.4291860000000001</v>
      </c>
      <c r="D2963">
        <v>6.308338</v>
      </c>
      <c r="E2963">
        <v>5.9030319999999996</v>
      </c>
      <c r="F2963">
        <v>1.5619970000000001</v>
      </c>
      <c r="G2963">
        <v>1.3039149999999999</v>
      </c>
      <c r="H2963">
        <v>1.8504959999999999</v>
      </c>
      <c r="I2963">
        <v>1.334308</v>
      </c>
      <c r="J2963">
        <v>1.3059959999999999</v>
      </c>
      <c r="K2963">
        <v>-1.782429</v>
      </c>
      <c r="L2963">
        <v>9077</v>
      </c>
      <c r="M2963">
        <v>1.7804E-2</v>
      </c>
      <c r="N2963" t="s">
        <v>773</v>
      </c>
      <c r="O2963">
        <v>93.752272000000005</v>
      </c>
      <c r="P2963">
        <v>2.8121E-2</v>
      </c>
      <c r="Q2963">
        <v>-1.9590339999999999</v>
      </c>
      <c r="S2963">
        <f>(2*3.142/60)*test_1_datataker_27_aug[[#This Row],[Torque Voltage (N.m)]]*test_1_datataker_27_aug[[#This Row],[RPM]]*-1</f>
        <v>1694.4919146562002</v>
      </c>
    </row>
    <row r="2964" spans="1:19" x14ac:dyDescent="0.25">
      <c r="A2964" s="1">
        <v>45531.616377905091</v>
      </c>
      <c r="B2964" t="s">
        <v>17</v>
      </c>
      <c r="C2964">
        <v>1.365103</v>
      </c>
      <c r="D2964">
        <v>6.2342610000000001</v>
      </c>
      <c r="E2964">
        <v>5.8086399999999996</v>
      </c>
      <c r="F2964">
        <v>1.480264</v>
      </c>
      <c r="G2964">
        <v>1.2359789999999999</v>
      </c>
      <c r="H2964">
        <v>1.8495950000000001</v>
      </c>
      <c r="I2964">
        <v>1.364563</v>
      </c>
      <c r="J2964">
        <v>1.3325610000000001</v>
      </c>
      <c r="K2964">
        <v>-1.787258</v>
      </c>
      <c r="L2964">
        <v>9423</v>
      </c>
      <c r="M2964">
        <v>1.5566E-2</v>
      </c>
      <c r="N2964" t="s">
        <v>774</v>
      </c>
      <c r="O2964">
        <v>93.968344000000002</v>
      </c>
      <c r="P2964">
        <v>2.8121E-2</v>
      </c>
      <c r="Q2964">
        <v>-1.962893</v>
      </c>
      <c r="S2964">
        <f>(2*3.142/60)*test_1_datataker_27_aug[[#This Row],[Torque Voltage (N.m)]]*test_1_datataker_27_aug[[#This Row],[RPM]]*-1</f>
        <v>1763.8488521675999</v>
      </c>
    </row>
    <row r="2965" spans="1:19" x14ac:dyDescent="0.25">
      <c r="A2965" s="1">
        <v>45531.616437048608</v>
      </c>
      <c r="B2965" t="s">
        <v>17</v>
      </c>
      <c r="C2965">
        <v>1.263717</v>
      </c>
      <c r="D2965">
        <v>6.1454909999999998</v>
      </c>
      <c r="E2965">
        <v>5.8666499999999999</v>
      </c>
      <c r="F2965">
        <v>1.398531</v>
      </c>
      <c r="G2965">
        <v>1.13547</v>
      </c>
      <c r="H2965">
        <v>1.8856139999999999</v>
      </c>
      <c r="I2965">
        <v>1.324411</v>
      </c>
      <c r="J2965">
        <v>1.2965500000000001</v>
      </c>
      <c r="K2965">
        <v>-1.7896559999999999</v>
      </c>
      <c r="L2965">
        <v>9886</v>
      </c>
      <c r="M2965">
        <v>1.6997000000000002E-2</v>
      </c>
      <c r="N2965" t="s">
        <v>775</v>
      </c>
      <c r="O2965">
        <v>93.860191999999998</v>
      </c>
      <c r="P2965">
        <v>2.6616000000000001E-2</v>
      </c>
      <c r="Q2965">
        <v>-1.970245</v>
      </c>
      <c r="S2965">
        <f>(2*3.142/60)*test_1_datataker_27_aug[[#This Row],[Torque Voltage (N.m)]]*test_1_datataker_27_aug[[#This Row],[RPM]]*-1</f>
        <v>1852.9986072223999</v>
      </c>
    </row>
    <row r="2966" spans="1:19" x14ac:dyDescent="0.25">
      <c r="A2966" s="1">
        <v>45531.616494027781</v>
      </c>
      <c r="B2966" t="s">
        <v>17</v>
      </c>
      <c r="C2966">
        <v>1.1804779999999999</v>
      </c>
      <c r="D2966">
        <v>6.0488590000000002</v>
      </c>
      <c r="E2966">
        <v>5.7722569999999997</v>
      </c>
      <c r="F2966">
        <v>1.3016920000000001</v>
      </c>
      <c r="G2966">
        <v>1.0521510000000001</v>
      </c>
      <c r="H2966">
        <v>1.864511</v>
      </c>
      <c r="I2966">
        <v>1.326387</v>
      </c>
      <c r="J2966">
        <v>1.2963180000000001</v>
      </c>
      <c r="K2966">
        <v>-1.7896559999999999</v>
      </c>
      <c r="L2966">
        <v>10118</v>
      </c>
      <c r="M2966">
        <v>1.7527000000000001E-2</v>
      </c>
      <c r="N2966" t="s">
        <v>776</v>
      </c>
      <c r="O2966">
        <v>94.169376</v>
      </c>
      <c r="P2966">
        <v>3.1260000000000003E-2</v>
      </c>
      <c r="Q2966">
        <v>-1.962135</v>
      </c>
      <c r="S2966">
        <f>(2*3.142/60)*test_1_datataker_27_aug[[#This Row],[Torque Voltage (N.m)]]*test_1_datataker_27_aug[[#This Row],[RPM]]*-1</f>
        <v>1896.4839073312</v>
      </c>
    </row>
    <row r="2967" spans="1:19" x14ac:dyDescent="0.25">
      <c r="A2967" s="1">
        <v>45531.616551122686</v>
      </c>
      <c r="B2967" t="s">
        <v>17</v>
      </c>
      <c r="C2967">
        <v>1.123993</v>
      </c>
      <c r="D2967">
        <v>5.9969219999999996</v>
      </c>
      <c r="E2967">
        <v>5.6129829999999998</v>
      </c>
      <c r="F2967">
        <v>1.249547</v>
      </c>
      <c r="G2967">
        <v>0.98894499999999996</v>
      </c>
      <c r="H2967">
        <v>1.8476950000000001</v>
      </c>
      <c r="I2967">
        <v>1.3345400000000001</v>
      </c>
      <c r="J2967">
        <v>1.303312</v>
      </c>
      <c r="K2967">
        <v>-1.783628</v>
      </c>
      <c r="L2967">
        <v>9667</v>
      </c>
      <c r="M2967">
        <v>1.6834999999999999E-2</v>
      </c>
      <c r="N2967" t="s">
        <v>777</v>
      </c>
      <c r="O2967">
        <v>94.403711999999999</v>
      </c>
      <c r="P2967">
        <v>2.8121E-2</v>
      </c>
      <c r="Q2967">
        <v>-1.966375</v>
      </c>
      <c r="S2967">
        <f>(2*3.142/60)*test_1_datataker_27_aug[[#This Row],[Torque Voltage (N.m)]]*test_1_datataker_27_aug[[#This Row],[RPM]]*-1</f>
        <v>1805.8468918130666</v>
      </c>
    </row>
    <row r="2968" spans="1:19" x14ac:dyDescent="0.25">
      <c r="A2968" s="1">
        <v>45531.616608819444</v>
      </c>
      <c r="B2968" t="s">
        <v>17</v>
      </c>
      <c r="C2968">
        <v>1.0770729999999999</v>
      </c>
      <c r="D2968">
        <v>5.9747830000000004</v>
      </c>
      <c r="E2968">
        <v>5.6928219999999996</v>
      </c>
      <c r="F2968">
        <v>1.197611</v>
      </c>
      <c r="G2968">
        <v>0.95541500000000001</v>
      </c>
      <c r="H2968">
        <v>1.834368</v>
      </c>
      <c r="I2968">
        <v>1.30833</v>
      </c>
      <c r="J2968">
        <v>1.2875700000000001</v>
      </c>
      <c r="K2968">
        <v>-1.824592</v>
      </c>
      <c r="L2968">
        <v>10065</v>
      </c>
      <c r="M2968">
        <v>1.3904E-2</v>
      </c>
      <c r="N2968" t="s">
        <v>778</v>
      </c>
      <c r="O2968">
        <v>94.403887999999995</v>
      </c>
      <c r="P2968">
        <v>2.6616000000000001E-2</v>
      </c>
      <c r="Q2968">
        <v>-1.986872</v>
      </c>
      <c r="S2968">
        <f>(2*3.142/60)*test_1_datataker_27_aug[[#This Row],[Torque Voltage (N.m)]]*test_1_datataker_27_aug[[#This Row],[RPM]]*-1</f>
        <v>1923.3772354719999</v>
      </c>
    </row>
    <row r="2969" spans="1:19" x14ac:dyDescent="0.25">
      <c r="A2969" s="1">
        <v>45531.616666793983</v>
      </c>
      <c r="B2969" t="s">
        <v>17</v>
      </c>
      <c r="C2969">
        <v>1.0301260000000001</v>
      </c>
      <c r="D2969">
        <v>5.9526409999999998</v>
      </c>
      <c r="E2969">
        <v>5.627535</v>
      </c>
      <c r="F2969">
        <v>1.1529160000000001</v>
      </c>
      <c r="G2969">
        <v>0.90554599999999996</v>
      </c>
      <c r="H2969">
        <v>1.8571070000000001</v>
      </c>
      <c r="I2969">
        <v>1.2906059999999999</v>
      </c>
      <c r="J2969">
        <v>1.2691319999999999</v>
      </c>
      <c r="K2969">
        <v>-1.778799</v>
      </c>
      <c r="L2969">
        <v>10477</v>
      </c>
      <c r="M2969">
        <v>1.379E-2</v>
      </c>
      <c r="N2969" t="s">
        <v>779</v>
      </c>
      <c r="O2969">
        <v>94.623040000000003</v>
      </c>
      <c r="P2969">
        <v>2.5068E-2</v>
      </c>
      <c r="Q2969">
        <v>-1.982224</v>
      </c>
      <c r="S2969">
        <f>(2*3.142/60)*test_1_datataker_27_aug[[#This Row],[Torque Voltage (N.m)]]*test_1_datataker_27_aug[[#This Row],[RPM]]*-1</f>
        <v>1951.8603706822</v>
      </c>
    </row>
    <row r="2970" spans="1:19" x14ac:dyDescent="0.25">
      <c r="A2970" s="1">
        <v>45531.616724583335</v>
      </c>
      <c r="B2970" t="s">
        <v>17</v>
      </c>
      <c r="C2970">
        <v>1.001379</v>
      </c>
      <c r="D2970">
        <v>5.959676</v>
      </c>
      <c r="E2970">
        <v>5.6418869999999997</v>
      </c>
      <c r="F2970">
        <v>1.123326</v>
      </c>
      <c r="G2970">
        <v>0.86431199999999997</v>
      </c>
      <c r="H2970">
        <v>1.8406819999999999</v>
      </c>
      <c r="I2970">
        <v>1.3117110000000001</v>
      </c>
      <c r="J2970">
        <v>1.28407</v>
      </c>
      <c r="K2970">
        <v>-1.7981149999999999</v>
      </c>
      <c r="L2970">
        <v>10699</v>
      </c>
      <c r="M2970">
        <v>1.6351000000000001E-2</v>
      </c>
      <c r="N2970" t="s">
        <v>780</v>
      </c>
      <c r="O2970">
        <v>94.842752000000004</v>
      </c>
      <c r="P2970">
        <v>3.1260000000000003E-2</v>
      </c>
      <c r="Q2970">
        <v>-1.9729650000000001</v>
      </c>
      <c r="S2970">
        <f>(2*3.142/60)*test_1_datataker_27_aug[[#This Row],[Torque Voltage (N.m)]]*test_1_datataker_27_aug[[#This Row],[RPM]]*-1</f>
        <v>2014.8632584556665</v>
      </c>
    </row>
    <row r="2971" spans="1:19" x14ac:dyDescent="0.25">
      <c r="A2971" s="1">
        <v>45531.616782581019</v>
      </c>
      <c r="B2971" t="s">
        <v>17</v>
      </c>
      <c r="C2971">
        <v>0.960171</v>
      </c>
      <c r="D2971">
        <v>5.9079470000000001</v>
      </c>
      <c r="E2971">
        <v>5.6059089999999996</v>
      </c>
      <c r="F2971">
        <v>1.1007720000000001</v>
      </c>
      <c r="G2971">
        <v>0.828816</v>
      </c>
      <c r="H2971">
        <v>1.8401799999999999</v>
      </c>
      <c r="I2971">
        <v>1.273552</v>
      </c>
      <c r="J2971">
        <v>1.260875</v>
      </c>
      <c r="K2971">
        <v>-1.7944850000000001</v>
      </c>
      <c r="L2971">
        <v>10875</v>
      </c>
      <c r="M2971">
        <v>1.5174999999999999E-2</v>
      </c>
      <c r="N2971" t="s">
        <v>781</v>
      </c>
      <c r="O2971">
        <v>94.73312</v>
      </c>
      <c r="P2971">
        <v>2.8121E-2</v>
      </c>
      <c r="Q2971">
        <v>-1.973349</v>
      </c>
      <c r="S2971">
        <f>(2*3.142/60)*test_1_datataker_27_aug[[#This Row],[Torque Voltage (N.m)]]*test_1_datataker_27_aug[[#This Row],[RPM]]*-1</f>
        <v>2043.8735528750001</v>
      </c>
    </row>
    <row r="2972" spans="1:19" x14ac:dyDescent="0.25">
      <c r="A2972" s="1">
        <v>45531.61684037037</v>
      </c>
      <c r="B2972" t="s">
        <v>17</v>
      </c>
      <c r="C2972">
        <v>0.91032800000000003</v>
      </c>
      <c r="D2972">
        <v>5.870908</v>
      </c>
      <c r="E2972">
        <v>5.5406219999999999</v>
      </c>
      <c r="F2972">
        <v>1.0339370000000001</v>
      </c>
      <c r="G2972">
        <v>0.78662500000000002</v>
      </c>
      <c r="H2972">
        <v>1.8793169999999999</v>
      </c>
      <c r="I2972">
        <v>1.2759929999999999</v>
      </c>
      <c r="J2972">
        <v>1.2597130000000001</v>
      </c>
      <c r="K2972">
        <v>-1.7908550000000001</v>
      </c>
      <c r="L2972">
        <v>10968</v>
      </c>
      <c r="M2972">
        <v>1.3627999999999999E-2</v>
      </c>
      <c r="N2972" t="s">
        <v>782</v>
      </c>
      <c r="O2972">
        <v>95.064447999999999</v>
      </c>
      <c r="P2972">
        <v>2.9669000000000001E-2</v>
      </c>
      <c r="Q2972">
        <v>-1.987255</v>
      </c>
      <c r="S2972">
        <f>(2*3.142/60)*test_1_datataker_27_aug[[#This Row],[Torque Voltage (N.m)]]*test_1_datataker_27_aug[[#This Row],[RPM]]*-1</f>
        <v>2057.1823594960001</v>
      </c>
    </row>
    <row r="2973" spans="1:19" x14ac:dyDescent="0.25">
      <c r="A2973" s="1">
        <v>45531.616898159722</v>
      </c>
      <c r="B2973" t="s">
        <v>17</v>
      </c>
      <c r="C2973">
        <v>0.88830299999999995</v>
      </c>
      <c r="D2973">
        <v>5.7893809999999997</v>
      </c>
      <c r="E2973">
        <v>5.4680600000000004</v>
      </c>
      <c r="F2973">
        <v>1.0339370000000001</v>
      </c>
      <c r="G2973">
        <v>0.76072099999999998</v>
      </c>
      <c r="H2973">
        <v>1.860109</v>
      </c>
      <c r="I2973">
        <v>1.3076289999999999</v>
      </c>
      <c r="J2973">
        <v>1.2819210000000001</v>
      </c>
      <c r="K2973">
        <v>-1.7848269999999999</v>
      </c>
      <c r="L2973">
        <v>11142</v>
      </c>
      <c r="M2973">
        <v>1.4943E-2</v>
      </c>
      <c r="N2973" t="s">
        <v>783</v>
      </c>
      <c r="O2973">
        <v>95.286367999999996</v>
      </c>
      <c r="P2973">
        <v>2.6616000000000001E-2</v>
      </c>
      <c r="Q2973">
        <v>-1.9768220000000001</v>
      </c>
      <c r="S2973">
        <f>(2*3.142/60)*test_1_datataker_27_aug[[#This Row],[Torque Voltage (N.m)]]*test_1_datataker_27_aug[[#This Row],[RPM]]*-1</f>
        <v>2082.7838775875998</v>
      </c>
    </row>
    <row r="2974" spans="1:19" x14ac:dyDescent="0.25">
      <c r="A2974" s="1">
        <v>45531.61695614583</v>
      </c>
      <c r="B2974" t="s">
        <v>17</v>
      </c>
      <c r="C2974">
        <v>0.94771000000000005</v>
      </c>
      <c r="D2974">
        <v>5.8634589999999998</v>
      </c>
      <c r="E2974">
        <v>5.5187920000000004</v>
      </c>
      <c r="F2974">
        <v>1.0786309999999999</v>
      </c>
      <c r="G2974">
        <v>0.82212099999999999</v>
      </c>
      <c r="H2974">
        <v>1.5607709999999999</v>
      </c>
      <c r="I2974">
        <v>1.2561059999999999</v>
      </c>
      <c r="J2974">
        <v>1.2334069999999999</v>
      </c>
      <c r="K2974">
        <v>-1.788457</v>
      </c>
      <c r="L2974">
        <v>11038</v>
      </c>
      <c r="M2974">
        <v>1.499E-2</v>
      </c>
      <c r="N2974" t="s">
        <v>784</v>
      </c>
      <c r="O2974">
        <v>95.175623999999999</v>
      </c>
      <c r="P2974">
        <v>2.6616000000000001E-2</v>
      </c>
      <c r="Q2974">
        <v>-1.9544109999999999</v>
      </c>
      <c r="S2974">
        <f>(2*3.142/60)*test_1_datataker_27_aug[[#This Row],[Torque Voltage (N.m)]]*test_1_datataker_27_aug[[#This Row],[RPM]]*-1</f>
        <v>2067.5395148657331</v>
      </c>
    </row>
    <row r="2975" spans="1:19" x14ac:dyDescent="0.25">
      <c r="A2975" s="1">
        <v>45531.617013935182</v>
      </c>
      <c r="B2975" t="s">
        <v>17</v>
      </c>
      <c r="C2975">
        <v>1.100055</v>
      </c>
      <c r="D2975">
        <v>5.7446859999999997</v>
      </c>
      <c r="E2975">
        <v>5.4680600000000004</v>
      </c>
      <c r="F2975">
        <v>1.2199580000000001</v>
      </c>
      <c r="G2975">
        <v>0.97935399999999995</v>
      </c>
      <c r="H2975">
        <v>1.299391</v>
      </c>
      <c r="I2975">
        <v>1.3199799999999999</v>
      </c>
      <c r="J2975">
        <v>1.292233</v>
      </c>
      <c r="K2975">
        <v>-1.7535210000000001</v>
      </c>
      <c r="L2975">
        <v>9647</v>
      </c>
      <c r="M2975">
        <v>1.2912E-2</v>
      </c>
      <c r="N2975" t="s">
        <v>785</v>
      </c>
      <c r="O2975">
        <v>95.397679999999994</v>
      </c>
      <c r="P2975">
        <v>2.8121E-2</v>
      </c>
      <c r="Q2975">
        <v>-1.9176979999999999</v>
      </c>
      <c r="S2975">
        <f>(2*3.142/60)*test_1_datataker_27_aug[[#This Row],[Torque Voltage (N.m)]]*test_1_datataker_27_aug[[#This Row],[RPM]]*-1</f>
        <v>1771.6918029118001</v>
      </c>
    </row>
    <row r="2976" spans="1:19" x14ac:dyDescent="0.25">
      <c r="A2976" s="1">
        <v>45531.617074212962</v>
      </c>
      <c r="B2976" t="s">
        <v>17</v>
      </c>
      <c r="C2976">
        <v>1.316376</v>
      </c>
      <c r="D2976">
        <v>5.6261210000000004</v>
      </c>
      <c r="E2976">
        <v>5.38842</v>
      </c>
      <c r="F2976">
        <v>1.450467</v>
      </c>
      <c r="G2976">
        <v>1.1919550000000001</v>
      </c>
      <c r="H2976">
        <v>1.139483</v>
      </c>
      <c r="I2976">
        <v>1.3510690000000001</v>
      </c>
      <c r="J2976">
        <v>1.3267389999999999</v>
      </c>
      <c r="K2976">
        <v>-1.746294</v>
      </c>
      <c r="L2976">
        <v>8670</v>
      </c>
      <c r="M2976">
        <v>1.2636E-2</v>
      </c>
      <c r="N2976" t="s">
        <v>786</v>
      </c>
      <c r="O2976">
        <v>95.064087999999998</v>
      </c>
      <c r="P2976">
        <v>3.1260000000000003E-2</v>
      </c>
      <c r="Q2976">
        <v>-1.906485</v>
      </c>
      <c r="S2976">
        <f>(2*3.142/60)*test_1_datataker_27_aug[[#This Row],[Torque Voltage (N.m)]]*test_1_datataker_27_aug[[#This Row],[RPM]]*-1</f>
        <v>1585.701311172</v>
      </c>
    </row>
    <row r="2977" spans="1:19" x14ac:dyDescent="0.25">
      <c r="A2977" s="1">
        <v>45531.617129722224</v>
      </c>
      <c r="B2977" t="s">
        <v>17</v>
      </c>
      <c r="C2977">
        <v>1.5237970000000001</v>
      </c>
      <c r="D2977">
        <v>5.8189710000000003</v>
      </c>
      <c r="E2977">
        <v>5.5622490000000004</v>
      </c>
      <c r="F2977">
        <v>1.6364890000000001</v>
      </c>
      <c r="G2977">
        <v>1.386172</v>
      </c>
      <c r="H2977">
        <v>1.07169</v>
      </c>
      <c r="I2977">
        <v>1.369677</v>
      </c>
      <c r="J2977">
        <v>1.3359380000000001</v>
      </c>
      <c r="K2977">
        <v>-1.6945060000000001</v>
      </c>
      <c r="L2977">
        <v>6510</v>
      </c>
      <c r="M2977">
        <v>1.3028E-2</v>
      </c>
      <c r="N2977" t="s">
        <v>787</v>
      </c>
      <c r="O2977">
        <v>94.404231999999993</v>
      </c>
      <c r="P2977">
        <v>2.8121E-2</v>
      </c>
      <c r="Q2977">
        <v>-1.873678</v>
      </c>
      <c r="S2977">
        <f>(2*3.142/60)*test_1_datataker_27_aug[[#This Row],[Torque Voltage (N.m)]]*test_1_datataker_27_aug[[#This Row],[RPM]]*-1</f>
        <v>1155.337913884</v>
      </c>
    </row>
    <row r="2978" spans="1:19" x14ac:dyDescent="0.25">
      <c r="A2978" s="1">
        <v>45531.617187708332</v>
      </c>
      <c r="B2978" t="s">
        <v>17</v>
      </c>
      <c r="C2978">
        <v>1.715781</v>
      </c>
      <c r="D2978">
        <v>6.100797</v>
      </c>
      <c r="E2978">
        <v>5.787013</v>
      </c>
      <c r="F2978">
        <v>1.8448580000000001</v>
      </c>
      <c r="G2978">
        <v>1.625076</v>
      </c>
      <c r="H2978">
        <v>1.0431220000000001</v>
      </c>
      <c r="I2978">
        <v>1.3721179999999999</v>
      </c>
      <c r="J2978">
        <v>1.3461810000000001</v>
      </c>
      <c r="K2978">
        <v>-1.7125570000000001</v>
      </c>
      <c r="L2978">
        <v>6299</v>
      </c>
      <c r="M2978">
        <v>1.2704999999999999E-2</v>
      </c>
      <c r="N2978" t="s">
        <v>788</v>
      </c>
      <c r="O2978">
        <v>93.752431999999999</v>
      </c>
      <c r="P2978">
        <v>2.8121E-2</v>
      </c>
      <c r="Q2978">
        <v>-1.9292910000000001</v>
      </c>
      <c r="S2978">
        <f>(2*3.142/60)*test_1_datataker_27_aug[[#This Row],[Torque Voltage (N.m)]]*test_1_datataker_27_aug[[#This Row],[RPM]]*-1</f>
        <v>1129.7999979368667</v>
      </c>
    </row>
    <row r="2979" spans="1:19" x14ac:dyDescent="0.25">
      <c r="A2979" s="1">
        <v>45531.617245497684</v>
      </c>
      <c r="B2979" t="s">
        <v>17</v>
      </c>
      <c r="C2979">
        <v>1.9637990000000001</v>
      </c>
      <c r="D2979">
        <v>6.3455820000000003</v>
      </c>
      <c r="E2979">
        <v>5.9824679999999999</v>
      </c>
      <c r="F2979">
        <v>2.0755729999999999</v>
      </c>
      <c r="G2979">
        <v>1.87134</v>
      </c>
      <c r="H2979">
        <v>1.0321979999999999</v>
      </c>
      <c r="I2979">
        <v>1.3554889999999999</v>
      </c>
      <c r="J2979">
        <v>1.3227800000000001</v>
      </c>
      <c r="K2979">
        <v>-1.699336</v>
      </c>
      <c r="L2979">
        <v>6188</v>
      </c>
      <c r="M2979">
        <v>1.2543E-2</v>
      </c>
      <c r="N2979" t="s">
        <v>789</v>
      </c>
      <c r="O2979">
        <v>93.430167999999995</v>
      </c>
      <c r="P2979">
        <v>2.6616000000000001E-2</v>
      </c>
      <c r="Q2979">
        <v>-1.9304539999999999</v>
      </c>
      <c r="S2979">
        <f>(2*3.142/60)*test_1_datataker_27_aug[[#This Row],[Torque Voltage (N.m)]]*test_1_datataker_27_aug[[#This Row],[RPM]]*-1</f>
        <v>1101.3224416618666</v>
      </c>
    </row>
    <row r="2980" spans="1:19" x14ac:dyDescent="0.25">
      <c r="A2980" s="1">
        <v>45531.617303287036</v>
      </c>
      <c r="B2980" t="s">
        <v>17</v>
      </c>
      <c r="C2980">
        <v>2.2732429999999999</v>
      </c>
      <c r="D2980">
        <v>6.5456750000000001</v>
      </c>
      <c r="E2980">
        <v>6.2145060000000001</v>
      </c>
      <c r="F2980">
        <v>2.3505720000000001</v>
      </c>
      <c r="G2980">
        <v>2.1642589999999999</v>
      </c>
      <c r="H2980">
        <v>1.02607</v>
      </c>
      <c r="I2980">
        <v>1.3312790000000001</v>
      </c>
      <c r="J2980">
        <v>1.308792</v>
      </c>
      <c r="K2980">
        <v>-1.653543</v>
      </c>
      <c r="L2980">
        <v>5928</v>
      </c>
      <c r="M2980">
        <v>1.3051E-2</v>
      </c>
      <c r="N2980" t="s">
        <v>790</v>
      </c>
      <c r="O2980">
        <v>93.860528000000002</v>
      </c>
      <c r="P2980">
        <v>2.9669000000000001E-2</v>
      </c>
      <c r="Q2980">
        <v>-1.8725149999999999</v>
      </c>
      <c r="S2980">
        <f>(2*3.142/60)*test_1_datataker_27_aug[[#This Row],[Torque Voltage (N.m)]]*test_1_datataker_27_aug[[#This Row],[RPM]]*-1</f>
        <v>1026.6173841456</v>
      </c>
    </row>
    <row r="2981" spans="1:19" x14ac:dyDescent="0.25">
      <c r="A2981" s="1">
        <v>45531.617361273151</v>
      </c>
      <c r="B2981" t="s">
        <v>17</v>
      </c>
      <c r="C2981">
        <v>2.6617820000000001</v>
      </c>
      <c r="D2981">
        <v>6.8349500000000001</v>
      </c>
      <c r="E2981">
        <v>6.5330560000000002</v>
      </c>
      <c r="F2981">
        <v>2.6702629999999998</v>
      </c>
      <c r="G2981">
        <v>2.4814609999999999</v>
      </c>
      <c r="H2981">
        <v>1.022594</v>
      </c>
      <c r="I2981">
        <v>1.2946839999999999</v>
      </c>
      <c r="J2981">
        <v>1.2697160000000001</v>
      </c>
      <c r="K2981">
        <v>-1.6126119999999999</v>
      </c>
      <c r="L2981">
        <v>5453</v>
      </c>
      <c r="M2981">
        <v>1.1781E-2</v>
      </c>
      <c r="N2981" t="s">
        <v>791</v>
      </c>
      <c r="O2981">
        <v>94.404560000000004</v>
      </c>
      <c r="P2981">
        <v>2.8121E-2</v>
      </c>
      <c r="Q2981">
        <v>-2.0208930000000001</v>
      </c>
      <c r="S2981">
        <f>(2*3.142/60)*test_1_datataker_27_aug[[#This Row],[Torque Voltage (N.m)]]*test_1_datataker_27_aug[[#This Row],[RPM]]*-1</f>
        <v>920.98023691706658</v>
      </c>
    </row>
    <row r="2982" spans="1:19" x14ac:dyDescent="0.25">
      <c r="A2982" s="1">
        <v>45531.617418993053</v>
      </c>
      <c r="B2982" t="s">
        <v>17</v>
      </c>
      <c r="C2982">
        <v>3.0542790000000002</v>
      </c>
      <c r="D2982">
        <v>7.1759529999999998</v>
      </c>
      <c r="E2982">
        <v>6.8299779999999997</v>
      </c>
      <c r="F2982">
        <v>3.034443</v>
      </c>
      <c r="G2982">
        <v>2.8267199999999999</v>
      </c>
      <c r="H2982">
        <v>1.019938</v>
      </c>
      <c r="I2982">
        <v>1.29935</v>
      </c>
      <c r="J2982">
        <v>1.2785500000000001</v>
      </c>
      <c r="K2982">
        <v>-1.460979</v>
      </c>
      <c r="L2982">
        <v>4800</v>
      </c>
      <c r="M2982">
        <v>1.3188999999999999E-2</v>
      </c>
      <c r="N2982" t="s">
        <v>792</v>
      </c>
      <c r="O2982">
        <v>94.843447999999995</v>
      </c>
      <c r="P2982">
        <v>2.8121E-2</v>
      </c>
      <c r="Q2982">
        <v>-1.801895</v>
      </c>
      <c r="S2982">
        <f>(2*3.142/60)*test_1_datataker_27_aug[[#This Row],[Torque Voltage (N.m)]]*test_1_datataker_27_aug[[#This Row],[RPM]]*-1</f>
        <v>734.46336288000009</v>
      </c>
    </row>
    <row r="2983" spans="1:19" x14ac:dyDescent="0.25">
      <c r="A2983" s="1">
        <v>45531.61747704861</v>
      </c>
      <c r="B2983" t="s">
        <v>17</v>
      </c>
      <c r="C2983">
        <v>3.383305</v>
      </c>
      <c r="D2983">
        <v>7.4352270000000003</v>
      </c>
      <c r="E2983">
        <v>7.1341770000000002</v>
      </c>
      <c r="F2983">
        <v>3.3764829999999999</v>
      </c>
      <c r="G2983">
        <v>3.1941630000000001</v>
      </c>
      <c r="H2983">
        <v>1.019223</v>
      </c>
      <c r="I2983">
        <v>1.2984169999999999</v>
      </c>
      <c r="J2983">
        <v>1.26332</v>
      </c>
      <c r="K2983">
        <v>-1.892099</v>
      </c>
      <c r="L2983">
        <v>4334</v>
      </c>
      <c r="M2983">
        <v>1.3374E-2</v>
      </c>
      <c r="N2983" t="s">
        <v>793</v>
      </c>
      <c r="O2983">
        <v>95.064263999999994</v>
      </c>
      <c r="P2983">
        <v>2.9669000000000001E-2</v>
      </c>
      <c r="Q2983">
        <v>-2.089388</v>
      </c>
      <c r="S2983">
        <f>(2*3.142/60)*test_1_datataker_27_aug[[#This Row],[Torque Voltage (N.m)]]*test_1_datataker_27_aug[[#This Row],[RPM]]*-1</f>
        <v>858.85073004573337</v>
      </c>
    </row>
    <row r="2984" spans="1:19" x14ac:dyDescent="0.25">
      <c r="A2984" s="1">
        <v>45531.617534745368</v>
      </c>
      <c r="B2984" t="s">
        <v>17</v>
      </c>
      <c r="C2984">
        <v>3.6782689999999998</v>
      </c>
      <c r="D2984">
        <v>7.7168429999999999</v>
      </c>
      <c r="E2984">
        <v>7.3799609999999998</v>
      </c>
      <c r="F2984">
        <v>3.777495</v>
      </c>
      <c r="G2984">
        <v>3.5865010000000002</v>
      </c>
      <c r="H2984">
        <v>1.0170760000000001</v>
      </c>
      <c r="I2984">
        <v>1.3286020000000001</v>
      </c>
      <c r="J2984">
        <v>1.3024979999999999</v>
      </c>
      <c r="K2984">
        <v>-1.755919</v>
      </c>
      <c r="L2984">
        <v>3944</v>
      </c>
      <c r="M2984">
        <v>1.3559E-2</v>
      </c>
      <c r="N2984" t="s">
        <v>794</v>
      </c>
      <c r="O2984">
        <v>95.175111999999999</v>
      </c>
      <c r="P2984">
        <v>2.9669000000000001E-2</v>
      </c>
      <c r="Q2984">
        <v>-1.881405</v>
      </c>
      <c r="S2984">
        <f>(2*3.142/60)*test_1_datataker_27_aug[[#This Row],[Torque Voltage (N.m)]]*test_1_datataker_27_aug[[#This Row],[RPM]]*-1</f>
        <v>725.31441773706661</v>
      </c>
    </row>
    <row r="2985" spans="1:19" x14ac:dyDescent="0.25">
      <c r="A2985" s="1">
        <v>45531.617593541669</v>
      </c>
      <c r="B2985" t="s">
        <v>17</v>
      </c>
      <c r="C2985">
        <v>4.1101939999999999</v>
      </c>
      <c r="D2985">
        <v>8.2796690000000002</v>
      </c>
      <c r="E2985">
        <v>7.9085179999999999</v>
      </c>
      <c r="F2985">
        <v>4.1859549999999999</v>
      </c>
      <c r="G2985">
        <v>4.0027780000000002</v>
      </c>
      <c r="H2985">
        <v>1.016872</v>
      </c>
      <c r="I2985">
        <v>1.2999309999999999</v>
      </c>
      <c r="J2985">
        <v>1.273436</v>
      </c>
      <c r="K2985">
        <v>-1.6403209999999999</v>
      </c>
      <c r="L2985">
        <v>3575</v>
      </c>
      <c r="M2985">
        <v>1.5219999999999999E-2</v>
      </c>
      <c r="N2985" t="s">
        <v>795</v>
      </c>
      <c r="O2985">
        <v>94.954335999999998</v>
      </c>
      <c r="P2985">
        <v>2.9669000000000001E-2</v>
      </c>
      <c r="Q2985">
        <v>-1.9335329999999999</v>
      </c>
      <c r="S2985">
        <f>(2*3.142/60)*test_1_datataker_27_aug[[#This Row],[Torque Voltage (N.m)]]*test_1_datataker_27_aug[[#This Row],[RPM]]*-1</f>
        <v>614.17172268833338</v>
      </c>
    </row>
    <row r="2986" spans="1:19" x14ac:dyDescent="0.25">
      <c r="A2986" s="1">
        <v>45531.617652442132</v>
      </c>
      <c r="B2986" t="s">
        <v>17</v>
      </c>
      <c r="C2986">
        <v>4.5126819999999999</v>
      </c>
      <c r="D2986">
        <v>8.5093499999999995</v>
      </c>
      <c r="E2986">
        <v>8.1686540000000001</v>
      </c>
      <c r="F2986">
        <v>4.5720679999999998</v>
      </c>
      <c r="G2986">
        <v>4.4102600000000001</v>
      </c>
      <c r="H2986">
        <v>1.016259</v>
      </c>
      <c r="I2986">
        <v>1.264831</v>
      </c>
      <c r="J2986">
        <v>1.2501720000000001</v>
      </c>
      <c r="K2986">
        <v>-1.6041859999999999</v>
      </c>
      <c r="L2986">
        <v>3090</v>
      </c>
      <c r="M2986">
        <v>1.3488999999999999E-2</v>
      </c>
      <c r="N2986" t="s">
        <v>796</v>
      </c>
      <c r="O2986">
        <v>95.158687999999998</v>
      </c>
      <c r="P2986">
        <v>2.8121E-2</v>
      </c>
      <c r="Q2986">
        <v>-2.0042650000000002</v>
      </c>
      <c r="S2986">
        <f>(2*3.142/60)*test_1_datataker_27_aug[[#This Row],[Torque Voltage (N.m)]]*test_1_datataker_27_aug[[#This Row],[RPM]]*-1</f>
        <v>519.15629843599993</v>
      </c>
    </row>
    <row r="2987" spans="1:19" x14ac:dyDescent="0.25">
      <c r="A2987" s="1">
        <v>45531.617708356483</v>
      </c>
      <c r="B2987" t="s">
        <v>17</v>
      </c>
      <c r="C2987">
        <v>4.9275500000000001</v>
      </c>
      <c r="D2987">
        <v>8.9904379999999993</v>
      </c>
      <c r="E2987">
        <v>8.6173719999999996</v>
      </c>
      <c r="F2987">
        <v>4.9877700000000003</v>
      </c>
      <c r="G2987">
        <v>4.8509000000000002</v>
      </c>
      <c r="H2987">
        <v>1.015951</v>
      </c>
      <c r="I2987">
        <v>1.309493</v>
      </c>
      <c r="J2987">
        <v>1.2812239999999999</v>
      </c>
      <c r="K2987">
        <v>-1.764378</v>
      </c>
      <c r="L2987">
        <v>2647</v>
      </c>
      <c r="M2987">
        <v>1.4227999999999999E-2</v>
      </c>
      <c r="N2987" t="s">
        <v>797</v>
      </c>
      <c r="O2987">
        <v>95.397847999999996</v>
      </c>
      <c r="P2987">
        <v>3.1260000000000003E-2</v>
      </c>
      <c r="Q2987">
        <v>-1.7903230000000001</v>
      </c>
      <c r="S2987">
        <f>(2*3.142/60)*test_1_datataker_27_aug[[#This Row],[Torque Voltage (N.m)]]*test_1_datataker_27_aug[[#This Row],[RPM]]*-1</f>
        <v>489.13698381240005</v>
      </c>
    </row>
    <row r="2988" spans="1:19" x14ac:dyDescent="0.25">
      <c r="A2988" s="1">
        <v>45531.61776627315</v>
      </c>
      <c r="B2988" t="s">
        <v>17</v>
      </c>
      <c r="C2988">
        <v>5.3688010000000004</v>
      </c>
      <c r="D2988">
        <v>9.3014419999999998</v>
      </c>
      <c r="E2988">
        <v>8.9571419999999993</v>
      </c>
      <c r="F2988">
        <v>5.4034750000000003</v>
      </c>
      <c r="G2988">
        <v>5.2730480000000002</v>
      </c>
      <c r="H2988">
        <v>1.015341</v>
      </c>
      <c r="I2988">
        <v>1.312405</v>
      </c>
      <c r="J2988">
        <v>1.288035</v>
      </c>
      <c r="K2988">
        <v>-1.869186</v>
      </c>
      <c r="L2988">
        <v>2383</v>
      </c>
      <c r="M2988">
        <v>1.3396999999999999E-2</v>
      </c>
      <c r="N2988" t="s">
        <v>798</v>
      </c>
      <c r="O2988">
        <v>95.398191999999995</v>
      </c>
      <c r="P2988">
        <v>2.9669000000000001E-2</v>
      </c>
      <c r="Q2988">
        <v>-1.986872</v>
      </c>
      <c r="S2988">
        <f>(2*3.142/60)*test_1_datataker_27_aug[[#This Row],[Torque Voltage (N.m)]]*test_1_datataker_27_aug[[#This Row],[RPM]]*-1</f>
        <v>466.51056959319999</v>
      </c>
    </row>
    <row r="2989" spans="1:19" x14ac:dyDescent="0.25">
      <c r="A2989" s="1">
        <v>45531.617824085646</v>
      </c>
      <c r="B2989" t="s">
        <v>17</v>
      </c>
      <c r="C2989">
        <v>5.811858</v>
      </c>
      <c r="D2989">
        <v>9.7308020000000006</v>
      </c>
      <c r="E2989">
        <v>9.3836279999999999</v>
      </c>
      <c r="F2989">
        <v>5.8487679999999997</v>
      </c>
      <c r="G2989">
        <v>5.6955140000000002</v>
      </c>
      <c r="H2989">
        <v>1.4621960000000001</v>
      </c>
      <c r="I2989">
        <v>1.363048</v>
      </c>
      <c r="J2989">
        <v>1.331046</v>
      </c>
      <c r="K2989">
        <v>-1.3875770000000001</v>
      </c>
      <c r="L2989">
        <v>2228</v>
      </c>
      <c r="M2989">
        <v>1.3443E-2</v>
      </c>
      <c r="N2989" t="s">
        <v>799</v>
      </c>
      <c r="O2989">
        <v>95.064447999999999</v>
      </c>
      <c r="P2989">
        <v>3.1260000000000003E-2</v>
      </c>
      <c r="Q2989">
        <v>-1.6912959999999999</v>
      </c>
      <c r="S2989">
        <f>(2*3.142/60)*test_1_datataker_27_aug[[#This Row],[Torque Voltage (N.m)]]*test_1_datataker_27_aug[[#This Row],[RPM]]*-1</f>
        <v>323.78535763173335</v>
      </c>
    </row>
    <row r="2990" spans="1:19" x14ac:dyDescent="0.25">
      <c r="A2990" s="1">
        <v>45531.617881967592</v>
      </c>
      <c r="B2990" t="s">
        <v>17</v>
      </c>
      <c r="C2990">
        <v>5.5033709999999996</v>
      </c>
      <c r="D2990">
        <v>9.3384780000000003</v>
      </c>
      <c r="E2990">
        <v>9.0076739999999997</v>
      </c>
      <c r="F2990">
        <v>5.5147969999999997</v>
      </c>
      <c r="G2990">
        <v>5.3669149999999997</v>
      </c>
      <c r="H2990">
        <v>1.95547</v>
      </c>
      <c r="I2990">
        <v>1.3713040000000001</v>
      </c>
      <c r="J2990">
        <v>1.3464160000000001</v>
      </c>
      <c r="K2990">
        <v>-1.570449</v>
      </c>
      <c r="L2990">
        <v>2937</v>
      </c>
      <c r="M2990">
        <v>1.4113000000000001E-2</v>
      </c>
      <c r="N2990" t="s">
        <v>800</v>
      </c>
      <c r="O2990">
        <v>94.295512000000002</v>
      </c>
      <c r="P2990">
        <v>2.9669000000000001E-2</v>
      </c>
      <c r="Q2990">
        <v>-1.6735690000000001</v>
      </c>
      <c r="S2990">
        <f>(2*3.142/60)*test_1_datataker_27_aug[[#This Row],[Torque Voltage (N.m)]]*test_1_datataker_27_aug[[#This Row],[RPM]]*-1</f>
        <v>483.07293920819995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50"/>
  <sheetViews>
    <sheetView workbookViewId="0">
      <selection activeCell="I899" sqref="I899"/>
    </sheetView>
  </sheetViews>
  <sheetFormatPr defaultRowHeight="15" x14ac:dyDescent="0.25"/>
  <cols>
    <col min="1" max="1" width="27.42578125" customWidth="1"/>
  </cols>
  <sheetData>
    <row r="1" spans="1:9" x14ac:dyDescent="0.25">
      <c r="B1" t="s">
        <v>801</v>
      </c>
      <c r="C1" t="s">
        <v>802</v>
      </c>
      <c r="D1" t="s">
        <v>803</v>
      </c>
      <c r="E1" t="s">
        <v>804</v>
      </c>
      <c r="F1" t="s">
        <v>805</v>
      </c>
      <c r="G1" t="s">
        <v>806</v>
      </c>
      <c r="H1" t="s">
        <v>807</v>
      </c>
      <c r="I1" t="s">
        <v>808</v>
      </c>
    </row>
    <row r="2" spans="1:9" x14ac:dyDescent="0.25">
      <c r="A2" s="15" t="s">
        <v>809</v>
      </c>
      <c r="B2" s="15">
        <v>19</v>
      </c>
      <c r="C2" s="15">
        <v>20</v>
      </c>
      <c r="D2" s="15">
        <v>19</v>
      </c>
      <c r="E2" s="15">
        <v>19</v>
      </c>
      <c r="F2" s="15">
        <v>19</v>
      </c>
      <c r="G2" s="15">
        <v>20</v>
      </c>
      <c r="H2" s="15">
        <v>18</v>
      </c>
      <c r="I2" s="15">
        <v>20</v>
      </c>
    </row>
    <row r="3" spans="1:9" x14ac:dyDescent="0.25">
      <c r="A3" t="s">
        <v>810</v>
      </c>
      <c r="B3">
        <v>19</v>
      </c>
      <c r="C3">
        <v>20</v>
      </c>
      <c r="D3">
        <v>19</v>
      </c>
      <c r="E3">
        <v>19</v>
      </c>
      <c r="F3">
        <v>19</v>
      </c>
      <c r="G3">
        <v>20</v>
      </c>
      <c r="H3">
        <v>18</v>
      </c>
      <c r="I3">
        <v>20</v>
      </c>
    </row>
    <row r="4" spans="1:9" x14ac:dyDescent="0.25">
      <c r="A4" t="s">
        <v>811</v>
      </c>
      <c r="B4">
        <v>19</v>
      </c>
      <c r="C4">
        <v>20</v>
      </c>
      <c r="D4">
        <v>19</v>
      </c>
      <c r="E4">
        <v>19</v>
      </c>
      <c r="F4">
        <v>19</v>
      </c>
      <c r="G4">
        <v>20</v>
      </c>
      <c r="H4">
        <v>18</v>
      </c>
      <c r="I4">
        <v>20</v>
      </c>
    </row>
    <row r="5" spans="1:9" x14ac:dyDescent="0.25">
      <c r="A5" t="s">
        <v>812</v>
      </c>
      <c r="B5">
        <v>19</v>
      </c>
      <c r="C5">
        <v>20</v>
      </c>
      <c r="D5">
        <v>19</v>
      </c>
      <c r="E5">
        <v>19</v>
      </c>
      <c r="F5">
        <v>19</v>
      </c>
      <c r="G5">
        <v>20</v>
      </c>
      <c r="H5">
        <v>18</v>
      </c>
      <c r="I5">
        <v>20</v>
      </c>
    </row>
    <row r="6" spans="1:9" x14ac:dyDescent="0.25">
      <c r="A6" t="s">
        <v>813</v>
      </c>
      <c r="B6">
        <v>19</v>
      </c>
      <c r="C6">
        <v>20</v>
      </c>
      <c r="D6">
        <v>19</v>
      </c>
      <c r="E6">
        <v>19</v>
      </c>
      <c r="F6">
        <v>19</v>
      </c>
      <c r="G6">
        <v>20</v>
      </c>
      <c r="H6">
        <v>18</v>
      </c>
      <c r="I6">
        <v>20</v>
      </c>
    </row>
    <row r="7" spans="1:9" x14ac:dyDescent="0.25">
      <c r="A7" t="s">
        <v>814</v>
      </c>
      <c r="B7">
        <v>19</v>
      </c>
      <c r="C7">
        <v>20</v>
      </c>
      <c r="D7">
        <v>19</v>
      </c>
      <c r="E7">
        <v>19</v>
      </c>
      <c r="F7">
        <v>19</v>
      </c>
      <c r="G7">
        <v>20</v>
      </c>
      <c r="H7">
        <v>18</v>
      </c>
      <c r="I7">
        <v>20</v>
      </c>
    </row>
    <row r="8" spans="1:9" x14ac:dyDescent="0.25">
      <c r="A8" t="s">
        <v>815</v>
      </c>
      <c r="B8">
        <v>19</v>
      </c>
      <c r="C8">
        <v>20</v>
      </c>
      <c r="D8">
        <v>19</v>
      </c>
      <c r="E8">
        <v>19</v>
      </c>
      <c r="F8">
        <v>19</v>
      </c>
      <c r="G8">
        <v>20</v>
      </c>
      <c r="H8">
        <v>17</v>
      </c>
      <c r="I8">
        <v>20</v>
      </c>
    </row>
    <row r="9" spans="1:9" x14ac:dyDescent="0.25">
      <c r="A9" t="s">
        <v>816</v>
      </c>
      <c r="B9">
        <v>19</v>
      </c>
      <c r="C9">
        <v>20</v>
      </c>
      <c r="D9">
        <v>19</v>
      </c>
      <c r="E9">
        <v>19</v>
      </c>
      <c r="F9">
        <v>19</v>
      </c>
      <c r="G9">
        <v>20</v>
      </c>
      <c r="H9">
        <v>6</v>
      </c>
      <c r="I9">
        <v>20</v>
      </c>
    </row>
    <row r="10" spans="1:9" x14ac:dyDescent="0.25">
      <c r="A10" t="s">
        <v>817</v>
      </c>
      <c r="B10">
        <v>19</v>
      </c>
      <c r="C10">
        <v>20</v>
      </c>
      <c r="D10">
        <v>19</v>
      </c>
      <c r="E10">
        <v>19</v>
      </c>
      <c r="F10">
        <v>19</v>
      </c>
      <c r="G10">
        <v>20</v>
      </c>
      <c r="H10">
        <v>3</v>
      </c>
      <c r="I10">
        <v>20</v>
      </c>
    </row>
    <row r="11" spans="1:9" x14ac:dyDescent="0.25">
      <c r="A11" t="s">
        <v>818</v>
      </c>
      <c r="B11">
        <v>19</v>
      </c>
      <c r="C11">
        <v>20</v>
      </c>
      <c r="D11">
        <v>19</v>
      </c>
      <c r="E11">
        <v>19</v>
      </c>
      <c r="F11">
        <v>19</v>
      </c>
      <c r="G11">
        <v>20</v>
      </c>
      <c r="H11">
        <v>2</v>
      </c>
      <c r="I11">
        <v>20</v>
      </c>
    </row>
    <row r="12" spans="1:9" x14ac:dyDescent="0.25">
      <c r="A12" t="s">
        <v>819</v>
      </c>
      <c r="B12">
        <v>19</v>
      </c>
      <c r="C12">
        <v>20</v>
      </c>
      <c r="D12">
        <v>19</v>
      </c>
      <c r="E12">
        <v>19</v>
      </c>
      <c r="F12">
        <v>19</v>
      </c>
      <c r="G12">
        <v>20</v>
      </c>
      <c r="H12">
        <v>2</v>
      </c>
      <c r="I12">
        <v>20</v>
      </c>
    </row>
    <row r="13" spans="1:9" x14ac:dyDescent="0.25">
      <c r="A13" t="s">
        <v>820</v>
      </c>
      <c r="B13">
        <v>19</v>
      </c>
      <c r="C13">
        <v>20</v>
      </c>
      <c r="D13">
        <v>19</v>
      </c>
      <c r="E13">
        <v>19</v>
      </c>
      <c r="F13">
        <v>19</v>
      </c>
      <c r="G13">
        <v>20</v>
      </c>
      <c r="H13">
        <v>3</v>
      </c>
      <c r="I13">
        <v>20</v>
      </c>
    </row>
    <row r="14" spans="1:9" x14ac:dyDescent="0.25">
      <c r="A14" t="s">
        <v>821</v>
      </c>
      <c r="B14">
        <v>19</v>
      </c>
      <c r="C14">
        <v>20</v>
      </c>
      <c r="D14">
        <v>19</v>
      </c>
      <c r="E14">
        <v>19</v>
      </c>
      <c r="F14">
        <v>19</v>
      </c>
      <c r="G14">
        <v>20</v>
      </c>
      <c r="H14">
        <v>3</v>
      </c>
      <c r="I14">
        <v>20</v>
      </c>
    </row>
    <row r="15" spans="1:9" x14ac:dyDescent="0.25">
      <c r="A15" t="s">
        <v>822</v>
      </c>
      <c r="B15">
        <v>19</v>
      </c>
      <c r="C15">
        <v>20</v>
      </c>
      <c r="D15">
        <v>19</v>
      </c>
      <c r="E15">
        <v>19</v>
      </c>
      <c r="F15">
        <v>19</v>
      </c>
      <c r="G15">
        <v>20</v>
      </c>
      <c r="H15">
        <v>4</v>
      </c>
      <c r="I15">
        <v>20</v>
      </c>
    </row>
    <row r="16" spans="1:9" x14ac:dyDescent="0.25">
      <c r="A16" t="s">
        <v>823</v>
      </c>
      <c r="B16">
        <v>19</v>
      </c>
      <c r="C16">
        <v>20</v>
      </c>
      <c r="D16">
        <v>19</v>
      </c>
      <c r="E16">
        <v>19</v>
      </c>
      <c r="F16">
        <v>19</v>
      </c>
      <c r="G16">
        <v>20</v>
      </c>
      <c r="H16">
        <v>4</v>
      </c>
      <c r="I16">
        <v>20</v>
      </c>
    </row>
    <row r="17" spans="1:9" x14ac:dyDescent="0.25">
      <c r="A17" t="s">
        <v>824</v>
      </c>
      <c r="B17">
        <v>19</v>
      </c>
      <c r="C17">
        <v>20</v>
      </c>
      <c r="D17">
        <v>19</v>
      </c>
      <c r="E17">
        <v>19</v>
      </c>
      <c r="F17">
        <v>19</v>
      </c>
      <c r="G17">
        <v>20</v>
      </c>
      <c r="H17">
        <v>5</v>
      </c>
      <c r="I17">
        <v>20</v>
      </c>
    </row>
    <row r="18" spans="1:9" x14ac:dyDescent="0.25">
      <c r="A18" t="s">
        <v>825</v>
      </c>
      <c r="B18">
        <v>19</v>
      </c>
      <c r="C18">
        <v>20</v>
      </c>
      <c r="D18">
        <v>19</v>
      </c>
      <c r="E18">
        <v>19</v>
      </c>
      <c r="F18">
        <v>19</v>
      </c>
      <c r="G18">
        <v>20</v>
      </c>
      <c r="H18">
        <v>5</v>
      </c>
      <c r="I18">
        <v>20</v>
      </c>
    </row>
    <row r="19" spans="1:9" x14ac:dyDescent="0.25">
      <c r="A19" t="s">
        <v>826</v>
      </c>
      <c r="B19">
        <v>19</v>
      </c>
      <c r="C19">
        <v>20</v>
      </c>
      <c r="D19">
        <v>19</v>
      </c>
      <c r="E19">
        <v>19</v>
      </c>
      <c r="F19">
        <v>19</v>
      </c>
      <c r="G19">
        <v>20</v>
      </c>
      <c r="H19">
        <v>6</v>
      </c>
      <c r="I19">
        <v>20</v>
      </c>
    </row>
    <row r="20" spans="1:9" x14ac:dyDescent="0.25">
      <c r="A20" t="s">
        <v>827</v>
      </c>
      <c r="B20">
        <v>19</v>
      </c>
      <c r="C20">
        <v>20</v>
      </c>
      <c r="D20">
        <v>19</v>
      </c>
      <c r="E20">
        <v>19</v>
      </c>
      <c r="F20">
        <v>19</v>
      </c>
      <c r="G20">
        <v>20</v>
      </c>
      <c r="H20">
        <v>6</v>
      </c>
      <c r="I20">
        <v>20</v>
      </c>
    </row>
    <row r="21" spans="1:9" x14ac:dyDescent="0.25">
      <c r="A21" t="s">
        <v>828</v>
      </c>
      <c r="B21">
        <v>19</v>
      </c>
      <c r="C21">
        <v>20</v>
      </c>
      <c r="D21">
        <v>19</v>
      </c>
      <c r="E21">
        <v>19</v>
      </c>
      <c r="F21">
        <v>19</v>
      </c>
      <c r="G21">
        <v>20</v>
      </c>
      <c r="H21">
        <v>6</v>
      </c>
      <c r="I21">
        <v>20</v>
      </c>
    </row>
    <row r="22" spans="1:9" x14ac:dyDescent="0.25">
      <c r="A22" t="s">
        <v>829</v>
      </c>
      <c r="B22">
        <v>19</v>
      </c>
      <c r="C22">
        <v>20</v>
      </c>
      <c r="D22">
        <v>19</v>
      </c>
      <c r="E22">
        <v>19</v>
      </c>
      <c r="F22">
        <v>19</v>
      </c>
      <c r="G22">
        <v>20</v>
      </c>
      <c r="H22">
        <v>7</v>
      </c>
      <c r="I22">
        <v>20</v>
      </c>
    </row>
    <row r="23" spans="1:9" x14ac:dyDescent="0.25">
      <c r="A23" t="s">
        <v>830</v>
      </c>
      <c r="B23">
        <v>19</v>
      </c>
      <c r="C23">
        <v>20</v>
      </c>
      <c r="D23">
        <v>19</v>
      </c>
      <c r="E23">
        <v>19</v>
      </c>
      <c r="F23">
        <v>19</v>
      </c>
      <c r="G23">
        <v>20</v>
      </c>
      <c r="H23">
        <v>7</v>
      </c>
      <c r="I23">
        <v>20</v>
      </c>
    </row>
    <row r="24" spans="1:9" x14ac:dyDescent="0.25">
      <c r="A24" t="s">
        <v>831</v>
      </c>
      <c r="B24">
        <v>19</v>
      </c>
      <c r="C24">
        <v>20</v>
      </c>
      <c r="D24">
        <v>19</v>
      </c>
      <c r="E24">
        <v>19</v>
      </c>
      <c r="F24">
        <v>19</v>
      </c>
      <c r="G24">
        <v>20</v>
      </c>
      <c r="H24">
        <v>7</v>
      </c>
      <c r="I24">
        <v>20</v>
      </c>
    </row>
    <row r="25" spans="1:9" x14ac:dyDescent="0.25">
      <c r="A25" t="s">
        <v>832</v>
      </c>
      <c r="B25">
        <v>19</v>
      </c>
      <c r="C25">
        <v>20</v>
      </c>
      <c r="D25">
        <v>19</v>
      </c>
      <c r="E25">
        <v>19</v>
      </c>
      <c r="F25">
        <v>19</v>
      </c>
      <c r="G25">
        <v>20</v>
      </c>
      <c r="H25">
        <v>8</v>
      </c>
      <c r="I25">
        <v>20</v>
      </c>
    </row>
    <row r="26" spans="1:9" x14ac:dyDescent="0.25">
      <c r="A26" t="s">
        <v>833</v>
      </c>
      <c r="B26">
        <v>19</v>
      </c>
      <c r="C26">
        <v>20</v>
      </c>
      <c r="D26">
        <v>19</v>
      </c>
      <c r="E26">
        <v>19</v>
      </c>
      <c r="F26">
        <v>19</v>
      </c>
      <c r="G26">
        <v>20</v>
      </c>
      <c r="H26">
        <v>8</v>
      </c>
      <c r="I26">
        <v>20</v>
      </c>
    </row>
    <row r="27" spans="1:9" x14ac:dyDescent="0.25">
      <c r="A27" t="s">
        <v>834</v>
      </c>
      <c r="B27">
        <v>19</v>
      </c>
      <c r="C27">
        <v>20</v>
      </c>
      <c r="D27">
        <v>19</v>
      </c>
      <c r="E27">
        <v>19</v>
      </c>
      <c r="F27">
        <v>19</v>
      </c>
      <c r="G27">
        <v>20</v>
      </c>
      <c r="H27">
        <v>8</v>
      </c>
      <c r="I27">
        <v>20</v>
      </c>
    </row>
    <row r="28" spans="1:9" x14ac:dyDescent="0.25">
      <c r="A28" t="s">
        <v>835</v>
      </c>
      <c r="B28">
        <v>19</v>
      </c>
      <c r="C28">
        <v>20</v>
      </c>
      <c r="D28">
        <v>19</v>
      </c>
      <c r="E28">
        <v>19</v>
      </c>
      <c r="F28">
        <v>19</v>
      </c>
      <c r="G28">
        <v>20</v>
      </c>
      <c r="H28">
        <v>9</v>
      </c>
      <c r="I28">
        <v>20</v>
      </c>
    </row>
    <row r="29" spans="1:9" x14ac:dyDescent="0.25">
      <c r="A29" t="s">
        <v>836</v>
      </c>
      <c r="B29">
        <v>19</v>
      </c>
      <c r="C29">
        <v>20</v>
      </c>
      <c r="D29">
        <v>19</v>
      </c>
      <c r="E29">
        <v>19</v>
      </c>
      <c r="F29">
        <v>19</v>
      </c>
      <c r="G29">
        <v>20</v>
      </c>
      <c r="H29">
        <v>9</v>
      </c>
      <c r="I29">
        <v>20</v>
      </c>
    </row>
    <row r="30" spans="1:9" x14ac:dyDescent="0.25">
      <c r="A30" t="s">
        <v>837</v>
      </c>
      <c r="B30">
        <v>19</v>
      </c>
      <c r="C30">
        <v>20</v>
      </c>
      <c r="D30">
        <v>19</v>
      </c>
      <c r="E30">
        <v>19</v>
      </c>
      <c r="F30">
        <v>19</v>
      </c>
      <c r="G30">
        <v>20</v>
      </c>
      <c r="H30">
        <v>9</v>
      </c>
      <c r="I30">
        <v>20</v>
      </c>
    </row>
    <row r="31" spans="1:9" x14ac:dyDescent="0.25">
      <c r="A31" t="s">
        <v>838</v>
      </c>
      <c r="B31">
        <v>19</v>
      </c>
      <c r="C31">
        <v>20</v>
      </c>
      <c r="D31">
        <v>19</v>
      </c>
      <c r="E31">
        <v>19</v>
      </c>
      <c r="F31">
        <v>19</v>
      </c>
      <c r="G31">
        <v>20</v>
      </c>
      <c r="H31">
        <v>9</v>
      </c>
      <c r="I31">
        <v>20</v>
      </c>
    </row>
    <row r="32" spans="1:9" x14ac:dyDescent="0.25">
      <c r="A32" t="s">
        <v>839</v>
      </c>
      <c r="B32">
        <v>19</v>
      </c>
      <c r="C32">
        <v>20</v>
      </c>
      <c r="D32">
        <v>19</v>
      </c>
      <c r="E32">
        <v>19</v>
      </c>
      <c r="F32">
        <v>19</v>
      </c>
      <c r="G32">
        <v>20</v>
      </c>
      <c r="H32">
        <v>10</v>
      </c>
      <c r="I32">
        <v>20</v>
      </c>
    </row>
    <row r="33" spans="1:9" x14ac:dyDescent="0.25">
      <c r="A33" t="s">
        <v>840</v>
      </c>
      <c r="B33">
        <v>19</v>
      </c>
      <c r="C33">
        <v>20</v>
      </c>
      <c r="D33">
        <v>19</v>
      </c>
      <c r="E33">
        <v>19</v>
      </c>
      <c r="F33">
        <v>19</v>
      </c>
      <c r="G33">
        <v>20</v>
      </c>
      <c r="H33">
        <v>10</v>
      </c>
      <c r="I33">
        <v>20</v>
      </c>
    </row>
    <row r="34" spans="1:9" x14ac:dyDescent="0.25">
      <c r="A34" t="s">
        <v>841</v>
      </c>
      <c r="B34">
        <v>19</v>
      </c>
      <c r="C34">
        <v>20</v>
      </c>
      <c r="D34">
        <v>19</v>
      </c>
      <c r="E34">
        <v>19</v>
      </c>
      <c r="F34">
        <v>19</v>
      </c>
      <c r="G34">
        <v>20</v>
      </c>
      <c r="H34">
        <v>10</v>
      </c>
      <c r="I34">
        <v>20</v>
      </c>
    </row>
    <row r="35" spans="1:9" x14ac:dyDescent="0.25">
      <c r="A35" t="s">
        <v>842</v>
      </c>
      <c r="B35">
        <v>19</v>
      </c>
      <c r="C35">
        <v>20</v>
      </c>
      <c r="D35">
        <v>19</v>
      </c>
      <c r="E35">
        <v>19</v>
      </c>
      <c r="F35">
        <v>19</v>
      </c>
      <c r="G35">
        <v>20</v>
      </c>
      <c r="H35">
        <v>10</v>
      </c>
      <c r="I35">
        <v>20</v>
      </c>
    </row>
    <row r="36" spans="1:9" x14ac:dyDescent="0.25">
      <c r="A36" t="s">
        <v>843</v>
      </c>
      <c r="B36">
        <v>19</v>
      </c>
      <c r="C36">
        <v>20</v>
      </c>
      <c r="D36">
        <v>19</v>
      </c>
      <c r="E36">
        <v>19</v>
      </c>
      <c r="F36">
        <v>19</v>
      </c>
      <c r="G36">
        <v>20</v>
      </c>
      <c r="H36">
        <v>10</v>
      </c>
      <c r="I36">
        <v>20</v>
      </c>
    </row>
    <row r="37" spans="1:9" x14ac:dyDescent="0.25">
      <c r="A37" t="s">
        <v>844</v>
      </c>
      <c r="B37">
        <v>19</v>
      </c>
      <c r="C37">
        <v>20</v>
      </c>
      <c r="D37">
        <v>19</v>
      </c>
      <c r="E37">
        <v>19</v>
      </c>
      <c r="F37">
        <v>19</v>
      </c>
      <c r="G37">
        <v>20</v>
      </c>
      <c r="H37">
        <v>11</v>
      </c>
      <c r="I37">
        <v>20</v>
      </c>
    </row>
    <row r="38" spans="1:9" x14ac:dyDescent="0.25">
      <c r="A38" t="s">
        <v>845</v>
      </c>
      <c r="B38">
        <v>19</v>
      </c>
      <c r="C38">
        <v>20</v>
      </c>
      <c r="D38">
        <v>19</v>
      </c>
      <c r="E38">
        <v>19</v>
      </c>
      <c r="F38">
        <v>19</v>
      </c>
      <c r="G38">
        <v>20</v>
      </c>
      <c r="H38">
        <v>11</v>
      </c>
      <c r="I38">
        <v>20</v>
      </c>
    </row>
    <row r="39" spans="1:9" x14ac:dyDescent="0.25">
      <c r="A39" t="s">
        <v>846</v>
      </c>
      <c r="B39">
        <v>19</v>
      </c>
      <c r="C39">
        <v>20</v>
      </c>
      <c r="D39">
        <v>19</v>
      </c>
      <c r="E39">
        <v>19</v>
      </c>
      <c r="F39">
        <v>19</v>
      </c>
      <c r="G39">
        <v>20</v>
      </c>
      <c r="H39">
        <v>11</v>
      </c>
      <c r="I39">
        <v>20</v>
      </c>
    </row>
    <row r="40" spans="1:9" x14ac:dyDescent="0.25">
      <c r="A40" t="s">
        <v>847</v>
      </c>
      <c r="B40">
        <v>19</v>
      </c>
      <c r="C40">
        <v>20</v>
      </c>
      <c r="D40">
        <v>19</v>
      </c>
      <c r="E40">
        <v>19</v>
      </c>
      <c r="F40">
        <v>19</v>
      </c>
      <c r="G40">
        <v>20</v>
      </c>
      <c r="H40">
        <v>11</v>
      </c>
      <c r="I40">
        <v>20</v>
      </c>
    </row>
    <row r="41" spans="1:9" x14ac:dyDescent="0.25">
      <c r="A41" t="s">
        <v>848</v>
      </c>
      <c r="B41">
        <v>19</v>
      </c>
      <c r="C41">
        <v>20</v>
      </c>
      <c r="D41">
        <v>19</v>
      </c>
      <c r="E41">
        <v>19</v>
      </c>
      <c r="F41">
        <v>19</v>
      </c>
      <c r="G41">
        <v>20</v>
      </c>
      <c r="H41">
        <v>11</v>
      </c>
      <c r="I41">
        <v>20</v>
      </c>
    </row>
    <row r="42" spans="1:9" x14ac:dyDescent="0.25">
      <c r="A42" t="s">
        <v>849</v>
      </c>
      <c r="B42">
        <v>19</v>
      </c>
      <c r="C42">
        <v>20</v>
      </c>
      <c r="D42">
        <v>19</v>
      </c>
      <c r="E42">
        <v>19</v>
      </c>
      <c r="F42">
        <v>19</v>
      </c>
      <c r="G42">
        <v>20</v>
      </c>
      <c r="H42">
        <v>11</v>
      </c>
      <c r="I42">
        <v>20</v>
      </c>
    </row>
    <row r="43" spans="1:9" x14ac:dyDescent="0.25">
      <c r="A43" t="s">
        <v>850</v>
      </c>
      <c r="B43">
        <v>19</v>
      </c>
      <c r="C43">
        <v>20</v>
      </c>
      <c r="D43">
        <v>20</v>
      </c>
      <c r="E43">
        <v>19</v>
      </c>
      <c r="F43">
        <v>19</v>
      </c>
      <c r="G43">
        <v>20</v>
      </c>
      <c r="H43">
        <v>12</v>
      </c>
      <c r="I43">
        <v>20</v>
      </c>
    </row>
    <row r="44" spans="1:9" x14ac:dyDescent="0.25">
      <c r="A44" t="s">
        <v>851</v>
      </c>
      <c r="B44">
        <v>19</v>
      </c>
      <c r="C44">
        <v>20</v>
      </c>
      <c r="D44">
        <v>19</v>
      </c>
      <c r="E44">
        <v>19</v>
      </c>
      <c r="F44">
        <v>19</v>
      </c>
      <c r="G44">
        <v>20</v>
      </c>
      <c r="H44">
        <v>12</v>
      </c>
      <c r="I44">
        <v>20</v>
      </c>
    </row>
    <row r="45" spans="1:9" x14ac:dyDescent="0.25">
      <c r="A45" t="s">
        <v>852</v>
      </c>
      <c r="B45">
        <v>19</v>
      </c>
      <c r="C45">
        <v>20</v>
      </c>
      <c r="D45">
        <v>19</v>
      </c>
      <c r="E45">
        <v>19</v>
      </c>
      <c r="F45">
        <v>19</v>
      </c>
      <c r="G45">
        <v>20</v>
      </c>
      <c r="H45">
        <v>12</v>
      </c>
      <c r="I45">
        <v>20</v>
      </c>
    </row>
    <row r="46" spans="1:9" x14ac:dyDescent="0.25">
      <c r="A46" t="s">
        <v>853</v>
      </c>
      <c r="B46">
        <v>19</v>
      </c>
      <c r="C46">
        <v>20</v>
      </c>
      <c r="D46">
        <v>19</v>
      </c>
      <c r="E46">
        <v>19</v>
      </c>
      <c r="F46">
        <v>19</v>
      </c>
      <c r="G46">
        <v>20</v>
      </c>
      <c r="H46">
        <v>12</v>
      </c>
      <c r="I46">
        <v>20</v>
      </c>
    </row>
    <row r="47" spans="1:9" x14ac:dyDescent="0.25">
      <c r="A47" t="s">
        <v>854</v>
      </c>
      <c r="B47">
        <v>19</v>
      </c>
      <c r="C47">
        <v>20</v>
      </c>
      <c r="D47">
        <v>19</v>
      </c>
      <c r="E47">
        <v>19</v>
      </c>
      <c r="F47">
        <v>19</v>
      </c>
      <c r="G47">
        <v>20</v>
      </c>
      <c r="H47">
        <v>12</v>
      </c>
      <c r="I47">
        <v>20</v>
      </c>
    </row>
    <row r="48" spans="1:9" x14ac:dyDescent="0.25">
      <c r="A48" t="s">
        <v>855</v>
      </c>
      <c r="B48">
        <v>19</v>
      </c>
      <c r="C48">
        <v>20</v>
      </c>
      <c r="D48">
        <v>19</v>
      </c>
      <c r="E48">
        <v>19</v>
      </c>
      <c r="F48">
        <v>19</v>
      </c>
      <c r="G48">
        <v>20</v>
      </c>
      <c r="H48">
        <v>12</v>
      </c>
      <c r="I48">
        <v>20</v>
      </c>
    </row>
    <row r="49" spans="1:9" x14ac:dyDescent="0.25">
      <c r="A49" t="s">
        <v>856</v>
      </c>
      <c r="B49">
        <v>19</v>
      </c>
      <c r="C49">
        <v>20</v>
      </c>
      <c r="D49">
        <v>20</v>
      </c>
      <c r="E49">
        <v>19</v>
      </c>
      <c r="F49">
        <v>19</v>
      </c>
      <c r="G49">
        <v>20</v>
      </c>
      <c r="H49">
        <v>12</v>
      </c>
      <c r="I49">
        <v>20</v>
      </c>
    </row>
    <row r="50" spans="1:9" x14ac:dyDescent="0.25">
      <c r="A50" t="s">
        <v>857</v>
      </c>
      <c r="B50">
        <v>19</v>
      </c>
      <c r="C50">
        <v>20</v>
      </c>
      <c r="D50">
        <v>20</v>
      </c>
      <c r="E50">
        <v>19</v>
      </c>
      <c r="F50">
        <v>19</v>
      </c>
      <c r="G50">
        <v>20</v>
      </c>
      <c r="H50">
        <v>12</v>
      </c>
      <c r="I50">
        <v>20</v>
      </c>
    </row>
    <row r="51" spans="1:9" x14ac:dyDescent="0.25">
      <c r="A51" t="s">
        <v>858</v>
      </c>
      <c r="B51">
        <v>19</v>
      </c>
      <c r="C51">
        <v>20</v>
      </c>
      <c r="D51">
        <v>20</v>
      </c>
      <c r="E51">
        <v>19</v>
      </c>
      <c r="F51">
        <v>19</v>
      </c>
      <c r="G51">
        <v>20</v>
      </c>
      <c r="H51">
        <v>13</v>
      </c>
      <c r="I51">
        <v>20</v>
      </c>
    </row>
    <row r="52" spans="1:9" x14ac:dyDescent="0.25">
      <c r="A52" t="s">
        <v>859</v>
      </c>
      <c r="B52">
        <v>19</v>
      </c>
      <c r="C52">
        <v>20</v>
      </c>
      <c r="D52">
        <v>20</v>
      </c>
      <c r="E52">
        <v>19</v>
      </c>
      <c r="F52">
        <v>19</v>
      </c>
      <c r="G52">
        <v>20</v>
      </c>
      <c r="H52">
        <v>13</v>
      </c>
      <c r="I52">
        <v>20</v>
      </c>
    </row>
    <row r="53" spans="1:9" x14ac:dyDescent="0.25">
      <c r="A53" t="s">
        <v>860</v>
      </c>
      <c r="B53">
        <v>19</v>
      </c>
      <c r="C53">
        <v>20</v>
      </c>
      <c r="D53">
        <v>20</v>
      </c>
      <c r="E53">
        <v>19</v>
      </c>
      <c r="F53">
        <v>19</v>
      </c>
      <c r="G53">
        <v>20</v>
      </c>
      <c r="H53">
        <v>13</v>
      </c>
      <c r="I53">
        <v>20</v>
      </c>
    </row>
    <row r="54" spans="1:9" x14ac:dyDescent="0.25">
      <c r="A54" t="s">
        <v>861</v>
      </c>
      <c r="B54">
        <v>19</v>
      </c>
      <c r="C54">
        <v>20</v>
      </c>
      <c r="D54">
        <v>20</v>
      </c>
      <c r="E54">
        <v>19</v>
      </c>
      <c r="F54">
        <v>19</v>
      </c>
      <c r="G54">
        <v>20</v>
      </c>
      <c r="H54">
        <v>13</v>
      </c>
      <c r="I54">
        <v>20</v>
      </c>
    </row>
    <row r="55" spans="1:9" x14ac:dyDescent="0.25">
      <c r="A55" t="s">
        <v>862</v>
      </c>
      <c r="B55">
        <v>19</v>
      </c>
      <c r="C55">
        <v>20</v>
      </c>
      <c r="D55">
        <v>20</v>
      </c>
      <c r="E55">
        <v>19</v>
      </c>
      <c r="F55">
        <v>19</v>
      </c>
      <c r="G55">
        <v>20</v>
      </c>
      <c r="H55">
        <v>13</v>
      </c>
      <c r="I55">
        <v>20</v>
      </c>
    </row>
    <row r="56" spans="1:9" x14ac:dyDescent="0.25">
      <c r="A56" t="s">
        <v>863</v>
      </c>
      <c r="B56">
        <v>19</v>
      </c>
      <c r="C56">
        <v>20</v>
      </c>
      <c r="D56">
        <v>20</v>
      </c>
      <c r="E56">
        <v>19</v>
      </c>
      <c r="F56">
        <v>19</v>
      </c>
      <c r="G56">
        <v>20</v>
      </c>
      <c r="H56">
        <v>13</v>
      </c>
      <c r="I56">
        <v>20</v>
      </c>
    </row>
    <row r="57" spans="1:9" x14ac:dyDescent="0.25">
      <c r="A57" t="s">
        <v>864</v>
      </c>
      <c r="B57">
        <v>19</v>
      </c>
      <c r="C57">
        <v>20</v>
      </c>
      <c r="D57">
        <v>20</v>
      </c>
      <c r="E57">
        <v>19</v>
      </c>
      <c r="F57">
        <v>19</v>
      </c>
      <c r="G57">
        <v>20</v>
      </c>
      <c r="H57">
        <v>13</v>
      </c>
      <c r="I57">
        <v>20</v>
      </c>
    </row>
    <row r="58" spans="1:9" x14ac:dyDescent="0.25">
      <c r="A58" t="s">
        <v>865</v>
      </c>
      <c r="B58">
        <v>19</v>
      </c>
      <c r="C58">
        <v>20</v>
      </c>
      <c r="D58">
        <v>20</v>
      </c>
      <c r="E58">
        <v>19</v>
      </c>
      <c r="F58">
        <v>19</v>
      </c>
      <c r="G58">
        <v>20</v>
      </c>
      <c r="H58">
        <v>13</v>
      </c>
      <c r="I58">
        <v>20</v>
      </c>
    </row>
    <row r="59" spans="1:9" x14ac:dyDescent="0.25">
      <c r="A59" t="s">
        <v>866</v>
      </c>
      <c r="B59">
        <v>19</v>
      </c>
      <c r="C59">
        <v>20</v>
      </c>
      <c r="D59">
        <v>20</v>
      </c>
      <c r="E59">
        <v>19</v>
      </c>
      <c r="F59">
        <v>19</v>
      </c>
      <c r="G59">
        <v>20</v>
      </c>
      <c r="H59">
        <v>13</v>
      </c>
      <c r="I59">
        <v>20</v>
      </c>
    </row>
    <row r="60" spans="1:9" x14ac:dyDescent="0.25">
      <c r="A60" t="s">
        <v>867</v>
      </c>
      <c r="B60">
        <v>19</v>
      </c>
      <c r="C60">
        <v>20</v>
      </c>
      <c r="D60">
        <v>20</v>
      </c>
      <c r="E60">
        <v>19</v>
      </c>
      <c r="F60">
        <v>19</v>
      </c>
      <c r="G60">
        <v>20</v>
      </c>
      <c r="H60">
        <v>13</v>
      </c>
      <c r="I60">
        <v>20</v>
      </c>
    </row>
    <row r="61" spans="1:9" x14ac:dyDescent="0.25">
      <c r="A61" t="s">
        <v>868</v>
      </c>
      <c r="B61">
        <v>19</v>
      </c>
      <c r="C61">
        <v>20</v>
      </c>
      <c r="D61">
        <v>20</v>
      </c>
      <c r="E61">
        <v>19</v>
      </c>
      <c r="F61">
        <v>19</v>
      </c>
      <c r="G61">
        <v>20</v>
      </c>
      <c r="H61">
        <v>13</v>
      </c>
      <c r="I61">
        <v>20</v>
      </c>
    </row>
    <row r="62" spans="1:9" x14ac:dyDescent="0.25">
      <c r="A62" t="s">
        <v>869</v>
      </c>
      <c r="B62">
        <v>19</v>
      </c>
      <c r="C62">
        <v>20</v>
      </c>
      <c r="D62">
        <v>20</v>
      </c>
      <c r="E62">
        <v>19</v>
      </c>
      <c r="F62">
        <v>19</v>
      </c>
      <c r="G62">
        <v>20</v>
      </c>
      <c r="H62">
        <v>12</v>
      </c>
      <c r="I62">
        <v>20</v>
      </c>
    </row>
    <row r="63" spans="1:9" x14ac:dyDescent="0.25">
      <c r="A63" t="s">
        <v>870</v>
      </c>
      <c r="B63">
        <v>19</v>
      </c>
      <c r="C63">
        <v>20</v>
      </c>
      <c r="D63">
        <v>20</v>
      </c>
      <c r="E63">
        <v>19</v>
      </c>
      <c r="F63">
        <v>19</v>
      </c>
      <c r="G63">
        <v>20</v>
      </c>
      <c r="H63">
        <v>12</v>
      </c>
      <c r="I63">
        <v>20</v>
      </c>
    </row>
    <row r="64" spans="1:9" x14ac:dyDescent="0.25">
      <c r="A64" t="s">
        <v>871</v>
      </c>
      <c r="B64">
        <v>19</v>
      </c>
      <c r="C64">
        <v>20</v>
      </c>
      <c r="D64">
        <v>20</v>
      </c>
      <c r="E64">
        <v>19</v>
      </c>
      <c r="F64">
        <v>19</v>
      </c>
      <c r="G64">
        <v>20</v>
      </c>
      <c r="H64">
        <v>12</v>
      </c>
      <c r="I64">
        <v>20</v>
      </c>
    </row>
    <row r="65" spans="1:9" x14ac:dyDescent="0.25">
      <c r="A65" t="s">
        <v>872</v>
      </c>
      <c r="B65">
        <v>19</v>
      </c>
      <c r="C65">
        <v>20</v>
      </c>
      <c r="D65">
        <v>20</v>
      </c>
      <c r="E65">
        <v>19</v>
      </c>
      <c r="F65">
        <v>19</v>
      </c>
      <c r="G65">
        <v>20</v>
      </c>
      <c r="H65">
        <v>12</v>
      </c>
      <c r="I65">
        <v>20</v>
      </c>
    </row>
    <row r="66" spans="1:9" x14ac:dyDescent="0.25">
      <c r="A66" t="s">
        <v>873</v>
      </c>
      <c r="B66">
        <v>19</v>
      </c>
      <c r="C66">
        <v>20</v>
      </c>
      <c r="D66">
        <v>20</v>
      </c>
      <c r="E66">
        <v>19</v>
      </c>
      <c r="F66">
        <v>19</v>
      </c>
      <c r="G66">
        <v>19</v>
      </c>
      <c r="H66">
        <v>-1</v>
      </c>
      <c r="I66">
        <v>20</v>
      </c>
    </row>
    <row r="67" spans="1:9" x14ac:dyDescent="0.25">
      <c r="A67" t="s">
        <v>874</v>
      </c>
      <c r="B67">
        <v>19</v>
      </c>
      <c r="C67">
        <v>20</v>
      </c>
      <c r="D67">
        <v>20</v>
      </c>
      <c r="E67">
        <v>19</v>
      </c>
      <c r="F67">
        <v>19</v>
      </c>
      <c r="G67">
        <v>18</v>
      </c>
      <c r="H67">
        <v>-53</v>
      </c>
      <c r="I67">
        <v>20</v>
      </c>
    </row>
    <row r="68" spans="1:9" x14ac:dyDescent="0.25">
      <c r="A68" t="s">
        <v>875</v>
      </c>
      <c r="B68">
        <v>19</v>
      </c>
      <c r="C68">
        <v>20</v>
      </c>
      <c r="D68">
        <v>20</v>
      </c>
      <c r="E68">
        <v>19</v>
      </c>
      <c r="F68">
        <v>19</v>
      </c>
      <c r="G68">
        <v>18</v>
      </c>
      <c r="H68">
        <v>-125</v>
      </c>
      <c r="I68">
        <v>20</v>
      </c>
    </row>
    <row r="69" spans="1:9" x14ac:dyDescent="0.25">
      <c r="A69" t="s">
        <v>876</v>
      </c>
      <c r="B69">
        <v>19</v>
      </c>
      <c r="C69">
        <v>20</v>
      </c>
      <c r="D69">
        <v>20</v>
      </c>
      <c r="E69">
        <v>19</v>
      </c>
      <c r="F69">
        <v>19</v>
      </c>
      <c r="G69">
        <v>18</v>
      </c>
      <c r="H69">
        <v>-161</v>
      </c>
      <c r="I69">
        <v>20</v>
      </c>
    </row>
    <row r="70" spans="1:9" x14ac:dyDescent="0.25">
      <c r="A70" t="s">
        <v>877</v>
      </c>
      <c r="B70">
        <v>19</v>
      </c>
      <c r="C70">
        <v>20</v>
      </c>
      <c r="D70">
        <v>20</v>
      </c>
      <c r="E70">
        <v>19</v>
      </c>
      <c r="F70">
        <v>19</v>
      </c>
      <c r="G70">
        <v>18</v>
      </c>
      <c r="H70">
        <v>-169</v>
      </c>
      <c r="I70">
        <v>20</v>
      </c>
    </row>
    <row r="71" spans="1:9" x14ac:dyDescent="0.25">
      <c r="A71" t="s">
        <v>878</v>
      </c>
      <c r="B71">
        <v>19</v>
      </c>
      <c r="C71">
        <v>20</v>
      </c>
      <c r="D71">
        <v>20</v>
      </c>
      <c r="E71">
        <v>19</v>
      </c>
      <c r="F71">
        <v>19</v>
      </c>
      <c r="G71">
        <v>18</v>
      </c>
      <c r="H71">
        <v>-170</v>
      </c>
      <c r="I71">
        <v>20</v>
      </c>
    </row>
    <row r="72" spans="1:9" x14ac:dyDescent="0.25">
      <c r="A72" t="s">
        <v>879</v>
      </c>
      <c r="B72">
        <v>19</v>
      </c>
      <c r="C72">
        <v>20</v>
      </c>
      <c r="D72">
        <v>20</v>
      </c>
      <c r="E72">
        <v>19</v>
      </c>
      <c r="F72">
        <v>19</v>
      </c>
      <c r="G72">
        <v>18</v>
      </c>
      <c r="H72">
        <v>-170</v>
      </c>
      <c r="I72">
        <v>20</v>
      </c>
    </row>
    <row r="73" spans="1:9" x14ac:dyDescent="0.25">
      <c r="A73" t="s">
        <v>880</v>
      </c>
      <c r="B73">
        <v>19</v>
      </c>
      <c r="C73">
        <v>20</v>
      </c>
      <c r="D73">
        <v>20</v>
      </c>
      <c r="E73">
        <v>19</v>
      </c>
      <c r="F73">
        <v>19</v>
      </c>
      <c r="G73">
        <v>18</v>
      </c>
      <c r="H73">
        <v>-170</v>
      </c>
      <c r="I73">
        <v>20</v>
      </c>
    </row>
    <row r="74" spans="1:9" x14ac:dyDescent="0.25">
      <c r="A74" t="s">
        <v>881</v>
      </c>
      <c r="B74">
        <v>19</v>
      </c>
      <c r="C74">
        <v>20</v>
      </c>
      <c r="D74">
        <v>20</v>
      </c>
      <c r="E74">
        <v>19</v>
      </c>
      <c r="F74">
        <v>19</v>
      </c>
      <c r="G74">
        <v>18</v>
      </c>
      <c r="H74">
        <v>-170</v>
      </c>
      <c r="I74">
        <v>20</v>
      </c>
    </row>
    <row r="75" spans="1:9" x14ac:dyDescent="0.25">
      <c r="A75" t="s">
        <v>882</v>
      </c>
      <c r="B75">
        <v>19</v>
      </c>
      <c r="C75">
        <v>20</v>
      </c>
      <c r="D75">
        <v>20</v>
      </c>
      <c r="E75">
        <v>19</v>
      </c>
      <c r="F75">
        <v>19</v>
      </c>
      <c r="G75">
        <v>18</v>
      </c>
      <c r="H75">
        <v>-170</v>
      </c>
      <c r="I75">
        <v>20</v>
      </c>
    </row>
    <row r="76" spans="1:9" x14ac:dyDescent="0.25">
      <c r="A76" t="s">
        <v>883</v>
      </c>
      <c r="B76">
        <v>19</v>
      </c>
      <c r="C76">
        <v>20</v>
      </c>
      <c r="D76">
        <v>20</v>
      </c>
      <c r="E76">
        <v>19</v>
      </c>
      <c r="F76">
        <v>19</v>
      </c>
      <c r="G76">
        <v>18</v>
      </c>
      <c r="H76">
        <v>-170</v>
      </c>
      <c r="I76">
        <v>20</v>
      </c>
    </row>
    <row r="77" spans="1:9" x14ac:dyDescent="0.25">
      <c r="A77" t="s">
        <v>884</v>
      </c>
      <c r="B77">
        <v>19</v>
      </c>
      <c r="C77">
        <v>20</v>
      </c>
      <c r="D77">
        <v>20</v>
      </c>
      <c r="E77">
        <v>19</v>
      </c>
      <c r="F77">
        <v>19</v>
      </c>
      <c r="G77">
        <v>18</v>
      </c>
      <c r="H77">
        <v>-170</v>
      </c>
      <c r="I77">
        <v>20</v>
      </c>
    </row>
    <row r="78" spans="1:9" x14ac:dyDescent="0.25">
      <c r="A78" t="s">
        <v>885</v>
      </c>
      <c r="B78">
        <v>19</v>
      </c>
      <c r="C78">
        <v>20</v>
      </c>
      <c r="D78">
        <v>20</v>
      </c>
      <c r="E78">
        <v>19</v>
      </c>
      <c r="F78">
        <v>19</v>
      </c>
      <c r="G78">
        <v>18</v>
      </c>
      <c r="H78">
        <v>-170</v>
      </c>
      <c r="I78">
        <v>20</v>
      </c>
    </row>
    <row r="79" spans="1:9" x14ac:dyDescent="0.25">
      <c r="A79" t="s">
        <v>886</v>
      </c>
      <c r="B79">
        <v>19</v>
      </c>
      <c r="C79">
        <v>20</v>
      </c>
      <c r="D79">
        <v>20</v>
      </c>
      <c r="E79">
        <v>19</v>
      </c>
      <c r="F79">
        <v>19</v>
      </c>
      <c r="G79">
        <v>18</v>
      </c>
      <c r="H79">
        <v>-170</v>
      </c>
      <c r="I79">
        <v>20</v>
      </c>
    </row>
    <row r="80" spans="1:9" x14ac:dyDescent="0.25">
      <c r="A80" t="s">
        <v>887</v>
      </c>
      <c r="B80">
        <v>19</v>
      </c>
      <c r="C80">
        <v>20</v>
      </c>
      <c r="D80">
        <v>20</v>
      </c>
      <c r="E80">
        <v>19</v>
      </c>
      <c r="F80">
        <v>19</v>
      </c>
      <c r="G80">
        <v>18</v>
      </c>
      <c r="H80">
        <v>-170</v>
      </c>
      <c r="I80">
        <v>20</v>
      </c>
    </row>
    <row r="81" spans="1:9" x14ac:dyDescent="0.25">
      <c r="A81" t="s">
        <v>888</v>
      </c>
      <c r="B81">
        <v>19</v>
      </c>
      <c r="C81">
        <v>20</v>
      </c>
      <c r="D81">
        <v>20</v>
      </c>
      <c r="E81">
        <v>19</v>
      </c>
      <c r="F81">
        <v>19</v>
      </c>
      <c r="G81">
        <v>18</v>
      </c>
      <c r="H81">
        <v>-170</v>
      </c>
      <c r="I81">
        <v>20</v>
      </c>
    </row>
    <row r="82" spans="1:9" x14ac:dyDescent="0.25">
      <c r="A82" t="s">
        <v>889</v>
      </c>
      <c r="B82">
        <v>19</v>
      </c>
      <c r="C82">
        <v>20</v>
      </c>
      <c r="D82">
        <v>19</v>
      </c>
      <c r="E82">
        <v>19</v>
      </c>
      <c r="F82">
        <v>19</v>
      </c>
      <c r="G82">
        <v>18</v>
      </c>
      <c r="H82">
        <v>-170</v>
      </c>
      <c r="I82">
        <v>20</v>
      </c>
    </row>
    <row r="83" spans="1:9" x14ac:dyDescent="0.25">
      <c r="A83" t="s">
        <v>890</v>
      </c>
      <c r="B83">
        <v>19</v>
      </c>
      <c r="C83">
        <v>20</v>
      </c>
      <c r="D83">
        <v>19</v>
      </c>
      <c r="E83">
        <v>19</v>
      </c>
      <c r="F83">
        <v>19</v>
      </c>
      <c r="G83">
        <v>18</v>
      </c>
      <c r="H83">
        <v>-170</v>
      </c>
      <c r="I83">
        <v>20</v>
      </c>
    </row>
    <row r="84" spans="1:9" x14ac:dyDescent="0.25">
      <c r="A84" t="s">
        <v>891</v>
      </c>
      <c r="B84">
        <v>19</v>
      </c>
      <c r="C84">
        <v>20</v>
      </c>
      <c r="D84">
        <v>19</v>
      </c>
      <c r="E84">
        <v>19</v>
      </c>
      <c r="F84">
        <v>19</v>
      </c>
      <c r="G84">
        <v>18</v>
      </c>
      <c r="H84">
        <v>-170</v>
      </c>
      <c r="I84">
        <v>20</v>
      </c>
    </row>
    <row r="85" spans="1:9" x14ac:dyDescent="0.25">
      <c r="A85" t="s">
        <v>892</v>
      </c>
      <c r="B85">
        <v>19</v>
      </c>
      <c r="C85">
        <v>20</v>
      </c>
      <c r="D85">
        <v>19</v>
      </c>
      <c r="E85">
        <v>19</v>
      </c>
      <c r="F85">
        <v>18</v>
      </c>
      <c r="G85">
        <v>18</v>
      </c>
      <c r="H85">
        <v>-170</v>
      </c>
      <c r="I85">
        <v>20</v>
      </c>
    </row>
    <row r="86" spans="1:9" x14ac:dyDescent="0.25">
      <c r="A86" t="s">
        <v>893</v>
      </c>
      <c r="B86">
        <v>18</v>
      </c>
      <c r="C86">
        <v>20</v>
      </c>
      <c r="D86">
        <v>19</v>
      </c>
      <c r="E86">
        <v>19</v>
      </c>
      <c r="F86">
        <v>18</v>
      </c>
      <c r="G86">
        <v>18</v>
      </c>
      <c r="H86">
        <v>-170</v>
      </c>
      <c r="I86">
        <v>20</v>
      </c>
    </row>
    <row r="87" spans="1:9" x14ac:dyDescent="0.25">
      <c r="A87" t="s">
        <v>894</v>
      </c>
      <c r="B87">
        <v>18</v>
      </c>
      <c r="C87">
        <v>20</v>
      </c>
      <c r="D87">
        <v>19</v>
      </c>
      <c r="E87">
        <v>19</v>
      </c>
      <c r="F87">
        <v>18</v>
      </c>
      <c r="G87">
        <v>18</v>
      </c>
      <c r="H87">
        <v>-170</v>
      </c>
      <c r="I87">
        <v>20</v>
      </c>
    </row>
    <row r="88" spans="1:9" x14ac:dyDescent="0.25">
      <c r="A88" t="s">
        <v>895</v>
      </c>
      <c r="B88">
        <v>18</v>
      </c>
      <c r="C88">
        <v>20</v>
      </c>
      <c r="D88">
        <v>19</v>
      </c>
      <c r="E88">
        <v>19</v>
      </c>
      <c r="F88">
        <v>18</v>
      </c>
      <c r="G88">
        <v>17</v>
      </c>
      <c r="H88">
        <v>-170</v>
      </c>
      <c r="I88">
        <v>20</v>
      </c>
    </row>
    <row r="89" spans="1:9" x14ac:dyDescent="0.25">
      <c r="A89" t="s">
        <v>896</v>
      </c>
      <c r="B89">
        <v>18</v>
      </c>
      <c r="C89">
        <v>20</v>
      </c>
      <c r="D89">
        <v>19</v>
      </c>
      <c r="E89">
        <v>19</v>
      </c>
      <c r="F89">
        <v>18</v>
      </c>
      <c r="G89">
        <v>17</v>
      </c>
      <c r="H89">
        <v>-170</v>
      </c>
      <c r="I89">
        <v>20</v>
      </c>
    </row>
    <row r="90" spans="1:9" x14ac:dyDescent="0.25">
      <c r="A90" t="s">
        <v>897</v>
      </c>
      <c r="B90">
        <v>18</v>
      </c>
      <c r="C90">
        <v>20</v>
      </c>
      <c r="D90">
        <v>19</v>
      </c>
      <c r="E90">
        <v>19</v>
      </c>
      <c r="F90">
        <v>18</v>
      </c>
      <c r="G90">
        <v>17</v>
      </c>
      <c r="H90">
        <v>-170</v>
      </c>
      <c r="I90">
        <v>20</v>
      </c>
    </row>
    <row r="91" spans="1:9" x14ac:dyDescent="0.25">
      <c r="A91" t="s">
        <v>898</v>
      </c>
      <c r="B91">
        <v>18</v>
      </c>
      <c r="C91">
        <v>20</v>
      </c>
      <c r="D91">
        <v>19</v>
      </c>
      <c r="E91">
        <v>19</v>
      </c>
      <c r="F91">
        <v>17</v>
      </c>
      <c r="G91">
        <v>17</v>
      </c>
      <c r="H91">
        <v>-170</v>
      </c>
      <c r="I91">
        <v>20</v>
      </c>
    </row>
    <row r="92" spans="1:9" x14ac:dyDescent="0.25">
      <c r="A92" t="s">
        <v>899</v>
      </c>
      <c r="B92">
        <v>18</v>
      </c>
      <c r="C92">
        <v>20</v>
      </c>
      <c r="D92">
        <v>19</v>
      </c>
      <c r="E92">
        <v>19</v>
      </c>
      <c r="F92">
        <v>17</v>
      </c>
      <c r="G92">
        <v>17</v>
      </c>
      <c r="H92">
        <v>-170</v>
      </c>
      <c r="I92">
        <v>20</v>
      </c>
    </row>
    <row r="93" spans="1:9" x14ac:dyDescent="0.25">
      <c r="A93" t="s">
        <v>900</v>
      </c>
      <c r="B93">
        <v>18</v>
      </c>
      <c r="C93">
        <v>20</v>
      </c>
      <c r="D93">
        <v>19</v>
      </c>
      <c r="E93">
        <v>19</v>
      </c>
      <c r="F93">
        <v>17</v>
      </c>
      <c r="G93">
        <v>17</v>
      </c>
      <c r="H93">
        <v>-170</v>
      </c>
      <c r="I93">
        <v>20</v>
      </c>
    </row>
    <row r="94" spans="1:9" x14ac:dyDescent="0.25">
      <c r="A94" t="s">
        <v>901</v>
      </c>
      <c r="B94">
        <v>18</v>
      </c>
      <c r="C94">
        <v>20</v>
      </c>
      <c r="D94">
        <v>19</v>
      </c>
      <c r="E94">
        <v>19</v>
      </c>
      <c r="F94">
        <v>17</v>
      </c>
      <c r="G94">
        <v>17</v>
      </c>
      <c r="H94">
        <v>-170</v>
      </c>
      <c r="I94">
        <v>20</v>
      </c>
    </row>
    <row r="95" spans="1:9" x14ac:dyDescent="0.25">
      <c r="A95" t="s">
        <v>902</v>
      </c>
      <c r="B95">
        <v>18</v>
      </c>
      <c r="C95">
        <v>20</v>
      </c>
      <c r="D95">
        <v>19</v>
      </c>
      <c r="E95">
        <v>19</v>
      </c>
      <c r="F95">
        <v>17</v>
      </c>
      <c r="G95">
        <v>17</v>
      </c>
      <c r="H95">
        <v>-170</v>
      </c>
      <c r="I95">
        <v>20</v>
      </c>
    </row>
    <row r="96" spans="1:9" x14ac:dyDescent="0.25">
      <c r="A96" t="s">
        <v>903</v>
      </c>
      <c r="B96">
        <v>18</v>
      </c>
      <c r="C96">
        <v>20</v>
      </c>
      <c r="D96">
        <v>19</v>
      </c>
      <c r="E96">
        <v>19</v>
      </c>
      <c r="F96">
        <v>17</v>
      </c>
      <c r="G96">
        <v>17</v>
      </c>
      <c r="H96">
        <v>-170</v>
      </c>
      <c r="I96">
        <v>20</v>
      </c>
    </row>
    <row r="97" spans="1:9" x14ac:dyDescent="0.25">
      <c r="A97" t="s">
        <v>904</v>
      </c>
      <c r="B97">
        <v>18</v>
      </c>
      <c r="C97">
        <v>20</v>
      </c>
      <c r="D97">
        <v>19</v>
      </c>
      <c r="E97">
        <v>19</v>
      </c>
      <c r="F97">
        <v>17</v>
      </c>
      <c r="G97">
        <v>17</v>
      </c>
      <c r="H97">
        <v>-170</v>
      </c>
      <c r="I97">
        <v>20</v>
      </c>
    </row>
    <row r="98" spans="1:9" x14ac:dyDescent="0.25">
      <c r="A98" t="s">
        <v>905</v>
      </c>
      <c r="B98">
        <v>18</v>
      </c>
      <c r="C98">
        <v>20</v>
      </c>
      <c r="D98">
        <v>19</v>
      </c>
      <c r="E98">
        <v>19</v>
      </c>
      <c r="F98">
        <v>17</v>
      </c>
      <c r="G98">
        <v>17</v>
      </c>
      <c r="H98">
        <v>-170</v>
      </c>
      <c r="I98">
        <v>20</v>
      </c>
    </row>
    <row r="99" spans="1:9" x14ac:dyDescent="0.25">
      <c r="A99" t="s">
        <v>906</v>
      </c>
      <c r="B99">
        <v>18</v>
      </c>
      <c r="C99">
        <v>20</v>
      </c>
      <c r="D99">
        <v>19</v>
      </c>
      <c r="E99">
        <v>19</v>
      </c>
      <c r="F99">
        <v>17</v>
      </c>
      <c r="G99">
        <v>17</v>
      </c>
      <c r="H99">
        <v>-170</v>
      </c>
      <c r="I99">
        <v>20</v>
      </c>
    </row>
    <row r="100" spans="1:9" x14ac:dyDescent="0.25">
      <c r="A100" t="s">
        <v>907</v>
      </c>
      <c r="B100">
        <v>18</v>
      </c>
      <c r="C100">
        <v>20</v>
      </c>
      <c r="D100">
        <v>19</v>
      </c>
      <c r="E100">
        <v>19</v>
      </c>
      <c r="F100">
        <v>17</v>
      </c>
      <c r="G100">
        <v>17</v>
      </c>
      <c r="H100">
        <v>-170</v>
      </c>
      <c r="I100">
        <v>20</v>
      </c>
    </row>
    <row r="101" spans="1:9" x14ac:dyDescent="0.25">
      <c r="A101" t="s">
        <v>908</v>
      </c>
      <c r="B101">
        <v>18</v>
      </c>
      <c r="C101">
        <v>20</v>
      </c>
      <c r="D101">
        <v>19</v>
      </c>
      <c r="E101">
        <v>19</v>
      </c>
      <c r="F101">
        <v>16</v>
      </c>
      <c r="G101">
        <v>17</v>
      </c>
      <c r="H101">
        <v>-170</v>
      </c>
      <c r="I101">
        <v>20</v>
      </c>
    </row>
    <row r="102" spans="1:9" x14ac:dyDescent="0.25">
      <c r="A102" t="s">
        <v>909</v>
      </c>
      <c r="B102">
        <v>18</v>
      </c>
      <c r="C102">
        <v>20</v>
      </c>
      <c r="D102">
        <v>19</v>
      </c>
      <c r="E102">
        <v>19</v>
      </c>
      <c r="F102">
        <v>16</v>
      </c>
      <c r="G102">
        <v>17</v>
      </c>
      <c r="H102">
        <v>-170</v>
      </c>
      <c r="I102">
        <v>20</v>
      </c>
    </row>
    <row r="103" spans="1:9" x14ac:dyDescent="0.25">
      <c r="A103" t="s">
        <v>910</v>
      </c>
      <c r="B103">
        <v>17</v>
      </c>
      <c r="C103">
        <v>20</v>
      </c>
      <c r="D103">
        <v>19</v>
      </c>
      <c r="E103">
        <v>19</v>
      </c>
      <c r="F103">
        <v>16</v>
      </c>
      <c r="G103">
        <v>17</v>
      </c>
      <c r="H103">
        <v>-170</v>
      </c>
      <c r="I103">
        <v>20</v>
      </c>
    </row>
    <row r="104" spans="1:9" x14ac:dyDescent="0.25">
      <c r="A104" t="s">
        <v>911</v>
      </c>
      <c r="B104">
        <v>17</v>
      </c>
      <c r="C104">
        <v>20</v>
      </c>
      <c r="D104">
        <v>19</v>
      </c>
      <c r="E104">
        <v>19</v>
      </c>
      <c r="F104">
        <v>16</v>
      </c>
      <c r="G104">
        <v>17</v>
      </c>
      <c r="H104">
        <v>-170</v>
      </c>
      <c r="I104">
        <v>20</v>
      </c>
    </row>
    <row r="105" spans="1:9" x14ac:dyDescent="0.25">
      <c r="A105" t="s">
        <v>912</v>
      </c>
      <c r="B105">
        <v>17</v>
      </c>
      <c r="C105">
        <v>20</v>
      </c>
      <c r="D105">
        <v>19</v>
      </c>
      <c r="E105">
        <v>19</v>
      </c>
      <c r="F105">
        <v>16</v>
      </c>
      <c r="G105">
        <v>17</v>
      </c>
      <c r="H105">
        <v>-170</v>
      </c>
      <c r="I105">
        <v>20</v>
      </c>
    </row>
    <row r="106" spans="1:9" x14ac:dyDescent="0.25">
      <c r="A106" t="s">
        <v>913</v>
      </c>
      <c r="B106">
        <v>17</v>
      </c>
      <c r="C106">
        <v>20</v>
      </c>
      <c r="D106">
        <v>19</v>
      </c>
      <c r="E106">
        <v>19</v>
      </c>
      <c r="F106">
        <v>16</v>
      </c>
      <c r="G106">
        <v>17</v>
      </c>
      <c r="H106">
        <v>-170</v>
      </c>
      <c r="I106">
        <v>20</v>
      </c>
    </row>
    <row r="107" spans="1:9" x14ac:dyDescent="0.25">
      <c r="A107" t="s">
        <v>914</v>
      </c>
      <c r="B107">
        <v>17</v>
      </c>
      <c r="C107">
        <v>20</v>
      </c>
      <c r="D107">
        <v>19</v>
      </c>
      <c r="E107">
        <v>19</v>
      </c>
      <c r="F107">
        <v>16</v>
      </c>
      <c r="G107">
        <v>17</v>
      </c>
      <c r="H107">
        <v>-170</v>
      </c>
      <c r="I107">
        <v>20</v>
      </c>
    </row>
    <row r="108" spans="1:9" x14ac:dyDescent="0.25">
      <c r="A108" t="s">
        <v>915</v>
      </c>
      <c r="B108">
        <v>17</v>
      </c>
      <c r="C108">
        <v>20</v>
      </c>
      <c r="D108">
        <v>19</v>
      </c>
      <c r="E108">
        <v>19</v>
      </c>
      <c r="F108">
        <v>16</v>
      </c>
      <c r="G108">
        <v>17</v>
      </c>
      <c r="H108">
        <v>-170</v>
      </c>
      <c r="I108">
        <v>20</v>
      </c>
    </row>
    <row r="109" spans="1:9" x14ac:dyDescent="0.25">
      <c r="A109" t="s">
        <v>916</v>
      </c>
      <c r="B109">
        <v>17</v>
      </c>
      <c r="C109">
        <v>20</v>
      </c>
      <c r="D109">
        <v>19</v>
      </c>
      <c r="E109">
        <v>19</v>
      </c>
      <c r="F109">
        <v>16</v>
      </c>
      <c r="G109">
        <v>17</v>
      </c>
      <c r="H109">
        <v>-170</v>
      </c>
      <c r="I109">
        <v>20</v>
      </c>
    </row>
    <row r="110" spans="1:9" x14ac:dyDescent="0.25">
      <c r="A110" t="s">
        <v>917</v>
      </c>
      <c r="B110">
        <v>17</v>
      </c>
      <c r="C110">
        <v>20</v>
      </c>
      <c r="D110">
        <v>19</v>
      </c>
      <c r="E110">
        <v>19</v>
      </c>
      <c r="F110">
        <v>16</v>
      </c>
      <c r="G110">
        <v>17</v>
      </c>
      <c r="H110">
        <v>-170</v>
      </c>
      <c r="I110">
        <v>20</v>
      </c>
    </row>
    <row r="111" spans="1:9" x14ac:dyDescent="0.25">
      <c r="A111" t="s">
        <v>918</v>
      </c>
      <c r="B111">
        <v>17</v>
      </c>
      <c r="C111">
        <v>20</v>
      </c>
      <c r="D111">
        <v>19</v>
      </c>
      <c r="E111">
        <v>19</v>
      </c>
      <c r="F111">
        <v>16</v>
      </c>
      <c r="G111">
        <v>17</v>
      </c>
      <c r="H111">
        <v>-170</v>
      </c>
      <c r="I111">
        <v>20</v>
      </c>
    </row>
    <row r="112" spans="1:9" x14ac:dyDescent="0.25">
      <c r="A112" t="s">
        <v>919</v>
      </c>
      <c r="B112">
        <v>17</v>
      </c>
      <c r="C112">
        <v>20</v>
      </c>
      <c r="D112">
        <v>19</v>
      </c>
      <c r="E112">
        <v>19</v>
      </c>
      <c r="F112">
        <v>16</v>
      </c>
      <c r="G112">
        <v>17</v>
      </c>
      <c r="H112">
        <v>-170</v>
      </c>
      <c r="I112">
        <v>20</v>
      </c>
    </row>
    <row r="113" spans="1:9" x14ac:dyDescent="0.25">
      <c r="A113" t="s">
        <v>920</v>
      </c>
      <c r="B113">
        <v>17</v>
      </c>
      <c r="C113">
        <v>20</v>
      </c>
      <c r="D113">
        <v>19</v>
      </c>
      <c r="E113">
        <v>19</v>
      </c>
      <c r="F113">
        <v>16</v>
      </c>
      <c r="G113">
        <v>17</v>
      </c>
      <c r="H113">
        <v>-170</v>
      </c>
      <c r="I113">
        <v>20</v>
      </c>
    </row>
    <row r="114" spans="1:9" x14ac:dyDescent="0.25">
      <c r="A114" t="s">
        <v>921</v>
      </c>
      <c r="B114">
        <v>16</v>
      </c>
      <c r="C114">
        <v>20</v>
      </c>
      <c r="D114">
        <v>19</v>
      </c>
      <c r="E114">
        <v>19</v>
      </c>
      <c r="F114">
        <v>16</v>
      </c>
      <c r="G114">
        <v>17</v>
      </c>
      <c r="H114">
        <v>-170</v>
      </c>
      <c r="I114">
        <v>20</v>
      </c>
    </row>
    <row r="115" spans="1:9" x14ac:dyDescent="0.25">
      <c r="A115" t="s">
        <v>922</v>
      </c>
      <c r="B115">
        <v>16</v>
      </c>
      <c r="C115">
        <v>20</v>
      </c>
      <c r="D115">
        <v>19</v>
      </c>
      <c r="E115">
        <v>19</v>
      </c>
      <c r="F115">
        <v>16</v>
      </c>
      <c r="G115">
        <v>17</v>
      </c>
      <c r="H115">
        <v>-170</v>
      </c>
      <c r="I115">
        <v>20</v>
      </c>
    </row>
    <row r="116" spans="1:9" x14ac:dyDescent="0.25">
      <c r="A116" t="s">
        <v>923</v>
      </c>
      <c r="B116">
        <v>16</v>
      </c>
      <c r="C116">
        <v>20</v>
      </c>
      <c r="D116">
        <v>19</v>
      </c>
      <c r="E116">
        <v>19</v>
      </c>
      <c r="F116">
        <v>15</v>
      </c>
      <c r="G116">
        <v>17</v>
      </c>
      <c r="H116">
        <v>-170</v>
      </c>
      <c r="I116">
        <v>20</v>
      </c>
    </row>
    <row r="117" spans="1:9" x14ac:dyDescent="0.25">
      <c r="A117" t="s">
        <v>924</v>
      </c>
      <c r="B117">
        <v>16</v>
      </c>
      <c r="C117">
        <v>20</v>
      </c>
      <c r="D117">
        <v>19</v>
      </c>
      <c r="E117">
        <v>19</v>
      </c>
      <c r="F117">
        <v>15</v>
      </c>
      <c r="G117">
        <v>17</v>
      </c>
      <c r="H117">
        <v>-170</v>
      </c>
      <c r="I117">
        <v>20</v>
      </c>
    </row>
    <row r="118" spans="1:9" x14ac:dyDescent="0.25">
      <c r="A118" t="s">
        <v>925</v>
      </c>
      <c r="B118">
        <v>16</v>
      </c>
      <c r="C118">
        <v>19</v>
      </c>
      <c r="D118">
        <v>19</v>
      </c>
      <c r="E118">
        <v>19</v>
      </c>
      <c r="F118">
        <v>15</v>
      </c>
      <c r="G118">
        <v>17</v>
      </c>
      <c r="H118">
        <v>-170</v>
      </c>
      <c r="I118">
        <v>20</v>
      </c>
    </row>
    <row r="119" spans="1:9" x14ac:dyDescent="0.25">
      <c r="A119" t="s">
        <v>926</v>
      </c>
      <c r="B119">
        <v>16</v>
      </c>
      <c r="C119">
        <v>19</v>
      </c>
      <c r="D119">
        <v>19</v>
      </c>
      <c r="E119">
        <v>19</v>
      </c>
      <c r="F119">
        <v>15</v>
      </c>
      <c r="G119">
        <v>17</v>
      </c>
      <c r="H119">
        <v>-170</v>
      </c>
      <c r="I119">
        <v>20</v>
      </c>
    </row>
    <row r="120" spans="1:9" x14ac:dyDescent="0.25">
      <c r="A120" t="s">
        <v>927</v>
      </c>
      <c r="B120">
        <v>16</v>
      </c>
      <c r="C120">
        <v>19</v>
      </c>
      <c r="D120">
        <v>19</v>
      </c>
      <c r="E120">
        <v>19</v>
      </c>
      <c r="F120">
        <v>15</v>
      </c>
      <c r="G120">
        <v>17</v>
      </c>
      <c r="H120">
        <v>-170</v>
      </c>
      <c r="I120">
        <v>20</v>
      </c>
    </row>
    <row r="121" spans="1:9" x14ac:dyDescent="0.25">
      <c r="A121" t="s">
        <v>928</v>
      </c>
      <c r="B121">
        <v>16</v>
      </c>
      <c r="C121">
        <v>19</v>
      </c>
      <c r="D121">
        <v>19</v>
      </c>
      <c r="E121">
        <v>19</v>
      </c>
      <c r="F121">
        <v>15</v>
      </c>
      <c r="G121">
        <v>17</v>
      </c>
      <c r="H121">
        <v>-170</v>
      </c>
      <c r="I121">
        <v>20</v>
      </c>
    </row>
    <row r="122" spans="1:9" x14ac:dyDescent="0.25">
      <c r="A122" t="s">
        <v>929</v>
      </c>
      <c r="B122">
        <v>16</v>
      </c>
      <c r="C122">
        <v>19</v>
      </c>
      <c r="D122">
        <v>19</v>
      </c>
      <c r="E122">
        <v>19</v>
      </c>
      <c r="F122">
        <v>15</v>
      </c>
      <c r="G122">
        <v>17</v>
      </c>
      <c r="H122">
        <v>-170</v>
      </c>
      <c r="I122">
        <v>20</v>
      </c>
    </row>
    <row r="123" spans="1:9" x14ac:dyDescent="0.25">
      <c r="A123" t="s">
        <v>930</v>
      </c>
      <c r="B123">
        <v>15</v>
      </c>
      <c r="C123">
        <v>19</v>
      </c>
      <c r="D123">
        <v>19</v>
      </c>
      <c r="E123">
        <v>19</v>
      </c>
      <c r="F123">
        <v>15</v>
      </c>
      <c r="G123">
        <v>17</v>
      </c>
      <c r="H123">
        <v>-170</v>
      </c>
      <c r="I123">
        <v>20</v>
      </c>
    </row>
    <row r="124" spans="1:9" x14ac:dyDescent="0.25">
      <c r="A124" t="s">
        <v>931</v>
      </c>
      <c r="B124">
        <v>15</v>
      </c>
      <c r="C124">
        <v>19</v>
      </c>
      <c r="D124">
        <v>19</v>
      </c>
      <c r="E124">
        <v>19</v>
      </c>
      <c r="F124">
        <v>15</v>
      </c>
      <c r="G124">
        <v>17</v>
      </c>
      <c r="H124">
        <v>-170</v>
      </c>
      <c r="I124">
        <v>20</v>
      </c>
    </row>
    <row r="125" spans="1:9" x14ac:dyDescent="0.25">
      <c r="A125" t="s">
        <v>932</v>
      </c>
      <c r="B125">
        <v>15</v>
      </c>
      <c r="C125">
        <v>19</v>
      </c>
      <c r="D125">
        <v>18</v>
      </c>
      <c r="E125">
        <v>19</v>
      </c>
      <c r="F125">
        <v>14</v>
      </c>
      <c r="G125">
        <v>17</v>
      </c>
      <c r="H125">
        <v>-170</v>
      </c>
      <c r="I125">
        <v>20</v>
      </c>
    </row>
    <row r="126" spans="1:9" x14ac:dyDescent="0.25">
      <c r="A126" t="s">
        <v>933</v>
      </c>
      <c r="B126">
        <v>15</v>
      </c>
      <c r="C126">
        <v>19</v>
      </c>
      <c r="D126">
        <v>18</v>
      </c>
      <c r="E126">
        <v>19</v>
      </c>
      <c r="F126">
        <v>14</v>
      </c>
      <c r="G126">
        <v>16</v>
      </c>
      <c r="H126">
        <v>-170</v>
      </c>
      <c r="I126">
        <v>20</v>
      </c>
    </row>
    <row r="127" spans="1:9" x14ac:dyDescent="0.25">
      <c r="A127" t="s">
        <v>934</v>
      </c>
      <c r="B127">
        <v>15</v>
      </c>
      <c r="C127">
        <v>19</v>
      </c>
      <c r="D127">
        <v>18</v>
      </c>
      <c r="E127">
        <v>19</v>
      </c>
      <c r="F127">
        <v>14</v>
      </c>
      <c r="G127">
        <v>16</v>
      </c>
      <c r="H127">
        <v>-170</v>
      </c>
      <c r="I127">
        <v>20</v>
      </c>
    </row>
    <row r="128" spans="1:9" x14ac:dyDescent="0.25">
      <c r="A128" t="s">
        <v>935</v>
      </c>
      <c r="B128">
        <v>15</v>
      </c>
      <c r="C128">
        <v>19</v>
      </c>
      <c r="D128">
        <v>18</v>
      </c>
      <c r="E128">
        <v>19</v>
      </c>
      <c r="F128">
        <v>14</v>
      </c>
      <c r="G128">
        <v>16</v>
      </c>
      <c r="H128">
        <v>-170</v>
      </c>
      <c r="I128">
        <v>20</v>
      </c>
    </row>
    <row r="129" spans="1:9" x14ac:dyDescent="0.25">
      <c r="A129" t="s">
        <v>936</v>
      </c>
      <c r="B129">
        <v>15</v>
      </c>
      <c r="C129">
        <v>19</v>
      </c>
      <c r="D129">
        <v>18</v>
      </c>
      <c r="E129">
        <v>19</v>
      </c>
      <c r="F129">
        <v>14</v>
      </c>
      <c r="G129">
        <v>16</v>
      </c>
      <c r="H129">
        <v>-170</v>
      </c>
      <c r="I129">
        <v>20</v>
      </c>
    </row>
    <row r="130" spans="1:9" x14ac:dyDescent="0.25">
      <c r="A130" t="s">
        <v>937</v>
      </c>
      <c r="B130">
        <v>15</v>
      </c>
      <c r="C130">
        <v>19</v>
      </c>
      <c r="D130">
        <v>18</v>
      </c>
      <c r="E130">
        <v>19</v>
      </c>
      <c r="F130">
        <v>14</v>
      </c>
      <c r="G130">
        <v>16</v>
      </c>
      <c r="H130">
        <v>-170</v>
      </c>
      <c r="I130">
        <v>20</v>
      </c>
    </row>
    <row r="131" spans="1:9" x14ac:dyDescent="0.25">
      <c r="A131" t="s">
        <v>938</v>
      </c>
      <c r="B131">
        <v>15</v>
      </c>
      <c r="C131">
        <v>19</v>
      </c>
      <c r="D131">
        <v>18</v>
      </c>
      <c r="E131">
        <v>19</v>
      </c>
      <c r="F131">
        <v>14</v>
      </c>
      <c r="G131">
        <v>16</v>
      </c>
      <c r="H131">
        <v>-170</v>
      </c>
      <c r="I131">
        <v>20</v>
      </c>
    </row>
    <row r="132" spans="1:9" x14ac:dyDescent="0.25">
      <c r="A132" t="s">
        <v>939</v>
      </c>
      <c r="B132">
        <v>15</v>
      </c>
      <c r="C132">
        <v>19</v>
      </c>
      <c r="D132">
        <v>18</v>
      </c>
      <c r="E132">
        <v>19</v>
      </c>
      <c r="F132">
        <v>14</v>
      </c>
      <c r="G132">
        <v>16</v>
      </c>
      <c r="H132">
        <v>-170</v>
      </c>
      <c r="I132">
        <v>20</v>
      </c>
    </row>
    <row r="133" spans="1:9" x14ac:dyDescent="0.25">
      <c r="A133" t="s">
        <v>940</v>
      </c>
      <c r="B133">
        <v>15</v>
      </c>
      <c r="C133">
        <v>19</v>
      </c>
      <c r="D133">
        <v>18</v>
      </c>
      <c r="E133">
        <v>19</v>
      </c>
      <c r="F133">
        <v>14</v>
      </c>
      <c r="G133">
        <v>16</v>
      </c>
      <c r="H133">
        <v>-170</v>
      </c>
      <c r="I133">
        <v>20</v>
      </c>
    </row>
    <row r="134" spans="1:9" x14ac:dyDescent="0.25">
      <c r="A134" t="s">
        <v>941</v>
      </c>
      <c r="B134">
        <v>14</v>
      </c>
      <c r="C134">
        <v>19</v>
      </c>
      <c r="D134">
        <v>18</v>
      </c>
      <c r="E134">
        <v>19</v>
      </c>
      <c r="F134">
        <v>14</v>
      </c>
      <c r="G134">
        <v>16</v>
      </c>
      <c r="H134">
        <v>-170</v>
      </c>
      <c r="I134">
        <v>20</v>
      </c>
    </row>
    <row r="135" spans="1:9" x14ac:dyDescent="0.25">
      <c r="A135" t="s">
        <v>942</v>
      </c>
      <c r="B135">
        <v>14</v>
      </c>
      <c r="C135">
        <v>19</v>
      </c>
      <c r="D135">
        <v>18</v>
      </c>
      <c r="E135">
        <v>19</v>
      </c>
      <c r="F135">
        <v>14</v>
      </c>
      <c r="G135">
        <v>16</v>
      </c>
      <c r="H135">
        <v>-170</v>
      </c>
      <c r="I135">
        <v>20</v>
      </c>
    </row>
    <row r="136" spans="1:9" x14ac:dyDescent="0.25">
      <c r="A136" t="s">
        <v>943</v>
      </c>
      <c r="B136">
        <v>15</v>
      </c>
      <c r="C136">
        <v>19</v>
      </c>
      <c r="D136">
        <v>18</v>
      </c>
      <c r="E136">
        <v>19</v>
      </c>
      <c r="F136">
        <v>13</v>
      </c>
      <c r="G136">
        <v>16</v>
      </c>
      <c r="H136">
        <v>-170</v>
      </c>
      <c r="I136">
        <v>20</v>
      </c>
    </row>
    <row r="137" spans="1:9" x14ac:dyDescent="0.25">
      <c r="A137" t="s">
        <v>944</v>
      </c>
      <c r="B137">
        <v>11</v>
      </c>
      <c r="C137">
        <v>19</v>
      </c>
      <c r="D137">
        <v>18</v>
      </c>
      <c r="E137">
        <v>19</v>
      </c>
      <c r="F137">
        <v>13</v>
      </c>
      <c r="G137">
        <v>15</v>
      </c>
      <c r="H137">
        <v>-170</v>
      </c>
      <c r="I137">
        <v>20</v>
      </c>
    </row>
    <row r="138" spans="1:9" x14ac:dyDescent="0.25">
      <c r="A138" t="s">
        <v>945</v>
      </c>
      <c r="B138">
        <v>11</v>
      </c>
      <c r="C138">
        <v>19</v>
      </c>
      <c r="D138">
        <v>18</v>
      </c>
      <c r="E138">
        <v>19</v>
      </c>
      <c r="F138">
        <v>12</v>
      </c>
      <c r="G138">
        <v>15</v>
      </c>
      <c r="H138">
        <v>-170</v>
      </c>
      <c r="I138">
        <v>20</v>
      </c>
    </row>
    <row r="139" spans="1:9" x14ac:dyDescent="0.25">
      <c r="A139" t="s">
        <v>946</v>
      </c>
      <c r="B139">
        <v>10</v>
      </c>
      <c r="C139">
        <v>19</v>
      </c>
      <c r="D139">
        <v>18</v>
      </c>
      <c r="E139">
        <v>19</v>
      </c>
      <c r="F139">
        <v>12</v>
      </c>
      <c r="G139">
        <v>15</v>
      </c>
      <c r="H139">
        <v>-170</v>
      </c>
      <c r="I139">
        <v>20</v>
      </c>
    </row>
    <row r="140" spans="1:9" x14ac:dyDescent="0.25">
      <c r="A140" t="s">
        <v>947</v>
      </c>
      <c r="B140">
        <v>10</v>
      </c>
      <c r="C140">
        <v>19</v>
      </c>
      <c r="D140">
        <v>18</v>
      </c>
      <c r="E140">
        <v>19</v>
      </c>
      <c r="F140">
        <v>12</v>
      </c>
      <c r="G140">
        <v>15</v>
      </c>
      <c r="H140">
        <v>-170</v>
      </c>
      <c r="I140">
        <v>20</v>
      </c>
    </row>
    <row r="141" spans="1:9" x14ac:dyDescent="0.25">
      <c r="A141" t="s">
        <v>948</v>
      </c>
      <c r="B141">
        <v>10</v>
      </c>
      <c r="C141">
        <v>19</v>
      </c>
      <c r="D141">
        <v>18</v>
      </c>
      <c r="E141">
        <v>19</v>
      </c>
      <c r="F141">
        <v>12</v>
      </c>
      <c r="G141">
        <v>15</v>
      </c>
      <c r="H141">
        <v>-170</v>
      </c>
      <c r="I141">
        <v>20</v>
      </c>
    </row>
    <row r="142" spans="1:9" x14ac:dyDescent="0.25">
      <c r="A142" t="s">
        <v>949</v>
      </c>
      <c r="B142">
        <v>10</v>
      </c>
      <c r="C142">
        <v>19</v>
      </c>
      <c r="D142">
        <v>18</v>
      </c>
      <c r="E142">
        <v>19</v>
      </c>
      <c r="F142">
        <v>11</v>
      </c>
      <c r="G142">
        <v>15</v>
      </c>
      <c r="H142">
        <v>-170</v>
      </c>
      <c r="I142">
        <v>20</v>
      </c>
    </row>
    <row r="143" spans="1:9" x14ac:dyDescent="0.25">
      <c r="A143" t="s">
        <v>950</v>
      </c>
      <c r="B143">
        <v>10</v>
      </c>
      <c r="C143">
        <v>19</v>
      </c>
      <c r="D143">
        <v>18</v>
      </c>
      <c r="E143">
        <v>19</v>
      </c>
      <c r="F143">
        <v>11</v>
      </c>
      <c r="G143">
        <v>15</v>
      </c>
      <c r="H143">
        <v>-170</v>
      </c>
      <c r="I143">
        <v>20</v>
      </c>
    </row>
    <row r="144" spans="1:9" x14ac:dyDescent="0.25">
      <c r="A144" t="s">
        <v>951</v>
      </c>
      <c r="B144">
        <v>10</v>
      </c>
      <c r="C144">
        <v>19</v>
      </c>
      <c r="D144">
        <v>18</v>
      </c>
      <c r="E144">
        <v>19</v>
      </c>
      <c r="F144">
        <v>11</v>
      </c>
      <c r="G144">
        <v>14</v>
      </c>
      <c r="H144">
        <v>-170</v>
      </c>
      <c r="I144">
        <v>20</v>
      </c>
    </row>
    <row r="145" spans="1:9" x14ac:dyDescent="0.25">
      <c r="A145" t="s">
        <v>952</v>
      </c>
      <c r="B145">
        <v>9</v>
      </c>
      <c r="C145">
        <v>19</v>
      </c>
      <c r="D145">
        <v>18</v>
      </c>
      <c r="E145">
        <v>19</v>
      </c>
      <c r="F145">
        <v>10</v>
      </c>
      <c r="G145">
        <v>14</v>
      </c>
      <c r="H145">
        <v>-170</v>
      </c>
      <c r="I145">
        <v>20</v>
      </c>
    </row>
    <row r="146" spans="1:9" x14ac:dyDescent="0.25">
      <c r="A146" t="s">
        <v>953</v>
      </c>
      <c r="B146">
        <v>10</v>
      </c>
      <c r="C146">
        <v>19</v>
      </c>
      <c r="D146">
        <v>18</v>
      </c>
      <c r="E146">
        <v>19</v>
      </c>
      <c r="F146">
        <v>10</v>
      </c>
      <c r="G146">
        <v>14</v>
      </c>
      <c r="H146">
        <v>-170</v>
      </c>
      <c r="I146">
        <v>20</v>
      </c>
    </row>
    <row r="147" spans="1:9" x14ac:dyDescent="0.25">
      <c r="A147" t="s">
        <v>954</v>
      </c>
      <c r="B147">
        <v>11</v>
      </c>
      <c r="C147">
        <v>19</v>
      </c>
      <c r="D147">
        <v>18</v>
      </c>
      <c r="E147">
        <v>19</v>
      </c>
      <c r="F147">
        <v>10</v>
      </c>
      <c r="G147">
        <v>14</v>
      </c>
      <c r="H147">
        <v>-170</v>
      </c>
      <c r="I147">
        <v>20</v>
      </c>
    </row>
    <row r="148" spans="1:9" x14ac:dyDescent="0.25">
      <c r="A148" t="s">
        <v>955</v>
      </c>
      <c r="B148">
        <v>10</v>
      </c>
      <c r="C148">
        <v>19</v>
      </c>
      <c r="D148">
        <v>17</v>
      </c>
      <c r="E148">
        <v>19</v>
      </c>
      <c r="F148">
        <v>10</v>
      </c>
      <c r="G148">
        <v>13</v>
      </c>
      <c r="H148">
        <v>-170</v>
      </c>
      <c r="I148">
        <v>20</v>
      </c>
    </row>
    <row r="149" spans="1:9" x14ac:dyDescent="0.25">
      <c r="A149" t="s">
        <v>956</v>
      </c>
      <c r="B149">
        <v>8</v>
      </c>
      <c r="C149">
        <v>19</v>
      </c>
      <c r="D149">
        <v>17</v>
      </c>
      <c r="E149">
        <v>19</v>
      </c>
      <c r="F149">
        <v>9</v>
      </c>
      <c r="G149">
        <v>13</v>
      </c>
      <c r="H149">
        <v>-170</v>
      </c>
      <c r="I149">
        <v>20</v>
      </c>
    </row>
    <row r="150" spans="1:9" x14ac:dyDescent="0.25">
      <c r="A150" t="s">
        <v>957</v>
      </c>
      <c r="B150">
        <v>9</v>
      </c>
      <c r="C150">
        <v>19</v>
      </c>
      <c r="D150">
        <v>17</v>
      </c>
      <c r="E150">
        <v>19</v>
      </c>
      <c r="F150">
        <v>9</v>
      </c>
      <c r="G150">
        <v>13</v>
      </c>
      <c r="H150">
        <v>-170</v>
      </c>
      <c r="I150">
        <v>20</v>
      </c>
    </row>
    <row r="151" spans="1:9" x14ac:dyDescent="0.25">
      <c r="A151" t="s">
        <v>958</v>
      </c>
      <c r="B151">
        <v>10</v>
      </c>
      <c r="C151">
        <v>19</v>
      </c>
      <c r="D151">
        <v>17</v>
      </c>
      <c r="E151">
        <v>19</v>
      </c>
      <c r="F151">
        <v>9</v>
      </c>
      <c r="G151">
        <v>13</v>
      </c>
      <c r="H151">
        <v>-170</v>
      </c>
      <c r="I151">
        <v>20</v>
      </c>
    </row>
    <row r="152" spans="1:9" x14ac:dyDescent="0.25">
      <c r="A152" t="s">
        <v>959</v>
      </c>
      <c r="B152">
        <v>10</v>
      </c>
      <c r="C152">
        <v>19</v>
      </c>
      <c r="D152">
        <v>17</v>
      </c>
      <c r="E152">
        <v>19</v>
      </c>
      <c r="F152">
        <v>9</v>
      </c>
      <c r="G152">
        <v>12</v>
      </c>
      <c r="H152">
        <v>-170</v>
      </c>
      <c r="I152">
        <v>20</v>
      </c>
    </row>
    <row r="153" spans="1:9" x14ac:dyDescent="0.25">
      <c r="A153" t="s">
        <v>960</v>
      </c>
      <c r="B153">
        <v>9</v>
      </c>
      <c r="C153">
        <v>19</v>
      </c>
      <c r="D153">
        <v>17</v>
      </c>
      <c r="E153">
        <v>19</v>
      </c>
      <c r="F153">
        <v>9</v>
      </c>
      <c r="G153">
        <v>12</v>
      </c>
      <c r="H153">
        <v>-170</v>
      </c>
      <c r="I153">
        <v>20</v>
      </c>
    </row>
    <row r="154" spans="1:9" x14ac:dyDescent="0.25">
      <c r="A154" t="s">
        <v>961</v>
      </c>
      <c r="B154">
        <v>9</v>
      </c>
      <c r="C154">
        <v>19</v>
      </c>
      <c r="D154">
        <v>17</v>
      </c>
      <c r="E154">
        <v>19</v>
      </c>
      <c r="F154">
        <v>8</v>
      </c>
      <c r="G154">
        <v>11</v>
      </c>
      <c r="H154">
        <v>-170</v>
      </c>
      <c r="I154">
        <v>20</v>
      </c>
    </row>
    <row r="155" spans="1:9" x14ac:dyDescent="0.25">
      <c r="A155" t="s">
        <v>962</v>
      </c>
      <c r="B155">
        <v>8</v>
      </c>
      <c r="C155">
        <v>19</v>
      </c>
      <c r="D155">
        <v>17</v>
      </c>
      <c r="E155">
        <v>19</v>
      </c>
      <c r="F155">
        <v>8</v>
      </c>
      <c r="G155">
        <v>11</v>
      </c>
      <c r="H155">
        <v>-170</v>
      </c>
      <c r="I155">
        <v>20</v>
      </c>
    </row>
    <row r="156" spans="1:9" x14ac:dyDescent="0.25">
      <c r="A156" t="s">
        <v>963</v>
      </c>
      <c r="B156">
        <v>8</v>
      </c>
      <c r="C156">
        <v>19</v>
      </c>
      <c r="D156">
        <v>17</v>
      </c>
      <c r="E156">
        <v>19</v>
      </c>
      <c r="F156">
        <v>8</v>
      </c>
      <c r="G156">
        <v>10</v>
      </c>
      <c r="H156">
        <v>-171</v>
      </c>
      <c r="I156">
        <v>20</v>
      </c>
    </row>
    <row r="157" spans="1:9" x14ac:dyDescent="0.25">
      <c r="A157" t="s">
        <v>964</v>
      </c>
      <c r="B157">
        <v>8</v>
      </c>
      <c r="C157">
        <v>19</v>
      </c>
      <c r="D157">
        <v>17</v>
      </c>
      <c r="E157">
        <v>19</v>
      </c>
      <c r="F157">
        <v>8</v>
      </c>
      <c r="G157">
        <v>10</v>
      </c>
      <c r="H157">
        <v>-171</v>
      </c>
      <c r="I157">
        <v>20</v>
      </c>
    </row>
    <row r="158" spans="1:9" x14ac:dyDescent="0.25">
      <c r="A158" t="s">
        <v>965</v>
      </c>
      <c r="B158">
        <v>9</v>
      </c>
      <c r="C158">
        <v>19</v>
      </c>
      <c r="D158">
        <v>17</v>
      </c>
      <c r="E158">
        <v>19</v>
      </c>
      <c r="F158">
        <v>7</v>
      </c>
      <c r="G158">
        <v>9</v>
      </c>
      <c r="H158">
        <v>-171</v>
      </c>
      <c r="I158">
        <v>20</v>
      </c>
    </row>
    <row r="159" spans="1:9" x14ac:dyDescent="0.25">
      <c r="A159" t="s">
        <v>966</v>
      </c>
      <c r="B159">
        <v>11</v>
      </c>
      <c r="C159">
        <v>19</v>
      </c>
      <c r="D159">
        <v>17</v>
      </c>
      <c r="E159">
        <v>19</v>
      </c>
      <c r="F159">
        <v>7</v>
      </c>
      <c r="G159">
        <v>8</v>
      </c>
      <c r="H159">
        <v>-171</v>
      </c>
      <c r="I159">
        <v>20</v>
      </c>
    </row>
    <row r="160" spans="1:9" x14ac:dyDescent="0.25">
      <c r="A160" t="s">
        <v>967</v>
      </c>
      <c r="B160">
        <v>12</v>
      </c>
      <c r="C160">
        <v>18</v>
      </c>
      <c r="D160">
        <v>17</v>
      </c>
      <c r="E160">
        <v>19</v>
      </c>
      <c r="F160">
        <v>7</v>
      </c>
      <c r="G160">
        <v>7</v>
      </c>
      <c r="H160">
        <v>-171</v>
      </c>
      <c r="I160">
        <v>20</v>
      </c>
    </row>
    <row r="161" spans="1:9" x14ac:dyDescent="0.25">
      <c r="A161" t="s">
        <v>968</v>
      </c>
      <c r="B161">
        <v>12</v>
      </c>
      <c r="C161">
        <v>18</v>
      </c>
      <c r="D161">
        <v>17</v>
      </c>
      <c r="E161">
        <v>19</v>
      </c>
      <c r="F161">
        <v>7</v>
      </c>
      <c r="G161">
        <v>6</v>
      </c>
      <c r="H161">
        <v>-171</v>
      </c>
      <c r="I161">
        <v>20</v>
      </c>
    </row>
    <row r="162" spans="1:9" x14ac:dyDescent="0.25">
      <c r="A162" t="s">
        <v>969</v>
      </c>
      <c r="B162">
        <v>12</v>
      </c>
      <c r="C162">
        <v>18</v>
      </c>
      <c r="D162">
        <v>17</v>
      </c>
      <c r="E162">
        <v>19</v>
      </c>
      <c r="F162">
        <v>7</v>
      </c>
      <c r="G162">
        <v>5</v>
      </c>
      <c r="H162">
        <v>-171</v>
      </c>
      <c r="I162">
        <v>20</v>
      </c>
    </row>
    <row r="163" spans="1:9" x14ac:dyDescent="0.25">
      <c r="A163" t="s">
        <v>970</v>
      </c>
      <c r="B163">
        <v>13</v>
      </c>
      <c r="C163">
        <v>18</v>
      </c>
      <c r="D163">
        <v>17</v>
      </c>
      <c r="E163">
        <v>19</v>
      </c>
      <c r="F163">
        <v>7</v>
      </c>
      <c r="G163">
        <v>3</v>
      </c>
      <c r="H163">
        <v>-171</v>
      </c>
      <c r="I163">
        <v>20</v>
      </c>
    </row>
    <row r="164" spans="1:9" x14ac:dyDescent="0.25">
      <c r="A164" t="s">
        <v>971</v>
      </c>
      <c r="B164">
        <v>13</v>
      </c>
      <c r="C164">
        <v>18</v>
      </c>
      <c r="D164">
        <v>17</v>
      </c>
      <c r="E164">
        <v>19</v>
      </c>
      <c r="F164">
        <v>7</v>
      </c>
      <c r="G164">
        <v>0</v>
      </c>
      <c r="H164">
        <v>-171</v>
      </c>
      <c r="I164">
        <v>20</v>
      </c>
    </row>
    <row r="165" spans="1:9" x14ac:dyDescent="0.25">
      <c r="A165" t="s">
        <v>972</v>
      </c>
      <c r="B165">
        <v>13</v>
      </c>
      <c r="C165">
        <v>18</v>
      </c>
      <c r="D165">
        <v>17</v>
      </c>
      <c r="E165">
        <v>19</v>
      </c>
      <c r="F165">
        <v>7</v>
      </c>
      <c r="G165">
        <v>-3</v>
      </c>
      <c r="H165">
        <v>-171</v>
      </c>
      <c r="I165">
        <v>20</v>
      </c>
    </row>
    <row r="166" spans="1:9" x14ac:dyDescent="0.25">
      <c r="A166" t="s">
        <v>973</v>
      </c>
      <c r="B166">
        <v>12</v>
      </c>
      <c r="C166">
        <v>18</v>
      </c>
      <c r="D166">
        <v>17</v>
      </c>
      <c r="E166">
        <v>19</v>
      </c>
      <c r="F166">
        <v>7</v>
      </c>
      <c r="G166">
        <v>-6</v>
      </c>
      <c r="H166">
        <v>-171</v>
      </c>
      <c r="I166">
        <v>20</v>
      </c>
    </row>
    <row r="167" spans="1:9" x14ac:dyDescent="0.25">
      <c r="A167" t="s">
        <v>974</v>
      </c>
      <c r="B167">
        <v>12</v>
      </c>
      <c r="C167">
        <v>18</v>
      </c>
      <c r="D167">
        <v>17</v>
      </c>
      <c r="E167">
        <v>19</v>
      </c>
      <c r="F167">
        <v>7</v>
      </c>
      <c r="G167">
        <v>-8</v>
      </c>
      <c r="H167">
        <v>-171</v>
      </c>
      <c r="I167">
        <v>20</v>
      </c>
    </row>
    <row r="168" spans="1:9" x14ac:dyDescent="0.25">
      <c r="A168" t="s">
        <v>975</v>
      </c>
      <c r="B168">
        <v>12</v>
      </c>
      <c r="C168">
        <v>18</v>
      </c>
      <c r="D168">
        <v>17</v>
      </c>
      <c r="E168">
        <v>19</v>
      </c>
      <c r="F168">
        <v>7</v>
      </c>
      <c r="G168">
        <v>-11</v>
      </c>
      <c r="H168">
        <v>-171</v>
      </c>
      <c r="I168">
        <v>20</v>
      </c>
    </row>
    <row r="169" spans="1:9" x14ac:dyDescent="0.25">
      <c r="A169" t="s">
        <v>976</v>
      </c>
      <c r="B169">
        <v>12</v>
      </c>
      <c r="C169">
        <v>18</v>
      </c>
      <c r="D169">
        <v>17</v>
      </c>
      <c r="E169">
        <v>19</v>
      </c>
      <c r="F169">
        <v>7</v>
      </c>
      <c r="G169">
        <v>-14</v>
      </c>
      <c r="H169">
        <v>-171</v>
      </c>
      <c r="I169">
        <v>20</v>
      </c>
    </row>
    <row r="170" spans="1:9" x14ac:dyDescent="0.25">
      <c r="A170" t="s">
        <v>977</v>
      </c>
      <c r="B170">
        <v>12</v>
      </c>
      <c r="C170">
        <v>18</v>
      </c>
      <c r="D170">
        <v>17</v>
      </c>
      <c r="E170">
        <v>19</v>
      </c>
      <c r="F170">
        <v>7</v>
      </c>
      <c r="G170">
        <v>-19</v>
      </c>
      <c r="H170">
        <v>-171</v>
      </c>
      <c r="I170">
        <v>20</v>
      </c>
    </row>
    <row r="171" spans="1:9" x14ac:dyDescent="0.25">
      <c r="A171" t="s">
        <v>978</v>
      </c>
      <c r="B171">
        <v>12</v>
      </c>
      <c r="C171">
        <v>18</v>
      </c>
      <c r="D171">
        <v>17</v>
      </c>
      <c r="E171">
        <v>19</v>
      </c>
      <c r="F171">
        <v>4</v>
      </c>
      <c r="G171">
        <v>-25</v>
      </c>
      <c r="H171">
        <v>-171</v>
      </c>
      <c r="I171">
        <v>20</v>
      </c>
    </row>
    <row r="172" spans="1:9" x14ac:dyDescent="0.25">
      <c r="A172" t="s">
        <v>979</v>
      </c>
      <c r="B172">
        <v>12</v>
      </c>
      <c r="C172">
        <v>18</v>
      </c>
      <c r="D172">
        <v>17</v>
      </c>
      <c r="E172">
        <v>19</v>
      </c>
      <c r="F172">
        <v>6</v>
      </c>
      <c r="G172">
        <v>-32</v>
      </c>
      <c r="H172">
        <v>-171</v>
      </c>
      <c r="I172">
        <v>20</v>
      </c>
    </row>
    <row r="173" spans="1:9" x14ac:dyDescent="0.25">
      <c r="A173" t="s">
        <v>980</v>
      </c>
      <c r="B173">
        <v>12</v>
      </c>
      <c r="C173">
        <v>18</v>
      </c>
      <c r="D173">
        <v>17</v>
      </c>
      <c r="E173">
        <v>19</v>
      </c>
      <c r="F173">
        <v>5</v>
      </c>
      <c r="G173">
        <v>-42</v>
      </c>
      <c r="H173">
        <v>-171</v>
      </c>
      <c r="I173">
        <v>20</v>
      </c>
    </row>
    <row r="174" spans="1:9" x14ac:dyDescent="0.25">
      <c r="A174" t="s">
        <v>981</v>
      </c>
      <c r="B174">
        <v>12</v>
      </c>
      <c r="C174">
        <v>18</v>
      </c>
      <c r="D174">
        <v>17</v>
      </c>
      <c r="E174">
        <v>19</v>
      </c>
      <c r="F174">
        <v>5</v>
      </c>
      <c r="G174">
        <v>-47</v>
      </c>
      <c r="H174">
        <v>-171</v>
      </c>
      <c r="I174">
        <v>20</v>
      </c>
    </row>
    <row r="175" spans="1:9" x14ac:dyDescent="0.25">
      <c r="A175" t="s">
        <v>982</v>
      </c>
      <c r="B175">
        <v>12</v>
      </c>
      <c r="C175">
        <v>18</v>
      </c>
      <c r="D175">
        <v>17</v>
      </c>
      <c r="E175">
        <v>19</v>
      </c>
      <c r="F175">
        <v>5</v>
      </c>
      <c r="G175">
        <v>-53</v>
      </c>
      <c r="H175">
        <v>-171</v>
      </c>
      <c r="I175">
        <v>20</v>
      </c>
    </row>
    <row r="176" spans="1:9" x14ac:dyDescent="0.25">
      <c r="A176" t="s">
        <v>983</v>
      </c>
      <c r="B176">
        <v>12</v>
      </c>
      <c r="C176">
        <v>18</v>
      </c>
      <c r="D176">
        <v>17</v>
      </c>
      <c r="E176">
        <v>19</v>
      </c>
      <c r="F176">
        <v>6</v>
      </c>
      <c r="G176">
        <v>-64</v>
      </c>
      <c r="H176">
        <v>-171</v>
      </c>
      <c r="I176">
        <v>20</v>
      </c>
    </row>
    <row r="177" spans="1:9" x14ac:dyDescent="0.25">
      <c r="A177" t="s">
        <v>984</v>
      </c>
      <c r="B177">
        <v>12</v>
      </c>
      <c r="C177">
        <v>18</v>
      </c>
      <c r="D177">
        <v>17</v>
      </c>
      <c r="E177">
        <v>19</v>
      </c>
      <c r="F177">
        <v>4</v>
      </c>
      <c r="G177">
        <v>-72</v>
      </c>
      <c r="H177">
        <v>-171</v>
      </c>
      <c r="I177">
        <v>20</v>
      </c>
    </row>
    <row r="178" spans="1:9" x14ac:dyDescent="0.25">
      <c r="A178" t="s">
        <v>985</v>
      </c>
      <c r="B178">
        <v>12</v>
      </c>
      <c r="C178">
        <v>18</v>
      </c>
      <c r="D178">
        <v>17</v>
      </c>
      <c r="E178">
        <v>19</v>
      </c>
      <c r="F178">
        <v>2</v>
      </c>
      <c r="G178">
        <v>-78</v>
      </c>
      <c r="H178">
        <v>-171</v>
      </c>
      <c r="I178">
        <v>20</v>
      </c>
    </row>
    <row r="179" spans="1:9" x14ac:dyDescent="0.25">
      <c r="A179" t="s">
        <v>986</v>
      </c>
      <c r="B179">
        <v>12</v>
      </c>
      <c r="C179">
        <v>18</v>
      </c>
      <c r="D179">
        <v>17</v>
      </c>
      <c r="E179">
        <v>19</v>
      </c>
      <c r="F179">
        <v>2</v>
      </c>
      <c r="G179">
        <v>-68</v>
      </c>
      <c r="H179">
        <v>-170</v>
      </c>
      <c r="I179">
        <v>20</v>
      </c>
    </row>
    <row r="180" spans="1:9" x14ac:dyDescent="0.25">
      <c r="A180" t="s">
        <v>987</v>
      </c>
      <c r="B180">
        <v>11</v>
      </c>
      <c r="C180">
        <v>18</v>
      </c>
      <c r="D180">
        <v>17</v>
      </c>
      <c r="E180">
        <v>19</v>
      </c>
      <c r="F180">
        <v>1</v>
      </c>
      <c r="G180">
        <v>-60</v>
      </c>
      <c r="H180">
        <v>-170</v>
      </c>
      <c r="I180">
        <v>20</v>
      </c>
    </row>
    <row r="181" spans="1:9" x14ac:dyDescent="0.25">
      <c r="A181" t="s">
        <v>988</v>
      </c>
      <c r="B181">
        <v>11</v>
      </c>
      <c r="C181">
        <v>18</v>
      </c>
      <c r="D181">
        <v>17</v>
      </c>
      <c r="E181">
        <v>19</v>
      </c>
      <c r="F181">
        <v>1</v>
      </c>
      <c r="G181">
        <v>-55</v>
      </c>
      <c r="H181">
        <v>-170</v>
      </c>
      <c r="I181">
        <v>20</v>
      </c>
    </row>
    <row r="182" spans="1:9" x14ac:dyDescent="0.25">
      <c r="A182" t="s">
        <v>989</v>
      </c>
      <c r="B182">
        <v>11</v>
      </c>
      <c r="C182">
        <v>18</v>
      </c>
      <c r="D182">
        <v>17</v>
      </c>
      <c r="E182">
        <v>19</v>
      </c>
      <c r="F182">
        <v>1</v>
      </c>
      <c r="G182">
        <v>-52</v>
      </c>
      <c r="H182">
        <v>-170</v>
      </c>
      <c r="I182">
        <v>20</v>
      </c>
    </row>
    <row r="183" spans="1:9" x14ac:dyDescent="0.25">
      <c r="A183" t="s">
        <v>990</v>
      </c>
      <c r="B183">
        <v>11</v>
      </c>
      <c r="C183">
        <v>19</v>
      </c>
      <c r="D183">
        <v>17</v>
      </c>
      <c r="E183">
        <v>19</v>
      </c>
      <c r="F183">
        <v>1</v>
      </c>
      <c r="G183">
        <v>-49</v>
      </c>
      <c r="H183">
        <v>-170</v>
      </c>
      <c r="I183">
        <v>20</v>
      </c>
    </row>
    <row r="184" spans="1:9" x14ac:dyDescent="0.25">
      <c r="A184" t="s">
        <v>991</v>
      </c>
      <c r="B184">
        <v>11</v>
      </c>
      <c r="C184">
        <v>19</v>
      </c>
      <c r="D184">
        <v>17</v>
      </c>
      <c r="E184">
        <v>19</v>
      </c>
      <c r="F184">
        <v>-2</v>
      </c>
      <c r="G184">
        <v>-47</v>
      </c>
      <c r="H184">
        <v>-170</v>
      </c>
      <c r="I184">
        <v>20</v>
      </c>
    </row>
    <row r="185" spans="1:9" x14ac:dyDescent="0.25">
      <c r="A185" t="s">
        <v>992</v>
      </c>
      <c r="B185">
        <v>11</v>
      </c>
      <c r="C185">
        <v>19</v>
      </c>
      <c r="D185">
        <v>17</v>
      </c>
      <c r="E185">
        <v>19</v>
      </c>
      <c r="F185">
        <v>-6</v>
      </c>
      <c r="G185">
        <v>-45</v>
      </c>
      <c r="H185">
        <v>-169</v>
      </c>
      <c r="I185">
        <v>20</v>
      </c>
    </row>
    <row r="186" spans="1:9" x14ac:dyDescent="0.25">
      <c r="A186" t="s">
        <v>993</v>
      </c>
      <c r="B186">
        <v>12</v>
      </c>
      <c r="C186">
        <v>19</v>
      </c>
      <c r="D186">
        <v>17</v>
      </c>
      <c r="E186">
        <v>19</v>
      </c>
      <c r="F186">
        <v>-1</v>
      </c>
      <c r="G186">
        <v>-43</v>
      </c>
      <c r="H186">
        <v>-169</v>
      </c>
      <c r="I186">
        <v>20</v>
      </c>
    </row>
    <row r="187" spans="1:9" x14ac:dyDescent="0.25">
      <c r="A187" t="s">
        <v>994</v>
      </c>
      <c r="B187">
        <v>12</v>
      </c>
      <c r="C187">
        <v>19</v>
      </c>
      <c r="D187">
        <v>17</v>
      </c>
      <c r="E187">
        <v>19</v>
      </c>
      <c r="F187">
        <v>-1</v>
      </c>
      <c r="G187">
        <v>-41</v>
      </c>
      <c r="H187">
        <v>-169</v>
      </c>
      <c r="I187">
        <v>20</v>
      </c>
    </row>
    <row r="188" spans="1:9" x14ac:dyDescent="0.25">
      <c r="A188" t="s">
        <v>995</v>
      </c>
      <c r="B188">
        <v>12</v>
      </c>
      <c r="C188">
        <v>19</v>
      </c>
      <c r="D188">
        <v>17</v>
      </c>
      <c r="E188">
        <v>19</v>
      </c>
      <c r="F188">
        <v>-6</v>
      </c>
      <c r="G188">
        <v>-40</v>
      </c>
      <c r="H188">
        <v>-168</v>
      </c>
      <c r="I188">
        <v>20</v>
      </c>
    </row>
    <row r="189" spans="1:9" x14ac:dyDescent="0.25">
      <c r="A189" t="s">
        <v>996</v>
      </c>
      <c r="B189">
        <v>12</v>
      </c>
      <c r="C189">
        <v>19</v>
      </c>
      <c r="D189">
        <v>17</v>
      </c>
      <c r="E189">
        <v>19</v>
      </c>
      <c r="F189">
        <v>-1</v>
      </c>
      <c r="G189">
        <v>-39</v>
      </c>
      <c r="H189">
        <v>-168</v>
      </c>
      <c r="I189">
        <v>20</v>
      </c>
    </row>
    <row r="190" spans="1:9" x14ac:dyDescent="0.25">
      <c r="A190" t="s">
        <v>997</v>
      </c>
      <c r="B190">
        <v>12</v>
      </c>
      <c r="C190">
        <v>19</v>
      </c>
      <c r="D190">
        <v>17</v>
      </c>
      <c r="E190">
        <v>19</v>
      </c>
      <c r="F190">
        <v>-6</v>
      </c>
      <c r="G190">
        <v>-38</v>
      </c>
      <c r="H190">
        <v>-167</v>
      </c>
      <c r="I190">
        <v>20</v>
      </c>
    </row>
    <row r="191" spans="1:9" x14ac:dyDescent="0.25">
      <c r="A191" t="s">
        <v>998</v>
      </c>
      <c r="B191">
        <v>12</v>
      </c>
      <c r="C191">
        <v>19</v>
      </c>
      <c r="D191">
        <v>17</v>
      </c>
      <c r="E191">
        <v>19</v>
      </c>
      <c r="F191">
        <v>-13</v>
      </c>
      <c r="G191">
        <v>-37</v>
      </c>
      <c r="H191">
        <v>-167</v>
      </c>
      <c r="I191">
        <v>20</v>
      </c>
    </row>
    <row r="192" spans="1:9" x14ac:dyDescent="0.25">
      <c r="A192" t="s">
        <v>999</v>
      </c>
      <c r="B192">
        <v>12</v>
      </c>
      <c r="C192">
        <v>19</v>
      </c>
      <c r="D192">
        <v>17</v>
      </c>
      <c r="E192">
        <v>19</v>
      </c>
      <c r="F192">
        <v>-5</v>
      </c>
      <c r="G192">
        <v>-35</v>
      </c>
      <c r="H192">
        <v>-167</v>
      </c>
      <c r="I192">
        <v>20</v>
      </c>
    </row>
    <row r="193" spans="1:9" x14ac:dyDescent="0.25">
      <c r="A193" t="s">
        <v>1000</v>
      </c>
      <c r="B193">
        <v>12</v>
      </c>
      <c r="C193">
        <v>19</v>
      </c>
      <c r="D193">
        <v>17</v>
      </c>
      <c r="E193">
        <v>19</v>
      </c>
      <c r="F193">
        <v>-13</v>
      </c>
      <c r="G193">
        <v>-35</v>
      </c>
      <c r="H193">
        <v>-166</v>
      </c>
      <c r="I193">
        <v>20</v>
      </c>
    </row>
    <row r="194" spans="1:9" x14ac:dyDescent="0.25">
      <c r="A194" t="s">
        <v>1001</v>
      </c>
      <c r="B194">
        <v>12</v>
      </c>
      <c r="C194">
        <v>19</v>
      </c>
      <c r="D194">
        <v>17</v>
      </c>
      <c r="E194">
        <v>19</v>
      </c>
      <c r="F194">
        <v>-34</v>
      </c>
      <c r="G194">
        <v>-34</v>
      </c>
      <c r="H194">
        <v>-166</v>
      </c>
      <c r="I194">
        <v>20</v>
      </c>
    </row>
    <row r="195" spans="1:9" x14ac:dyDescent="0.25">
      <c r="A195" t="s">
        <v>1002</v>
      </c>
      <c r="B195">
        <v>12</v>
      </c>
      <c r="C195">
        <v>19</v>
      </c>
      <c r="D195">
        <v>17</v>
      </c>
      <c r="E195">
        <v>19</v>
      </c>
      <c r="F195">
        <v>-29</v>
      </c>
      <c r="G195">
        <v>-33</v>
      </c>
      <c r="H195">
        <v>-165</v>
      </c>
      <c r="I195">
        <v>20</v>
      </c>
    </row>
    <row r="196" spans="1:9" x14ac:dyDescent="0.25">
      <c r="A196" t="s">
        <v>1003</v>
      </c>
      <c r="B196">
        <v>12</v>
      </c>
      <c r="C196">
        <v>19</v>
      </c>
      <c r="D196">
        <v>17</v>
      </c>
      <c r="E196">
        <v>19</v>
      </c>
      <c r="F196">
        <v>-37</v>
      </c>
      <c r="G196">
        <v>-32</v>
      </c>
      <c r="H196">
        <v>-165</v>
      </c>
      <c r="I196">
        <v>20</v>
      </c>
    </row>
    <row r="197" spans="1:9" x14ac:dyDescent="0.25">
      <c r="A197" t="s">
        <v>1004</v>
      </c>
      <c r="B197">
        <v>12</v>
      </c>
      <c r="C197">
        <v>19</v>
      </c>
      <c r="D197">
        <v>17</v>
      </c>
      <c r="E197">
        <v>19</v>
      </c>
      <c r="F197">
        <v>-41</v>
      </c>
      <c r="G197">
        <v>-31</v>
      </c>
      <c r="H197">
        <v>-164</v>
      </c>
      <c r="I197">
        <v>20</v>
      </c>
    </row>
    <row r="198" spans="1:9" x14ac:dyDescent="0.25">
      <c r="A198" t="s">
        <v>1005</v>
      </c>
      <c r="B198">
        <v>12</v>
      </c>
      <c r="C198">
        <v>19</v>
      </c>
      <c r="D198">
        <v>17</v>
      </c>
      <c r="E198">
        <v>19</v>
      </c>
      <c r="F198">
        <v>-42</v>
      </c>
      <c r="G198">
        <v>-30</v>
      </c>
      <c r="H198">
        <v>-163</v>
      </c>
      <c r="I198">
        <v>20</v>
      </c>
    </row>
    <row r="199" spans="1:9" x14ac:dyDescent="0.25">
      <c r="A199" t="s">
        <v>1006</v>
      </c>
      <c r="B199">
        <v>12</v>
      </c>
      <c r="C199">
        <v>19</v>
      </c>
      <c r="D199">
        <v>17</v>
      </c>
      <c r="E199">
        <v>19</v>
      </c>
      <c r="F199">
        <v>-41</v>
      </c>
      <c r="G199">
        <v>-30</v>
      </c>
      <c r="H199">
        <v>-163</v>
      </c>
      <c r="I199">
        <v>20</v>
      </c>
    </row>
    <row r="200" spans="1:9" x14ac:dyDescent="0.25">
      <c r="A200" t="s">
        <v>1007</v>
      </c>
      <c r="B200">
        <v>12</v>
      </c>
      <c r="C200">
        <v>19</v>
      </c>
      <c r="D200">
        <v>17</v>
      </c>
      <c r="E200">
        <v>19</v>
      </c>
      <c r="F200">
        <v>-44</v>
      </c>
      <c r="G200">
        <v>-29</v>
      </c>
      <c r="H200">
        <v>-162</v>
      </c>
      <c r="I200">
        <v>20</v>
      </c>
    </row>
    <row r="201" spans="1:9" x14ac:dyDescent="0.25">
      <c r="A201" t="s">
        <v>1008</v>
      </c>
      <c r="B201">
        <v>12</v>
      </c>
      <c r="C201">
        <v>19</v>
      </c>
      <c r="D201">
        <v>17</v>
      </c>
      <c r="E201">
        <v>19</v>
      </c>
      <c r="F201">
        <v>-47</v>
      </c>
      <c r="G201">
        <v>-28</v>
      </c>
      <c r="H201">
        <v>-162</v>
      </c>
      <c r="I201">
        <v>20</v>
      </c>
    </row>
    <row r="202" spans="1:9" x14ac:dyDescent="0.25">
      <c r="A202" t="s">
        <v>1009</v>
      </c>
      <c r="B202">
        <v>12</v>
      </c>
      <c r="C202">
        <v>19</v>
      </c>
      <c r="D202">
        <v>17</v>
      </c>
      <c r="E202">
        <v>19</v>
      </c>
      <c r="F202">
        <v>-52</v>
      </c>
      <c r="G202">
        <v>-28</v>
      </c>
      <c r="H202">
        <v>-161</v>
      </c>
      <c r="I202">
        <v>20</v>
      </c>
    </row>
    <row r="203" spans="1:9" x14ac:dyDescent="0.25">
      <c r="A203" t="s">
        <v>1010</v>
      </c>
      <c r="B203">
        <v>12</v>
      </c>
      <c r="C203">
        <v>19</v>
      </c>
      <c r="D203">
        <v>17</v>
      </c>
      <c r="E203">
        <v>19</v>
      </c>
      <c r="F203">
        <v>-58</v>
      </c>
      <c r="G203">
        <v>-27</v>
      </c>
      <c r="H203">
        <v>-161</v>
      </c>
      <c r="I203">
        <v>20</v>
      </c>
    </row>
    <row r="204" spans="1:9" x14ac:dyDescent="0.25">
      <c r="A204" t="s">
        <v>1011</v>
      </c>
      <c r="B204">
        <v>12</v>
      </c>
      <c r="C204">
        <v>19</v>
      </c>
      <c r="D204">
        <v>16</v>
      </c>
      <c r="E204">
        <v>19</v>
      </c>
      <c r="F204">
        <v>-51</v>
      </c>
      <c r="G204">
        <v>-27</v>
      </c>
      <c r="H204">
        <v>-160</v>
      </c>
      <c r="I204">
        <v>20</v>
      </c>
    </row>
    <row r="205" spans="1:9" x14ac:dyDescent="0.25">
      <c r="A205" t="s">
        <v>1012</v>
      </c>
      <c r="B205">
        <v>11</v>
      </c>
      <c r="C205">
        <v>19</v>
      </c>
      <c r="D205">
        <v>16</v>
      </c>
      <c r="E205">
        <v>19</v>
      </c>
      <c r="F205">
        <v>-59</v>
      </c>
      <c r="G205">
        <v>-26</v>
      </c>
      <c r="H205">
        <v>-160</v>
      </c>
      <c r="I205">
        <v>20</v>
      </c>
    </row>
    <row r="206" spans="1:9" x14ac:dyDescent="0.25">
      <c r="A206" t="s">
        <v>1013</v>
      </c>
      <c r="B206">
        <v>11</v>
      </c>
      <c r="C206">
        <v>19</v>
      </c>
      <c r="D206">
        <v>16</v>
      </c>
      <c r="E206">
        <v>19</v>
      </c>
      <c r="F206">
        <v>-63</v>
      </c>
      <c r="G206">
        <v>-25</v>
      </c>
      <c r="H206">
        <v>-159</v>
      </c>
      <c r="I206">
        <v>20</v>
      </c>
    </row>
    <row r="207" spans="1:9" x14ac:dyDescent="0.25">
      <c r="A207" t="s">
        <v>1014</v>
      </c>
      <c r="B207">
        <v>11</v>
      </c>
      <c r="C207">
        <v>19</v>
      </c>
      <c r="D207">
        <v>16</v>
      </c>
      <c r="E207">
        <v>19</v>
      </c>
      <c r="F207">
        <v>-58</v>
      </c>
      <c r="G207">
        <v>-25</v>
      </c>
      <c r="H207">
        <v>-159</v>
      </c>
      <c r="I207">
        <v>20</v>
      </c>
    </row>
    <row r="208" spans="1:9" x14ac:dyDescent="0.25">
      <c r="A208" t="s">
        <v>1015</v>
      </c>
      <c r="B208">
        <v>10</v>
      </c>
      <c r="C208">
        <v>19</v>
      </c>
      <c r="D208">
        <v>17</v>
      </c>
      <c r="E208">
        <v>19</v>
      </c>
      <c r="F208">
        <v>-30</v>
      </c>
      <c r="G208">
        <v>-24</v>
      </c>
      <c r="H208">
        <v>-158</v>
      </c>
      <c r="I208">
        <v>20</v>
      </c>
    </row>
    <row r="209" spans="1:9" x14ac:dyDescent="0.25">
      <c r="A209" t="s">
        <v>1016</v>
      </c>
      <c r="B209">
        <v>1</v>
      </c>
      <c r="C209">
        <v>19</v>
      </c>
      <c r="D209">
        <v>17</v>
      </c>
      <c r="E209">
        <v>19</v>
      </c>
      <c r="F209">
        <v>0</v>
      </c>
      <c r="G209">
        <v>-24</v>
      </c>
      <c r="H209">
        <v>-158</v>
      </c>
      <c r="I209">
        <v>20</v>
      </c>
    </row>
    <row r="210" spans="1:9" x14ac:dyDescent="0.25">
      <c r="A210" t="s">
        <v>1017</v>
      </c>
      <c r="B210">
        <v>2</v>
      </c>
      <c r="C210">
        <v>19</v>
      </c>
      <c r="D210">
        <v>17</v>
      </c>
      <c r="E210">
        <v>19</v>
      </c>
      <c r="F210">
        <v>1</v>
      </c>
      <c r="G210">
        <v>-23</v>
      </c>
      <c r="H210">
        <v>-157</v>
      </c>
      <c r="I210">
        <v>20</v>
      </c>
    </row>
    <row r="211" spans="1:9" x14ac:dyDescent="0.25">
      <c r="A211" t="s">
        <v>1018</v>
      </c>
      <c r="B211">
        <v>2</v>
      </c>
      <c r="C211">
        <v>19</v>
      </c>
      <c r="D211">
        <v>17</v>
      </c>
      <c r="E211">
        <v>18</v>
      </c>
      <c r="F211">
        <v>-37</v>
      </c>
      <c r="G211">
        <v>-23</v>
      </c>
      <c r="H211">
        <v>-157</v>
      </c>
      <c r="I211">
        <v>20</v>
      </c>
    </row>
    <row r="212" spans="1:9" x14ac:dyDescent="0.25">
      <c r="A212" t="s">
        <v>1019</v>
      </c>
      <c r="B212">
        <v>2</v>
      </c>
      <c r="C212">
        <v>19</v>
      </c>
      <c r="D212">
        <v>17</v>
      </c>
      <c r="E212">
        <v>19</v>
      </c>
      <c r="F212">
        <v>-56</v>
      </c>
      <c r="G212">
        <v>-23</v>
      </c>
      <c r="H212">
        <v>-156</v>
      </c>
      <c r="I212">
        <v>20</v>
      </c>
    </row>
    <row r="213" spans="1:9" x14ac:dyDescent="0.25">
      <c r="A213" t="s">
        <v>1020</v>
      </c>
      <c r="B213">
        <v>1</v>
      </c>
      <c r="C213">
        <v>19</v>
      </c>
      <c r="D213">
        <v>17</v>
      </c>
      <c r="E213">
        <v>18</v>
      </c>
      <c r="F213">
        <v>-74</v>
      </c>
      <c r="G213">
        <v>-22</v>
      </c>
      <c r="H213">
        <v>-156</v>
      </c>
      <c r="I213">
        <v>20</v>
      </c>
    </row>
    <row r="214" spans="1:9" x14ac:dyDescent="0.25">
      <c r="A214" t="s">
        <v>1021</v>
      </c>
      <c r="B214">
        <v>1</v>
      </c>
      <c r="C214">
        <v>19</v>
      </c>
      <c r="D214">
        <v>17</v>
      </c>
      <c r="E214">
        <v>18</v>
      </c>
      <c r="F214">
        <v>-67</v>
      </c>
      <c r="G214">
        <v>-22</v>
      </c>
      <c r="H214">
        <v>-155</v>
      </c>
      <c r="I214">
        <v>20</v>
      </c>
    </row>
    <row r="215" spans="1:9" x14ac:dyDescent="0.25">
      <c r="A215" t="s">
        <v>1022</v>
      </c>
      <c r="B215">
        <v>1</v>
      </c>
      <c r="C215">
        <v>19</v>
      </c>
      <c r="D215">
        <v>17</v>
      </c>
      <c r="E215">
        <v>18</v>
      </c>
      <c r="F215">
        <v>-65</v>
      </c>
      <c r="G215">
        <v>-21</v>
      </c>
      <c r="H215">
        <v>-155</v>
      </c>
      <c r="I215">
        <v>20</v>
      </c>
    </row>
    <row r="216" spans="1:9" x14ac:dyDescent="0.25">
      <c r="A216" t="s">
        <v>1023</v>
      </c>
      <c r="B216">
        <v>1</v>
      </c>
      <c r="C216">
        <v>19</v>
      </c>
      <c r="D216">
        <v>17</v>
      </c>
      <c r="E216">
        <v>19</v>
      </c>
      <c r="F216">
        <v>-64</v>
      </c>
      <c r="G216">
        <v>-21</v>
      </c>
      <c r="H216">
        <v>-155</v>
      </c>
      <c r="I216">
        <v>20</v>
      </c>
    </row>
    <row r="217" spans="1:9" x14ac:dyDescent="0.25">
      <c r="A217" t="s">
        <v>1024</v>
      </c>
      <c r="B217">
        <v>1</v>
      </c>
      <c r="C217">
        <v>19</v>
      </c>
      <c r="D217">
        <v>17</v>
      </c>
      <c r="E217">
        <v>19</v>
      </c>
      <c r="F217">
        <v>-66</v>
      </c>
      <c r="G217">
        <v>-21</v>
      </c>
      <c r="H217">
        <v>-154</v>
      </c>
      <c r="I217">
        <v>20</v>
      </c>
    </row>
    <row r="218" spans="1:9" x14ac:dyDescent="0.25">
      <c r="A218" t="s">
        <v>1025</v>
      </c>
      <c r="B218">
        <v>1</v>
      </c>
      <c r="C218">
        <v>19</v>
      </c>
      <c r="D218">
        <v>17</v>
      </c>
      <c r="E218">
        <v>19</v>
      </c>
      <c r="F218">
        <v>-78</v>
      </c>
      <c r="G218">
        <v>-20</v>
      </c>
      <c r="H218">
        <v>-154</v>
      </c>
      <c r="I218">
        <v>20</v>
      </c>
    </row>
    <row r="219" spans="1:9" x14ac:dyDescent="0.25">
      <c r="A219" t="s">
        <v>1026</v>
      </c>
      <c r="B219">
        <v>1</v>
      </c>
      <c r="C219">
        <v>19</v>
      </c>
      <c r="D219">
        <v>17</v>
      </c>
      <c r="E219">
        <v>19</v>
      </c>
      <c r="F219">
        <v>-75</v>
      </c>
      <c r="G219">
        <v>-20</v>
      </c>
      <c r="H219">
        <v>-153</v>
      </c>
      <c r="I219">
        <v>20</v>
      </c>
    </row>
    <row r="220" spans="1:9" x14ac:dyDescent="0.25">
      <c r="A220" t="s">
        <v>1027</v>
      </c>
      <c r="B220">
        <v>0</v>
      </c>
      <c r="C220">
        <v>19</v>
      </c>
      <c r="D220">
        <v>16</v>
      </c>
      <c r="E220">
        <v>19</v>
      </c>
      <c r="F220">
        <v>-85</v>
      </c>
      <c r="G220">
        <v>-19</v>
      </c>
      <c r="H220">
        <v>-153</v>
      </c>
      <c r="I220">
        <v>20</v>
      </c>
    </row>
    <row r="221" spans="1:9" x14ac:dyDescent="0.25">
      <c r="A221" t="s">
        <v>1028</v>
      </c>
      <c r="B221">
        <v>-1</v>
      </c>
      <c r="C221">
        <v>19</v>
      </c>
      <c r="D221">
        <v>16</v>
      </c>
      <c r="E221">
        <v>19</v>
      </c>
      <c r="F221">
        <v>-83</v>
      </c>
      <c r="G221">
        <v>-19</v>
      </c>
      <c r="H221">
        <v>-152</v>
      </c>
      <c r="I221">
        <v>20</v>
      </c>
    </row>
    <row r="222" spans="1:9" x14ac:dyDescent="0.25">
      <c r="A222" t="s">
        <v>1029</v>
      </c>
      <c r="B222">
        <v>-1</v>
      </c>
      <c r="C222">
        <v>19</v>
      </c>
      <c r="D222">
        <v>16</v>
      </c>
      <c r="E222">
        <v>19</v>
      </c>
      <c r="F222">
        <v>-85</v>
      </c>
      <c r="G222">
        <v>-19</v>
      </c>
      <c r="H222">
        <v>-152</v>
      </c>
      <c r="I222">
        <v>20</v>
      </c>
    </row>
    <row r="223" spans="1:9" x14ac:dyDescent="0.25">
      <c r="A223" t="s">
        <v>1030</v>
      </c>
      <c r="B223">
        <v>-1</v>
      </c>
      <c r="C223">
        <v>19</v>
      </c>
      <c r="D223">
        <v>16</v>
      </c>
      <c r="E223">
        <v>19</v>
      </c>
      <c r="F223">
        <v>-90</v>
      </c>
      <c r="G223">
        <v>-18</v>
      </c>
      <c r="H223">
        <v>-151</v>
      </c>
      <c r="I223">
        <v>20</v>
      </c>
    </row>
    <row r="224" spans="1:9" x14ac:dyDescent="0.25">
      <c r="A224" t="s">
        <v>1031</v>
      </c>
      <c r="B224">
        <v>-1</v>
      </c>
      <c r="C224">
        <v>19</v>
      </c>
      <c r="D224">
        <v>16</v>
      </c>
      <c r="E224">
        <v>19</v>
      </c>
      <c r="F224">
        <v>-90</v>
      </c>
      <c r="G224">
        <v>-18</v>
      </c>
      <c r="H224">
        <v>-151</v>
      </c>
      <c r="I224">
        <v>20</v>
      </c>
    </row>
    <row r="225" spans="1:9" x14ac:dyDescent="0.25">
      <c r="A225" t="s">
        <v>1032</v>
      </c>
      <c r="B225">
        <v>-1</v>
      </c>
      <c r="C225">
        <v>18</v>
      </c>
      <c r="D225">
        <v>16</v>
      </c>
      <c r="E225">
        <v>19</v>
      </c>
      <c r="F225">
        <v>-94</v>
      </c>
      <c r="G225">
        <v>-18</v>
      </c>
      <c r="H225">
        <v>-150</v>
      </c>
      <c r="I225">
        <v>20</v>
      </c>
    </row>
    <row r="226" spans="1:9" x14ac:dyDescent="0.25">
      <c r="A226" t="s">
        <v>1033</v>
      </c>
      <c r="B226">
        <v>0</v>
      </c>
      <c r="C226">
        <v>19</v>
      </c>
      <c r="D226">
        <v>16</v>
      </c>
      <c r="E226">
        <v>19</v>
      </c>
      <c r="F226">
        <v>-81</v>
      </c>
      <c r="G226">
        <v>-17</v>
      </c>
      <c r="H226">
        <v>-150</v>
      </c>
      <c r="I226">
        <v>20</v>
      </c>
    </row>
    <row r="227" spans="1:9" x14ac:dyDescent="0.25">
      <c r="A227" t="s">
        <v>1034</v>
      </c>
      <c r="B227">
        <v>0</v>
      </c>
      <c r="C227">
        <v>19</v>
      </c>
      <c r="D227">
        <v>16</v>
      </c>
      <c r="E227">
        <v>19</v>
      </c>
      <c r="F227">
        <v>-73</v>
      </c>
      <c r="G227">
        <v>-19</v>
      </c>
      <c r="H227">
        <v>-150</v>
      </c>
      <c r="I227">
        <v>20</v>
      </c>
    </row>
    <row r="228" spans="1:9" x14ac:dyDescent="0.25">
      <c r="A228" t="s">
        <v>1035</v>
      </c>
      <c r="B228">
        <v>0</v>
      </c>
      <c r="C228">
        <v>19</v>
      </c>
      <c r="D228">
        <v>16</v>
      </c>
      <c r="E228">
        <v>19</v>
      </c>
      <c r="F228">
        <v>-67</v>
      </c>
      <c r="G228">
        <v>-19</v>
      </c>
      <c r="H228">
        <v>-153</v>
      </c>
      <c r="I228">
        <v>20</v>
      </c>
    </row>
    <row r="229" spans="1:9" x14ac:dyDescent="0.25">
      <c r="A229" t="s">
        <v>1036</v>
      </c>
      <c r="B229">
        <v>0</v>
      </c>
      <c r="C229">
        <v>19</v>
      </c>
      <c r="D229">
        <v>16</v>
      </c>
      <c r="E229">
        <v>19</v>
      </c>
      <c r="F229">
        <v>-76</v>
      </c>
      <c r="G229">
        <v>-18</v>
      </c>
      <c r="H229">
        <v>-168</v>
      </c>
      <c r="I229">
        <v>20</v>
      </c>
    </row>
    <row r="230" spans="1:9" x14ac:dyDescent="0.25">
      <c r="A230" t="s">
        <v>1037</v>
      </c>
      <c r="B230">
        <v>0</v>
      </c>
      <c r="C230">
        <v>19</v>
      </c>
      <c r="D230">
        <v>16</v>
      </c>
      <c r="E230">
        <v>19</v>
      </c>
      <c r="F230">
        <v>-77</v>
      </c>
      <c r="G230">
        <v>-18</v>
      </c>
      <c r="H230">
        <v>-171</v>
      </c>
      <c r="I230">
        <v>20</v>
      </c>
    </row>
    <row r="231" spans="1:9" x14ac:dyDescent="0.25">
      <c r="A231" t="s">
        <v>1038</v>
      </c>
      <c r="B231">
        <v>0</v>
      </c>
      <c r="C231">
        <v>19</v>
      </c>
      <c r="D231">
        <v>16</v>
      </c>
      <c r="E231">
        <v>19</v>
      </c>
      <c r="F231">
        <v>-77</v>
      </c>
      <c r="G231">
        <v>-18</v>
      </c>
      <c r="H231">
        <v>-171</v>
      </c>
      <c r="I231">
        <v>20</v>
      </c>
    </row>
    <row r="232" spans="1:9" x14ac:dyDescent="0.25">
      <c r="A232" t="s">
        <v>1039</v>
      </c>
      <c r="B232">
        <v>0</v>
      </c>
      <c r="C232">
        <v>19</v>
      </c>
      <c r="D232">
        <v>16</v>
      </c>
      <c r="E232">
        <v>19</v>
      </c>
      <c r="F232">
        <v>-74</v>
      </c>
      <c r="G232">
        <v>-18</v>
      </c>
      <c r="H232">
        <v>-171</v>
      </c>
      <c r="I232">
        <v>20</v>
      </c>
    </row>
    <row r="233" spans="1:9" x14ac:dyDescent="0.25">
      <c r="A233" t="s">
        <v>1040</v>
      </c>
      <c r="B233">
        <v>0</v>
      </c>
      <c r="C233">
        <v>19</v>
      </c>
      <c r="D233">
        <v>16</v>
      </c>
      <c r="E233">
        <v>19</v>
      </c>
      <c r="F233">
        <v>-68</v>
      </c>
      <c r="G233">
        <v>-18</v>
      </c>
      <c r="H233">
        <v>-171</v>
      </c>
      <c r="I233">
        <v>20</v>
      </c>
    </row>
    <row r="234" spans="1:9" x14ac:dyDescent="0.25">
      <c r="A234" t="s">
        <v>1041</v>
      </c>
      <c r="B234">
        <v>-1</v>
      </c>
      <c r="C234">
        <v>19</v>
      </c>
      <c r="D234">
        <v>16</v>
      </c>
      <c r="E234">
        <v>19</v>
      </c>
      <c r="F234">
        <v>-69</v>
      </c>
      <c r="G234">
        <v>-18</v>
      </c>
      <c r="H234">
        <v>-171</v>
      </c>
      <c r="I234">
        <v>20</v>
      </c>
    </row>
    <row r="235" spans="1:9" x14ac:dyDescent="0.25">
      <c r="A235" t="s">
        <v>1042</v>
      </c>
      <c r="B235">
        <v>-1</v>
      </c>
      <c r="C235">
        <v>19</v>
      </c>
      <c r="D235">
        <v>16</v>
      </c>
      <c r="E235">
        <v>19</v>
      </c>
      <c r="F235">
        <v>-65</v>
      </c>
      <c r="G235">
        <v>-17</v>
      </c>
      <c r="H235">
        <v>-171</v>
      </c>
      <c r="I235">
        <v>20</v>
      </c>
    </row>
    <row r="236" spans="1:9" x14ac:dyDescent="0.25">
      <c r="A236" t="s">
        <v>1043</v>
      </c>
      <c r="B236">
        <v>-1</v>
      </c>
      <c r="C236">
        <v>19</v>
      </c>
      <c r="D236">
        <v>16</v>
      </c>
      <c r="E236">
        <v>19</v>
      </c>
      <c r="F236">
        <v>-67</v>
      </c>
      <c r="G236">
        <v>-17</v>
      </c>
      <c r="H236">
        <v>-171</v>
      </c>
      <c r="I236">
        <v>20</v>
      </c>
    </row>
    <row r="237" spans="1:9" x14ac:dyDescent="0.25">
      <c r="A237" t="s">
        <v>1044</v>
      </c>
      <c r="B237">
        <v>-1</v>
      </c>
      <c r="C237">
        <v>19</v>
      </c>
      <c r="D237">
        <v>16</v>
      </c>
      <c r="E237">
        <v>19</v>
      </c>
      <c r="F237">
        <v>-65</v>
      </c>
      <c r="G237">
        <v>-17</v>
      </c>
      <c r="H237">
        <v>-171</v>
      </c>
      <c r="I237">
        <v>20</v>
      </c>
    </row>
    <row r="238" spans="1:9" x14ac:dyDescent="0.25">
      <c r="A238" t="s">
        <v>1045</v>
      </c>
      <c r="B238">
        <v>-1</v>
      </c>
      <c r="C238">
        <v>19</v>
      </c>
      <c r="D238">
        <v>16</v>
      </c>
      <c r="E238">
        <v>19</v>
      </c>
      <c r="F238">
        <v>-65</v>
      </c>
      <c r="G238">
        <v>-17</v>
      </c>
      <c r="H238">
        <v>-172</v>
      </c>
      <c r="I238">
        <v>20</v>
      </c>
    </row>
    <row r="239" spans="1:9" x14ac:dyDescent="0.25">
      <c r="A239" t="s">
        <v>1046</v>
      </c>
      <c r="B239">
        <v>-1</v>
      </c>
      <c r="C239">
        <v>19</v>
      </c>
      <c r="D239">
        <v>16</v>
      </c>
      <c r="E239">
        <v>19</v>
      </c>
      <c r="F239">
        <v>-65</v>
      </c>
      <c r="G239">
        <v>-17</v>
      </c>
      <c r="H239">
        <v>-172</v>
      </c>
      <c r="I239">
        <v>20</v>
      </c>
    </row>
    <row r="240" spans="1:9" x14ac:dyDescent="0.25">
      <c r="A240" t="s">
        <v>1047</v>
      </c>
      <c r="B240">
        <v>-1</v>
      </c>
      <c r="C240">
        <v>19</v>
      </c>
      <c r="D240">
        <v>16</v>
      </c>
      <c r="E240">
        <v>19</v>
      </c>
      <c r="F240">
        <v>-64</v>
      </c>
      <c r="G240">
        <v>-17</v>
      </c>
      <c r="H240">
        <v>-171</v>
      </c>
      <c r="I240">
        <v>20</v>
      </c>
    </row>
    <row r="241" spans="1:9" x14ac:dyDescent="0.25">
      <c r="A241" t="s">
        <v>1048</v>
      </c>
      <c r="B241">
        <v>-1</v>
      </c>
      <c r="C241">
        <v>19</v>
      </c>
      <c r="D241">
        <v>16</v>
      </c>
      <c r="E241">
        <v>19</v>
      </c>
      <c r="F241">
        <v>-63</v>
      </c>
      <c r="G241">
        <v>-17</v>
      </c>
      <c r="H241">
        <v>-172</v>
      </c>
      <c r="I241">
        <v>20</v>
      </c>
    </row>
    <row r="242" spans="1:9" x14ac:dyDescent="0.25">
      <c r="A242" t="s">
        <v>1049</v>
      </c>
      <c r="B242">
        <v>-1</v>
      </c>
      <c r="C242">
        <v>19</v>
      </c>
      <c r="D242">
        <v>16</v>
      </c>
      <c r="E242">
        <v>19</v>
      </c>
      <c r="F242">
        <v>-63</v>
      </c>
      <c r="G242">
        <v>-17</v>
      </c>
      <c r="H242">
        <v>-172</v>
      </c>
      <c r="I242">
        <v>20</v>
      </c>
    </row>
    <row r="243" spans="1:9" x14ac:dyDescent="0.25">
      <c r="A243" t="s">
        <v>1050</v>
      </c>
      <c r="B243">
        <v>-1</v>
      </c>
      <c r="C243">
        <v>19</v>
      </c>
      <c r="D243">
        <v>16</v>
      </c>
      <c r="E243">
        <v>19</v>
      </c>
      <c r="F243">
        <v>-61</v>
      </c>
      <c r="G243">
        <v>-17</v>
      </c>
      <c r="H243">
        <v>-172</v>
      </c>
      <c r="I243">
        <v>20</v>
      </c>
    </row>
    <row r="244" spans="1:9" x14ac:dyDescent="0.25">
      <c r="A244" t="s">
        <v>1051</v>
      </c>
      <c r="B244">
        <v>-1</v>
      </c>
      <c r="C244">
        <v>19</v>
      </c>
      <c r="D244">
        <v>16</v>
      </c>
      <c r="E244">
        <v>19</v>
      </c>
      <c r="F244">
        <v>-63</v>
      </c>
      <c r="G244">
        <v>-17</v>
      </c>
      <c r="H244">
        <v>-172</v>
      </c>
      <c r="I244">
        <v>20</v>
      </c>
    </row>
    <row r="245" spans="1:9" x14ac:dyDescent="0.25">
      <c r="A245" t="s">
        <v>1052</v>
      </c>
      <c r="B245">
        <v>-1</v>
      </c>
      <c r="C245">
        <v>19</v>
      </c>
      <c r="D245">
        <v>16</v>
      </c>
      <c r="E245">
        <v>19</v>
      </c>
      <c r="F245">
        <v>-62</v>
      </c>
      <c r="G245">
        <v>-17</v>
      </c>
      <c r="H245">
        <v>-172</v>
      </c>
      <c r="I245">
        <v>20</v>
      </c>
    </row>
    <row r="246" spans="1:9" x14ac:dyDescent="0.25">
      <c r="A246" t="s">
        <v>1053</v>
      </c>
      <c r="B246">
        <v>-1</v>
      </c>
      <c r="C246">
        <v>19</v>
      </c>
      <c r="D246">
        <v>16</v>
      </c>
      <c r="E246">
        <v>19</v>
      </c>
      <c r="F246">
        <v>-60</v>
      </c>
      <c r="G246">
        <v>-16</v>
      </c>
      <c r="H246">
        <v>-172</v>
      </c>
      <c r="I246">
        <v>20</v>
      </c>
    </row>
    <row r="247" spans="1:9" x14ac:dyDescent="0.25">
      <c r="A247" t="s">
        <v>1054</v>
      </c>
      <c r="B247">
        <v>-1</v>
      </c>
      <c r="C247">
        <v>19</v>
      </c>
      <c r="D247">
        <v>16</v>
      </c>
      <c r="E247">
        <v>19</v>
      </c>
      <c r="F247">
        <v>-60</v>
      </c>
      <c r="G247">
        <v>-16</v>
      </c>
      <c r="H247">
        <v>-172</v>
      </c>
      <c r="I247">
        <v>20</v>
      </c>
    </row>
    <row r="248" spans="1:9" x14ac:dyDescent="0.25">
      <c r="A248" t="s">
        <v>1055</v>
      </c>
      <c r="B248">
        <v>-1</v>
      </c>
      <c r="C248">
        <v>19</v>
      </c>
      <c r="D248">
        <v>16</v>
      </c>
      <c r="E248">
        <v>19</v>
      </c>
      <c r="F248">
        <v>-58</v>
      </c>
      <c r="G248">
        <v>-16</v>
      </c>
      <c r="H248">
        <v>-172</v>
      </c>
      <c r="I248">
        <v>20</v>
      </c>
    </row>
    <row r="249" spans="1:9" x14ac:dyDescent="0.25">
      <c r="A249" t="s">
        <v>1056</v>
      </c>
      <c r="B249">
        <v>-1</v>
      </c>
      <c r="C249">
        <v>19</v>
      </c>
      <c r="D249">
        <v>16</v>
      </c>
      <c r="E249">
        <v>19</v>
      </c>
      <c r="F249">
        <v>-57</v>
      </c>
      <c r="G249">
        <v>-16</v>
      </c>
      <c r="H249">
        <v>-172</v>
      </c>
      <c r="I249">
        <v>20</v>
      </c>
    </row>
    <row r="250" spans="1:9" x14ac:dyDescent="0.25">
      <c r="A250" t="s">
        <v>1057</v>
      </c>
      <c r="B250">
        <v>-1</v>
      </c>
      <c r="C250">
        <v>19</v>
      </c>
      <c r="D250">
        <v>16</v>
      </c>
      <c r="E250">
        <v>19</v>
      </c>
      <c r="F250">
        <v>-57</v>
      </c>
      <c r="G250">
        <v>-16</v>
      </c>
      <c r="H250">
        <v>-172</v>
      </c>
      <c r="I250">
        <v>20</v>
      </c>
    </row>
    <row r="251" spans="1:9" x14ac:dyDescent="0.25">
      <c r="A251" t="s">
        <v>1058</v>
      </c>
      <c r="B251">
        <v>-1</v>
      </c>
      <c r="C251">
        <v>19</v>
      </c>
      <c r="D251">
        <v>16</v>
      </c>
      <c r="E251">
        <v>19</v>
      </c>
      <c r="F251">
        <v>-56</v>
      </c>
      <c r="G251">
        <v>-16</v>
      </c>
      <c r="H251">
        <v>-172</v>
      </c>
      <c r="I251">
        <v>20</v>
      </c>
    </row>
    <row r="252" spans="1:9" x14ac:dyDescent="0.25">
      <c r="A252" t="s">
        <v>1059</v>
      </c>
      <c r="B252">
        <v>-1</v>
      </c>
      <c r="C252">
        <v>19</v>
      </c>
      <c r="D252">
        <v>16</v>
      </c>
      <c r="E252">
        <v>19</v>
      </c>
      <c r="F252">
        <v>-58</v>
      </c>
      <c r="G252">
        <v>-16</v>
      </c>
      <c r="H252">
        <v>-172</v>
      </c>
      <c r="I252">
        <v>20</v>
      </c>
    </row>
    <row r="253" spans="1:9" x14ac:dyDescent="0.25">
      <c r="A253" t="s">
        <v>1060</v>
      </c>
      <c r="B253">
        <v>-1</v>
      </c>
      <c r="C253">
        <v>19</v>
      </c>
      <c r="D253">
        <v>16</v>
      </c>
      <c r="E253">
        <v>19</v>
      </c>
      <c r="F253">
        <v>-58</v>
      </c>
      <c r="G253">
        <v>-16</v>
      </c>
      <c r="H253">
        <v>-172</v>
      </c>
      <c r="I253">
        <v>20</v>
      </c>
    </row>
    <row r="254" spans="1:9" x14ac:dyDescent="0.25">
      <c r="A254" t="s">
        <v>1061</v>
      </c>
      <c r="B254">
        <v>-1</v>
      </c>
      <c r="C254">
        <v>19</v>
      </c>
      <c r="D254">
        <v>16</v>
      </c>
      <c r="E254">
        <v>19</v>
      </c>
      <c r="F254">
        <v>-55</v>
      </c>
      <c r="G254">
        <v>-16</v>
      </c>
      <c r="H254">
        <v>-172</v>
      </c>
      <c r="I254">
        <v>20</v>
      </c>
    </row>
    <row r="255" spans="1:9" x14ac:dyDescent="0.25">
      <c r="A255" t="s">
        <v>1062</v>
      </c>
      <c r="B255">
        <v>-1</v>
      </c>
      <c r="C255">
        <v>19</v>
      </c>
      <c r="D255">
        <v>16</v>
      </c>
      <c r="E255">
        <v>19</v>
      </c>
      <c r="F255">
        <v>-60</v>
      </c>
      <c r="G255">
        <v>-16</v>
      </c>
      <c r="H255">
        <v>-172</v>
      </c>
      <c r="I255">
        <v>20</v>
      </c>
    </row>
    <row r="256" spans="1:9" x14ac:dyDescent="0.25">
      <c r="A256" t="s">
        <v>1063</v>
      </c>
      <c r="B256">
        <v>-1</v>
      </c>
      <c r="C256">
        <v>19</v>
      </c>
      <c r="D256">
        <v>16</v>
      </c>
      <c r="E256">
        <v>19</v>
      </c>
      <c r="F256">
        <v>-57</v>
      </c>
      <c r="G256">
        <v>-16</v>
      </c>
      <c r="H256">
        <v>-172</v>
      </c>
      <c r="I256">
        <v>20</v>
      </c>
    </row>
    <row r="257" spans="1:9" x14ac:dyDescent="0.25">
      <c r="A257" t="s">
        <v>1064</v>
      </c>
      <c r="B257">
        <v>-1</v>
      </c>
      <c r="C257">
        <v>19</v>
      </c>
      <c r="D257">
        <v>16</v>
      </c>
      <c r="E257">
        <v>19</v>
      </c>
      <c r="F257">
        <v>-59</v>
      </c>
      <c r="G257">
        <v>-16</v>
      </c>
      <c r="H257">
        <v>-172</v>
      </c>
      <c r="I257">
        <v>20</v>
      </c>
    </row>
    <row r="258" spans="1:9" x14ac:dyDescent="0.25">
      <c r="A258" t="s">
        <v>1065</v>
      </c>
      <c r="B258">
        <v>-1</v>
      </c>
      <c r="C258">
        <v>19</v>
      </c>
      <c r="D258">
        <v>16</v>
      </c>
      <c r="E258">
        <v>19</v>
      </c>
      <c r="F258">
        <v>-59</v>
      </c>
      <c r="G258">
        <v>-16</v>
      </c>
      <c r="H258">
        <v>-172</v>
      </c>
      <c r="I258">
        <v>20</v>
      </c>
    </row>
    <row r="259" spans="1:9" x14ac:dyDescent="0.25">
      <c r="A259" t="s">
        <v>1066</v>
      </c>
      <c r="B259">
        <v>-1</v>
      </c>
      <c r="C259">
        <v>19</v>
      </c>
      <c r="D259">
        <v>16</v>
      </c>
      <c r="E259">
        <v>19</v>
      </c>
      <c r="F259">
        <v>-60</v>
      </c>
      <c r="G259">
        <v>-16</v>
      </c>
      <c r="H259">
        <v>-172</v>
      </c>
      <c r="I259">
        <v>20</v>
      </c>
    </row>
    <row r="260" spans="1:9" x14ac:dyDescent="0.25">
      <c r="A260" t="s">
        <v>1067</v>
      </c>
      <c r="B260">
        <v>-1</v>
      </c>
      <c r="C260">
        <v>19</v>
      </c>
      <c r="D260">
        <v>16</v>
      </c>
      <c r="E260">
        <v>19</v>
      </c>
      <c r="F260">
        <v>-62</v>
      </c>
      <c r="G260">
        <v>-16</v>
      </c>
      <c r="H260">
        <v>-172</v>
      </c>
      <c r="I260">
        <v>20</v>
      </c>
    </row>
    <row r="261" spans="1:9" x14ac:dyDescent="0.25">
      <c r="A261" t="s">
        <v>1068</v>
      </c>
      <c r="B261">
        <v>-1</v>
      </c>
      <c r="C261">
        <v>19</v>
      </c>
      <c r="D261">
        <v>16</v>
      </c>
      <c r="E261">
        <v>19</v>
      </c>
      <c r="F261">
        <v>-63</v>
      </c>
      <c r="G261">
        <v>-16</v>
      </c>
      <c r="H261">
        <v>-172</v>
      </c>
      <c r="I261">
        <v>20</v>
      </c>
    </row>
    <row r="262" spans="1:9" x14ac:dyDescent="0.25">
      <c r="A262" t="s">
        <v>1069</v>
      </c>
      <c r="B262">
        <v>-1</v>
      </c>
      <c r="C262">
        <v>19</v>
      </c>
      <c r="D262">
        <v>16</v>
      </c>
      <c r="E262">
        <v>19</v>
      </c>
      <c r="F262">
        <v>-61</v>
      </c>
      <c r="G262">
        <v>-15</v>
      </c>
      <c r="H262">
        <v>-172</v>
      </c>
      <c r="I262">
        <v>20</v>
      </c>
    </row>
    <row r="263" spans="1:9" x14ac:dyDescent="0.25">
      <c r="A263" t="s">
        <v>1070</v>
      </c>
      <c r="B263">
        <v>-1</v>
      </c>
      <c r="C263">
        <v>19</v>
      </c>
      <c r="D263">
        <v>16</v>
      </c>
      <c r="E263">
        <v>19</v>
      </c>
      <c r="F263">
        <v>-62</v>
      </c>
      <c r="G263">
        <v>-15</v>
      </c>
      <c r="H263">
        <v>-172</v>
      </c>
      <c r="I263">
        <v>20</v>
      </c>
    </row>
    <row r="264" spans="1:9" x14ac:dyDescent="0.25">
      <c r="A264" t="s">
        <v>1071</v>
      </c>
      <c r="B264">
        <v>-1</v>
      </c>
      <c r="C264">
        <v>19</v>
      </c>
      <c r="D264">
        <v>16</v>
      </c>
      <c r="E264">
        <v>19</v>
      </c>
      <c r="F264">
        <v>-62</v>
      </c>
      <c r="G264">
        <v>-15</v>
      </c>
      <c r="H264">
        <v>-172</v>
      </c>
      <c r="I264">
        <v>20</v>
      </c>
    </row>
    <row r="265" spans="1:9" x14ac:dyDescent="0.25">
      <c r="A265" t="s">
        <v>1072</v>
      </c>
      <c r="B265">
        <v>-1</v>
      </c>
      <c r="C265">
        <v>19</v>
      </c>
      <c r="D265">
        <v>16</v>
      </c>
      <c r="E265">
        <v>19</v>
      </c>
      <c r="F265">
        <v>-62</v>
      </c>
      <c r="G265">
        <v>-15</v>
      </c>
      <c r="H265">
        <v>-172</v>
      </c>
      <c r="I265">
        <v>20</v>
      </c>
    </row>
    <row r="266" spans="1:9" x14ac:dyDescent="0.25">
      <c r="A266" t="s">
        <v>1073</v>
      </c>
      <c r="B266">
        <v>-1</v>
      </c>
      <c r="C266">
        <v>19</v>
      </c>
      <c r="D266">
        <v>16</v>
      </c>
      <c r="E266">
        <v>19</v>
      </c>
      <c r="F266">
        <v>-63</v>
      </c>
      <c r="G266">
        <v>-15</v>
      </c>
      <c r="H266">
        <v>-172</v>
      </c>
      <c r="I266">
        <v>20</v>
      </c>
    </row>
    <row r="267" spans="1:9" x14ac:dyDescent="0.25">
      <c r="A267" t="s">
        <v>1074</v>
      </c>
      <c r="B267">
        <v>-1</v>
      </c>
      <c r="C267">
        <v>19</v>
      </c>
      <c r="D267">
        <v>16</v>
      </c>
      <c r="E267">
        <v>19</v>
      </c>
      <c r="F267">
        <v>-62</v>
      </c>
      <c r="G267">
        <v>-15</v>
      </c>
      <c r="H267">
        <v>-172</v>
      </c>
      <c r="I267">
        <v>20</v>
      </c>
    </row>
    <row r="268" spans="1:9" x14ac:dyDescent="0.25">
      <c r="A268" t="s">
        <v>1075</v>
      </c>
      <c r="B268">
        <v>-1</v>
      </c>
      <c r="C268">
        <v>19</v>
      </c>
      <c r="D268">
        <v>16</v>
      </c>
      <c r="E268">
        <v>19</v>
      </c>
      <c r="F268">
        <v>-62</v>
      </c>
      <c r="G268">
        <v>-15</v>
      </c>
      <c r="H268">
        <v>-172</v>
      </c>
      <c r="I268">
        <v>20</v>
      </c>
    </row>
    <row r="269" spans="1:9" x14ac:dyDescent="0.25">
      <c r="A269" t="s">
        <v>1076</v>
      </c>
      <c r="B269">
        <v>-1</v>
      </c>
      <c r="C269">
        <v>19</v>
      </c>
      <c r="D269">
        <v>16</v>
      </c>
      <c r="E269">
        <v>19</v>
      </c>
      <c r="F269">
        <v>-63</v>
      </c>
      <c r="G269">
        <v>-15</v>
      </c>
      <c r="H269">
        <v>-172</v>
      </c>
      <c r="I269">
        <v>20</v>
      </c>
    </row>
    <row r="270" spans="1:9" x14ac:dyDescent="0.25">
      <c r="A270" t="s">
        <v>1077</v>
      </c>
      <c r="B270">
        <v>-1</v>
      </c>
      <c r="C270">
        <v>19</v>
      </c>
      <c r="D270">
        <v>16</v>
      </c>
      <c r="E270">
        <v>19</v>
      </c>
      <c r="F270">
        <v>-63</v>
      </c>
      <c r="G270">
        <v>-15</v>
      </c>
      <c r="H270">
        <v>-172</v>
      </c>
      <c r="I270">
        <v>20</v>
      </c>
    </row>
    <row r="271" spans="1:9" x14ac:dyDescent="0.25">
      <c r="A271" t="s">
        <v>1078</v>
      </c>
      <c r="B271">
        <v>-1</v>
      </c>
      <c r="C271">
        <v>19</v>
      </c>
      <c r="D271">
        <v>16</v>
      </c>
      <c r="E271">
        <v>19</v>
      </c>
      <c r="F271">
        <v>-63</v>
      </c>
      <c r="G271">
        <v>-15</v>
      </c>
      <c r="H271">
        <v>-172</v>
      </c>
      <c r="I271">
        <v>20</v>
      </c>
    </row>
    <row r="272" spans="1:9" x14ac:dyDescent="0.25">
      <c r="A272" t="s">
        <v>1079</v>
      </c>
      <c r="B272">
        <v>-2</v>
      </c>
      <c r="C272">
        <v>19</v>
      </c>
      <c r="D272">
        <v>16</v>
      </c>
      <c r="E272">
        <v>19</v>
      </c>
      <c r="F272">
        <v>-65</v>
      </c>
      <c r="G272">
        <v>-15</v>
      </c>
      <c r="H272">
        <v>-172</v>
      </c>
      <c r="I272">
        <v>20</v>
      </c>
    </row>
    <row r="273" spans="1:9" x14ac:dyDescent="0.25">
      <c r="A273" t="s">
        <v>1080</v>
      </c>
      <c r="B273">
        <v>-3</v>
      </c>
      <c r="C273">
        <v>19</v>
      </c>
      <c r="D273">
        <v>16</v>
      </c>
      <c r="E273">
        <v>19</v>
      </c>
      <c r="F273">
        <v>-76</v>
      </c>
      <c r="G273">
        <v>-15</v>
      </c>
      <c r="H273">
        <v>-172</v>
      </c>
      <c r="I273">
        <v>20</v>
      </c>
    </row>
    <row r="274" spans="1:9" x14ac:dyDescent="0.25">
      <c r="A274" t="s">
        <v>1081</v>
      </c>
      <c r="B274">
        <v>-2</v>
      </c>
      <c r="C274">
        <v>19</v>
      </c>
      <c r="D274">
        <v>16</v>
      </c>
      <c r="E274">
        <v>19</v>
      </c>
      <c r="F274">
        <v>-79</v>
      </c>
      <c r="G274">
        <v>-15</v>
      </c>
      <c r="H274">
        <v>-172</v>
      </c>
      <c r="I274">
        <v>20</v>
      </c>
    </row>
    <row r="275" spans="1:9" x14ac:dyDescent="0.25">
      <c r="A275" t="s">
        <v>1082</v>
      </c>
      <c r="B275">
        <v>-3</v>
      </c>
      <c r="C275">
        <v>19</v>
      </c>
      <c r="D275">
        <v>16</v>
      </c>
      <c r="E275">
        <v>19</v>
      </c>
      <c r="F275">
        <v>-84</v>
      </c>
      <c r="G275">
        <v>-15</v>
      </c>
      <c r="H275">
        <v>-172</v>
      </c>
      <c r="I275">
        <v>20</v>
      </c>
    </row>
    <row r="276" spans="1:9" x14ac:dyDescent="0.25">
      <c r="A276" t="s">
        <v>1083</v>
      </c>
      <c r="B276">
        <v>-3</v>
      </c>
      <c r="C276">
        <v>19</v>
      </c>
      <c r="D276">
        <v>16</v>
      </c>
      <c r="E276">
        <v>19</v>
      </c>
      <c r="F276">
        <v>-88</v>
      </c>
      <c r="G276">
        <v>-15</v>
      </c>
      <c r="H276">
        <v>-172</v>
      </c>
      <c r="I276">
        <v>20</v>
      </c>
    </row>
    <row r="277" spans="1:9" x14ac:dyDescent="0.25">
      <c r="A277" t="s">
        <v>1084</v>
      </c>
      <c r="B277">
        <v>-3</v>
      </c>
      <c r="C277">
        <v>19</v>
      </c>
      <c r="D277">
        <v>16</v>
      </c>
      <c r="E277">
        <v>19</v>
      </c>
      <c r="F277">
        <v>-101</v>
      </c>
      <c r="G277">
        <v>-15</v>
      </c>
      <c r="H277">
        <v>-172</v>
      </c>
      <c r="I277">
        <v>20</v>
      </c>
    </row>
    <row r="278" spans="1:9" x14ac:dyDescent="0.25">
      <c r="A278" t="s">
        <v>1085</v>
      </c>
      <c r="B278">
        <v>-3</v>
      </c>
      <c r="C278">
        <v>19</v>
      </c>
      <c r="D278">
        <v>16</v>
      </c>
      <c r="E278">
        <v>19</v>
      </c>
      <c r="F278">
        <v>-104</v>
      </c>
      <c r="G278">
        <v>-14</v>
      </c>
      <c r="H278">
        <v>-172</v>
      </c>
      <c r="I278">
        <v>20</v>
      </c>
    </row>
    <row r="279" spans="1:9" x14ac:dyDescent="0.25">
      <c r="A279" t="s">
        <v>1086</v>
      </c>
      <c r="B279">
        <v>-3</v>
      </c>
      <c r="C279">
        <v>18</v>
      </c>
      <c r="D279">
        <v>16</v>
      </c>
      <c r="E279">
        <v>19</v>
      </c>
      <c r="F279">
        <v>-115</v>
      </c>
      <c r="G279">
        <v>-14</v>
      </c>
      <c r="H279">
        <v>-172</v>
      </c>
      <c r="I279">
        <v>20</v>
      </c>
    </row>
    <row r="280" spans="1:9" x14ac:dyDescent="0.25">
      <c r="A280" t="s">
        <v>1087</v>
      </c>
      <c r="B280">
        <v>-4</v>
      </c>
      <c r="C280">
        <v>18</v>
      </c>
      <c r="D280">
        <v>16</v>
      </c>
      <c r="E280">
        <v>19</v>
      </c>
      <c r="F280">
        <v>-117</v>
      </c>
      <c r="G280">
        <v>-14</v>
      </c>
      <c r="H280">
        <v>-172</v>
      </c>
      <c r="I280">
        <v>20</v>
      </c>
    </row>
    <row r="281" spans="1:9" x14ac:dyDescent="0.25">
      <c r="A281" t="s">
        <v>1088</v>
      </c>
      <c r="B281">
        <v>-4</v>
      </c>
      <c r="C281">
        <v>17</v>
      </c>
      <c r="D281">
        <v>16</v>
      </c>
      <c r="E281">
        <v>19</v>
      </c>
      <c r="F281">
        <v>-119</v>
      </c>
      <c r="G281">
        <v>-14</v>
      </c>
      <c r="H281">
        <v>-172</v>
      </c>
      <c r="I281">
        <v>20</v>
      </c>
    </row>
    <row r="282" spans="1:9" x14ac:dyDescent="0.25">
      <c r="A282" t="s">
        <v>1089</v>
      </c>
      <c r="B282">
        <v>-4</v>
      </c>
      <c r="C282">
        <v>16</v>
      </c>
      <c r="D282">
        <v>16</v>
      </c>
      <c r="E282">
        <v>19</v>
      </c>
      <c r="F282">
        <v>-120</v>
      </c>
      <c r="G282">
        <v>-13</v>
      </c>
      <c r="H282">
        <v>-172</v>
      </c>
      <c r="I282">
        <v>20</v>
      </c>
    </row>
    <row r="283" spans="1:9" x14ac:dyDescent="0.25">
      <c r="A283" t="s">
        <v>1090</v>
      </c>
      <c r="B283">
        <v>-4</v>
      </c>
      <c r="C283">
        <v>14</v>
      </c>
      <c r="D283">
        <v>16</v>
      </c>
      <c r="E283">
        <v>19</v>
      </c>
      <c r="F283">
        <v>-121</v>
      </c>
      <c r="G283">
        <v>-13</v>
      </c>
      <c r="H283">
        <v>-172</v>
      </c>
      <c r="I283">
        <v>20</v>
      </c>
    </row>
    <row r="284" spans="1:9" x14ac:dyDescent="0.25">
      <c r="A284" t="s">
        <v>1091</v>
      </c>
      <c r="B284">
        <v>-4</v>
      </c>
      <c r="C284">
        <v>8</v>
      </c>
      <c r="D284">
        <v>16</v>
      </c>
      <c r="E284">
        <v>19</v>
      </c>
      <c r="F284">
        <v>-122</v>
      </c>
      <c r="G284">
        <v>-13</v>
      </c>
      <c r="H284">
        <v>-172</v>
      </c>
      <c r="I284">
        <v>20</v>
      </c>
    </row>
    <row r="285" spans="1:9" x14ac:dyDescent="0.25">
      <c r="A285" t="s">
        <v>1092</v>
      </c>
      <c r="B285">
        <v>-4</v>
      </c>
      <c r="C285">
        <v>5</v>
      </c>
      <c r="D285">
        <v>15</v>
      </c>
      <c r="E285">
        <v>19</v>
      </c>
      <c r="F285">
        <v>-121</v>
      </c>
      <c r="G285">
        <v>-13</v>
      </c>
      <c r="H285">
        <v>-172</v>
      </c>
      <c r="I285">
        <v>20</v>
      </c>
    </row>
    <row r="286" spans="1:9" x14ac:dyDescent="0.25">
      <c r="A286" t="s">
        <v>1093</v>
      </c>
      <c r="B286">
        <v>-4</v>
      </c>
      <c r="C286">
        <v>2</v>
      </c>
      <c r="D286">
        <v>15</v>
      </c>
      <c r="E286">
        <v>19</v>
      </c>
      <c r="F286">
        <v>-121</v>
      </c>
      <c r="G286">
        <v>-13</v>
      </c>
      <c r="H286">
        <v>-172</v>
      </c>
      <c r="I286">
        <v>20</v>
      </c>
    </row>
    <row r="287" spans="1:9" x14ac:dyDescent="0.25">
      <c r="A287" t="s">
        <v>1094</v>
      </c>
      <c r="B287">
        <v>-4</v>
      </c>
      <c r="C287">
        <v>1</v>
      </c>
      <c r="D287">
        <v>15</v>
      </c>
      <c r="E287">
        <v>19</v>
      </c>
      <c r="F287">
        <v>-117</v>
      </c>
      <c r="G287">
        <v>-13</v>
      </c>
      <c r="H287">
        <v>-172</v>
      </c>
      <c r="I287">
        <v>20</v>
      </c>
    </row>
    <row r="288" spans="1:9" x14ac:dyDescent="0.25">
      <c r="A288" t="s">
        <v>1095</v>
      </c>
      <c r="B288">
        <v>-4</v>
      </c>
      <c r="C288">
        <v>0</v>
      </c>
      <c r="D288">
        <v>15</v>
      </c>
      <c r="E288">
        <v>19</v>
      </c>
      <c r="F288">
        <v>-112</v>
      </c>
      <c r="G288">
        <v>-12</v>
      </c>
      <c r="H288">
        <v>-172</v>
      </c>
      <c r="I288">
        <v>20</v>
      </c>
    </row>
    <row r="289" spans="1:9" x14ac:dyDescent="0.25">
      <c r="A289" t="s">
        <v>1096</v>
      </c>
      <c r="B289">
        <v>-4</v>
      </c>
      <c r="C289">
        <v>-1</v>
      </c>
      <c r="D289">
        <v>15</v>
      </c>
      <c r="E289">
        <v>19</v>
      </c>
      <c r="F289">
        <v>-108</v>
      </c>
      <c r="G289">
        <v>-12</v>
      </c>
      <c r="H289">
        <v>-172</v>
      </c>
      <c r="I289">
        <v>20</v>
      </c>
    </row>
    <row r="290" spans="1:9" x14ac:dyDescent="0.25">
      <c r="A290" t="s">
        <v>1097</v>
      </c>
      <c r="B290">
        <v>-3</v>
      </c>
      <c r="C290">
        <v>0</v>
      </c>
      <c r="D290">
        <v>15</v>
      </c>
      <c r="E290">
        <v>19</v>
      </c>
      <c r="F290">
        <v>-106</v>
      </c>
      <c r="G290">
        <v>-12</v>
      </c>
      <c r="H290">
        <v>-172</v>
      </c>
      <c r="I290">
        <v>20</v>
      </c>
    </row>
    <row r="291" spans="1:9" x14ac:dyDescent="0.25">
      <c r="A291" t="s">
        <v>1098</v>
      </c>
      <c r="B291">
        <v>-3</v>
      </c>
      <c r="C291">
        <v>0</v>
      </c>
      <c r="D291">
        <v>15</v>
      </c>
      <c r="E291">
        <v>19</v>
      </c>
      <c r="F291">
        <v>-104</v>
      </c>
      <c r="G291">
        <v>-12</v>
      </c>
      <c r="H291">
        <v>-172</v>
      </c>
      <c r="I291">
        <v>20</v>
      </c>
    </row>
    <row r="292" spans="1:9" x14ac:dyDescent="0.25">
      <c r="A292" t="s">
        <v>1099</v>
      </c>
      <c r="B292">
        <v>-3</v>
      </c>
      <c r="C292">
        <v>0</v>
      </c>
      <c r="D292">
        <v>15</v>
      </c>
      <c r="E292">
        <v>19</v>
      </c>
      <c r="F292">
        <v>-65</v>
      </c>
      <c r="G292">
        <v>-12</v>
      </c>
      <c r="H292">
        <v>-172</v>
      </c>
      <c r="I292">
        <v>20</v>
      </c>
    </row>
    <row r="293" spans="1:9" x14ac:dyDescent="0.25">
      <c r="A293" t="s">
        <v>1100</v>
      </c>
      <c r="B293">
        <v>-2</v>
      </c>
      <c r="C293">
        <v>1</v>
      </c>
      <c r="D293">
        <v>15</v>
      </c>
      <c r="E293">
        <v>19</v>
      </c>
      <c r="F293">
        <v>-41</v>
      </c>
      <c r="G293">
        <v>-12</v>
      </c>
      <c r="H293">
        <v>-172</v>
      </c>
      <c r="I293">
        <v>20</v>
      </c>
    </row>
    <row r="294" spans="1:9" x14ac:dyDescent="0.25">
      <c r="A294" t="s">
        <v>1101</v>
      </c>
      <c r="B294">
        <v>-2</v>
      </c>
      <c r="C294">
        <v>2</v>
      </c>
      <c r="D294">
        <v>16</v>
      </c>
      <c r="E294">
        <v>19</v>
      </c>
      <c r="F294">
        <v>-40</v>
      </c>
      <c r="G294">
        <v>-12</v>
      </c>
      <c r="H294">
        <v>-172</v>
      </c>
      <c r="I294">
        <v>20</v>
      </c>
    </row>
    <row r="295" spans="1:9" x14ac:dyDescent="0.25">
      <c r="A295" t="s">
        <v>1102</v>
      </c>
      <c r="B295">
        <v>-2</v>
      </c>
      <c r="C295">
        <v>2</v>
      </c>
      <c r="D295">
        <v>16</v>
      </c>
      <c r="E295">
        <v>19</v>
      </c>
      <c r="F295">
        <v>-40</v>
      </c>
      <c r="G295">
        <v>-12</v>
      </c>
      <c r="H295">
        <v>-172</v>
      </c>
      <c r="I295">
        <v>20</v>
      </c>
    </row>
    <row r="296" spans="1:9" x14ac:dyDescent="0.25">
      <c r="A296" t="s">
        <v>1103</v>
      </c>
      <c r="B296">
        <v>-1</v>
      </c>
      <c r="C296">
        <v>-1</v>
      </c>
      <c r="D296">
        <v>16</v>
      </c>
      <c r="E296">
        <v>18</v>
      </c>
      <c r="F296">
        <v>-51</v>
      </c>
      <c r="G296">
        <v>-12</v>
      </c>
      <c r="H296">
        <v>-173</v>
      </c>
      <c r="I296">
        <v>20</v>
      </c>
    </row>
    <row r="297" spans="1:9" x14ac:dyDescent="0.25">
      <c r="A297" t="s">
        <v>1104</v>
      </c>
      <c r="B297">
        <v>-1</v>
      </c>
      <c r="C297">
        <v>0</v>
      </c>
      <c r="D297">
        <v>16</v>
      </c>
      <c r="E297">
        <v>18</v>
      </c>
      <c r="F297">
        <v>-51</v>
      </c>
      <c r="G297">
        <v>-12</v>
      </c>
      <c r="H297">
        <v>-173</v>
      </c>
      <c r="I297">
        <v>20</v>
      </c>
    </row>
    <row r="298" spans="1:9" x14ac:dyDescent="0.25">
      <c r="A298" t="s">
        <v>1105</v>
      </c>
      <c r="B298">
        <v>0</v>
      </c>
      <c r="C298">
        <v>0</v>
      </c>
      <c r="D298">
        <v>16</v>
      </c>
      <c r="E298">
        <v>18</v>
      </c>
      <c r="F298">
        <v>-50</v>
      </c>
      <c r="G298">
        <v>-12</v>
      </c>
      <c r="H298">
        <v>-173</v>
      </c>
      <c r="I298">
        <v>20</v>
      </c>
    </row>
    <row r="299" spans="1:9" x14ac:dyDescent="0.25">
      <c r="A299" t="s">
        <v>1106</v>
      </c>
      <c r="B299">
        <v>0</v>
      </c>
      <c r="C299">
        <v>0</v>
      </c>
      <c r="D299">
        <v>16</v>
      </c>
      <c r="E299">
        <v>17</v>
      </c>
      <c r="F299">
        <v>-57</v>
      </c>
      <c r="G299">
        <v>-12</v>
      </c>
      <c r="H299">
        <v>-173</v>
      </c>
      <c r="I299">
        <v>20</v>
      </c>
    </row>
    <row r="300" spans="1:9" x14ac:dyDescent="0.25">
      <c r="A300" t="s">
        <v>1107</v>
      </c>
      <c r="B300">
        <v>0</v>
      </c>
      <c r="C300">
        <v>0</v>
      </c>
      <c r="D300">
        <v>16</v>
      </c>
      <c r="E300">
        <v>15</v>
      </c>
      <c r="F300">
        <v>-88</v>
      </c>
      <c r="G300">
        <v>-12</v>
      </c>
      <c r="H300">
        <v>-173</v>
      </c>
      <c r="I300">
        <v>20</v>
      </c>
    </row>
    <row r="301" spans="1:9" x14ac:dyDescent="0.25">
      <c r="A301" t="s">
        <v>1108</v>
      </c>
      <c r="B301">
        <v>0</v>
      </c>
      <c r="C301">
        <v>0</v>
      </c>
      <c r="D301">
        <v>16</v>
      </c>
      <c r="E301">
        <v>15</v>
      </c>
      <c r="F301">
        <v>-84</v>
      </c>
      <c r="G301">
        <v>-12</v>
      </c>
      <c r="H301">
        <v>-173</v>
      </c>
      <c r="I301">
        <v>20</v>
      </c>
    </row>
    <row r="302" spans="1:9" x14ac:dyDescent="0.25">
      <c r="A302" t="s">
        <v>1109</v>
      </c>
      <c r="B302">
        <v>0</v>
      </c>
      <c r="C302">
        <v>0</v>
      </c>
      <c r="D302">
        <v>16</v>
      </c>
      <c r="E302">
        <v>15</v>
      </c>
      <c r="F302">
        <v>-81</v>
      </c>
      <c r="G302">
        <v>-12</v>
      </c>
      <c r="H302">
        <v>-173</v>
      </c>
      <c r="I302">
        <v>20</v>
      </c>
    </row>
    <row r="303" spans="1:9" x14ac:dyDescent="0.25">
      <c r="A303" t="s">
        <v>1110</v>
      </c>
      <c r="B303">
        <v>0</v>
      </c>
      <c r="C303">
        <v>0</v>
      </c>
      <c r="D303">
        <v>16</v>
      </c>
      <c r="E303">
        <v>15</v>
      </c>
      <c r="F303">
        <v>-80</v>
      </c>
      <c r="G303">
        <v>-12</v>
      </c>
      <c r="H303">
        <v>-173</v>
      </c>
      <c r="I303">
        <v>20</v>
      </c>
    </row>
    <row r="304" spans="1:9" x14ac:dyDescent="0.25">
      <c r="A304" t="s">
        <v>1111</v>
      </c>
      <c r="B304">
        <v>0</v>
      </c>
      <c r="C304">
        <v>0</v>
      </c>
      <c r="D304">
        <v>16</v>
      </c>
      <c r="E304">
        <v>15</v>
      </c>
      <c r="F304">
        <v>-80</v>
      </c>
      <c r="G304">
        <v>-13</v>
      </c>
      <c r="H304">
        <v>-173</v>
      </c>
      <c r="I304">
        <v>20</v>
      </c>
    </row>
    <row r="305" spans="1:9" x14ac:dyDescent="0.25">
      <c r="A305" t="s">
        <v>1112</v>
      </c>
      <c r="B305">
        <v>0</v>
      </c>
      <c r="C305">
        <v>1</v>
      </c>
      <c r="D305">
        <v>16</v>
      </c>
      <c r="E305">
        <v>15</v>
      </c>
      <c r="F305">
        <v>-77</v>
      </c>
      <c r="G305">
        <v>-13</v>
      </c>
      <c r="H305">
        <v>-173</v>
      </c>
      <c r="I305">
        <v>20</v>
      </c>
    </row>
    <row r="306" spans="1:9" x14ac:dyDescent="0.25">
      <c r="A306" t="s">
        <v>1113</v>
      </c>
      <c r="B306">
        <v>0</v>
      </c>
      <c r="C306">
        <v>1</v>
      </c>
      <c r="D306">
        <v>16</v>
      </c>
      <c r="E306">
        <v>15</v>
      </c>
      <c r="F306">
        <v>-74</v>
      </c>
      <c r="G306">
        <v>-13</v>
      </c>
      <c r="H306">
        <v>-173</v>
      </c>
      <c r="I306">
        <v>20</v>
      </c>
    </row>
    <row r="307" spans="1:9" x14ac:dyDescent="0.25">
      <c r="A307" t="s">
        <v>1114</v>
      </c>
      <c r="B307">
        <v>0</v>
      </c>
      <c r="C307">
        <v>1</v>
      </c>
      <c r="D307">
        <v>16</v>
      </c>
      <c r="E307">
        <v>15</v>
      </c>
      <c r="F307">
        <v>-70</v>
      </c>
      <c r="G307">
        <v>-14</v>
      </c>
      <c r="H307">
        <v>-172</v>
      </c>
      <c r="I307">
        <v>20</v>
      </c>
    </row>
    <row r="308" spans="1:9" x14ac:dyDescent="0.25">
      <c r="A308" t="s">
        <v>1115</v>
      </c>
      <c r="B308">
        <v>0</v>
      </c>
      <c r="C308">
        <v>1</v>
      </c>
      <c r="D308">
        <v>16</v>
      </c>
      <c r="E308">
        <v>15</v>
      </c>
      <c r="F308">
        <v>-68</v>
      </c>
      <c r="G308">
        <v>-14</v>
      </c>
      <c r="H308">
        <v>-172</v>
      </c>
      <c r="I308">
        <v>20</v>
      </c>
    </row>
    <row r="309" spans="1:9" x14ac:dyDescent="0.25">
      <c r="A309" t="s">
        <v>1116</v>
      </c>
      <c r="B309">
        <v>0</v>
      </c>
      <c r="C309">
        <v>1</v>
      </c>
      <c r="D309">
        <v>16</v>
      </c>
      <c r="E309">
        <v>15</v>
      </c>
      <c r="F309">
        <v>-66</v>
      </c>
      <c r="G309">
        <v>-14</v>
      </c>
      <c r="H309">
        <v>-172</v>
      </c>
      <c r="I309">
        <v>20</v>
      </c>
    </row>
    <row r="310" spans="1:9" x14ac:dyDescent="0.25">
      <c r="A310" t="s">
        <v>1117</v>
      </c>
      <c r="B310">
        <v>0</v>
      </c>
      <c r="C310">
        <v>1</v>
      </c>
      <c r="D310">
        <v>16</v>
      </c>
      <c r="E310">
        <v>16</v>
      </c>
      <c r="F310">
        <v>-64</v>
      </c>
      <c r="G310">
        <v>-15</v>
      </c>
      <c r="H310">
        <v>-173</v>
      </c>
      <c r="I310">
        <v>20</v>
      </c>
    </row>
    <row r="311" spans="1:9" x14ac:dyDescent="0.25">
      <c r="A311" t="s">
        <v>1118</v>
      </c>
      <c r="B311">
        <v>1</v>
      </c>
      <c r="C311">
        <v>1</v>
      </c>
      <c r="D311">
        <v>16</v>
      </c>
      <c r="E311">
        <v>16</v>
      </c>
      <c r="F311">
        <v>-63</v>
      </c>
      <c r="G311">
        <v>-15</v>
      </c>
      <c r="H311">
        <v>-173</v>
      </c>
      <c r="I311">
        <v>20</v>
      </c>
    </row>
    <row r="312" spans="1:9" x14ac:dyDescent="0.25">
      <c r="A312" t="s">
        <v>1119</v>
      </c>
      <c r="B312">
        <v>1</v>
      </c>
      <c r="C312">
        <v>1</v>
      </c>
      <c r="D312">
        <v>16</v>
      </c>
      <c r="E312">
        <v>16</v>
      </c>
      <c r="F312">
        <v>-62</v>
      </c>
      <c r="G312">
        <v>-15</v>
      </c>
      <c r="H312">
        <v>-173</v>
      </c>
      <c r="I312">
        <v>20</v>
      </c>
    </row>
    <row r="313" spans="1:9" x14ac:dyDescent="0.25">
      <c r="A313" t="s">
        <v>1120</v>
      </c>
      <c r="B313">
        <v>1</v>
      </c>
      <c r="C313">
        <v>1</v>
      </c>
      <c r="D313">
        <v>16</v>
      </c>
      <c r="E313">
        <v>16</v>
      </c>
      <c r="F313">
        <v>-61</v>
      </c>
      <c r="G313">
        <v>-16</v>
      </c>
      <c r="H313">
        <v>-173</v>
      </c>
      <c r="I313">
        <v>20</v>
      </c>
    </row>
    <row r="314" spans="1:9" x14ac:dyDescent="0.25">
      <c r="A314" t="s">
        <v>1121</v>
      </c>
      <c r="B314">
        <v>1</v>
      </c>
      <c r="C314">
        <v>1</v>
      </c>
      <c r="D314">
        <v>16</v>
      </c>
      <c r="E314">
        <v>16</v>
      </c>
      <c r="F314">
        <v>-60</v>
      </c>
      <c r="G314">
        <v>-16</v>
      </c>
      <c r="H314">
        <v>-173</v>
      </c>
      <c r="I314">
        <v>20</v>
      </c>
    </row>
    <row r="315" spans="1:9" x14ac:dyDescent="0.25">
      <c r="A315" t="s">
        <v>1122</v>
      </c>
      <c r="B315">
        <v>1</v>
      </c>
      <c r="C315">
        <v>1</v>
      </c>
      <c r="D315">
        <v>16</v>
      </c>
      <c r="E315">
        <v>16</v>
      </c>
      <c r="F315">
        <v>-59</v>
      </c>
      <c r="G315">
        <v>-16</v>
      </c>
      <c r="H315">
        <v>-173</v>
      </c>
      <c r="I315">
        <v>20</v>
      </c>
    </row>
    <row r="316" spans="1:9" x14ac:dyDescent="0.25">
      <c r="A316" t="s">
        <v>1123</v>
      </c>
      <c r="B316">
        <v>1</v>
      </c>
      <c r="C316">
        <v>1</v>
      </c>
      <c r="D316">
        <v>16</v>
      </c>
      <c r="E316">
        <v>16</v>
      </c>
      <c r="F316">
        <v>-57</v>
      </c>
      <c r="G316">
        <v>-18</v>
      </c>
      <c r="H316">
        <v>-173</v>
      </c>
      <c r="I316">
        <v>20</v>
      </c>
    </row>
    <row r="317" spans="1:9" x14ac:dyDescent="0.25">
      <c r="A317" t="s">
        <v>1124</v>
      </c>
      <c r="B317">
        <v>1</v>
      </c>
      <c r="C317">
        <v>1</v>
      </c>
      <c r="D317">
        <v>16</v>
      </c>
      <c r="E317">
        <v>16</v>
      </c>
      <c r="F317">
        <v>-62</v>
      </c>
      <c r="G317">
        <v>-18</v>
      </c>
      <c r="H317">
        <v>-173</v>
      </c>
      <c r="I317">
        <v>20</v>
      </c>
    </row>
    <row r="318" spans="1:9" x14ac:dyDescent="0.25">
      <c r="A318" t="s">
        <v>1125</v>
      </c>
      <c r="B318">
        <v>-1</v>
      </c>
      <c r="C318">
        <v>1</v>
      </c>
      <c r="D318">
        <v>16</v>
      </c>
      <c r="E318">
        <v>16</v>
      </c>
      <c r="F318">
        <v>-70</v>
      </c>
      <c r="G318">
        <v>-18</v>
      </c>
      <c r="H318">
        <v>-173</v>
      </c>
      <c r="I318">
        <v>20</v>
      </c>
    </row>
    <row r="319" spans="1:9" x14ac:dyDescent="0.25">
      <c r="A319" t="s">
        <v>1126</v>
      </c>
      <c r="B319">
        <v>-2</v>
      </c>
      <c r="C319">
        <v>1</v>
      </c>
      <c r="D319">
        <v>16</v>
      </c>
      <c r="E319">
        <v>16</v>
      </c>
      <c r="F319">
        <v>-70</v>
      </c>
      <c r="G319">
        <v>-18</v>
      </c>
      <c r="H319">
        <v>-173</v>
      </c>
      <c r="I319">
        <v>20</v>
      </c>
    </row>
    <row r="320" spans="1:9" x14ac:dyDescent="0.25">
      <c r="A320" t="s">
        <v>1127</v>
      </c>
      <c r="B320">
        <v>-2</v>
      </c>
      <c r="C320">
        <v>1</v>
      </c>
      <c r="D320">
        <v>15</v>
      </c>
      <c r="E320">
        <v>16</v>
      </c>
      <c r="F320">
        <v>-75</v>
      </c>
      <c r="G320">
        <v>-18</v>
      </c>
      <c r="H320">
        <v>-173</v>
      </c>
      <c r="I320">
        <v>20</v>
      </c>
    </row>
    <row r="321" spans="1:9" x14ac:dyDescent="0.25">
      <c r="A321" t="s">
        <v>1128</v>
      </c>
      <c r="B321">
        <v>-2</v>
      </c>
      <c r="C321">
        <v>-1</v>
      </c>
      <c r="D321">
        <v>15</v>
      </c>
      <c r="E321">
        <v>16</v>
      </c>
      <c r="F321">
        <v>-79</v>
      </c>
      <c r="G321">
        <v>-18</v>
      </c>
      <c r="H321">
        <v>-173</v>
      </c>
      <c r="I321">
        <v>20</v>
      </c>
    </row>
    <row r="322" spans="1:9" x14ac:dyDescent="0.25">
      <c r="A322" t="s">
        <v>1129</v>
      </c>
      <c r="B322">
        <v>-2</v>
      </c>
      <c r="C322">
        <v>-1</v>
      </c>
      <c r="D322">
        <v>15</v>
      </c>
      <c r="E322">
        <v>16</v>
      </c>
      <c r="F322">
        <v>-81</v>
      </c>
      <c r="G322">
        <v>-18</v>
      </c>
      <c r="H322">
        <v>-173</v>
      </c>
      <c r="I322">
        <v>20</v>
      </c>
    </row>
    <row r="323" spans="1:9" x14ac:dyDescent="0.25">
      <c r="A323" t="s">
        <v>1130</v>
      </c>
      <c r="B323">
        <v>-3</v>
      </c>
      <c r="C323">
        <v>-2</v>
      </c>
      <c r="D323">
        <v>15</v>
      </c>
      <c r="E323">
        <v>16</v>
      </c>
      <c r="F323">
        <v>-83</v>
      </c>
      <c r="G323">
        <v>-18</v>
      </c>
      <c r="H323">
        <v>-173</v>
      </c>
      <c r="I323">
        <v>20</v>
      </c>
    </row>
    <row r="324" spans="1:9" x14ac:dyDescent="0.25">
      <c r="A324" t="s">
        <v>1131</v>
      </c>
      <c r="B324">
        <v>-3</v>
      </c>
      <c r="C324">
        <v>-2</v>
      </c>
      <c r="D324">
        <v>15</v>
      </c>
      <c r="E324">
        <v>17</v>
      </c>
      <c r="F324">
        <v>-85</v>
      </c>
      <c r="G324">
        <v>-18</v>
      </c>
      <c r="H324">
        <v>-173</v>
      </c>
      <c r="I324">
        <v>20</v>
      </c>
    </row>
    <row r="325" spans="1:9" x14ac:dyDescent="0.25">
      <c r="A325" t="s">
        <v>1132</v>
      </c>
      <c r="B325">
        <v>-3</v>
      </c>
      <c r="C325">
        <v>-2</v>
      </c>
      <c r="D325">
        <v>15</v>
      </c>
      <c r="E325">
        <v>17</v>
      </c>
      <c r="F325">
        <v>-86</v>
      </c>
      <c r="G325">
        <v>-18</v>
      </c>
      <c r="H325">
        <v>-173</v>
      </c>
      <c r="I325">
        <v>20</v>
      </c>
    </row>
    <row r="326" spans="1:9" x14ac:dyDescent="0.25">
      <c r="A326" t="s">
        <v>1133</v>
      </c>
      <c r="B326">
        <v>-3</v>
      </c>
      <c r="C326">
        <v>-2</v>
      </c>
      <c r="D326">
        <v>15</v>
      </c>
      <c r="E326">
        <v>17</v>
      </c>
      <c r="F326">
        <v>-87</v>
      </c>
      <c r="G326">
        <v>-17</v>
      </c>
      <c r="H326">
        <v>-173</v>
      </c>
      <c r="I326">
        <v>20</v>
      </c>
    </row>
    <row r="327" spans="1:9" x14ac:dyDescent="0.25">
      <c r="A327" t="s">
        <v>1134</v>
      </c>
      <c r="B327">
        <v>-3</v>
      </c>
      <c r="C327">
        <v>-2</v>
      </c>
      <c r="D327">
        <v>14</v>
      </c>
      <c r="E327">
        <v>17</v>
      </c>
      <c r="F327">
        <v>-88</v>
      </c>
      <c r="G327">
        <v>-17</v>
      </c>
      <c r="H327">
        <v>-173</v>
      </c>
      <c r="I327">
        <v>20</v>
      </c>
    </row>
    <row r="328" spans="1:9" x14ac:dyDescent="0.25">
      <c r="A328" t="s">
        <v>1135</v>
      </c>
      <c r="B328">
        <v>-3</v>
      </c>
      <c r="C328">
        <v>-2</v>
      </c>
      <c r="D328">
        <v>14</v>
      </c>
      <c r="E328">
        <v>17</v>
      </c>
      <c r="F328">
        <v>-89</v>
      </c>
      <c r="G328">
        <v>-17</v>
      </c>
      <c r="H328">
        <v>-173</v>
      </c>
      <c r="I328">
        <v>20</v>
      </c>
    </row>
    <row r="329" spans="1:9" x14ac:dyDescent="0.25">
      <c r="A329" t="s">
        <v>1136</v>
      </c>
      <c r="B329">
        <v>-4</v>
      </c>
      <c r="C329">
        <v>-2</v>
      </c>
      <c r="D329">
        <v>14</v>
      </c>
      <c r="E329">
        <v>17</v>
      </c>
      <c r="F329">
        <v>-90</v>
      </c>
      <c r="G329">
        <v>-17</v>
      </c>
      <c r="H329">
        <v>-173</v>
      </c>
      <c r="I329">
        <v>20</v>
      </c>
    </row>
    <row r="330" spans="1:9" x14ac:dyDescent="0.25">
      <c r="A330" t="s">
        <v>1137</v>
      </c>
      <c r="B330">
        <v>-4</v>
      </c>
      <c r="C330">
        <v>-2</v>
      </c>
      <c r="D330">
        <v>14</v>
      </c>
      <c r="E330">
        <v>17</v>
      </c>
      <c r="F330">
        <v>-91</v>
      </c>
      <c r="G330">
        <v>-18</v>
      </c>
      <c r="H330">
        <v>-173</v>
      </c>
      <c r="I330">
        <v>20</v>
      </c>
    </row>
    <row r="331" spans="1:9" x14ac:dyDescent="0.25">
      <c r="A331" t="s">
        <v>1138</v>
      </c>
      <c r="B331">
        <v>-4</v>
      </c>
      <c r="C331">
        <v>-3</v>
      </c>
      <c r="D331">
        <v>14</v>
      </c>
      <c r="E331">
        <v>17</v>
      </c>
      <c r="F331">
        <v>-91</v>
      </c>
      <c r="G331">
        <v>-18</v>
      </c>
      <c r="H331">
        <v>-173</v>
      </c>
      <c r="I331">
        <v>20</v>
      </c>
    </row>
    <row r="332" spans="1:9" x14ac:dyDescent="0.25">
      <c r="A332" t="s">
        <v>1139</v>
      </c>
      <c r="B332">
        <v>-4</v>
      </c>
      <c r="C332">
        <v>-3</v>
      </c>
      <c r="D332">
        <v>14</v>
      </c>
      <c r="E332">
        <v>17</v>
      </c>
      <c r="F332">
        <v>-92</v>
      </c>
      <c r="G332">
        <v>-18</v>
      </c>
      <c r="H332">
        <v>-173</v>
      </c>
      <c r="I332">
        <v>20</v>
      </c>
    </row>
    <row r="333" spans="1:9" x14ac:dyDescent="0.25">
      <c r="A333" t="s">
        <v>1140</v>
      </c>
      <c r="B333">
        <v>-4</v>
      </c>
      <c r="C333">
        <v>-3</v>
      </c>
      <c r="D333">
        <v>14</v>
      </c>
      <c r="E333">
        <v>17</v>
      </c>
      <c r="F333">
        <v>-93</v>
      </c>
      <c r="G333">
        <v>-18</v>
      </c>
      <c r="H333">
        <v>-173</v>
      </c>
      <c r="I333">
        <v>20</v>
      </c>
    </row>
    <row r="334" spans="1:9" x14ac:dyDescent="0.25">
      <c r="A334" t="s">
        <v>1141</v>
      </c>
      <c r="B334">
        <v>-4</v>
      </c>
      <c r="C334">
        <v>-3</v>
      </c>
      <c r="D334">
        <v>14</v>
      </c>
      <c r="E334">
        <v>17</v>
      </c>
      <c r="F334">
        <v>-93</v>
      </c>
      <c r="G334">
        <v>-18</v>
      </c>
      <c r="H334">
        <v>-173</v>
      </c>
      <c r="I334">
        <v>20</v>
      </c>
    </row>
    <row r="335" spans="1:9" x14ac:dyDescent="0.25">
      <c r="A335" t="s">
        <v>1142</v>
      </c>
      <c r="B335">
        <v>-5</v>
      </c>
      <c r="C335">
        <v>-3</v>
      </c>
      <c r="D335">
        <v>14</v>
      </c>
      <c r="E335">
        <v>17</v>
      </c>
      <c r="F335">
        <v>-94</v>
      </c>
      <c r="G335">
        <v>-18</v>
      </c>
      <c r="H335">
        <v>-173</v>
      </c>
      <c r="I335">
        <v>20</v>
      </c>
    </row>
    <row r="336" spans="1:9" x14ac:dyDescent="0.25">
      <c r="A336" t="s">
        <v>1143</v>
      </c>
      <c r="B336">
        <v>-5</v>
      </c>
      <c r="C336">
        <v>-3</v>
      </c>
      <c r="D336">
        <v>14</v>
      </c>
      <c r="E336">
        <v>17</v>
      </c>
      <c r="F336">
        <v>-95</v>
      </c>
      <c r="G336">
        <v>-18</v>
      </c>
      <c r="H336">
        <v>-173</v>
      </c>
      <c r="I336">
        <v>20</v>
      </c>
    </row>
    <row r="337" spans="1:9" x14ac:dyDescent="0.25">
      <c r="A337" t="s">
        <v>1144</v>
      </c>
      <c r="B337">
        <v>-5</v>
      </c>
      <c r="C337">
        <v>-3</v>
      </c>
      <c r="D337">
        <v>14</v>
      </c>
      <c r="E337">
        <v>17</v>
      </c>
      <c r="F337">
        <v>-95</v>
      </c>
      <c r="G337">
        <v>-18</v>
      </c>
      <c r="H337">
        <v>-173</v>
      </c>
      <c r="I337">
        <v>20</v>
      </c>
    </row>
    <row r="338" spans="1:9" x14ac:dyDescent="0.25">
      <c r="A338" t="s">
        <v>1145</v>
      </c>
      <c r="B338">
        <v>-5</v>
      </c>
      <c r="C338">
        <v>-3</v>
      </c>
      <c r="D338">
        <v>14</v>
      </c>
      <c r="E338">
        <v>17</v>
      </c>
      <c r="F338">
        <v>-96</v>
      </c>
      <c r="G338">
        <v>-18</v>
      </c>
      <c r="H338">
        <v>-173</v>
      </c>
      <c r="I338">
        <v>20</v>
      </c>
    </row>
    <row r="339" spans="1:9" x14ac:dyDescent="0.25">
      <c r="A339" t="s">
        <v>1146</v>
      </c>
      <c r="B339">
        <v>-5</v>
      </c>
      <c r="C339">
        <v>-4</v>
      </c>
      <c r="D339">
        <v>14</v>
      </c>
      <c r="E339">
        <v>17</v>
      </c>
      <c r="F339">
        <v>-96</v>
      </c>
      <c r="G339">
        <v>-18</v>
      </c>
      <c r="H339">
        <v>-173</v>
      </c>
      <c r="I339">
        <v>20</v>
      </c>
    </row>
    <row r="340" spans="1:9" x14ac:dyDescent="0.25">
      <c r="A340" t="s">
        <v>1147</v>
      </c>
      <c r="B340">
        <v>-5</v>
      </c>
      <c r="C340">
        <v>-4</v>
      </c>
      <c r="D340">
        <v>14</v>
      </c>
      <c r="E340">
        <v>17</v>
      </c>
      <c r="F340">
        <v>-97</v>
      </c>
      <c r="G340">
        <v>-18</v>
      </c>
      <c r="H340">
        <v>-173</v>
      </c>
      <c r="I340">
        <v>20</v>
      </c>
    </row>
    <row r="341" spans="1:9" x14ac:dyDescent="0.25">
      <c r="A341" t="s">
        <v>1148</v>
      </c>
      <c r="B341">
        <v>-6</v>
      </c>
      <c r="C341">
        <v>-4</v>
      </c>
      <c r="D341">
        <v>14</v>
      </c>
      <c r="E341">
        <v>17</v>
      </c>
      <c r="F341">
        <v>-97</v>
      </c>
      <c r="G341">
        <v>-18</v>
      </c>
      <c r="H341">
        <v>-173</v>
      </c>
      <c r="I341">
        <v>20</v>
      </c>
    </row>
    <row r="342" spans="1:9" x14ac:dyDescent="0.25">
      <c r="A342" t="s">
        <v>1149</v>
      </c>
      <c r="B342">
        <v>-6</v>
      </c>
      <c r="C342">
        <v>-4</v>
      </c>
      <c r="D342">
        <v>13</v>
      </c>
      <c r="E342">
        <v>17</v>
      </c>
      <c r="F342">
        <v>-98</v>
      </c>
      <c r="G342">
        <v>-18</v>
      </c>
      <c r="H342">
        <v>-173</v>
      </c>
      <c r="I342">
        <v>20</v>
      </c>
    </row>
    <row r="343" spans="1:9" x14ac:dyDescent="0.25">
      <c r="A343" t="s">
        <v>1150</v>
      </c>
      <c r="B343">
        <v>-6</v>
      </c>
      <c r="C343">
        <v>-4</v>
      </c>
      <c r="D343">
        <v>13</v>
      </c>
      <c r="E343">
        <v>17</v>
      </c>
      <c r="F343">
        <v>-101</v>
      </c>
      <c r="G343">
        <v>-18</v>
      </c>
      <c r="H343">
        <v>-173</v>
      </c>
      <c r="I343">
        <v>20</v>
      </c>
    </row>
    <row r="344" spans="1:9" x14ac:dyDescent="0.25">
      <c r="A344" t="s">
        <v>1151</v>
      </c>
      <c r="B344">
        <v>-6</v>
      </c>
      <c r="C344">
        <v>-4</v>
      </c>
      <c r="D344">
        <v>13</v>
      </c>
      <c r="E344">
        <v>17</v>
      </c>
      <c r="F344">
        <v>-114</v>
      </c>
      <c r="G344">
        <v>-18</v>
      </c>
      <c r="H344">
        <v>-173</v>
      </c>
      <c r="I344">
        <v>20</v>
      </c>
    </row>
    <row r="345" spans="1:9" x14ac:dyDescent="0.25">
      <c r="A345" t="s">
        <v>1152</v>
      </c>
      <c r="B345">
        <v>-6</v>
      </c>
      <c r="C345">
        <v>-5</v>
      </c>
      <c r="D345">
        <v>13</v>
      </c>
      <c r="E345">
        <v>17</v>
      </c>
      <c r="F345">
        <v>-110</v>
      </c>
      <c r="G345">
        <v>-19</v>
      </c>
      <c r="H345">
        <v>-173</v>
      </c>
      <c r="I345">
        <v>20</v>
      </c>
    </row>
    <row r="346" spans="1:9" x14ac:dyDescent="0.25">
      <c r="A346" t="s">
        <v>1153</v>
      </c>
      <c r="B346">
        <v>-6</v>
      </c>
      <c r="C346">
        <v>-5</v>
      </c>
      <c r="D346">
        <v>13</v>
      </c>
      <c r="E346">
        <v>17</v>
      </c>
      <c r="F346">
        <v>-106</v>
      </c>
      <c r="G346">
        <v>-19</v>
      </c>
      <c r="H346">
        <v>-173</v>
      </c>
      <c r="I346">
        <v>20</v>
      </c>
    </row>
    <row r="347" spans="1:9" x14ac:dyDescent="0.25">
      <c r="A347" t="s">
        <v>1154</v>
      </c>
      <c r="B347">
        <v>-6</v>
      </c>
      <c r="C347">
        <v>-5</v>
      </c>
      <c r="D347">
        <v>13</v>
      </c>
      <c r="E347">
        <v>17</v>
      </c>
      <c r="F347">
        <v>-104</v>
      </c>
      <c r="G347">
        <v>-19</v>
      </c>
      <c r="H347">
        <v>-173</v>
      </c>
      <c r="I347">
        <v>20</v>
      </c>
    </row>
    <row r="348" spans="1:9" x14ac:dyDescent="0.25">
      <c r="A348" t="s">
        <v>1155</v>
      </c>
      <c r="B348">
        <v>-7</v>
      </c>
      <c r="C348">
        <v>-5</v>
      </c>
      <c r="D348">
        <v>13</v>
      </c>
      <c r="E348">
        <v>17</v>
      </c>
      <c r="F348">
        <v>-103</v>
      </c>
      <c r="G348">
        <v>-20</v>
      </c>
      <c r="H348">
        <v>-173</v>
      </c>
      <c r="I348">
        <v>20</v>
      </c>
    </row>
    <row r="349" spans="1:9" x14ac:dyDescent="0.25">
      <c r="A349" t="s">
        <v>1156</v>
      </c>
      <c r="B349">
        <v>-7</v>
      </c>
      <c r="C349">
        <v>-5</v>
      </c>
      <c r="D349">
        <v>13</v>
      </c>
      <c r="E349">
        <v>17</v>
      </c>
      <c r="F349">
        <v>-102</v>
      </c>
      <c r="G349">
        <v>-20</v>
      </c>
      <c r="H349">
        <v>-173</v>
      </c>
      <c r="I349">
        <v>20</v>
      </c>
    </row>
    <row r="350" spans="1:9" x14ac:dyDescent="0.25">
      <c r="A350" t="s">
        <v>1157</v>
      </c>
      <c r="B350">
        <v>-7</v>
      </c>
      <c r="C350">
        <v>-5</v>
      </c>
      <c r="D350">
        <v>13</v>
      </c>
      <c r="E350">
        <v>17</v>
      </c>
      <c r="F350">
        <v>-99</v>
      </c>
      <c r="G350">
        <v>-21</v>
      </c>
      <c r="H350">
        <v>-173</v>
      </c>
      <c r="I350">
        <v>20</v>
      </c>
    </row>
    <row r="351" spans="1:9" x14ac:dyDescent="0.25">
      <c r="A351" t="s">
        <v>1158</v>
      </c>
      <c r="B351">
        <v>-7</v>
      </c>
      <c r="C351">
        <v>-5</v>
      </c>
      <c r="D351">
        <v>13</v>
      </c>
      <c r="E351">
        <v>17</v>
      </c>
      <c r="F351">
        <v>-94</v>
      </c>
      <c r="G351">
        <v>-22</v>
      </c>
      <c r="H351">
        <v>-173</v>
      </c>
      <c r="I351">
        <v>20</v>
      </c>
    </row>
    <row r="352" spans="1:9" x14ac:dyDescent="0.25">
      <c r="A352" t="s">
        <v>1159</v>
      </c>
      <c r="B352">
        <v>-7</v>
      </c>
      <c r="C352">
        <v>-5</v>
      </c>
      <c r="D352">
        <v>13</v>
      </c>
      <c r="E352">
        <v>17</v>
      </c>
      <c r="F352">
        <v>-87</v>
      </c>
      <c r="G352">
        <v>-22</v>
      </c>
      <c r="H352">
        <v>-173</v>
      </c>
      <c r="I352">
        <v>20</v>
      </c>
    </row>
    <row r="353" spans="1:9" x14ac:dyDescent="0.25">
      <c r="A353" t="s">
        <v>1160</v>
      </c>
      <c r="B353">
        <v>-7</v>
      </c>
      <c r="C353">
        <v>-5</v>
      </c>
      <c r="D353">
        <v>13</v>
      </c>
      <c r="E353">
        <v>17</v>
      </c>
      <c r="F353">
        <v>-84</v>
      </c>
      <c r="G353">
        <v>-22</v>
      </c>
      <c r="H353">
        <v>-173</v>
      </c>
      <c r="I353">
        <v>20</v>
      </c>
    </row>
    <row r="354" spans="1:9" x14ac:dyDescent="0.25">
      <c r="A354" t="s">
        <v>1161</v>
      </c>
      <c r="B354">
        <v>-7</v>
      </c>
      <c r="C354">
        <v>-5</v>
      </c>
      <c r="D354">
        <v>13</v>
      </c>
      <c r="E354">
        <v>17</v>
      </c>
      <c r="F354">
        <v>-80</v>
      </c>
      <c r="G354">
        <v>-23</v>
      </c>
      <c r="H354">
        <v>-173</v>
      </c>
      <c r="I354">
        <v>20</v>
      </c>
    </row>
    <row r="355" spans="1:9" x14ac:dyDescent="0.25">
      <c r="A355" t="s">
        <v>1162</v>
      </c>
      <c r="B355">
        <v>-7</v>
      </c>
      <c r="C355">
        <v>-5</v>
      </c>
      <c r="D355">
        <v>13</v>
      </c>
      <c r="E355">
        <v>17</v>
      </c>
      <c r="F355">
        <v>-78</v>
      </c>
      <c r="G355">
        <v>-24</v>
      </c>
      <c r="H355">
        <v>-173</v>
      </c>
      <c r="I355">
        <v>20</v>
      </c>
    </row>
    <row r="356" spans="1:9" x14ac:dyDescent="0.25">
      <c r="A356" t="s">
        <v>1163</v>
      </c>
      <c r="B356">
        <v>-7</v>
      </c>
      <c r="C356">
        <v>-5</v>
      </c>
      <c r="D356">
        <v>13</v>
      </c>
      <c r="E356">
        <v>17</v>
      </c>
      <c r="F356">
        <v>-76</v>
      </c>
      <c r="G356">
        <v>-25</v>
      </c>
      <c r="H356">
        <v>-173</v>
      </c>
      <c r="I356">
        <v>20</v>
      </c>
    </row>
    <row r="357" spans="1:9" x14ac:dyDescent="0.25">
      <c r="A357" t="s">
        <v>1164</v>
      </c>
      <c r="B357">
        <v>-5</v>
      </c>
      <c r="C357">
        <v>-5</v>
      </c>
      <c r="D357">
        <v>13</v>
      </c>
      <c r="E357">
        <v>17</v>
      </c>
      <c r="F357">
        <v>-75</v>
      </c>
      <c r="G357">
        <v>-26</v>
      </c>
      <c r="H357">
        <v>-173</v>
      </c>
      <c r="I357">
        <v>20</v>
      </c>
    </row>
    <row r="358" spans="1:9" x14ac:dyDescent="0.25">
      <c r="A358" t="s">
        <v>1165</v>
      </c>
      <c r="B358">
        <v>-5</v>
      </c>
      <c r="C358">
        <v>-5</v>
      </c>
      <c r="D358">
        <v>12</v>
      </c>
      <c r="E358">
        <v>17</v>
      </c>
      <c r="F358">
        <v>-72</v>
      </c>
      <c r="G358">
        <v>-26</v>
      </c>
      <c r="H358">
        <v>-173</v>
      </c>
      <c r="I358">
        <v>20</v>
      </c>
    </row>
    <row r="359" spans="1:9" x14ac:dyDescent="0.25">
      <c r="A359" t="s">
        <v>1166</v>
      </c>
      <c r="B359">
        <v>-5</v>
      </c>
      <c r="C359">
        <v>-5</v>
      </c>
      <c r="D359">
        <v>12</v>
      </c>
      <c r="E359">
        <v>17</v>
      </c>
      <c r="F359">
        <v>-71</v>
      </c>
      <c r="G359">
        <v>-27</v>
      </c>
      <c r="H359">
        <v>-174</v>
      </c>
      <c r="I359">
        <v>20</v>
      </c>
    </row>
    <row r="360" spans="1:9" x14ac:dyDescent="0.25">
      <c r="A360" t="s">
        <v>1167</v>
      </c>
      <c r="B360">
        <v>-5</v>
      </c>
      <c r="C360">
        <v>-5</v>
      </c>
      <c r="D360">
        <v>12</v>
      </c>
      <c r="E360">
        <v>17</v>
      </c>
      <c r="F360">
        <v>-70</v>
      </c>
      <c r="G360">
        <v>-28</v>
      </c>
      <c r="H360">
        <v>-174</v>
      </c>
      <c r="I360">
        <v>20</v>
      </c>
    </row>
    <row r="361" spans="1:9" x14ac:dyDescent="0.25">
      <c r="A361" t="s">
        <v>1168</v>
      </c>
      <c r="B361">
        <v>-5</v>
      </c>
      <c r="C361">
        <v>-4</v>
      </c>
      <c r="D361">
        <v>12</v>
      </c>
      <c r="E361">
        <v>17</v>
      </c>
      <c r="F361">
        <v>-70</v>
      </c>
      <c r="G361">
        <v>-29</v>
      </c>
      <c r="H361">
        <v>-174</v>
      </c>
      <c r="I361">
        <v>20</v>
      </c>
    </row>
    <row r="362" spans="1:9" x14ac:dyDescent="0.25">
      <c r="A362" t="s">
        <v>1169</v>
      </c>
      <c r="B362">
        <v>-4</v>
      </c>
      <c r="C362">
        <v>-4</v>
      </c>
      <c r="D362">
        <v>12</v>
      </c>
      <c r="E362">
        <v>17</v>
      </c>
      <c r="F362">
        <v>-69</v>
      </c>
      <c r="G362">
        <v>-30</v>
      </c>
      <c r="H362">
        <v>-174</v>
      </c>
      <c r="I362">
        <v>20</v>
      </c>
    </row>
    <row r="363" spans="1:9" x14ac:dyDescent="0.25">
      <c r="A363" t="s">
        <v>1170</v>
      </c>
      <c r="B363">
        <v>-4</v>
      </c>
      <c r="C363">
        <v>-4</v>
      </c>
      <c r="D363">
        <v>12</v>
      </c>
      <c r="E363">
        <v>17</v>
      </c>
      <c r="F363">
        <v>-68</v>
      </c>
      <c r="G363">
        <v>-31</v>
      </c>
      <c r="H363">
        <v>-174</v>
      </c>
      <c r="I363">
        <v>20</v>
      </c>
    </row>
    <row r="364" spans="1:9" x14ac:dyDescent="0.25">
      <c r="A364" t="s">
        <v>1171</v>
      </c>
      <c r="B364">
        <v>-4</v>
      </c>
      <c r="C364">
        <v>-4</v>
      </c>
      <c r="D364">
        <v>12</v>
      </c>
      <c r="E364">
        <v>17</v>
      </c>
      <c r="F364">
        <v>-67</v>
      </c>
      <c r="G364">
        <v>-32</v>
      </c>
      <c r="H364">
        <v>-174</v>
      </c>
      <c r="I364">
        <v>20</v>
      </c>
    </row>
    <row r="365" spans="1:9" x14ac:dyDescent="0.25">
      <c r="A365" t="s">
        <v>1172</v>
      </c>
      <c r="B365">
        <v>-4</v>
      </c>
      <c r="C365">
        <v>-4</v>
      </c>
      <c r="D365">
        <v>12</v>
      </c>
      <c r="E365">
        <v>17</v>
      </c>
      <c r="F365">
        <v>-67</v>
      </c>
      <c r="G365">
        <v>-33</v>
      </c>
      <c r="H365">
        <v>-174</v>
      </c>
      <c r="I365">
        <v>20</v>
      </c>
    </row>
    <row r="366" spans="1:9" x14ac:dyDescent="0.25">
      <c r="A366" t="s">
        <v>1173</v>
      </c>
      <c r="B366">
        <v>-4</v>
      </c>
      <c r="C366">
        <v>-4</v>
      </c>
      <c r="D366">
        <v>12</v>
      </c>
      <c r="E366">
        <v>17</v>
      </c>
      <c r="F366">
        <v>-66</v>
      </c>
      <c r="G366">
        <v>-35</v>
      </c>
      <c r="H366">
        <v>-174</v>
      </c>
      <c r="I366">
        <v>20</v>
      </c>
    </row>
    <row r="367" spans="1:9" x14ac:dyDescent="0.25">
      <c r="A367" t="s">
        <v>1174</v>
      </c>
      <c r="B367">
        <v>-4</v>
      </c>
      <c r="C367">
        <v>-4</v>
      </c>
      <c r="D367">
        <v>12</v>
      </c>
      <c r="E367">
        <v>17</v>
      </c>
      <c r="F367">
        <v>-66</v>
      </c>
      <c r="G367">
        <v>-37</v>
      </c>
      <c r="H367">
        <v>-174</v>
      </c>
      <c r="I367">
        <v>20</v>
      </c>
    </row>
    <row r="368" spans="1:9" x14ac:dyDescent="0.25">
      <c r="A368" t="s">
        <v>1175</v>
      </c>
      <c r="B368">
        <v>-4</v>
      </c>
      <c r="C368">
        <v>-4</v>
      </c>
      <c r="D368">
        <v>12</v>
      </c>
      <c r="E368">
        <v>17</v>
      </c>
      <c r="F368">
        <v>-65</v>
      </c>
      <c r="G368">
        <v>-40</v>
      </c>
      <c r="H368">
        <v>-174</v>
      </c>
      <c r="I368">
        <v>20</v>
      </c>
    </row>
    <row r="369" spans="1:9" x14ac:dyDescent="0.25">
      <c r="A369" t="s">
        <v>1176</v>
      </c>
      <c r="B369">
        <v>-4</v>
      </c>
      <c r="C369">
        <v>-4</v>
      </c>
      <c r="D369">
        <v>12</v>
      </c>
      <c r="E369">
        <v>17</v>
      </c>
      <c r="F369">
        <v>-65</v>
      </c>
      <c r="G369">
        <v>-43</v>
      </c>
      <c r="H369">
        <v>-174</v>
      </c>
      <c r="I369">
        <v>20</v>
      </c>
    </row>
    <row r="370" spans="1:9" x14ac:dyDescent="0.25">
      <c r="A370" t="s">
        <v>1177</v>
      </c>
      <c r="B370">
        <v>-4</v>
      </c>
      <c r="C370">
        <v>-4</v>
      </c>
      <c r="D370">
        <v>12</v>
      </c>
      <c r="E370">
        <v>17</v>
      </c>
      <c r="F370">
        <v>-64</v>
      </c>
      <c r="G370">
        <v>-47</v>
      </c>
      <c r="H370">
        <v>-174</v>
      </c>
      <c r="I370">
        <v>20</v>
      </c>
    </row>
    <row r="371" spans="1:9" x14ac:dyDescent="0.25">
      <c r="A371" t="s">
        <v>1178</v>
      </c>
      <c r="B371">
        <v>-3</v>
      </c>
      <c r="C371">
        <v>-4</v>
      </c>
      <c r="D371">
        <v>12</v>
      </c>
      <c r="E371">
        <v>17</v>
      </c>
      <c r="F371">
        <v>-64</v>
      </c>
      <c r="G371">
        <v>-49</v>
      </c>
      <c r="H371">
        <v>-174</v>
      </c>
      <c r="I371">
        <v>20</v>
      </c>
    </row>
    <row r="372" spans="1:9" x14ac:dyDescent="0.25">
      <c r="A372" t="s">
        <v>1179</v>
      </c>
      <c r="B372">
        <v>-3</v>
      </c>
      <c r="C372">
        <v>-4</v>
      </c>
      <c r="D372">
        <v>12</v>
      </c>
      <c r="E372">
        <v>17</v>
      </c>
      <c r="F372">
        <v>-63</v>
      </c>
      <c r="G372">
        <v>-55</v>
      </c>
      <c r="H372">
        <v>-174</v>
      </c>
      <c r="I372">
        <v>20</v>
      </c>
    </row>
    <row r="373" spans="1:9" x14ac:dyDescent="0.25">
      <c r="A373" t="s">
        <v>1180</v>
      </c>
      <c r="B373">
        <v>-3</v>
      </c>
      <c r="C373">
        <v>-4</v>
      </c>
      <c r="D373">
        <v>12</v>
      </c>
      <c r="E373">
        <v>17</v>
      </c>
      <c r="F373">
        <v>-63</v>
      </c>
      <c r="G373">
        <v>-59</v>
      </c>
      <c r="H373">
        <v>-174</v>
      </c>
      <c r="I373">
        <v>20</v>
      </c>
    </row>
    <row r="374" spans="1:9" x14ac:dyDescent="0.25">
      <c r="A374" t="s">
        <v>1181</v>
      </c>
      <c r="B374">
        <v>-3</v>
      </c>
      <c r="C374">
        <v>-4</v>
      </c>
      <c r="D374">
        <v>12</v>
      </c>
      <c r="E374">
        <v>17</v>
      </c>
      <c r="F374">
        <v>-62</v>
      </c>
      <c r="G374">
        <v>-66</v>
      </c>
      <c r="H374">
        <v>-174</v>
      </c>
      <c r="I374">
        <v>20</v>
      </c>
    </row>
    <row r="375" spans="1:9" x14ac:dyDescent="0.25">
      <c r="A375" t="s">
        <v>1182</v>
      </c>
      <c r="B375">
        <v>-3</v>
      </c>
      <c r="C375">
        <v>-4</v>
      </c>
      <c r="D375">
        <v>12</v>
      </c>
      <c r="E375">
        <v>17</v>
      </c>
      <c r="F375">
        <v>-62</v>
      </c>
      <c r="G375">
        <v>-73</v>
      </c>
      <c r="H375">
        <v>-174</v>
      </c>
      <c r="I375">
        <v>20</v>
      </c>
    </row>
    <row r="376" spans="1:9" x14ac:dyDescent="0.25">
      <c r="A376" t="s">
        <v>1183</v>
      </c>
      <c r="B376">
        <v>-3</v>
      </c>
      <c r="C376">
        <v>-4</v>
      </c>
      <c r="D376">
        <v>12</v>
      </c>
      <c r="E376">
        <v>17</v>
      </c>
      <c r="F376">
        <v>-62</v>
      </c>
      <c r="G376">
        <v>-71</v>
      </c>
      <c r="H376">
        <v>-173</v>
      </c>
      <c r="I376">
        <v>20</v>
      </c>
    </row>
    <row r="377" spans="1:9" x14ac:dyDescent="0.25">
      <c r="A377" t="s">
        <v>1184</v>
      </c>
      <c r="B377">
        <v>-3</v>
      </c>
      <c r="C377">
        <v>-4</v>
      </c>
      <c r="D377">
        <v>12</v>
      </c>
      <c r="E377">
        <v>17</v>
      </c>
      <c r="F377">
        <v>-61</v>
      </c>
      <c r="G377">
        <v>-67</v>
      </c>
      <c r="H377">
        <v>-173</v>
      </c>
      <c r="I377">
        <v>20</v>
      </c>
    </row>
    <row r="378" spans="1:9" x14ac:dyDescent="0.25">
      <c r="A378" t="s">
        <v>1185</v>
      </c>
      <c r="B378">
        <v>-3</v>
      </c>
      <c r="C378">
        <v>-4</v>
      </c>
      <c r="D378">
        <v>12</v>
      </c>
      <c r="E378">
        <v>17</v>
      </c>
      <c r="F378">
        <v>-61</v>
      </c>
      <c r="G378">
        <v>-65</v>
      </c>
      <c r="H378">
        <v>-173</v>
      </c>
      <c r="I378">
        <v>20</v>
      </c>
    </row>
    <row r="379" spans="1:9" x14ac:dyDescent="0.25">
      <c r="A379" t="s">
        <v>1186</v>
      </c>
      <c r="B379">
        <v>-3</v>
      </c>
      <c r="C379">
        <v>-4</v>
      </c>
      <c r="D379">
        <v>12</v>
      </c>
      <c r="E379">
        <v>17</v>
      </c>
      <c r="F379">
        <v>-61</v>
      </c>
      <c r="G379">
        <v>-64</v>
      </c>
      <c r="H379">
        <v>-173</v>
      </c>
      <c r="I379">
        <v>20</v>
      </c>
    </row>
    <row r="380" spans="1:9" x14ac:dyDescent="0.25">
      <c r="A380" t="s">
        <v>1187</v>
      </c>
      <c r="B380">
        <v>-3</v>
      </c>
      <c r="C380">
        <v>-4</v>
      </c>
      <c r="D380">
        <v>12</v>
      </c>
      <c r="E380">
        <v>17</v>
      </c>
      <c r="F380">
        <v>-61</v>
      </c>
      <c r="G380">
        <v>-62</v>
      </c>
      <c r="H380">
        <v>-173</v>
      </c>
      <c r="I380">
        <v>20</v>
      </c>
    </row>
    <row r="381" spans="1:9" x14ac:dyDescent="0.25">
      <c r="A381" t="s">
        <v>1188</v>
      </c>
      <c r="B381">
        <v>-3</v>
      </c>
      <c r="C381">
        <v>-4</v>
      </c>
      <c r="D381">
        <v>12</v>
      </c>
      <c r="E381">
        <v>17</v>
      </c>
      <c r="F381">
        <v>-61</v>
      </c>
      <c r="G381">
        <v>-60</v>
      </c>
      <c r="H381">
        <v>-173</v>
      </c>
      <c r="I381">
        <v>20</v>
      </c>
    </row>
    <row r="382" spans="1:9" x14ac:dyDescent="0.25">
      <c r="A382" t="s">
        <v>1189</v>
      </c>
      <c r="B382">
        <v>-3</v>
      </c>
      <c r="C382">
        <v>-3</v>
      </c>
      <c r="D382">
        <v>12</v>
      </c>
      <c r="E382">
        <v>17</v>
      </c>
      <c r="F382">
        <v>-60</v>
      </c>
      <c r="G382">
        <v>-58</v>
      </c>
      <c r="H382">
        <v>-173</v>
      </c>
      <c r="I382">
        <v>20</v>
      </c>
    </row>
    <row r="383" spans="1:9" x14ac:dyDescent="0.25">
      <c r="A383" t="s">
        <v>1190</v>
      </c>
      <c r="B383">
        <v>-2</v>
      </c>
      <c r="C383">
        <v>-3</v>
      </c>
      <c r="D383">
        <v>12</v>
      </c>
      <c r="E383">
        <v>17</v>
      </c>
      <c r="F383">
        <v>-60</v>
      </c>
      <c r="G383">
        <v>-56</v>
      </c>
      <c r="H383">
        <v>-172</v>
      </c>
      <c r="I383">
        <v>20</v>
      </c>
    </row>
    <row r="384" spans="1:9" x14ac:dyDescent="0.25">
      <c r="A384" t="s">
        <v>1191</v>
      </c>
      <c r="B384">
        <v>-2</v>
      </c>
      <c r="C384">
        <v>-3</v>
      </c>
      <c r="D384">
        <v>12</v>
      </c>
      <c r="E384">
        <v>17</v>
      </c>
      <c r="F384">
        <v>-60</v>
      </c>
      <c r="G384">
        <v>-54</v>
      </c>
      <c r="H384">
        <v>-172</v>
      </c>
      <c r="I384">
        <v>20</v>
      </c>
    </row>
    <row r="385" spans="1:9" x14ac:dyDescent="0.25">
      <c r="A385" t="s">
        <v>1192</v>
      </c>
      <c r="B385">
        <v>-1</v>
      </c>
      <c r="C385">
        <v>-3</v>
      </c>
      <c r="D385">
        <v>12</v>
      </c>
      <c r="E385">
        <v>17</v>
      </c>
      <c r="F385">
        <v>-60</v>
      </c>
      <c r="G385">
        <v>-52</v>
      </c>
      <c r="H385">
        <v>-172</v>
      </c>
      <c r="I385">
        <v>20</v>
      </c>
    </row>
    <row r="386" spans="1:9" x14ac:dyDescent="0.25">
      <c r="A386" t="s">
        <v>1193</v>
      </c>
      <c r="B386">
        <v>0</v>
      </c>
      <c r="C386">
        <v>-3</v>
      </c>
      <c r="D386">
        <v>12</v>
      </c>
      <c r="E386">
        <v>17</v>
      </c>
      <c r="F386">
        <v>-60</v>
      </c>
      <c r="G386">
        <v>-51</v>
      </c>
      <c r="H386">
        <v>-171</v>
      </c>
      <c r="I386">
        <v>20</v>
      </c>
    </row>
    <row r="387" spans="1:9" x14ac:dyDescent="0.25">
      <c r="A387" t="s">
        <v>1194</v>
      </c>
      <c r="B387">
        <v>1</v>
      </c>
      <c r="C387">
        <v>-3</v>
      </c>
      <c r="D387">
        <v>12</v>
      </c>
      <c r="E387">
        <v>17</v>
      </c>
      <c r="F387">
        <v>-60</v>
      </c>
      <c r="G387">
        <v>-50</v>
      </c>
      <c r="H387">
        <v>-171</v>
      </c>
      <c r="I387">
        <v>20</v>
      </c>
    </row>
    <row r="388" spans="1:9" x14ac:dyDescent="0.25">
      <c r="A388" t="s">
        <v>1195</v>
      </c>
      <c r="B388">
        <v>1</v>
      </c>
      <c r="C388">
        <v>-3</v>
      </c>
      <c r="D388">
        <v>12</v>
      </c>
      <c r="E388">
        <v>17</v>
      </c>
      <c r="F388">
        <v>-60</v>
      </c>
      <c r="G388">
        <v>-49</v>
      </c>
      <c r="H388">
        <v>-171</v>
      </c>
      <c r="I388">
        <v>20</v>
      </c>
    </row>
    <row r="389" spans="1:9" x14ac:dyDescent="0.25">
      <c r="A389" t="s">
        <v>1196</v>
      </c>
      <c r="B389">
        <v>1</v>
      </c>
      <c r="C389">
        <v>-3</v>
      </c>
      <c r="D389">
        <v>12</v>
      </c>
      <c r="E389">
        <v>17</v>
      </c>
      <c r="F389">
        <v>-60</v>
      </c>
      <c r="G389">
        <v>-48</v>
      </c>
      <c r="H389">
        <v>-170</v>
      </c>
      <c r="I389">
        <v>20</v>
      </c>
    </row>
    <row r="390" spans="1:9" x14ac:dyDescent="0.25">
      <c r="A390" t="s">
        <v>1197</v>
      </c>
      <c r="B390">
        <v>1</v>
      </c>
      <c r="C390">
        <v>-3</v>
      </c>
      <c r="D390">
        <v>12</v>
      </c>
      <c r="E390">
        <v>17</v>
      </c>
      <c r="F390">
        <v>-60</v>
      </c>
      <c r="G390">
        <v>-47</v>
      </c>
      <c r="H390">
        <v>-170</v>
      </c>
      <c r="I390">
        <v>20</v>
      </c>
    </row>
    <row r="391" spans="1:9" x14ac:dyDescent="0.25">
      <c r="A391" t="s">
        <v>1198</v>
      </c>
      <c r="B391">
        <v>2</v>
      </c>
      <c r="C391">
        <v>-3</v>
      </c>
      <c r="D391">
        <v>12</v>
      </c>
      <c r="E391">
        <v>16</v>
      </c>
      <c r="F391">
        <v>-60</v>
      </c>
      <c r="G391">
        <v>-46</v>
      </c>
      <c r="H391">
        <v>-169</v>
      </c>
      <c r="I391">
        <v>20</v>
      </c>
    </row>
    <row r="392" spans="1:9" x14ac:dyDescent="0.25">
      <c r="A392" t="s">
        <v>1199</v>
      </c>
      <c r="B392">
        <v>2</v>
      </c>
      <c r="C392">
        <v>-3</v>
      </c>
      <c r="D392">
        <v>13</v>
      </c>
      <c r="E392">
        <v>14</v>
      </c>
      <c r="F392">
        <v>-60</v>
      </c>
      <c r="G392">
        <v>-46</v>
      </c>
      <c r="H392">
        <v>-169</v>
      </c>
      <c r="I392">
        <v>20</v>
      </c>
    </row>
    <row r="393" spans="1:9" x14ac:dyDescent="0.25">
      <c r="A393" t="s">
        <v>1200</v>
      </c>
      <c r="B393">
        <v>1</v>
      </c>
      <c r="C393">
        <v>-2</v>
      </c>
      <c r="D393">
        <v>13</v>
      </c>
      <c r="E393">
        <v>13</v>
      </c>
      <c r="F393">
        <v>-60</v>
      </c>
      <c r="G393">
        <v>-45</v>
      </c>
      <c r="H393">
        <v>-168</v>
      </c>
      <c r="I393">
        <v>20</v>
      </c>
    </row>
    <row r="394" spans="1:9" x14ac:dyDescent="0.25">
      <c r="A394" t="s">
        <v>1201</v>
      </c>
      <c r="B394">
        <v>1</v>
      </c>
      <c r="C394">
        <v>-2</v>
      </c>
      <c r="D394">
        <v>13</v>
      </c>
      <c r="E394">
        <v>12</v>
      </c>
      <c r="F394">
        <v>-60</v>
      </c>
      <c r="G394">
        <v>-45</v>
      </c>
      <c r="H394">
        <v>-168</v>
      </c>
      <c r="I394">
        <v>20</v>
      </c>
    </row>
    <row r="395" spans="1:9" x14ac:dyDescent="0.25">
      <c r="A395" t="s">
        <v>1202</v>
      </c>
      <c r="B395">
        <v>0</v>
      </c>
      <c r="C395">
        <v>-2</v>
      </c>
      <c r="D395">
        <v>13</v>
      </c>
      <c r="E395">
        <v>11</v>
      </c>
      <c r="F395">
        <v>-60</v>
      </c>
      <c r="G395">
        <v>-51</v>
      </c>
      <c r="H395">
        <v>-167</v>
      </c>
      <c r="I395">
        <v>20</v>
      </c>
    </row>
    <row r="396" spans="1:9" x14ac:dyDescent="0.25">
      <c r="A396" t="s">
        <v>1203</v>
      </c>
      <c r="B396">
        <v>0</v>
      </c>
      <c r="C396">
        <v>-2</v>
      </c>
      <c r="D396">
        <v>13</v>
      </c>
      <c r="E396">
        <v>10</v>
      </c>
      <c r="F396">
        <v>-59</v>
      </c>
      <c r="G396">
        <v>-52</v>
      </c>
      <c r="H396">
        <v>-171</v>
      </c>
      <c r="I396">
        <v>20</v>
      </c>
    </row>
    <row r="397" spans="1:9" x14ac:dyDescent="0.25">
      <c r="A397" t="s">
        <v>1204</v>
      </c>
      <c r="B397">
        <v>0</v>
      </c>
      <c r="C397">
        <v>-2</v>
      </c>
      <c r="D397">
        <v>13</v>
      </c>
      <c r="E397">
        <v>9</v>
      </c>
      <c r="F397">
        <v>-59</v>
      </c>
      <c r="G397">
        <v>-53</v>
      </c>
      <c r="H397">
        <v>-173</v>
      </c>
      <c r="I397">
        <v>20</v>
      </c>
    </row>
    <row r="398" spans="1:9" x14ac:dyDescent="0.25">
      <c r="A398" t="s">
        <v>1205</v>
      </c>
      <c r="B398">
        <v>0</v>
      </c>
      <c r="C398">
        <v>-2</v>
      </c>
      <c r="D398">
        <v>13</v>
      </c>
      <c r="E398">
        <v>9</v>
      </c>
      <c r="F398">
        <v>-59</v>
      </c>
      <c r="G398">
        <v>-54</v>
      </c>
      <c r="H398">
        <v>-174</v>
      </c>
      <c r="I398">
        <v>20</v>
      </c>
    </row>
    <row r="399" spans="1:9" x14ac:dyDescent="0.25">
      <c r="A399" t="s">
        <v>1206</v>
      </c>
      <c r="B399">
        <v>0</v>
      </c>
      <c r="C399">
        <v>-2</v>
      </c>
      <c r="D399">
        <v>13</v>
      </c>
      <c r="E399">
        <v>8</v>
      </c>
      <c r="F399">
        <v>-58</v>
      </c>
      <c r="G399">
        <v>-55</v>
      </c>
      <c r="H399">
        <v>-174</v>
      </c>
      <c r="I399">
        <v>20</v>
      </c>
    </row>
    <row r="400" spans="1:9" x14ac:dyDescent="0.25">
      <c r="A400" t="s">
        <v>1207</v>
      </c>
      <c r="B400">
        <v>0</v>
      </c>
      <c r="C400">
        <v>-2</v>
      </c>
      <c r="D400">
        <v>13</v>
      </c>
      <c r="E400">
        <v>8</v>
      </c>
      <c r="F400">
        <v>-58</v>
      </c>
      <c r="G400">
        <v>-55</v>
      </c>
      <c r="H400">
        <v>-174</v>
      </c>
      <c r="I400">
        <v>20</v>
      </c>
    </row>
    <row r="401" spans="1:9" x14ac:dyDescent="0.25">
      <c r="A401" t="s">
        <v>1208</v>
      </c>
      <c r="B401">
        <v>0</v>
      </c>
      <c r="C401">
        <v>-2</v>
      </c>
      <c r="D401">
        <v>13</v>
      </c>
      <c r="E401">
        <v>7</v>
      </c>
      <c r="F401">
        <v>-58</v>
      </c>
      <c r="G401">
        <v>-56</v>
      </c>
      <c r="H401">
        <v>-174</v>
      </c>
      <c r="I401">
        <v>20</v>
      </c>
    </row>
    <row r="402" spans="1:9" x14ac:dyDescent="0.25">
      <c r="A402" t="s">
        <v>1209</v>
      </c>
      <c r="B402">
        <v>0</v>
      </c>
      <c r="C402">
        <v>-2</v>
      </c>
      <c r="D402">
        <v>14</v>
      </c>
      <c r="E402">
        <v>7</v>
      </c>
      <c r="F402">
        <v>-58</v>
      </c>
      <c r="G402">
        <v>-56</v>
      </c>
      <c r="H402">
        <v>-174</v>
      </c>
      <c r="I402">
        <v>20</v>
      </c>
    </row>
    <row r="403" spans="1:9" x14ac:dyDescent="0.25">
      <c r="A403" t="s">
        <v>1210</v>
      </c>
      <c r="B403">
        <v>0</v>
      </c>
      <c r="C403">
        <v>-1</v>
      </c>
      <c r="D403">
        <v>14</v>
      </c>
      <c r="E403">
        <v>7</v>
      </c>
      <c r="F403">
        <v>-58</v>
      </c>
      <c r="G403">
        <v>-57</v>
      </c>
      <c r="H403">
        <v>-174</v>
      </c>
      <c r="I403">
        <v>20</v>
      </c>
    </row>
    <row r="404" spans="1:9" x14ac:dyDescent="0.25">
      <c r="A404" t="s">
        <v>1211</v>
      </c>
      <c r="B404">
        <v>0</v>
      </c>
      <c r="C404">
        <v>-1</v>
      </c>
      <c r="D404">
        <v>14</v>
      </c>
      <c r="E404">
        <v>6</v>
      </c>
      <c r="F404">
        <v>-57</v>
      </c>
      <c r="G404">
        <v>-57</v>
      </c>
      <c r="H404">
        <v>-174</v>
      </c>
      <c r="I404">
        <v>20</v>
      </c>
    </row>
    <row r="405" spans="1:9" x14ac:dyDescent="0.25">
      <c r="A405" t="s">
        <v>1212</v>
      </c>
      <c r="B405">
        <v>0</v>
      </c>
      <c r="C405">
        <v>-1</v>
      </c>
      <c r="D405">
        <v>14</v>
      </c>
      <c r="E405">
        <v>6</v>
      </c>
      <c r="F405">
        <v>-58</v>
      </c>
      <c r="G405">
        <v>-57</v>
      </c>
      <c r="H405">
        <v>-174</v>
      </c>
      <c r="I405">
        <v>20</v>
      </c>
    </row>
    <row r="406" spans="1:9" x14ac:dyDescent="0.25">
      <c r="A406" t="s">
        <v>1213</v>
      </c>
      <c r="B406">
        <v>0</v>
      </c>
      <c r="C406">
        <v>-1</v>
      </c>
      <c r="D406">
        <v>14</v>
      </c>
      <c r="E406">
        <v>6</v>
      </c>
      <c r="F406">
        <v>-57</v>
      </c>
      <c r="G406">
        <v>-57</v>
      </c>
      <c r="H406">
        <v>-174</v>
      </c>
      <c r="I406">
        <v>20</v>
      </c>
    </row>
    <row r="407" spans="1:9" x14ac:dyDescent="0.25">
      <c r="A407" t="s">
        <v>1214</v>
      </c>
      <c r="B407">
        <v>0</v>
      </c>
      <c r="C407">
        <v>-1</v>
      </c>
      <c r="D407">
        <v>14</v>
      </c>
      <c r="E407">
        <v>6</v>
      </c>
      <c r="F407">
        <v>-57</v>
      </c>
      <c r="G407">
        <v>-58</v>
      </c>
      <c r="H407">
        <v>-174</v>
      </c>
      <c r="I407">
        <v>20</v>
      </c>
    </row>
    <row r="408" spans="1:9" x14ac:dyDescent="0.25">
      <c r="A408" t="s">
        <v>1215</v>
      </c>
      <c r="B408">
        <v>0</v>
      </c>
      <c r="C408">
        <v>-1</v>
      </c>
      <c r="D408">
        <v>14</v>
      </c>
      <c r="E408">
        <v>5</v>
      </c>
      <c r="F408">
        <v>-57</v>
      </c>
      <c r="G408">
        <v>-58</v>
      </c>
      <c r="H408">
        <v>-174</v>
      </c>
      <c r="I408">
        <v>20</v>
      </c>
    </row>
    <row r="409" spans="1:9" x14ac:dyDescent="0.25">
      <c r="A409" t="s">
        <v>1216</v>
      </c>
      <c r="B409">
        <v>0</v>
      </c>
      <c r="C409">
        <v>-1</v>
      </c>
      <c r="D409">
        <v>14</v>
      </c>
      <c r="E409">
        <v>5</v>
      </c>
      <c r="F409">
        <v>-57</v>
      </c>
      <c r="G409">
        <v>-58</v>
      </c>
      <c r="H409">
        <v>-174</v>
      </c>
      <c r="I409">
        <v>20</v>
      </c>
    </row>
    <row r="410" spans="1:9" x14ac:dyDescent="0.25">
      <c r="A410" t="s">
        <v>1217</v>
      </c>
      <c r="B410">
        <v>0</v>
      </c>
      <c r="C410">
        <v>-1</v>
      </c>
      <c r="D410">
        <v>14</v>
      </c>
      <c r="E410">
        <v>5</v>
      </c>
      <c r="F410">
        <v>-57</v>
      </c>
      <c r="G410">
        <v>-58</v>
      </c>
      <c r="H410">
        <v>-174</v>
      </c>
      <c r="I410">
        <v>20</v>
      </c>
    </row>
    <row r="411" spans="1:9" x14ac:dyDescent="0.25">
      <c r="A411" t="s">
        <v>1218</v>
      </c>
      <c r="B411">
        <v>0</v>
      </c>
      <c r="C411">
        <v>-1</v>
      </c>
      <c r="D411">
        <v>14</v>
      </c>
      <c r="E411">
        <v>5</v>
      </c>
      <c r="F411">
        <v>-57</v>
      </c>
      <c r="G411">
        <v>-58</v>
      </c>
      <c r="H411">
        <v>-174</v>
      </c>
      <c r="I411">
        <v>20</v>
      </c>
    </row>
    <row r="412" spans="1:9" x14ac:dyDescent="0.25">
      <c r="A412" t="s">
        <v>1219</v>
      </c>
      <c r="B412">
        <v>0</v>
      </c>
      <c r="C412">
        <v>-1</v>
      </c>
      <c r="D412">
        <v>14</v>
      </c>
      <c r="E412">
        <v>5</v>
      </c>
      <c r="F412">
        <v>-57</v>
      </c>
      <c r="G412">
        <v>-58</v>
      </c>
      <c r="H412">
        <v>-174</v>
      </c>
      <c r="I412">
        <v>20</v>
      </c>
    </row>
    <row r="413" spans="1:9" x14ac:dyDescent="0.25">
      <c r="A413" t="s">
        <v>1220</v>
      </c>
      <c r="B413">
        <v>0</v>
      </c>
      <c r="C413">
        <v>-1</v>
      </c>
      <c r="D413">
        <v>14</v>
      </c>
      <c r="E413">
        <v>4</v>
      </c>
      <c r="F413">
        <v>-57</v>
      </c>
      <c r="G413">
        <v>-59</v>
      </c>
      <c r="H413">
        <v>-174</v>
      </c>
      <c r="I413">
        <v>20</v>
      </c>
    </row>
    <row r="414" spans="1:9" x14ac:dyDescent="0.25">
      <c r="A414" t="s">
        <v>1221</v>
      </c>
      <c r="B414">
        <v>0</v>
      </c>
      <c r="C414">
        <v>-1</v>
      </c>
      <c r="D414">
        <v>14</v>
      </c>
      <c r="E414">
        <v>4</v>
      </c>
      <c r="F414">
        <v>-57</v>
      </c>
      <c r="G414">
        <v>-60</v>
      </c>
      <c r="H414">
        <v>-174</v>
      </c>
      <c r="I414">
        <v>20</v>
      </c>
    </row>
    <row r="415" spans="1:9" x14ac:dyDescent="0.25">
      <c r="A415" t="s">
        <v>1222</v>
      </c>
      <c r="B415">
        <v>0</v>
      </c>
      <c r="C415">
        <v>-1</v>
      </c>
      <c r="D415">
        <v>14</v>
      </c>
      <c r="E415">
        <v>4</v>
      </c>
      <c r="F415">
        <v>-57</v>
      </c>
      <c r="G415">
        <v>-61</v>
      </c>
      <c r="H415">
        <v>-174</v>
      </c>
      <c r="I415">
        <v>20</v>
      </c>
    </row>
    <row r="416" spans="1:9" x14ac:dyDescent="0.25">
      <c r="A416" t="s">
        <v>1223</v>
      </c>
      <c r="B416">
        <v>0</v>
      </c>
      <c r="C416">
        <v>-1</v>
      </c>
      <c r="D416">
        <v>14</v>
      </c>
      <c r="E416">
        <v>4</v>
      </c>
      <c r="F416">
        <v>-57</v>
      </c>
      <c r="G416">
        <v>-62</v>
      </c>
      <c r="H416">
        <v>-174</v>
      </c>
      <c r="I416">
        <v>20</v>
      </c>
    </row>
    <row r="417" spans="1:9" x14ac:dyDescent="0.25">
      <c r="A417" t="s">
        <v>1224</v>
      </c>
      <c r="B417">
        <v>0</v>
      </c>
      <c r="C417">
        <v>-1</v>
      </c>
      <c r="D417">
        <v>14</v>
      </c>
      <c r="E417">
        <v>4</v>
      </c>
      <c r="F417">
        <v>-58</v>
      </c>
      <c r="G417">
        <v>-62</v>
      </c>
      <c r="H417">
        <v>-174</v>
      </c>
      <c r="I417">
        <v>20</v>
      </c>
    </row>
    <row r="418" spans="1:9" x14ac:dyDescent="0.25">
      <c r="A418" t="s">
        <v>1225</v>
      </c>
      <c r="B418">
        <v>0</v>
      </c>
      <c r="C418">
        <v>-1</v>
      </c>
      <c r="D418">
        <v>14</v>
      </c>
      <c r="E418">
        <v>4</v>
      </c>
      <c r="F418">
        <v>-58</v>
      </c>
      <c r="G418">
        <v>-64</v>
      </c>
      <c r="H418">
        <v>-174</v>
      </c>
      <c r="I418">
        <v>20</v>
      </c>
    </row>
    <row r="419" spans="1:9" x14ac:dyDescent="0.25">
      <c r="A419" t="s">
        <v>1226</v>
      </c>
      <c r="B419">
        <v>1</v>
      </c>
      <c r="C419">
        <v>-1</v>
      </c>
      <c r="D419">
        <v>14</v>
      </c>
      <c r="E419">
        <v>3</v>
      </c>
      <c r="F419">
        <v>-57</v>
      </c>
      <c r="G419">
        <v>-66</v>
      </c>
      <c r="H419">
        <v>-174</v>
      </c>
      <c r="I419">
        <v>20</v>
      </c>
    </row>
    <row r="420" spans="1:9" x14ac:dyDescent="0.25">
      <c r="A420" t="s">
        <v>1227</v>
      </c>
      <c r="B420">
        <v>1</v>
      </c>
      <c r="C420">
        <v>-1</v>
      </c>
      <c r="D420">
        <v>14</v>
      </c>
      <c r="E420">
        <v>3</v>
      </c>
      <c r="F420">
        <v>-57</v>
      </c>
      <c r="G420">
        <v>-70</v>
      </c>
      <c r="H420">
        <v>-174</v>
      </c>
      <c r="I420">
        <v>20</v>
      </c>
    </row>
    <row r="421" spans="1:9" x14ac:dyDescent="0.25">
      <c r="A421" t="s">
        <v>1228</v>
      </c>
      <c r="B421">
        <v>1</v>
      </c>
      <c r="C421">
        <v>-1</v>
      </c>
      <c r="D421">
        <v>14</v>
      </c>
      <c r="E421">
        <v>3</v>
      </c>
      <c r="F421">
        <v>-57</v>
      </c>
      <c r="G421">
        <v>-73</v>
      </c>
      <c r="H421">
        <v>-174</v>
      </c>
      <c r="I421">
        <v>20</v>
      </c>
    </row>
    <row r="422" spans="1:9" x14ac:dyDescent="0.25">
      <c r="A422" t="s">
        <v>1229</v>
      </c>
      <c r="B422">
        <v>1</v>
      </c>
      <c r="C422">
        <v>-2</v>
      </c>
      <c r="D422">
        <v>14</v>
      </c>
      <c r="E422">
        <v>3</v>
      </c>
      <c r="F422">
        <v>-57</v>
      </c>
      <c r="G422">
        <v>-75</v>
      </c>
      <c r="H422">
        <v>-174</v>
      </c>
      <c r="I422">
        <v>20</v>
      </c>
    </row>
    <row r="423" spans="1:9" x14ac:dyDescent="0.25">
      <c r="A423" t="s">
        <v>1230</v>
      </c>
      <c r="B423">
        <v>3</v>
      </c>
      <c r="C423">
        <v>-1</v>
      </c>
      <c r="D423">
        <v>14</v>
      </c>
      <c r="E423">
        <v>3</v>
      </c>
      <c r="F423">
        <v>-57</v>
      </c>
      <c r="G423">
        <v>-75</v>
      </c>
      <c r="H423">
        <v>-174</v>
      </c>
      <c r="I423">
        <v>20</v>
      </c>
    </row>
    <row r="424" spans="1:9" x14ac:dyDescent="0.25">
      <c r="A424" t="s">
        <v>1231</v>
      </c>
      <c r="B424">
        <v>3</v>
      </c>
      <c r="C424">
        <v>-1</v>
      </c>
      <c r="D424">
        <v>14</v>
      </c>
      <c r="E424">
        <v>4</v>
      </c>
      <c r="F424">
        <v>-57</v>
      </c>
      <c r="G424">
        <v>-76</v>
      </c>
      <c r="H424">
        <v>-174</v>
      </c>
      <c r="I424">
        <v>20</v>
      </c>
    </row>
    <row r="425" spans="1:9" x14ac:dyDescent="0.25">
      <c r="A425" t="s">
        <v>1232</v>
      </c>
      <c r="B425">
        <v>4</v>
      </c>
      <c r="C425">
        <v>-1</v>
      </c>
      <c r="D425">
        <v>13</v>
      </c>
      <c r="E425">
        <v>4</v>
      </c>
      <c r="F425">
        <v>-57</v>
      </c>
      <c r="G425">
        <v>-75</v>
      </c>
      <c r="H425">
        <v>-174</v>
      </c>
      <c r="I425">
        <v>20</v>
      </c>
    </row>
    <row r="426" spans="1:9" x14ac:dyDescent="0.25">
      <c r="A426" t="s">
        <v>1233</v>
      </c>
      <c r="B426">
        <v>4</v>
      </c>
      <c r="C426">
        <v>-1</v>
      </c>
      <c r="D426">
        <v>13</v>
      </c>
      <c r="E426">
        <v>4</v>
      </c>
      <c r="F426">
        <v>-58</v>
      </c>
      <c r="G426">
        <v>-74</v>
      </c>
      <c r="H426">
        <v>-173</v>
      </c>
      <c r="I426">
        <v>20</v>
      </c>
    </row>
    <row r="427" spans="1:9" x14ac:dyDescent="0.25">
      <c r="A427" t="s">
        <v>1234</v>
      </c>
      <c r="B427">
        <v>4</v>
      </c>
      <c r="C427">
        <v>-1</v>
      </c>
      <c r="D427">
        <v>13</v>
      </c>
      <c r="E427">
        <v>4</v>
      </c>
      <c r="F427">
        <v>-58</v>
      </c>
      <c r="G427">
        <v>-72</v>
      </c>
      <c r="H427">
        <v>-173</v>
      </c>
      <c r="I427">
        <v>20</v>
      </c>
    </row>
    <row r="428" spans="1:9" x14ac:dyDescent="0.25">
      <c r="A428" t="s">
        <v>1235</v>
      </c>
      <c r="B428">
        <v>4</v>
      </c>
      <c r="C428">
        <v>-1</v>
      </c>
      <c r="D428">
        <v>13</v>
      </c>
      <c r="E428">
        <v>4</v>
      </c>
      <c r="F428">
        <v>-58</v>
      </c>
      <c r="G428">
        <v>-70</v>
      </c>
      <c r="H428">
        <v>-173</v>
      </c>
      <c r="I428">
        <v>20</v>
      </c>
    </row>
    <row r="429" spans="1:9" x14ac:dyDescent="0.25">
      <c r="A429" t="s">
        <v>1236</v>
      </c>
      <c r="B429">
        <v>3</v>
      </c>
      <c r="C429">
        <v>-1</v>
      </c>
      <c r="D429">
        <v>14</v>
      </c>
      <c r="E429">
        <v>3</v>
      </c>
      <c r="F429">
        <v>-58</v>
      </c>
      <c r="G429">
        <v>-69</v>
      </c>
      <c r="H429">
        <v>-173</v>
      </c>
      <c r="I429">
        <v>20</v>
      </c>
    </row>
    <row r="430" spans="1:9" x14ac:dyDescent="0.25">
      <c r="A430" t="s">
        <v>1237</v>
      </c>
      <c r="B430">
        <v>3</v>
      </c>
      <c r="C430">
        <v>-1</v>
      </c>
      <c r="D430">
        <v>14</v>
      </c>
      <c r="E430">
        <v>3</v>
      </c>
      <c r="F430">
        <v>-58</v>
      </c>
      <c r="G430">
        <v>-67</v>
      </c>
      <c r="H430">
        <v>-173</v>
      </c>
      <c r="I430">
        <v>20</v>
      </c>
    </row>
    <row r="431" spans="1:9" x14ac:dyDescent="0.25">
      <c r="A431" t="s">
        <v>1238</v>
      </c>
      <c r="B431">
        <v>3</v>
      </c>
      <c r="C431">
        <v>-1</v>
      </c>
      <c r="D431">
        <v>14</v>
      </c>
      <c r="E431">
        <v>3</v>
      </c>
      <c r="F431">
        <v>-58</v>
      </c>
      <c r="G431">
        <v>-66</v>
      </c>
      <c r="H431">
        <v>-173</v>
      </c>
      <c r="I431">
        <v>20</v>
      </c>
    </row>
    <row r="432" spans="1:9" x14ac:dyDescent="0.25">
      <c r="A432" t="s">
        <v>1239</v>
      </c>
      <c r="B432">
        <v>2</v>
      </c>
      <c r="C432">
        <v>-1</v>
      </c>
      <c r="D432">
        <v>14</v>
      </c>
      <c r="E432">
        <v>3</v>
      </c>
      <c r="F432">
        <v>-57</v>
      </c>
      <c r="G432">
        <v>-65</v>
      </c>
      <c r="H432">
        <v>-172</v>
      </c>
      <c r="I432">
        <v>20</v>
      </c>
    </row>
    <row r="433" spans="1:9" x14ac:dyDescent="0.25">
      <c r="A433" t="s">
        <v>1240</v>
      </c>
      <c r="B433">
        <v>2</v>
      </c>
      <c r="C433">
        <v>-1</v>
      </c>
      <c r="D433">
        <v>14</v>
      </c>
      <c r="E433">
        <v>3</v>
      </c>
      <c r="F433">
        <v>-57</v>
      </c>
      <c r="G433">
        <v>-63</v>
      </c>
      <c r="H433">
        <v>-172</v>
      </c>
      <c r="I433">
        <v>20</v>
      </c>
    </row>
    <row r="434" spans="1:9" x14ac:dyDescent="0.25">
      <c r="A434" t="s">
        <v>1241</v>
      </c>
      <c r="B434">
        <v>2</v>
      </c>
      <c r="C434">
        <v>-1</v>
      </c>
      <c r="D434">
        <v>14</v>
      </c>
      <c r="E434">
        <v>3</v>
      </c>
      <c r="F434">
        <v>-57</v>
      </c>
      <c r="G434">
        <v>-63</v>
      </c>
      <c r="H434">
        <v>-172</v>
      </c>
      <c r="I434">
        <v>20</v>
      </c>
    </row>
    <row r="435" spans="1:9" x14ac:dyDescent="0.25">
      <c r="A435" t="s">
        <v>1242</v>
      </c>
      <c r="B435">
        <v>2</v>
      </c>
      <c r="C435">
        <v>-1</v>
      </c>
      <c r="D435">
        <v>14</v>
      </c>
      <c r="E435">
        <v>3</v>
      </c>
      <c r="F435">
        <v>-57</v>
      </c>
      <c r="G435">
        <v>-62</v>
      </c>
      <c r="H435">
        <v>-172</v>
      </c>
      <c r="I435">
        <v>20</v>
      </c>
    </row>
    <row r="436" spans="1:9" x14ac:dyDescent="0.25">
      <c r="A436" t="s">
        <v>1243</v>
      </c>
      <c r="B436">
        <v>2</v>
      </c>
      <c r="C436">
        <v>-1</v>
      </c>
      <c r="D436">
        <v>14</v>
      </c>
      <c r="E436">
        <v>3</v>
      </c>
      <c r="F436">
        <v>-57</v>
      </c>
      <c r="G436">
        <v>-61</v>
      </c>
      <c r="H436">
        <v>-171</v>
      </c>
      <c r="I436">
        <v>20</v>
      </c>
    </row>
    <row r="437" spans="1:9" x14ac:dyDescent="0.25">
      <c r="A437" t="s">
        <v>1244</v>
      </c>
      <c r="B437">
        <v>2</v>
      </c>
      <c r="C437">
        <v>-1</v>
      </c>
      <c r="D437">
        <v>14</v>
      </c>
      <c r="E437">
        <v>2</v>
      </c>
      <c r="F437">
        <v>-57</v>
      </c>
      <c r="G437">
        <v>-60</v>
      </c>
      <c r="H437">
        <v>-171</v>
      </c>
      <c r="I437">
        <v>20</v>
      </c>
    </row>
    <row r="438" spans="1:9" x14ac:dyDescent="0.25">
      <c r="A438" t="s">
        <v>1245</v>
      </c>
      <c r="B438">
        <v>2</v>
      </c>
      <c r="C438">
        <v>-1</v>
      </c>
      <c r="D438">
        <v>14</v>
      </c>
      <c r="E438">
        <v>2</v>
      </c>
      <c r="F438">
        <v>-57</v>
      </c>
      <c r="G438">
        <v>-59</v>
      </c>
      <c r="H438">
        <v>-170</v>
      </c>
      <c r="I438">
        <v>20</v>
      </c>
    </row>
    <row r="439" spans="1:9" x14ac:dyDescent="0.25">
      <c r="A439" t="s">
        <v>1246</v>
      </c>
      <c r="B439">
        <v>2</v>
      </c>
      <c r="C439">
        <v>-1</v>
      </c>
      <c r="D439">
        <v>14</v>
      </c>
      <c r="E439">
        <v>2</v>
      </c>
      <c r="F439">
        <v>-57</v>
      </c>
      <c r="G439">
        <v>-59</v>
      </c>
      <c r="H439">
        <v>-170</v>
      </c>
      <c r="I439">
        <v>20</v>
      </c>
    </row>
    <row r="440" spans="1:9" x14ac:dyDescent="0.25">
      <c r="A440" t="s">
        <v>1247</v>
      </c>
      <c r="B440">
        <v>2</v>
      </c>
      <c r="C440">
        <v>-1</v>
      </c>
      <c r="D440">
        <v>15</v>
      </c>
      <c r="E440">
        <v>2</v>
      </c>
      <c r="F440">
        <v>-57</v>
      </c>
      <c r="G440">
        <v>-58</v>
      </c>
      <c r="H440">
        <v>-170</v>
      </c>
      <c r="I440">
        <v>20</v>
      </c>
    </row>
    <row r="441" spans="1:9" x14ac:dyDescent="0.25">
      <c r="A441" t="s">
        <v>1248</v>
      </c>
      <c r="B441">
        <v>2</v>
      </c>
      <c r="C441">
        <v>-1</v>
      </c>
      <c r="D441">
        <v>15</v>
      </c>
      <c r="E441">
        <v>2</v>
      </c>
      <c r="F441">
        <v>-57</v>
      </c>
      <c r="G441">
        <v>-58</v>
      </c>
      <c r="H441">
        <v>-169</v>
      </c>
      <c r="I441">
        <v>20</v>
      </c>
    </row>
    <row r="442" spans="1:9" x14ac:dyDescent="0.25">
      <c r="A442" t="s">
        <v>1249</v>
      </c>
      <c r="B442">
        <v>2</v>
      </c>
      <c r="C442">
        <v>-1</v>
      </c>
      <c r="D442">
        <v>15</v>
      </c>
      <c r="E442">
        <v>2</v>
      </c>
      <c r="F442">
        <v>-57</v>
      </c>
      <c r="G442">
        <v>-57</v>
      </c>
      <c r="H442">
        <v>-169</v>
      </c>
      <c r="I442">
        <v>20</v>
      </c>
    </row>
    <row r="443" spans="1:9" x14ac:dyDescent="0.25">
      <c r="A443" t="s">
        <v>1250</v>
      </c>
      <c r="B443">
        <v>2</v>
      </c>
      <c r="C443">
        <v>-1</v>
      </c>
      <c r="D443">
        <v>15</v>
      </c>
      <c r="E443">
        <v>2</v>
      </c>
      <c r="F443">
        <v>-57</v>
      </c>
      <c r="G443">
        <v>-57</v>
      </c>
      <c r="H443">
        <v>-168</v>
      </c>
      <c r="I443">
        <v>20</v>
      </c>
    </row>
    <row r="444" spans="1:9" x14ac:dyDescent="0.25">
      <c r="A444" t="s">
        <v>1251</v>
      </c>
      <c r="B444">
        <v>2</v>
      </c>
      <c r="C444">
        <v>-1</v>
      </c>
      <c r="D444">
        <v>15</v>
      </c>
      <c r="E444">
        <v>2</v>
      </c>
      <c r="F444">
        <v>-57</v>
      </c>
      <c r="G444">
        <v>-56</v>
      </c>
      <c r="H444">
        <v>-168</v>
      </c>
      <c r="I444">
        <v>19</v>
      </c>
    </row>
    <row r="445" spans="1:9" x14ac:dyDescent="0.25">
      <c r="A445" t="s">
        <v>1252</v>
      </c>
      <c r="B445">
        <v>2</v>
      </c>
      <c r="C445">
        <v>-1</v>
      </c>
      <c r="D445">
        <v>15</v>
      </c>
      <c r="E445">
        <v>2</v>
      </c>
      <c r="F445">
        <v>-57</v>
      </c>
      <c r="G445">
        <v>-56</v>
      </c>
      <c r="H445">
        <v>-167</v>
      </c>
      <c r="I445">
        <v>19</v>
      </c>
    </row>
    <row r="446" spans="1:9" x14ac:dyDescent="0.25">
      <c r="A446" t="s">
        <v>1253</v>
      </c>
      <c r="B446">
        <v>2</v>
      </c>
      <c r="C446">
        <v>0</v>
      </c>
      <c r="D446">
        <v>15</v>
      </c>
      <c r="E446">
        <v>2</v>
      </c>
      <c r="F446">
        <v>-57</v>
      </c>
      <c r="G446">
        <v>-55</v>
      </c>
      <c r="H446">
        <v>-167</v>
      </c>
      <c r="I446">
        <v>19</v>
      </c>
    </row>
    <row r="447" spans="1:9" x14ac:dyDescent="0.25">
      <c r="A447" t="s">
        <v>1254</v>
      </c>
      <c r="B447">
        <v>2</v>
      </c>
      <c r="C447">
        <v>0</v>
      </c>
      <c r="D447">
        <v>15</v>
      </c>
      <c r="E447">
        <v>2</v>
      </c>
      <c r="F447">
        <v>-57</v>
      </c>
      <c r="G447">
        <v>-55</v>
      </c>
      <c r="H447">
        <v>-166</v>
      </c>
      <c r="I447">
        <v>19</v>
      </c>
    </row>
    <row r="448" spans="1:9" x14ac:dyDescent="0.25">
      <c r="A448" t="s">
        <v>1255</v>
      </c>
      <c r="B448">
        <v>2</v>
      </c>
      <c r="C448">
        <v>0</v>
      </c>
      <c r="D448">
        <v>15</v>
      </c>
      <c r="E448">
        <v>2</v>
      </c>
      <c r="F448">
        <v>-57</v>
      </c>
      <c r="G448">
        <v>-54</v>
      </c>
      <c r="H448">
        <v>-166</v>
      </c>
      <c r="I448">
        <v>19</v>
      </c>
    </row>
    <row r="449" spans="1:9" x14ac:dyDescent="0.25">
      <c r="A449" t="s">
        <v>1256</v>
      </c>
      <c r="B449">
        <v>4</v>
      </c>
      <c r="C449">
        <v>-1</v>
      </c>
      <c r="D449">
        <v>15</v>
      </c>
      <c r="E449">
        <v>2</v>
      </c>
      <c r="F449">
        <v>-57</v>
      </c>
      <c r="G449">
        <v>-54</v>
      </c>
      <c r="H449">
        <v>-165</v>
      </c>
      <c r="I449">
        <v>19</v>
      </c>
    </row>
    <row r="450" spans="1:9" x14ac:dyDescent="0.25">
      <c r="A450" t="s">
        <v>1257</v>
      </c>
      <c r="B450">
        <v>5</v>
      </c>
      <c r="C450">
        <v>-1</v>
      </c>
      <c r="D450">
        <v>14</v>
      </c>
      <c r="E450">
        <v>2</v>
      </c>
      <c r="F450">
        <v>-56</v>
      </c>
      <c r="G450">
        <v>-53</v>
      </c>
      <c r="H450">
        <v>-165</v>
      </c>
      <c r="I450">
        <v>19</v>
      </c>
    </row>
    <row r="451" spans="1:9" x14ac:dyDescent="0.25">
      <c r="A451" t="s">
        <v>1258</v>
      </c>
      <c r="B451">
        <v>5</v>
      </c>
      <c r="C451">
        <v>0</v>
      </c>
      <c r="D451">
        <v>14</v>
      </c>
      <c r="E451">
        <v>3</v>
      </c>
      <c r="F451">
        <v>-57</v>
      </c>
      <c r="G451">
        <v>-53</v>
      </c>
      <c r="H451">
        <v>-165</v>
      </c>
      <c r="I451">
        <v>19</v>
      </c>
    </row>
    <row r="452" spans="1:9" x14ac:dyDescent="0.25">
      <c r="A452" t="s">
        <v>1259</v>
      </c>
      <c r="B452">
        <v>6</v>
      </c>
      <c r="C452">
        <v>0</v>
      </c>
      <c r="D452">
        <v>14</v>
      </c>
      <c r="E452">
        <v>3</v>
      </c>
      <c r="F452">
        <v>-57</v>
      </c>
      <c r="G452">
        <v>-53</v>
      </c>
      <c r="H452">
        <v>-164</v>
      </c>
      <c r="I452">
        <v>19</v>
      </c>
    </row>
    <row r="453" spans="1:9" x14ac:dyDescent="0.25">
      <c r="A453" t="s">
        <v>1260</v>
      </c>
      <c r="B453">
        <v>6</v>
      </c>
      <c r="C453">
        <v>0</v>
      </c>
      <c r="D453">
        <v>14</v>
      </c>
      <c r="E453">
        <v>3</v>
      </c>
      <c r="F453">
        <v>-57</v>
      </c>
      <c r="G453">
        <v>-52</v>
      </c>
      <c r="H453">
        <v>-164</v>
      </c>
      <c r="I453">
        <v>19</v>
      </c>
    </row>
    <row r="454" spans="1:9" x14ac:dyDescent="0.25">
      <c r="A454" t="s">
        <v>1261</v>
      </c>
      <c r="B454">
        <v>6</v>
      </c>
      <c r="C454">
        <v>0</v>
      </c>
      <c r="D454">
        <v>14</v>
      </c>
      <c r="E454">
        <v>3</v>
      </c>
      <c r="F454">
        <v>-57</v>
      </c>
      <c r="G454">
        <v>-52</v>
      </c>
      <c r="H454">
        <v>-163</v>
      </c>
      <c r="I454">
        <v>19</v>
      </c>
    </row>
    <row r="455" spans="1:9" x14ac:dyDescent="0.25">
      <c r="A455" t="s">
        <v>1262</v>
      </c>
      <c r="B455">
        <v>6</v>
      </c>
      <c r="C455">
        <v>0</v>
      </c>
      <c r="D455">
        <v>14</v>
      </c>
      <c r="E455">
        <v>3</v>
      </c>
      <c r="F455">
        <v>-57</v>
      </c>
      <c r="G455">
        <v>-51</v>
      </c>
      <c r="H455">
        <v>-163</v>
      </c>
      <c r="I455">
        <v>19</v>
      </c>
    </row>
    <row r="456" spans="1:9" x14ac:dyDescent="0.25">
      <c r="A456" t="s">
        <v>1263</v>
      </c>
      <c r="B456">
        <v>7</v>
      </c>
      <c r="C456">
        <v>0</v>
      </c>
      <c r="D456">
        <v>13</v>
      </c>
      <c r="E456">
        <v>3</v>
      </c>
      <c r="F456">
        <v>-58</v>
      </c>
      <c r="G456">
        <v>-51</v>
      </c>
      <c r="H456">
        <v>-162</v>
      </c>
      <c r="I456">
        <v>19</v>
      </c>
    </row>
    <row r="457" spans="1:9" x14ac:dyDescent="0.25">
      <c r="A457" t="s">
        <v>1264</v>
      </c>
      <c r="B457">
        <v>7</v>
      </c>
      <c r="C457">
        <v>1</v>
      </c>
      <c r="D457">
        <v>13</v>
      </c>
      <c r="E457">
        <v>3</v>
      </c>
      <c r="F457">
        <v>-58</v>
      </c>
      <c r="G457">
        <v>-51</v>
      </c>
      <c r="H457">
        <v>-162</v>
      </c>
      <c r="I457">
        <v>19</v>
      </c>
    </row>
    <row r="458" spans="1:9" x14ac:dyDescent="0.25">
      <c r="A458" t="s">
        <v>1265</v>
      </c>
      <c r="B458">
        <v>7</v>
      </c>
      <c r="C458">
        <v>1</v>
      </c>
      <c r="D458">
        <v>13</v>
      </c>
      <c r="E458">
        <v>3</v>
      </c>
      <c r="F458">
        <v>-58</v>
      </c>
      <c r="G458">
        <v>-50</v>
      </c>
      <c r="H458">
        <v>-161</v>
      </c>
      <c r="I458">
        <v>19</v>
      </c>
    </row>
    <row r="459" spans="1:9" x14ac:dyDescent="0.25">
      <c r="A459" t="s">
        <v>1266</v>
      </c>
      <c r="B459">
        <v>6</v>
      </c>
      <c r="C459">
        <v>1</v>
      </c>
      <c r="D459">
        <v>14</v>
      </c>
      <c r="E459">
        <v>3</v>
      </c>
      <c r="F459">
        <v>-58</v>
      </c>
      <c r="G459">
        <v>-50</v>
      </c>
      <c r="H459">
        <v>-161</v>
      </c>
      <c r="I459">
        <v>19</v>
      </c>
    </row>
    <row r="460" spans="1:9" x14ac:dyDescent="0.25">
      <c r="A460" t="s">
        <v>1267</v>
      </c>
      <c r="B460">
        <v>6</v>
      </c>
      <c r="C460">
        <v>0</v>
      </c>
      <c r="D460">
        <v>14</v>
      </c>
      <c r="E460">
        <v>3</v>
      </c>
      <c r="F460">
        <v>-58</v>
      </c>
      <c r="G460">
        <v>-50</v>
      </c>
      <c r="H460">
        <v>-160</v>
      </c>
      <c r="I460">
        <v>19</v>
      </c>
    </row>
    <row r="461" spans="1:9" x14ac:dyDescent="0.25">
      <c r="A461" t="s">
        <v>1268</v>
      </c>
      <c r="B461">
        <v>5</v>
      </c>
      <c r="C461">
        <v>1</v>
      </c>
      <c r="D461">
        <v>14</v>
      </c>
      <c r="E461">
        <v>3</v>
      </c>
      <c r="F461">
        <v>-58</v>
      </c>
      <c r="G461">
        <v>-49</v>
      </c>
      <c r="H461">
        <v>-160</v>
      </c>
      <c r="I461">
        <v>19</v>
      </c>
    </row>
    <row r="462" spans="1:9" x14ac:dyDescent="0.25">
      <c r="A462" t="s">
        <v>1269</v>
      </c>
      <c r="B462">
        <v>5</v>
      </c>
      <c r="C462">
        <v>1</v>
      </c>
      <c r="D462">
        <v>14</v>
      </c>
      <c r="E462">
        <v>3</v>
      </c>
      <c r="F462">
        <v>-57</v>
      </c>
      <c r="G462">
        <v>-49</v>
      </c>
      <c r="H462">
        <v>-160</v>
      </c>
      <c r="I462">
        <v>19</v>
      </c>
    </row>
    <row r="463" spans="1:9" x14ac:dyDescent="0.25">
      <c r="A463" t="s">
        <v>1270</v>
      </c>
      <c r="B463">
        <v>5</v>
      </c>
      <c r="C463">
        <v>1</v>
      </c>
      <c r="D463">
        <v>14</v>
      </c>
      <c r="E463">
        <v>3</v>
      </c>
      <c r="F463">
        <v>-57</v>
      </c>
      <c r="G463">
        <v>-49</v>
      </c>
      <c r="H463">
        <v>-159</v>
      </c>
      <c r="I463">
        <v>19</v>
      </c>
    </row>
    <row r="464" spans="1:9" x14ac:dyDescent="0.25">
      <c r="A464" t="s">
        <v>1271</v>
      </c>
      <c r="B464">
        <v>4</v>
      </c>
      <c r="C464">
        <v>1</v>
      </c>
      <c r="D464">
        <v>14</v>
      </c>
      <c r="E464">
        <v>3</v>
      </c>
      <c r="F464">
        <v>-57</v>
      </c>
      <c r="G464">
        <v>-48</v>
      </c>
      <c r="H464">
        <v>-159</v>
      </c>
      <c r="I464">
        <v>19</v>
      </c>
    </row>
    <row r="465" spans="1:9" x14ac:dyDescent="0.25">
      <c r="A465" t="s">
        <v>1272</v>
      </c>
      <c r="B465">
        <v>4</v>
      </c>
      <c r="C465">
        <v>1</v>
      </c>
      <c r="D465">
        <v>14</v>
      </c>
      <c r="E465">
        <v>3</v>
      </c>
      <c r="F465">
        <v>-56</v>
      </c>
      <c r="G465">
        <v>-48</v>
      </c>
      <c r="H465">
        <v>-158</v>
      </c>
      <c r="I465">
        <v>19</v>
      </c>
    </row>
    <row r="466" spans="1:9" x14ac:dyDescent="0.25">
      <c r="A466" t="s">
        <v>1273</v>
      </c>
      <c r="B466">
        <v>4</v>
      </c>
      <c r="C466">
        <v>1</v>
      </c>
      <c r="D466">
        <v>14</v>
      </c>
      <c r="E466">
        <v>3</v>
      </c>
      <c r="F466">
        <v>-56</v>
      </c>
      <c r="G466">
        <v>-48</v>
      </c>
      <c r="H466">
        <v>-158</v>
      </c>
      <c r="I466">
        <v>19</v>
      </c>
    </row>
    <row r="467" spans="1:9" x14ac:dyDescent="0.25">
      <c r="A467" t="s">
        <v>1274</v>
      </c>
      <c r="B467">
        <v>4</v>
      </c>
      <c r="C467">
        <v>1</v>
      </c>
      <c r="D467">
        <v>14</v>
      </c>
      <c r="E467">
        <v>3</v>
      </c>
      <c r="F467">
        <v>-56</v>
      </c>
      <c r="G467">
        <v>-48</v>
      </c>
      <c r="H467">
        <v>-158</v>
      </c>
      <c r="I467">
        <v>19</v>
      </c>
    </row>
    <row r="468" spans="1:9" x14ac:dyDescent="0.25">
      <c r="A468" t="s">
        <v>1275</v>
      </c>
      <c r="B468">
        <v>4</v>
      </c>
      <c r="C468">
        <v>1</v>
      </c>
      <c r="D468">
        <v>14</v>
      </c>
      <c r="E468">
        <v>3</v>
      </c>
      <c r="F468">
        <v>-55</v>
      </c>
      <c r="G468">
        <v>-47</v>
      </c>
      <c r="H468">
        <v>-157</v>
      </c>
      <c r="I468">
        <v>19</v>
      </c>
    </row>
    <row r="469" spans="1:9" x14ac:dyDescent="0.25">
      <c r="A469" t="s">
        <v>1276</v>
      </c>
      <c r="B469">
        <v>4</v>
      </c>
      <c r="C469">
        <v>1</v>
      </c>
      <c r="D469">
        <v>15</v>
      </c>
      <c r="E469">
        <v>3</v>
      </c>
      <c r="F469">
        <v>-55</v>
      </c>
      <c r="G469">
        <v>-47</v>
      </c>
      <c r="H469">
        <v>-157</v>
      </c>
      <c r="I469">
        <v>19</v>
      </c>
    </row>
    <row r="470" spans="1:9" x14ac:dyDescent="0.25">
      <c r="A470" t="s">
        <v>1277</v>
      </c>
      <c r="B470">
        <v>4</v>
      </c>
      <c r="C470">
        <v>1</v>
      </c>
      <c r="D470">
        <v>15</v>
      </c>
      <c r="E470">
        <v>3</v>
      </c>
      <c r="F470">
        <v>-55</v>
      </c>
      <c r="G470">
        <v>-47</v>
      </c>
      <c r="H470">
        <v>-156</v>
      </c>
      <c r="I470">
        <v>19</v>
      </c>
    </row>
    <row r="471" spans="1:9" x14ac:dyDescent="0.25">
      <c r="A471" t="s">
        <v>1278</v>
      </c>
      <c r="B471">
        <v>4</v>
      </c>
      <c r="C471">
        <v>0</v>
      </c>
      <c r="D471">
        <v>15</v>
      </c>
      <c r="E471">
        <v>3</v>
      </c>
      <c r="F471">
        <v>-55</v>
      </c>
      <c r="G471">
        <v>-47</v>
      </c>
      <c r="H471">
        <v>-156</v>
      </c>
      <c r="I471">
        <v>19</v>
      </c>
    </row>
    <row r="472" spans="1:9" x14ac:dyDescent="0.25">
      <c r="A472" t="s">
        <v>1279</v>
      </c>
      <c r="B472">
        <v>4</v>
      </c>
      <c r="C472">
        <v>0</v>
      </c>
      <c r="D472">
        <v>15</v>
      </c>
      <c r="E472">
        <v>2</v>
      </c>
      <c r="F472">
        <v>-56</v>
      </c>
      <c r="G472">
        <v>-46</v>
      </c>
      <c r="H472">
        <v>-155</v>
      </c>
      <c r="I472">
        <v>19</v>
      </c>
    </row>
    <row r="473" spans="1:9" x14ac:dyDescent="0.25">
      <c r="A473" t="s">
        <v>1280</v>
      </c>
      <c r="B473">
        <v>4</v>
      </c>
      <c r="C473">
        <v>0</v>
      </c>
      <c r="D473">
        <v>15</v>
      </c>
      <c r="E473">
        <v>2</v>
      </c>
      <c r="F473">
        <v>-56</v>
      </c>
      <c r="G473">
        <v>-46</v>
      </c>
      <c r="H473">
        <v>-155</v>
      </c>
      <c r="I473">
        <v>19</v>
      </c>
    </row>
    <row r="474" spans="1:9" x14ac:dyDescent="0.25">
      <c r="A474" t="s">
        <v>1281</v>
      </c>
      <c r="B474">
        <v>4</v>
      </c>
      <c r="C474">
        <v>0</v>
      </c>
      <c r="D474">
        <v>15</v>
      </c>
      <c r="E474">
        <v>2</v>
      </c>
      <c r="F474">
        <v>-56</v>
      </c>
      <c r="G474">
        <v>-46</v>
      </c>
      <c r="H474">
        <v>-155</v>
      </c>
      <c r="I474">
        <v>19</v>
      </c>
    </row>
    <row r="475" spans="1:9" x14ac:dyDescent="0.25">
      <c r="A475" t="s">
        <v>1282</v>
      </c>
      <c r="B475">
        <v>4</v>
      </c>
      <c r="C475">
        <v>0</v>
      </c>
      <c r="D475">
        <v>15</v>
      </c>
      <c r="E475">
        <v>2</v>
      </c>
      <c r="F475">
        <v>-56</v>
      </c>
      <c r="G475">
        <v>-46</v>
      </c>
      <c r="H475">
        <v>-154</v>
      </c>
      <c r="I475">
        <v>19</v>
      </c>
    </row>
    <row r="476" spans="1:9" x14ac:dyDescent="0.25">
      <c r="A476" t="s">
        <v>1283</v>
      </c>
      <c r="B476">
        <v>4</v>
      </c>
      <c r="C476">
        <v>0</v>
      </c>
      <c r="D476">
        <v>15</v>
      </c>
      <c r="E476">
        <v>2</v>
      </c>
      <c r="F476">
        <v>-56</v>
      </c>
      <c r="G476">
        <v>-45</v>
      </c>
      <c r="H476">
        <v>-154</v>
      </c>
      <c r="I476">
        <v>19</v>
      </c>
    </row>
    <row r="477" spans="1:9" x14ac:dyDescent="0.25">
      <c r="A477" t="s">
        <v>1284</v>
      </c>
      <c r="B477">
        <v>6</v>
      </c>
      <c r="C477">
        <v>0</v>
      </c>
      <c r="D477">
        <v>15</v>
      </c>
      <c r="E477">
        <v>2</v>
      </c>
      <c r="F477">
        <v>-56</v>
      </c>
      <c r="G477">
        <v>-45</v>
      </c>
      <c r="H477">
        <v>-153</v>
      </c>
      <c r="I477">
        <v>19</v>
      </c>
    </row>
    <row r="478" spans="1:9" x14ac:dyDescent="0.25">
      <c r="A478" t="s">
        <v>1285</v>
      </c>
      <c r="B478">
        <v>7</v>
      </c>
      <c r="C478">
        <v>1</v>
      </c>
      <c r="D478">
        <v>15</v>
      </c>
      <c r="E478">
        <v>2</v>
      </c>
      <c r="F478">
        <v>-56</v>
      </c>
      <c r="G478">
        <v>-45</v>
      </c>
      <c r="H478">
        <v>-153</v>
      </c>
      <c r="I478">
        <v>19</v>
      </c>
    </row>
    <row r="479" spans="1:9" x14ac:dyDescent="0.25">
      <c r="A479" t="s">
        <v>1286</v>
      </c>
      <c r="B479">
        <v>7</v>
      </c>
      <c r="C479">
        <v>1</v>
      </c>
      <c r="D479">
        <v>14</v>
      </c>
      <c r="E479">
        <v>3</v>
      </c>
      <c r="F479">
        <v>-57</v>
      </c>
      <c r="G479">
        <v>-45</v>
      </c>
      <c r="H479">
        <v>-153</v>
      </c>
      <c r="I479">
        <v>19</v>
      </c>
    </row>
    <row r="480" spans="1:9" x14ac:dyDescent="0.25">
      <c r="A480" t="s">
        <v>1287</v>
      </c>
      <c r="B480">
        <v>7</v>
      </c>
      <c r="C480">
        <v>1</v>
      </c>
      <c r="D480">
        <v>14</v>
      </c>
      <c r="E480">
        <v>3</v>
      </c>
      <c r="F480">
        <v>-57</v>
      </c>
      <c r="G480">
        <v>-45</v>
      </c>
      <c r="H480">
        <v>-152</v>
      </c>
      <c r="I480">
        <v>19</v>
      </c>
    </row>
    <row r="481" spans="1:9" x14ac:dyDescent="0.25">
      <c r="A481" t="s">
        <v>1288</v>
      </c>
      <c r="B481">
        <v>7</v>
      </c>
      <c r="C481">
        <v>1</v>
      </c>
      <c r="D481">
        <v>14</v>
      </c>
      <c r="E481">
        <v>3</v>
      </c>
      <c r="F481">
        <v>-57</v>
      </c>
      <c r="G481">
        <v>-44</v>
      </c>
      <c r="H481">
        <v>-152</v>
      </c>
      <c r="I481">
        <v>19</v>
      </c>
    </row>
    <row r="482" spans="1:9" x14ac:dyDescent="0.25">
      <c r="A482" t="s">
        <v>1289</v>
      </c>
      <c r="B482">
        <v>8</v>
      </c>
      <c r="C482">
        <v>1</v>
      </c>
      <c r="D482">
        <v>14</v>
      </c>
      <c r="E482">
        <v>3</v>
      </c>
      <c r="F482">
        <v>-57</v>
      </c>
      <c r="G482">
        <v>-44</v>
      </c>
      <c r="H482">
        <v>-151</v>
      </c>
      <c r="I482">
        <v>19</v>
      </c>
    </row>
    <row r="483" spans="1:9" x14ac:dyDescent="0.25">
      <c r="A483" t="s">
        <v>1290</v>
      </c>
      <c r="B483">
        <v>7</v>
      </c>
      <c r="C483">
        <v>1</v>
      </c>
      <c r="D483">
        <v>14</v>
      </c>
      <c r="E483">
        <v>3</v>
      </c>
      <c r="F483">
        <v>-57</v>
      </c>
      <c r="G483">
        <v>-44</v>
      </c>
      <c r="H483">
        <v>-151</v>
      </c>
      <c r="I483">
        <v>19</v>
      </c>
    </row>
    <row r="484" spans="1:9" x14ac:dyDescent="0.25">
      <c r="A484" t="s">
        <v>1291</v>
      </c>
      <c r="B484">
        <v>7</v>
      </c>
      <c r="C484">
        <v>1</v>
      </c>
      <c r="D484">
        <v>14</v>
      </c>
      <c r="E484">
        <v>3</v>
      </c>
      <c r="F484">
        <v>-57</v>
      </c>
      <c r="G484">
        <v>-44</v>
      </c>
      <c r="H484">
        <v>-151</v>
      </c>
      <c r="I484">
        <v>19</v>
      </c>
    </row>
    <row r="485" spans="1:9" x14ac:dyDescent="0.25">
      <c r="A485" t="s">
        <v>1292</v>
      </c>
      <c r="B485">
        <v>6</v>
      </c>
      <c r="C485">
        <v>1</v>
      </c>
      <c r="D485">
        <v>14</v>
      </c>
      <c r="E485">
        <v>3</v>
      </c>
      <c r="F485">
        <v>-58</v>
      </c>
      <c r="G485">
        <v>-44</v>
      </c>
      <c r="H485">
        <v>-150</v>
      </c>
      <c r="I485">
        <v>19</v>
      </c>
    </row>
    <row r="486" spans="1:9" x14ac:dyDescent="0.25">
      <c r="A486" t="s">
        <v>1293</v>
      </c>
      <c r="B486">
        <v>6</v>
      </c>
      <c r="C486">
        <v>1</v>
      </c>
      <c r="D486">
        <v>14</v>
      </c>
      <c r="E486">
        <v>3</v>
      </c>
      <c r="F486">
        <v>-58</v>
      </c>
      <c r="G486">
        <v>-43</v>
      </c>
      <c r="H486">
        <v>-150</v>
      </c>
      <c r="I486">
        <v>19</v>
      </c>
    </row>
    <row r="487" spans="1:9" x14ac:dyDescent="0.25">
      <c r="A487" t="s">
        <v>1294</v>
      </c>
      <c r="B487">
        <v>6</v>
      </c>
      <c r="C487">
        <v>1</v>
      </c>
      <c r="D487">
        <v>14</v>
      </c>
      <c r="E487">
        <v>3</v>
      </c>
      <c r="F487">
        <v>-57</v>
      </c>
      <c r="G487">
        <v>-43</v>
      </c>
      <c r="H487">
        <v>-150</v>
      </c>
      <c r="I487">
        <v>19</v>
      </c>
    </row>
    <row r="488" spans="1:9" x14ac:dyDescent="0.25">
      <c r="A488" t="s">
        <v>1295</v>
      </c>
      <c r="B488">
        <v>6</v>
      </c>
      <c r="C488">
        <v>1</v>
      </c>
      <c r="D488">
        <v>14</v>
      </c>
      <c r="E488">
        <v>3</v>
      </c>
      <c r="F488">
        <v>-57</v>
      </c>
      <c r="G488">
        <v>-43</v>
      </c>
      <c r="H488">
        <v>-149</v>
      </c>
      <c r="I488">
        <v>19</v>
      </c>
    </row>
    <row r="489" spans="1:9" x14ac:dyDescent="0.25">
      <c r="A489" t="s">
        <v>1296</v>
      </c>
      <c r="B489">
        <v>5</v>
      </c>
      <c r="C489">
        <v>1</v>
      </c>
      <c r="D489">
        <v>14</v>
      </c>
      <c r="E489">
        <v>2</v>
      </c>
      <c r="F489">
        <v>-57</v>
      </c>
      <c r="G489">
        <v>-43</v>
      </c>
      <c r="H489">
        <v>-149</v>
      </c>
      <c r="I489">
        <v>19</v>
      </c>
    </row>
    <row r="490" spans="1:9" x14ac:dyDescent="0.25">
      <c r="A490" t="s">
        <v>1297</v>
      </c>
      <c r="B490">
        <v>5</v>
      </c>
      <c r="C490">
        <v>1</v>
      </c>
      <c r="D490">
        <v>15</v>
      </c>
      <c r="E490">
        <v>2</v>
      </c>
      <c r="F490">
        <v>-57</v>
      </c>
      <c r="G490">
        <v>-43</v>
      </c>
      <c r="H490">
        <v>-149</v>
      </c>
      <c r="I490">
        <v>19</v>
      </c>
    </row>
    <row r="491" spans="1:9" x14ac:dyDescent="0.25">
      <c r="A491" t="s">
        <v>1298</v>
      </c>
      <c r="B491">
        <v>5</v>
      </c>
      <c r="C491">
        <v>1</v>
      </c>
      <c r="D491">
        <v>15</v>
      </c>
      <c r="E491">
        <v>2</v>
      </c>
      <c r="F491">
        <v>-56</v>
      </c>
      <c r="G491">
        <v>-42</v>
      </c>
      <c r="H491">
        <v>-148</v>
      </c>
      <c r="I491">
        <v>19</v>
      </c>
    </row>
    <row r="492" spans="1:9" x14ac:dyDescent="0.25">
      <c r="A492" t="s">
        <v>1299</v>
      </c>
      <c r="B492">
        <v>5</v>
      </c>
      <c r="C492">
        <v>1</v>
      </c>
      <c r="D492">
        <v>15</v>
      </c>
      <c r="E492">
        <v>2</v>
      </c>
      <c r="F492">
        <v>-56</v>
      </c>
      <c r="G492">
        <v>-42</v>
      </c>
      <c r="H492">
        <v>-148</v>
      </c>
      <c r="I492">
        <v>19</v>
      </c>
    </row>
    <row r="493" spans="1:9" x14ac:dyDescent="0.25">
      <c r="A493" t="s">
        <v>1300</v>
      </c>
      <c r="B493">
        <v>5</v>
      </c>
      <c r="C493">
        <v>1</v>
      </c>
      <c r="D493">
        <v>15</v>
      </c>
      <c r="E493">
        <v>2</v>
      </c>
      <c r="F493">
        <v>-56</v>
      </c>
      <c r="G493">
        <v>-42</v>
      </c>
      <c r="H493">
        <v>-147</v>
      </c>
      <c r="I493">
        <v>19</v>
      </c>
    </row>
    <row r="494" spans="1:9" x14ac:dyDescent="0.25">
      <c r="A494" t="s">
        <v>1301</v>
      </c>
      <c r="B494">
        <v>5</v>
      </c>
      <c r="C494">
        <v>1</v>
      </c>
      <c r="D494">
        <v>15</v>
      </c>
      <c r="E494">
        <v>2</v>
      </c>
      <c r="F494">
        <v>-56</v>
      </c>
      <c r="G494">
        <v>-42</v>
      </c>
      <c r="H494">
        <v>-147</v>
      </c>
      <c r="I494">
        <v>19</v>
      </c>
    </row>
    <row r="495" spans="1:9" x14ac:dyDescent="0.25">
      <c r="A495" t="s">
        <v>1302</v>
      </c>
      <c r="B495">
        <v>5</v>
      </c>
      <c r="C495">
        <v>1</v>
      </c>
      <c r="D495">
        <v>15</v>
      </c>
      <c r="E495">
        <v>2</v>
      </c>
      <c r="F495">
        <v>-57</v>
      </c>
      <c r="G495">
        <v>-41</v>
      </c>
      <c r="H495">
        <v>-147</v>
      </c>
      <c r="I495">
        <v>19</v>
      </c>
    </row>
    <row r="496" spans="1:9" x14ac:dyDescent="0.25">
      <c r="A496" t="s">
        <v>1303</v>
      </c>
      <c r="B496">
        <v>5</v>
      </c>
      <c r="C496">
        <v>1</v>
      </c>
      <c r="D496">
        <v>15</v>
      </c>
      <c r="E496">
        <v>2</v>
      </c>
      <c r="F496">
        <v>-57</v>
      </c>
      <c r="G496">
        <v>-41</v>
      </c>
      <c r="H496">
        <v>-146</v>
      </c>
      <c r="I496">
        <v>19</v>
      </c>
    </row>
    <row r="497" spans="1:9" x14ac:dyDescent="0.25">
      <c r="A497" t="s">
        <v>1304</v>
      </c>
      <c r="B497">
        <v>5</v>
      </c>
      <c r="C497">
        <v>1</v>
      </c>
      <c r="D497">
        <v>15</v>
      </c>
      <c r="E497">
        <v>2</v>
      </c>
      <c r="F497">
        <v>-57</v>
      </c>
      <c r="G497">
        <v>-41</v>
      </c>
      <c r="H497">
        <v>-146</v>
      </c>
      <c r="I497">
        <v>19</v>
      </c>
    </row>
    <row r="498" spans="1:9" x14ac:dyDescent="0.25">
      <c r="A498" t="s">
        <v>1305</v>
      </c>
      <c r="B498">
        <v>5</v>
      </c>
      <c r="C498">
        <v>1</v>
      </c>
      <c r="D498">
        <v>15</v>
      </c>
      <c r="E498">
        <v>2</v>
      </c>
      <c r="F498">
        <v>-56</v>
      </c>
      <c r="G498">
        <v>-41</v>
      </c>
      <c r="H498">
        <v>-146</v>
      </c>
      <c r="I498">
        <v>19</v>
      </c>
    </row>
    <row r="499" spans="1:9" x14ac:dyDescent="0.25">
      <c r="A499" t="s">
        <v>1306</v>
      </c>
      <c r="B499">
        <v>5</v>
      </c>
      <c r="C499">
        <v>1</v>
      </c>
      <c r="D499">
        <v>15</v>
      </c>
      <c r="E499">
        <v>2</v>
      </c>
      <c r="F499">
        <v>-56</v>
      </c>
      <c r="G499">
        <v>-41</v>
      </c>
      <c r="H499">
        <v>-145</v>
      </c>
      <c r="I499">
        <v>19</v>
      </c>
    </row>
    <row r="500" spans="1:9" x14ac:dyDescent="0.25">
      <c r="A500" t="s">
        <v>1307</v>
      </c>
      <c r="B500">
        <v>5</v>
      </c>
      <c r="C500">
        <v>1</v>
      </c>
      <c r="D500">
        <v>15</v>
      </c>
      <c r="E500">
        <v>2</v>
      </c>
      <c r="F500">
        <v>-56</v>
      </c>
      <c r="G500">
        <v>-41</v>
      </c>
      <c r="H500">
        <v>-145</v>
      </c>
      <c r="I500">
        <v>19</v>
      </c>
    </row>
    <row r="501" spans="1:9" x14ac:dyDescent="0.25">
      <c r="A501" t="s">
        <v>1308</v>
      </c>
      <c r="B501">
        <v>5</v>
      </c>
      <c r="C501">
        <v>1</v>
      </c>
      <c r="D501">
        <v>15</v>
      </c>
      <c r="E501">
        <v>2</v>
      </c>
      <c r="F501">
        <v>-56</v>
      </c>
      <c r="G501">
        <v>-40</v>
      </c>
      <c r="H501">
        <v>-145</v>
      </c>
      <c r="I501">
        <v>19</v>
      </c>
    </row>
    <row r="502" spans="1:9" x14ac:dyDescent="0.25">
      <c r="A502" t="s">
        <v>1309</v>
      </c>
      <c r="B502">
        <v>5</v>
      </c>
      <c r="C502">
        <v>1</v>
      </c>
      <c r="D502">
        <v>15</v>
      </c>
      <c r="E502">
        <v>2</v>
      </c>
      <c r="F502">
        <v>-56</v>
      </c>
      <c r="G502">
        <v>-40</v>
      </c>
      <c r="H502">
        <v>-144</v>
      </c>
      <c r="I502">
        <v>19</v>
      </c>
    </row>
    <row r="503" spans="1:9" x14ac:dyDescent="0.25">
      <c r="A503" t="s">
        <v>1310</v>
      </c>
      <c r="B503">
        <v>5</v>
      </c>
      <c r="C503">
        <v>1</v>
      </c>
      <c r="D503">
        <v>15</v>
      </c>
      <c r="E503">
        <v>2</v>
      </c>
      <c r="F503">
        <v>-57</v>
      </c>
      <c r="G503">
        <v>-40</v>
      </c>
      <c r="H503">
        <v>-144</v>
      </c>
      <c r="I503">
        <v>19</v>
      </c>
    </row>
    <row r="504" spans="1:9" x14ac:dyDescent="0.25">
      <c r="A504" t="s">
        <v>1311</v>
      </c>
      <c r="B504">
        <v>5</v>
      </c>
      <c r="C504">
        <v>1</v>
      </c>
      <c r="D504">
        <v>15</v>
      </c>
      <c r="E504">
        <v>2</v>
      </c>
      <c r="F504">
        <v>-57</v>
      </c>
      <c r="G504">
        <v>-40</v>
      </c>
      <c r="H504">
        <v>-144</v>
      </c>
      <c r="I504">
        <v>19</v>
      </c>
    </row>
    <row r="505" spans="1:9" x14ac:dyDescent="0.25">
      <c r="A505" t="s">
        <v>1312</v>
      </c>
      <c r="B505">
        <v>5</v>
      </c>
      <c r="C505">
        <v>1</v>
      </c>
      <c r="D505">
        <v>15</v>
      </c>
      <c r="E505">
        <v>2</v>
      </c>
      <c r="F505">
        <v>-57</v>
      </c>
      <c r="G505">
        <v>-40</v>
      </c>
      <c r="H505">
        <v>-143</v>
      </c>
      <c r="I505">
        <v>19</v>
      </c>
    </row>
    <row r="506" spans="1:9" x14ac:dyDescent="0.25">
      <c r="A506" t="s">
        <v>1313</v>
      </c>
      <c r="B506">
        <v>6</v>
      </c>
      <c r="C506">
        <v>1</v>
      </c>
      <c r="D506">
        <v>15</v>
      </c>
      <c r="E506">
        <v>2</v>
      </c>
      <c r="F506">
        <v>-56</v>
      </c>
      <c r="G506">
        <v>-40</v>
      </c>
      <c r="H506">
        <v>-143</v>
      </c>
      <c r="I506">
        <v>19</v>
      </c>
    </row>
    <row r="507" spans="1:9" x14ac:dyDescent="0.25">
      <c r="A507" t="s">
        <v>1314</v>
      </c>
      <c r="B507">
        <v>6</v>
      </c>
      <c r="C507">
        <v>1</v>
      </c>
      <c r="D507">
        <v>15</v>
      </c>
      <c r="E507">
        <v>2</v>
      </c>
      <c r="F507">
        <v>-56</v>
      </c>
      <c r="G507">
        <v>-39</v>
      </c>
      <c r="H507">
        <v>-143</v>
      </c>
      <c r="I507">
        <v>19</v>
      </c>
    </row>
    <row r="508" spans="1:9" x14ac:dyDescent="0.25">
      <c r="A508" t="s">
        <v>1315</v>
      </c>
      <c r="B508">
        <v>6</v>
      </c>
      <c r="C508">
        <v>1</v>
      </c>
      <c r="D508">
        <v>15</v>
      </c>
      <c r="E508">
        <v>2</v>
      </c>
      <c r="F508">
        <v>-57</v>
      </c>
      <c r="G508">
        <v>-39</v>
      </c>
      <c r="H508">
        <v>-142</v>
      </c>
      <c r="I508">
        <v>19</v>
      </c>
    </row>
    <row r="509" spans="1:9" x14ac:dyDescent="0.25">
      <c r="A509" t="s">
        <v>1316</v>
      </c>
      <c r="B509">
        <v>6</v>
      </c>
      <c r="C509">
        <v>1</v>
      </c>
      <c r="D509">
        <v>15</v>
      </c>
      <c r="E509">
        <v>2</v>
      </c>
      <c r="F509">
        <v>-57</v>
      </c>
      <c r="G509">
        <v>-39</v>
      </c>
      <c r="H509">
        <v>-142</v>
      </c>
      <c r="I509">
        <v>19</v>
      </c>
    </row>
    <row r="510" spans="1:9" x14ac:dyDescent="0.25">
      <c r="A510" t="s">
        <v>1317</v>
      </c>
      <c r="B510">
        <v>6</v>
      </c>
      <c r="C510">
        <v>1</v>
      </c>
      <c r="D510">
        <v>15</v>
      </c>
      <c r="E510">
        <v>2</v>
      </c>
      <c r="F510">
        <v>-57</v>
      </c>
      <c r="G510">
        <v>-39</v>
      </c>
      <c r="H510">
        <v>-141</v>
      </c>
      <c r="I510">
        <v>19</v>
      </c>
    </row>
    <row r="511" spans="1:9" x14ac:dyDescent="0.25">
      <c r="A511" t="s">
        <v>1318</v>
      </c>
      <c r="B511">
        <v>6</v>
      </c>
      <c r="C511">
        <v>1</v>
      </c>
      <c r="D511">
        <v>15</v>
      </c>
      <c r="E511">
        <v>2</v>
      </c>
      <c r="F511">
        <v>-57</v>
      </c>
      <c r="G511">
        <v>-39</v>
      </c>
      <c r="H511">
        <v>-141</v>
      </c>
      <c r="I511">
        <v>19</v>
      </c>
    </row>
    <row r="512" spans="1:9" x14ac:dyDescent="0.25">
      <c r="A512" t="s">
        <v>1319</v>
      </c>
      <c r="B512">
        <v>6</v>
      </c>
      <c r="C512">
        <v>1</v>
      </c>
      <c r="D512">
        <v>15</v>
      </c>
      <c r="E512">
        <v>2</v>
      </c>
      <c r="F512">
        <v>-57</v>
      </c>
      <c r="G512">
        <v>-39</v>
      </c>
      <c r="H512">
        <v>-141</v>
      </c>
      <c r="I512">
        <v>19</v>
      </c>
    </row>
    <row r="513" spans="1:9" x14ac:dyDescent="0.25">
      <c r="A513" t="s">
        <v>1320</v>
      </c>
      <c r="B513">
        <v>6</v>
      </c>
      <c r="C513">
        <v>1</v>
      </c>
      <c r="D513">
        <v>15</v>
      </c>
      <c r="E513">
        <v>2</v>
      </c>
      <c r="F513">
        <v>-57</v>
      </c>
      <c r="G513">
        <v>-39</v>
      </c>
      <c r="H513">
        <v>-140</v>
      </c>
      <c r="I513">
        <v>19</v>
      </c>
    </row>
    <row r="514" spans="1:9" x14ac:dyDescent="0.25">
      <c r="A514" t="s">
        <v>1321</v>
      </c>
      <c r="B514">
        <v>6</v>
      </c>
      <c r="C514">
        <v>1</v>
      </c>
      <c r="D514">
        <v>15</v>
      </c>
      <c r="E514">
        <v>2</v>
      </c>
      <c r="F514">
        <v>-58</v>
      </c>
      <c r="G514">
        <v>-38</v>
      </c>
      <c r="H514">
        <v>-140</v>
      </c>
      <c r="I514">
        <v>19</v>
      </c>
    </row>
    <row r="515" spans="1:9" x14ac:dyDescent="0.25">
      <c r="A515" t="s">
        <v>1322</v>
      </c>
      <c r="B515">
        <v>6</v>
      </c>
      <c r="C515">
        <v>1</v>
      </c>
      <c r="D515">
        <v>15</v>
      </c>
      <c r="E515">
        <v>2</v>
      </c>
      <c r="F515">
        <v>-57</v>
      </c>
      <c r="G515">
        <v>-38</v>
      </c>
      <c r="H515">
        <v>-140</v>
      </c>
      <c r="I515">
        <v>19</v>
      </c>
    </row>
    <row r="516" spans="1:9" x14ac:dyDescent="0.25">
      <c r="A516" t="s">
        <v>1323</v>
      </c>
      <c r="B516">
        <v>6</v>
      </c>
      <c r="C516">
        <v>1</v>
      </c>
      <c r="D516">
        <v>15</v>
      </c>
      <c r="E516">
        <v>2</v>
      </c>
      <c r="F516">
        <v>-57</v>
      </c>
      <c r="G516">
        <v>-38</v>
      </c>
      <c r="H516">
        <v>-139</v>
      </c>
      <c r="I516">
        <v>19</v>
      </c>
    </row>
    <row r="517" spans="1:9" x14ac:dyDescent="0.25">
      <c r="A517" t="s">
        <v>1324</v>
      </c>
      <c r="B517">
        <v>7</v>
      </c>
      <c r="C517">
        <v>1</v>
      </c>
      <c r="D517">
        <v>14</v>
      </c>
      <c r="E517">
        <v>2</v>
      </c>
      <c r="F517">
        <v>-57</v>
      </c>
      <c r="G517">
        <v>-38</v>
      </c>
      <c r="H517">
        <v>-139</v>
      </c>
      <c r="I517">
        <v>19</v>
      </c>
    </row>
    <row r="518" spans="1:9" x14ac:dyDescent="0.25">
      <c r="A518" t="s">
        <v>1325</v>
      </c>
      <c r="B518">
        <v>8</v>
      </c>
      <c r="C518">
        <v>1</v>
      </c>
      <c r="D518">
        <v>14</v>
      </c>
      <c r="E518">
        <v>2</v>
      </c>
      <c r="F518">
        <v>-57</v>
      </c>
      <c r="G518">
        <v>-38</v>
      </c>
      <c r="H518">
        <v>-139</v>
      </c>
      <c r="I518">
        <v>19</v>
      </c>
    </row>
    <row r="519" spans="1:9" x14ac:dyDescent="0.25">
      <c r="A519" t="s">
        <v>1326</v>
      </c>
      <c r="B519">
        <v>8</v>
      </c>
      <c r="C519">
        <v>1</v>
      </c>
      <c r="D519">
        <v>14</v>
      </c>
      <c r="E519">
        <v>2</v>
      </c>
      <c r="F519">
        <v>-57</v>
      </c>
      <c r="G519">
        <v>-38</v>
      </c>
      <c r="H519">
        <v>-138</v>
      </c>
      <c r="I519">
        <v>19</v>
      </c>
    </row>
    <row r="520" spans="1:9" x14ac:dyDescent="0.25">
      <c r="A520" t="s">
        <v>1327</v>
      </c>
      <c r="B520">
        <v>8</v>
      </c>
      <c r="C520">
        <v>1</v>
      </c>
      <c r="D520">
        <v>14</v>
      </c>
      <c r="E520">
        <v>2</v>
      </c>
      <c r="F520">
        <v>-57</v>
      </c>
      <c r="G520">
        <v>-37</v>
      </c>
      <c r="H520">
        <v>-138</v>
      </c>
      <c r="I520">
        <v>19</v>
      </c>
    </row>
    <row r="521" spans="1:9" x14ac:dyDescent="0.25">
      <c r="A521" t="s">
        <v>1328</v>
      </c>
      <c r="B521">
        <v>7</v>
      </c>
      <c r="C521">
        <v>1</v>
      </c>
      <c r="D521">
        <v>14</v>
      </c>
      <c r="E521">
        <v>2</v>
      </c>
      <c r="F521">
        <v>-58</v>
      </c>
      <c r="G521">
        <v>-37</v>
      </c>
      <c r="H521">
        <v>-138</v>
      </c>
      <c r="I521">
        <v>19</v>
      </c>
    </row>
    <row r="522" spans="1:9" x14ac:dyDescent="0.25">
      <c r="A522" t="s">
        <v>1329</v>
      </c>
      <c r="B522">
        <v>7</v>
      </c>
      <c r="C522">
        <v>1</v>
      </c>
      <c r="D522">
        <v>14</v>
      </c>
      <c r="E522">
        <v>2</v>
      </c>
      <c r="F522">
        <v>-58</v>
      </c>
      <c r="G522">
        <v>-37</v>
      </c>
      <c r="H522">
        <v>-138</v>
      </c>
      <c r="I522">
        <v>19</v>
      </c>
    </row>
    <row r="523" spans="1:9" x14ac:dyDescent="0.25">
      <c r="A523" t="s">
        <v>1330</v>
      </c>
      <c r="B523">
        <v>7</v>
      </c>
      <c r="C523">
        <v>1</v>
      </c>
      <c r="D523">
        <v>14</v>
      </c>
      <c r="E523">
        <v>2</v>
      </c>
      <c r="F523">
        <v>-58</v>
      </c>
      <c r="G523">
        <v>-46</v>
      </c>
      <c r="H523">
        <v>-137</v>
      </c>
      <c r="I523">
        <v>19</v>
      </c>
    </row>
    <row r="524" spans="1:9" x14ac:dyDescent="0.25">
      <c r="A524" t="s">
        <v>1331</v>
      </c>
      <c r="B524">
        <v>7</v>
      </c>
      <c r="C524">
        <v>1</v>
      </c>
      <c r="D524">
        <v>14</v>
      </c>
      <c r="E524">
        <v>2</v>
      </c>
      <c r="F524">
        <v>-58</v>
      </c>
      <c r="G524">
        <v>-48</v>
      </c>
      <c r="H524">
        <v>-156</v>
      </c>
      <c r="I524">
        <v>19</v>
      </c>
    </row>
    <row r="525" spans="1:9" x14ac:dyDescent="0.25">
      <c r="A525" t="s">
        <v>1332</v>
      </c>
      <c r="B525">
        <v>6</v>
      </c>
      <c r="C525">
        <v>1</v>
      </c>
      <c r="D525">
        <v>14</v>
      </c>
      <c r="E525">
        <v>0</v>
      </c>
      <c r="F525">
        <v>-58</v>
      </c>
      <c r="G525">
        <v>-49</v>
      </c>
      <c r="H525">
        <v>-172</v>
      </c>
      <c r="I525">
        <v>19</v>
      </c>
    </row>
    <row r="526" spans="1:9" x14ac:dyDescent="0.25">
      <c r="A526" t="s">
        <v>1333</v>
      </c>
      <c r="B526">
        <v>6</v>
      </c>
      <c r="C526">
        <v>1</v>
      </c>
      <c r="D526">
        <v>14</v>
      </c>
      <c r="E526">
        <v>0</v>
      </c>
      <c r="F526">
        <v>-57</v>
      </c>
      <c r="G526">
        <v>-49</v>
      </c>
      <c r="H526">
        <v>-173</v>
      </c>
      <c r="I526">
        <v>19</v>
      </c>
    </row>
    <row r="527" spans="1:9" x14ac:dyDescent="0.25">
      <c r="A527" t="s">
        <v>1334</v>
      </c>
      <c r="B527">
        <v>6</v>
      </c>
      <c r="C527">
        <v>1</v>
      </c>
      <c r="D527">
        <v>14</v>
      </c>
      <c r="E527">
        <v>-1</v>
      </c>
      <c r="F527">
        <v>-57</v>
      </c>
      <c r="G527">
        <v>-49</v>
      </c>
      <c r="H527">
        <v>-174</v>
      </c>
      <c r="I527">
        <v>18</v>
      </c>
    </row>
    <row r="528" spans="1:9" x14ac:dyDescent="0.25">
      <c r="A528" t="s">
        <v>1335</v>
      </c>
      <c r="B528">
        <v>6</v>
      </c>
      <c r="C528">
        <v>1</v>
      </c>
      <c r="D528">
        <v>14</v>
      </c>
      <c r="E528">
        <v>-1</v>
      </c>
      <c r="F528">
        <v>-57</v>
      </c>
      <c r="G528">
        <v>-50</v>
      </c>
      <c r="H528">
        <v>-174</v>
      </c>
      <c r="I528">
        <v>18</v>
      </c>
    </row>
    <row r="529" spans="1:9" x14ac:dyDescent="0.25">
      <c r="A529" t="s">
        <v>1336</v>
      </c>
      <c r="B529">
        <v>6</v>
      </c>
      <c r="C529">
        <v>1</v>
      </c>
      <c r="D529">
        <v>14</v>
      </c>
      <c r="E529">
        <v>-1</v>
      </c>
      <c r="F529">
        <v>-57</v>
      </c>
      <c r="G529">
        <v>-50</v>
      </c>
      <c r="H529">
        <v>-174</v>
      </c>
      <c r="I529">
        <v>18</v>
      </c>
    </row>
    <row r="530" spans="1:9" x14ac:dyDescent="0.25">
      <c r="A530" t="s">
        <v>1337</v>
      </c>
      <c r="B530">
        <v>6</v>
      </c>
      <c r="C530">
        <v>2</v>
      </c>
      <c r="D530">
        <v>14</v>
      </c>
      <c r="E530">
        <v>-1</v>
      </c>
      <c r="F530">
        <v>-57</v>
      </c>
      <c r="G530">
        <v>-50</v>
      </c>
      <c r="H530">
        <v>-174</v>
      </c>
      <c r="I530">
        <v>18</v>
      </c>
    </row>
    <row r="531" spans="1:9" x14ac:dyDescent="0.25">
      <c r="A531" t="s">
        <v>1338</v>
      </c>
      <c r="B531">
        <v>6</v>
      </c>
      <c r="C531">
        <v>2</v>
      </c>
      <c r="D531">
        <v>14</v>
      </c>
      <c r="E531">
        <v>-1</v>
      </c>
      <c r="F531">
        <v>-57</v>
      </c>
      <c r="G531">
        <v>-51</v>
      </c>
      <c r="H531">
        <v>-174</v>
      </c>
      <c r="I531">
        <v>18</v>
      </c>
    </row>
    <row r="532" spans="1:9" x14ac:dyDescent="0.25">
      <c r="A532" t="s">
        <v>1339</v>
      </c>
      <c r="B532">
        <v>6</v>
      </c>
      <c r="C532">
        <v>2</v>
      </c>
      <c r="D532">
        <v>14</v>
      </c>
      <c r="E532">
        <v>-1</v>
      </c>
      <c r="F532">
        <v>-57</v>
      </c>
      <c r="G532">
        <v>-51</v>
      </c>
      <c r="H532">
        <v>-174</v>
      </c>
      <c r="I532">
        <v>18</v>
      </c>
    </row>
    <row r="533" spans="1:9" x14ac:dyDescent="0.25">
      <c r="A533" t="s">
        <v>1340</v>
      </c>
      <c r="B533">
        <v>6</v>
      </c>
      <c r="C533">
        <v>2</v>
      </c>
      <c r="D533">
        <v>14</v>
      </c>
      <c r="E533">
        <v>-1</v>
      </c>
      <c r="F533">
        <v>-57</v>
      </c>
      <c r="G533">
        <v>-51</v>
      </c>
      <c r="H533">
        <v>-174</v>
      </c>
      <c r="I533">
        <v>18</v>
      </c>
    </row>
    <row r="534" spans="1:9" x14ac:dyDescent="0.25">
      <c r="A534" t="s">
        <v>1341</v>
      </c>
      <c r="B534">
        <v>6</v>
      </c>
      <c r="C534">
        <v>2</v>
      </c>
      <c r="D534">
        <v>14</v>
      </c>
      <c r="E534">
        <v>-1</v>
      </c>
      <c r="F534">
        <v>-57</v>
      </c>
      <c r="G534">
        <v>-51</v>
      </c>
      <c r="H534">
        <v>-174</v>
      </c>
      <c r="I534">
        <v>18</v>
      </c>
    </row>
    <row r="535" spans="1:9" x14ac:dyDescent="0.25">
      <c r="A535" t="s">
        <v>1342</v>
      </c>
      <c r="B535">
        <v>6</v>
      </c>
      <c r="C535">
        <v>2</v>
      </c>
      <c r="D535">
        <v>14</v>
      </c>
      <c r="E535">
        <v>-1</v>
      </c>
      <c r="F535">
        <v>-56</v>
      </c>
      <c r="G535">
        <v>-52</v>
      </c>
      <c r="H535">
        <v>-174</v>
      </c>
      <c r="I535">
        <v>18</v>
      </c>
    </row>
    <row r="536" spans="1:9" x14ac:dyDescent="0.25">
      <c r="A536" t="s">
        <v>1343</v>
      </c>
      <c r="B536">
        <v>6</v>
      </c>
      <c r="C536">
        <v>2</v>
      </c>
      <c r="D536">
        <v>14</v>
      </c>
      <c r="E536">
        <v>-1</v>
      </c>
      <c r="F536">
        <v>-56</v>
      </c>
      <c r="G536">
        <v>-52</v>
      </c>
      <c r="H536">
        <v>-174</v>
      </c>
      <c r="I536">
        <v>18</v>
      </c>
    </row>
    <row r="537" spans="1:9" x14ac:dyDescent="0.25">
      <c r="A537" t="s">
        <v>1344</v>
      </c>
      <c r="B537">
        <v>6</v>
      </c>
      <c r="C537">
        <v>2</v>
      </c>
      <c r="D537">
        <v>14</v>
      </c>
      <c r="E537">
        <v>-1</v>
      </c>
      <c r="F537">
        <v>-56</v>
      </c>
      <c r="G537">
        <v>-52</v>
      </c>
      <c r="H537">
        <v>-174</v>
      </c>
      <c r="I537">
        <v>18</v>
      </c>
    </row>
    <row r="538" spans="1:9" x14ac:dyDescent="0.25">
      <c r="A538" t="s">
        <v>1345</v>
      </c>
      <c r="B538">
        <v>5</v>
      </c>
      <c r="C538">
        <v>2</v>
      </c>
      <c r="D538">
        <v>14</v>
      </c>
      <c r="E538">
        <v>-1</v>
      </c>
      <c r="F538">
        <v>-56</v>
      </c>
      <c r="G538">
        <v>-52</v>
      </c>
      <c r="H538">
        <v>-174</v>
      </c>
      <c r="I538">
        <v>18</v>
      </c>
    </row>
    <row r="539" spans="1:9" x14ac:dyDescent="0.25">
      <c r="A539" t="s">
        <v>1346</v>
      </c>
      <c r="B539">
        <v>5</v>
      </c>
      <c r="C539">
        <v>2</v>
      </c>
      <c r="D539">
        <v>14</v>
      </c>
      <c r="E539">
        <v>-1</v>
      </c>
      <c r="F539">
        <v>-56</v>
      </c>
      <c r="G539">
        <v>-53</v>
      </c>
      <c r="H539">
        <v>-174</v>
      </c>
      <c r="I539">
        <v>18</v>
      </c>
    </row>
    <row r="540" spans="1:9" x14ac:dyDescent="0.25">
      <c r="A540" t="s">
        <v>1347</v>
      </c>
      <c r="B540">
        <v>5</v>
      </c>
      <c r="C540">
        <v>2</v>
      </c>
      <c r="D540">
        <v>14</v>
      </c>
      <c r="E540">
        <v>-2</v>
      </c>
      <c r="F540">
        <v>-56</v>
      </c>
      <c r="G540">
        <v>-53</v>
      </c>
      <c r="H540">
        <v>-174</v>
      </c>
      <c r="I540">
        <v>18</v>
      </c>
    </row>
    <row r="541" spans="1:9" x14ac:dyDescent="0.25">
      <c r="A541" t="s">
        <v>1348</v>
      </c>
      <c r="B541">
        <v>5</v>
      </c>
      <c r="C541">
        <v>2</v>
      </c>
      <c r="D541">
        <v>14</v>
      </c>
      <c r="E541">
        <v>-2</v>
      </c>
      <c r="F541">
        <v>-55</v>
      </c>
      <c r="G541">
        <v>-53</v>
      </c>
      <c r="H541">
        <v>-174</v>
      </c>
      <c r="I541">
        <v>18</v>
      </c>
    </row>
    <row r="542" spans="1:9" x14ac:dyDescent="0.25">
      <c r="A542" t="s">
        <v>1349</v>
      </c>
      <c r="B542">
        <v>5</v>
      </c>
      <c r="C542">
        <v>2</v>
      </c>
      <c r="D542">
        <v>14</v>
      </c>
      <c r="E542">
        <v>-2</v>
      </c>
      <c r="F542">
        <v>-55</v>
      </c>
      <c r="G542">
        <v>-53</v>
      </c>
      <c r="H542">
        <v>-174</v>
      </c>
      <c r="I542">
        <v>18</v>
      </c>
    </row>
    <row r="543" spans="1:9" x14ac:dyDescent="0.25">
      <c r="A543" t="s">
        <v>1350</v>
      </c>
      <c r="B543">
        <v>5</v>
      </c>
      <c r="C543">
        <v>2</v>
      </c>
      <c r="D543">
        <v>14</v>
      </c>
      <c r="E543">
        <v>-2</v>
      </c>
      <c r="F543">
        <v>-55</v>
      </c>
      <c r="G543">
        <v>-53</v>
      </c>
      <c r="H543">
        <v>-174</v>
      </c>
      <c r="I543">
        <v>18</v>
      </c>
    </row>
    <row r="544" spans="1:9" x14ac:dyDescent="0.25">
      <c r="A544" t="s">
        <v>1351</v>
      </c>
      <c r="B544">
        <v>5</v>
      </c>
      <c r="C544">
        <v>2</v>
      </c>
      <c r="D544">
        <v>14</v>
      </c>
      <c r="E544">
        <v>-2</v>
      </c>
      <c r="F544">
        <v>-55</v>
      </c>
      <c r="G544">
        <v>-54</v>
      </c>
      <c r="H544">
        <v>-174</v>
      </c>
      <c r="I544">
        <v>18</v>
      </c>
    </row>
    <row r="545" spans="1:9" x14ac:dyDescent="0.25">
      <c r="A545" t="s">
        <v>1352</v>
      </c>
      <c r="B545">
        <v>5</v>
      </c>
      <c r="C545">
        <v>2</v>
      </c>
      <c r="D545">
        <v>14</v>
      </c>
      <c r="E545">
        <v>-2</v>
      </c>
      <c r="F545">
        <v>-55</v>
      </c>
      <c r="G545">
        <v>-54</v>
      </c>
      <c r="H545">
        <v>-174</v>
      </c>
      <c r="I545">
        <v>18</v>
      </c>
    </row>
    <row r="546" spans="1:9" x14ac:dyDescent="0.25">
      <c r="A546" t="s">
        <v>1353</v>
      </c>
      <c r="B546">
        <v>5</v>
      </c>
      <c r="C546">
        <v>2</v>
      </c>
      <c r="D546">
        <v>14</v>
      </c>
      <c r="E546">
        <v>-2</v>
      </c>
      <c r="F546">
        <v>-54</v>
      </c>
      <c r="G546">
        <v>-54</v>
      </c>
      <c r="H546">
        <v>-174</v>
      </c>
      <c r="I546">
        <v>18</v>
      </c>
    </row>
    <row r="547" spans="1:9" x14ac:dyDescent="0.25">
      <c r="A547" t="s">
        <v>1354</v>
      </c>
      <c r="B547">
        <v>5</v>
      </c>
      <c r="C547">
        <v>2</v>
      </c>
      <c r="D547">
        <v>14</v>
      </c>
      <c r="E547">
        <v>-2</v>
      </c>
      <c r="F547">
        <v>-54</v>
      </c>
      <c r="G547">
        <v>-54</v>
      </c>
      <c r="H547">
        <v>-174</v>
      </c>
      <c r="I547">
        <v>18</v>
      </c>
    </row>
    <row r="548" spans="1:9" x14ac:dyDescent="0.25">
      <c r="A548" t="s">
        <v>1355</v>
      </c>
      <c r="B548">
        <v>5</v>
      </c>
      <c r="C548">
        <v>2</v>
      </c>
      <c r="D548">
        <v>14</v>
      </c>
      <c r="E548">
        <v>-2</v>
      </c>
      <c r="F548">
        <v>-54</v>
      </c>
      <c r="G548">
        <v>-55</v>
      </c>
      <c r="H548">
        <v>-174</v>
      </c>
      <c r="I548">
        <v>18</v>
      </c>
    </row>
    <row r="549" spans="1:9" x14ac:dyDescent="0.25">
      <c r="A549" t="s">
        <v>1356</v>
      </c>
      <c r="B549">
        <v>5</v>
      </c>
      <c r="C549">
        <v>2</v>
      </c>
      <c r="D549">
        <v>14</v>
      </c>
      <c r="E549">
        <v>-2</v>
      </c>
      <c r="F549">
        <v>-55</v>
      </c>
      <c r="G549">
        <v>-55</v>
      </c>
      <c r="H549">
        <v>-174</v>
      </c>
      <c r="I549">
        <v>18</v>
      </c>
    </row>
    <row r="550" spans="1:9" x14ac:dyDescent="0.25">
      <c r="A550" t="s">
        <v>1357</v>
      </c>
      <c r="B550">
        <v>5</v>
      </c>
      <c r="C550">
        <v>2</v>
      </c>
      <c r="D550">
        <v>14</v>
      </c>
      <c r="E550">
        <v>-2</v>
      </c>
      <c r="F550">
        <v>-54</v>
      </c>
      <c r="G550">
        <v>-55</v>
      </c>
      <c r="H550">
        <v>-174</v>
      </c>
      <c r="I550">
        <v>18</v>
      </c>
    </row>
    <row r="551" spans="1:9" x14ac:dyDescent="0.25">
      <c r="A551" t="s">
        <v>1358</v>
      </c>
      <c r="B551">
        <v>5</v>
      </c>
      <c r="C551">
        <v>2</v>
      </c>
      <c r="D551">
        <v>14</v>
      </c>
      <c r="E551">
        <v>-2</v>
      </c>
      <c r="F551">
        <v>-54</v>
      </c>
      <c r="G551">
        <v>-55</v>
      </c>
      <c r="H551">
        <v>-174</v>
      </c>
      <c r="I551">
        <v>18</v>
      </c>
    </row>
    <row r="552" spans="1:9" x14ac:dyDescent="0.25">
      <c r="A552" t="s">
        <v>1359</v>
      </c>
      <c r="B552">
        <v>5</v>
      </c>
      <c r="C552">
        <v>2</v>
      </c>
      <c r="D552">
        <v>14</v>
      </c>
      <c r="E552">
        <v>-2</v>
      </c>
      <c r="F552">
        <v>-54</v>
      </c>
      <c r="G552">
        <v>-55</v>
      </c>
      <c r="H552">
        <v>-174</v>
      </c>
      <c r="I552">
        <v>18</v>
      </c>
    </row>
    <row r="553" spans="1:9" x14ac:dyDescent="0.25">
      <c r="A553" t="s">
        <v>1360</v>
      </c>
      <c r="B553">
        <v>5</v>
      </c>
      <c r="C553">
        <v>2</v>
      </c>
      <c r="D553">
        <v>14</v>
      </c>
      <c r="E553">
        <v>-2</v>
      </c>
      <c r="F553">
        <v>-54</v>
      </c>
      <c r="G553">
        <v>-55</v>
      </c>
      <c r="H553">
        <v>-174</v>
      </c>
      <c r="I553">
        <v>18</v>
      </c>
    </row>
    <row r="554" spans="1:9" x14ac:dyDescent="0.25">
      <c r="A554" t="s">
        <v>1361</v>
      </c>
      <c r="B554">
        <v>5</v>
      </c>
      <c r="C554">
        <v>2</v>
      </c>
      <c r="D554">
        <v>14</v>
      </c>
      <c r="E554">
        <v>-2</v>
      </c>
      <c r="F554">
        <v>-54</v>
      </c>
      <c r="G554">
        <v>-56</v>
      </c>
      <c r="H554">
        <v>-174</v>
      </c>
      <c r="I554">
        <v>18</v>
      </c>
    </row>
    <row r="555" spans="1:9" x14ac:dyDescent="0.25">
      <c r="A555" t="s">
        <v>1362</v>
      </c>
      <c r="B555">
        <v>5</v>
      </c>
      <c r="C555">
        <v>2</v>
      </c>
      <c r="D555">
        <v>14</v>
      </c>
      <c r="E555">
        <v>-2</v>
      </c>
      <c r="F555">
        <v>-54</v>
      </c>
      <c r="G555">
        <v>-56</v>
      </c>
      <c r="H555">
        <v>-174</v>
      </c>
      <c r="I555">
        <v>18</v>
      </c>
    </row>
    <row r="556" spans="1:9" x14ac:dyDescent="0.25">
      <c r="A556" t="s">
        <v>1363</v>
      </c>
      <c r="B556">
        <v>5</v>
      </c>
      <c r="C556">
        <v>2</v>
      </c>
      <c r="D556">
        <v>14</v>
      </c>
      <c r="E556">
        <v>-3</v>
      </c>
      <c r="F556">
        <v>-54</v>
      </c>
      <c r="G556">
        <v>-56</v>
      </c>
      <c r="H556">
        <v>-174</v>
      </c>
      <c r="I556">
        <v>18</v>
      </c>
    </row>
    <row r="557" spans="1:9" x14ac:dyDescent="0.25">
      <c r="A557" t="s">
        <v>1364</v>
      </c>
      <c r="B557">
        <v>5</v>
      </c>
      <c r="C557">
        <v>2</v>
      </c>
      <c r="D557">
        <v>14</v>
      </c>
      <c r="E557">
        <v>-2</v>
      </c>
      <c r="F557">
        <v>-54</v>
      </c>
      <c r="G557">
        <v>-56</v>
      </c>
      <c r="H557">
        <v>-174</v>
      </c>
      <c r="I557">
        <v>18</v>
      </c>
    </row>
    <row r="558" spans="1:9" x14ac:dyDescent="0.25">
      <c r="A558" t="s">
        <v>1365</v>
      </c>
      <c r="B558">
        <v>5</v>
      </c>
      <c r="C558">
        <v>2</v>
      </c>
      <c r="D558">
        <v>14</v>
      </c>
      <c r="E558">
        <v>-2</v>
      </c>
      <c r="F558">
        <v>-54</v>
      </c>
      <c r="G558">
        <v>-56</v>
      </c>
      <c r="H558">
        <v>-174</v>
      </c>
      <c r="I558">
        <v>18</v>
      </c>
    </row>
    <row r="559" spans="1:9" x14ac:dyDescent="0.25">
      <c r="A559" t="s">
        <v>1366</v>
      </c>
      <c r="B559">
        <v>5</v>
      </c>
      <c r="C559">
        <v>2</v>
      </c>
      <c r="D559">
        <v>14</v>
      </c>
      <c r="E559">
        <v>-2</v>
      </c>
      <c r="F559">
        <v>-54</v>
      </c>
      <c r="G559">
        <v>-56</v>
      </c>
      <c r="H559">
        <v>-174</v>
      </c>
      <c r="I559">
        <v>18</v>
      </c>
    </row>
    <row r="560" spans="1:9" x14ac:dyDescent="0.25">
      <c r="A560" t="s">
        <v>1367</v>
      </c>
      <c r="B560">
        <v>5</v>
      </c>
      <c r="C560">
        <v>2</v>
      </c>
      <c r="D560">
        <v>14</v>
      </c>
      <c r="E560">
        <v>-2</v>
      </c>
      <c r="F560">
        <v>-54</v>
      </c>
      <c r="G560">
        <v>-56</v>
      </c>
      <c r="H560">
        <v>-174</v>
      </c>
      <c r="I560">
        <v>18</v>
      </c>
    </row>
    <row r="561" spans="1:9" x14ac:dyDescent="0.25">
      <c r="A561" t="s">
        <v>1368</v>
      </c>
      <c r="B561">
        <v>5</v>
      </c>
      <c r="C561">
        <v>2</v>
      </c>
      <c r="D561">
        <v>14</v>
      </c>
      <c r="E561">
        <v>-3</v>
      </c>
      <c r="F561">
        <v>-54</v>
      </c>
      <c r="G561">
        <v>-57</v>
      </c>
      <c r="H561">
        <v>-174</v>
      </c>
      <c r="I561">
        <v>18</v>
      </c>
    </row>
    <row r="562" spans="1:9" x14ac:dyDescent="0.25">
      <c r="A562" t="s">
        <v>1369</v>
      </c>
      <c r="B562">
        <v>5</v>
      </c>
      <c r="C562">
        <v>2</v>
      </c>
      <c r="D562">
        <v>14</v>
      </c>
      <c r="E562">
        <v>-3</v>
      </c>
      <c r="F562">
        <v>-54</v>
      </c>
      <c r="G562">
        <v>-57</v>
      </c>
      <c r="H562">
        <v>-174</v>
      </c>
      <c r="I562">
        <v>18</v>
      </c>
    </row>
    <row r="563" spans="1:9" x14ac:dyDescent="0.25">
      <c r="A563" t="s">
        <v>1370</v>
      </c>
      <c r="B563">
        <v>5</v>
      </c>
      <c r="C563">
        <v>2</v>
      </c>
      <c r="D563">
        <v>14</v>
      </c>
      <c r="E563">
        <v>-2</v>
      </c>
      <c r="F563">
        <v>-54</v>
      </c>
      <c r="G563">
        <v>-57</v>
      </c>
      <c r="H563">
        <v>-174</v>
      </c>
      <c r="I563">
        <v>18</v>
      </c>
    </row>
    <row r="564" spans="1:9" x14ac:dyDescent="0.25">
      <c r="A564" t="s">
        <v>1371</v>
      </c>
      <c r="B564">
        <v>5</v>
      </c>
      <c r="C564">
        <v>2</v>
      </c>
      <c r="D564">
        <v>14</v>
      </c>
      <c r="E564">
        <v>-2</v>
      </c>
      <c r="F564">
        <v>-54</v>
      </c>
      <c r="G564">
        <v>-57</v>
      </c>
      <c r="H564">
        <v>-174</v>
      </c>
      <c r="I564">
        <v>18</v>
      </c>
    </row>
    <row r="565" spans="1:9" x14ac:dyDescent="0.25">
      <c r="A565" t="s">
        <v>1372</v>
      </c>
      <c r="B565">
        <v>5</v>
      </c>
      <c r="C565">
        <v>2</v>
      </c>
      <c r="D565">
        <v>14</v>
      </c>
      <c r="E565">
        <v>-3</v>
      </c>
      <c r="F565">
        <v>-54</v>
      </c>
      <c r="G565">
        <v>-57</v>
      </c>
      <c r="H565">
        <v>-174</v>
      </c>
      <c r="I565">
        <v>18</v>
      </c>
    </row>
    <row r="566" spans="1:9" x14ac:dyDescent="0.25">
      <c r="A566" t="s">
        <v>1373</v>
      </c>
      <c r="B566">
        <v>5</v>
      </c>
      <c r="C566">
        <v>2</v>
      </c>
      <c r="D566">
        <v>14</v>
      </c>
      <c r="E566">
        <v>-3</v>
      </c>
      <c r="F566">
        <v>-54</v>
      </c>
      <c r="G566">
        <v>-57</v>
      </c>
      <c r="H566">
        <v>-174</v>
      </c>
      <c r="I566">
        <v>18</v>
      </c>
    </row>
    <row r="567" spans="1:9" x14ac:dyDescent="0.25">
      <c r="A567" t="s">
        <v>1374</v>
      </c>
      <c r="B567">
        <v>6</v>
      </c>
      <c r="C567">
        <v>2</v>
      </c>
      <c r="D567">
        <v>14</v>
      </c>
      <c r="E567">
        <v>-3</v>
      </c>
      <c r="F567">
        <v>-54</v>
      </c>
      <c r="G567">
        <v>-57</v>
      </c>
      <c r="H567">
        <v>-174</v>
      </c>
      <c r="I567">
        <v>18</v>
      </c>
    </row>
    <row r="568" spans="1:9" x14ac:dyDescent="0.25">
      <c r="A568" t="s">
        <v>1375</v>
      </c>
      <c r="B568">
        <v>6</v>
      </c>
      <c r="C568">
        <v>2</v>
      </c>
      <c r="D568">
        <v>14</v>
      </c>
      <c r="E568">
        <v>-3</v>
      </c>
      <c r="F568">
        <v>-54</v>
      </c>
      <c r="G568">
        <v>-57</v>
      </c>
      <c r="H568">
        <v>-174</v>
      </c>
      <c r="I568">
        <v>18</v>
      </c>
    </row>
    <row r="569" spans="1:9" x14ac:dyDescent="0.25">
      <c r="A569" t="s">
        <v>1376</v>
      </c>
      <c r="B569">
        <v>6</v>
      </c>
      <c r="C569">
        <v>2</v>
      </c>
      <c r="D569">
        <v>14</v>
      </c>
      <c r="E569">
        <v>-3</v>
      </c>
      <c r="F569">
        <v>-54</v>
      </c>
      <c r="G569">
        <v>-58</v>
      </c>
      <c r="H569">
        <v>-174</v>
      </c>
      <c r="I569">
        <v>18</v>
      </c>
    </row>
    <row r="570" spans="1:9" x14ac:dyDescent="0.25">
      <c r="A570" t="s">
        <v>1377</v>
      </c>
      <c r="B570">
        <v>6</v>
      </c>
      <c r="C570">
        <v>2</v>
      </c>
      <c r="D570">
        <v>14</v>
      </c>
      <c r="E570">
        <v>-3</v>
      </c>
      <c r="F570">
        <v>-54</v>
      </c>
      <c r="G570">
        <v>-58</v>
      </c>
      <c r="H570">
        <v>-174</v>
      </c>
      <c r="I570">
        <v>18</v>
      </c>
    </row>
    <row r="571" spans="1:9" x14ac:dyDescent="0.25">
      <c r="A571" t="s">
        <v>1378</v>
      </c>
      <c r="B571">
        <v>6</v>
      </c>
      <c r="C571">
        <v>2</v>
      </c>
      <c r="D571">
        <v>14</v>
      </c>
      <c r="E571">
        <v>-3</v>
      </c>
      <c r="F571">
        <v>-54</v>
      </c>
      <c r="G571">
        <v>-58</v>
      </c>
      <c r="H571">
        <v>-174</v>
      </c>
      <c r="I571">
        <v>18</v>
      </c>
    </row>
    <row r="572" spans="1:9" x14ac:dyDescent="0.25">
      <c r="A572" t="s">
        <v>1379</v>
      </c>
      <c r="B572">
        <v>6</v>
      </c>
      <c r="C572">
        <v>2</v>
      </c>
      <c r="D572">
        <v>14</v>
      </c>
      <c r="E572">
        <v>-3</v>
      </c>
      <c r="F572">
        <v>-54</v>
      </c>
      <c r="G572">
        <v>-58</v>
      </c>
      <c r="H572">
        <v>-174</v>
      </c>
      <c r="I572">
        <v>18</v>
      </c>
    </row>
    <row r="573" spans="1:9" x14ac:dyDescent="0.25">
      <c r="A573" t="s">
        <v>1380</v>
      </c>
      <c r="B573">
        <v>6</v>
      </c>
      <c r="C573">
        <v>2</v>
      </c>
      <c r="D573">
        <v>14</v>
      </c>
      <c r="E573">
        <v>-3</v>
      </c>
      <c r="F573">
        <v>-53</v>
      </c>
      <c r="G573">
        <v>-58</v>
      </c>
      <c r="H573">
        <v>-174</v>
      </c>
      <c r="I573">
        <v>18</v>
      </c>
    </row>
    <row r="574" spans="1:9" x14ac:dyDescent="0.25">
      <c r="A574" t="s">
        <v>1381</v>
      </c>
      <c r="B574">
        <v>6</v>
      </c>
      <c r="C574">
        <v>2</v>
      </c>
      <c r="D574">
        <v>14</v>
      </c>
      <c r="E574">
        <v>-3</v>
      </c>
      <c r="F574">
        <v>-53</v>
      </c>
      <c r="G574">
        <v>-58</v>
      </c>
      <c r="H574">
        <v>-174</v>
      </c>
      <c r="I574">
        <v>18</v>
      </c>
    </row>
    <row r="575" spans="1:9" x14ac:dyDescent="0.25">
      <c r="A575" t="s">
        <v>1382</v>
      </c>
      <c r="B575">
        <v>6</v>
      </c>
      <c r="C575">
        <v>2</v>
      </c>
      <c r="D575">
        <v>14</v>
      </c>
      <c r="E575">
        <v>-3</v>
      </c>
      <c r="F575">
        <v>-53</v>
      </c>
      <c r="G575">
        <v>-58</v>
      </c>
      <c r="H575">
        <v>-174</v>
      </c>
      <c r="I575">
        <v>18</v>
      </c>
    </row>
    <row r="576" spans="1:9" x14ac:dyDescent="0.25">
      <c r="A576" t="s">
        <v>1383</v>
      </c>
      <c r="B576">
        <v>6</v>
      </c>
      <c r="C576">
        <v>3</v>
      </c>
      <c r="D576">
        <v>14</v>
      </c>
      <c r="E576">
        <v>-3</v>
      </c>
      <c r="F576">
        <v>-53</v>
      </c>
      <c r="G576">
        <v>-59</v>
      </c>
      <c r="H576">
        <v>-174</v>
      </c>
      <c r="I576">
        <v>18</v>
      </c>
    </row>
    <row r="577" spans="1:9" x14ac:dyDescent="0.25">
      <c r="A577" t="s">
        <v>1384</v>
      </c>
      <c r="B577">
        <v>6</v>
      </c>
      <c r="C577">
        <v>3</v>
      </c>
      <c r="D577">
        <v>14</v>
      </c>
      <c r="E577">
        <v>-3</v>
      </c>
      <c r="F577">
        <v>-53</v>
      </c>
      <c r="G577">
        <v>-59</v>
      </c>
      <c r="H577">
        <v>-174</v>
      </c>
      <c r="I577">
        <v>18</v>
      </c>
    </row>
    <row r="578" spans="1:9" x14ac:dyDescent="0.25">
      <c r="A578" t="s">
        <v>1385</v>
      </c>
      <c r="B578">
        <v>6</v>
      </c>
      <c r="C578">
        <v>3</v>
      </c>
      <c r="D578">
        <v>14</v>
      </c>
      <c r="E578">
        <v>-3</v>
      </c>
      <c r="F578">
        <v>-53</v>
      </c>
      <c r="G578">
        <v>-59</v>
      </c>
      <c r="H578">
        <v>-174</v>
      </c>
      <c r="I578">
        <v>18</v>
      </c>
    </row>
    <row r="579" spans="1:9" x14ac:dyDescent="0.25">
      <c r="A579" t="s">
        <v>1386</v>
      </c>
      <c r="B579">
        <v>5</v>
      </c>
      <c r="C579">
        <v>3</v>
      </c>
      <c r="D579">
        <v>14</v>
      </c>
      <c r="E579">
        <v>-3</v>
      </c>
      <c r="F579">
        <v>-53</v>
      </c>
      <c r="G579">
        <v>-59</v>
      </c>
      <c r="H579">
        <v>-174</v>
      </c>
      <c r="I579">
        <v>18</v>
      </c>
    </row>
    <row r="580" spans="1:9" x14ac:dyDescent="0.25">
      <c r="A580" t="s">
        <v>1387</v>
      </c>
      <c r="B580">
        <v>5</v>
      </c>
      <c r="C580">
        <v>3</v>
      </c>
      <c r="D580">
        <v>14</v>
      </c>
      <c r="E580">
        <v>-3</v>
      </c>
      <c r="F580">
        <v>-53</v>
      </c>
      <c r="G580">
        <v>-59</v>
      </c>
      <c r="H580">
        <v>-174</v>
      </c>
      <c r="I580">
        <v>18</v>
      </c>
    </row>
    <row r="581" spans="1:9" x14ac:dyDescent="0.25">
      <c r="A581" t="s">
        <v>1388</v>
      </c>
      <c r="B581">
        <v>5</v>
      </c>
      <c r="C581">
        <v>3</v>
      </c>
      <c r="D581">
        <v>14</v>
      </c>
      <c r="E581">
        <v>-3</v>
      </c>
      <c r="F581">
        <v>-53</v>
      </c>
      <c r="G581">
        <v>-59</v>
      </c>
      <c r="H581">
        <v>-174</v>
      </c>
      <c r="I581">
        <v>18</v>
      </c>
    </row>
    <row r="582" spans="1:9" x14ac:dyDescent="0.25">
      <c r="A582" t="s">
        <v>1389</v>
      </c>
      <c r="B582">
        <v>4</v>
      </c>
      <c r="C582">
        <v>3</v>
      </c>
      <c r="D582">
        <v>14</v>
      </c>
      <c r="E582">
        <v>-3</v>
      </c>
      <c r="F582">
        <v>-53</v>
      </c>
      <c r="G582">
        <v>-60</v>
      </c>
      <c r="H582">
        <v>-174</v>
      </c>
      <c r="I582">
        <v>18</v>
      </c>
    </row>
    <row r="583" spans="1:9" x14ac:dyDescent="0.25">
      <c r="A583" t="s">
        <v>1390</v>
      </c>
      <c r="B583">
        <v>3</v>
      </c>
      <c r="C583">
        <v>3</v>
      </c>
      <c r="D583">
        <v>14</v>
      </c>
      <c r="E583">
        <v>-3</v>
      </c>
      <c r="F583">
        <v>-53</v>
      </c>
      <c r="G583">
        <v>-60</v>
      </c>
      <c r="H583">
        <v>-174</v>
      </c>
      <c r="I583">
        <v>18</v>
      </c>
    </row>
    <row r="584" spans="1:9" x14ac:dyDescent="0.25">
      <c r="A584" t="s">
        <v>1391</v>
      </c>
      <c r="B584">
        <v>3</v>
      </c>
      <c r="C584">
        <v>3</v>
      </c>
      <c r="D584">
        <v>14</v>
      </c>
      <c r="E584">
        <v>-3</v>
      </c>
      <c r="F584">
        <v>-53</v>
      </c>
      <c r="G584">
        <v>-60</v>
      </c>
      <c r="H584">
        <v>-174</v>
      </c>
      <c r="I584">
        <v>18</v>
      </c>
    </row>
    <row r="585" spans="1:9" x14ac:dyDescent="0.25">
      <c r="A585" t="s">
        <v>1392</v>
      </c>
      <c r="B585">
        <v>3</v>
      </c>
      <c r="C585">
        <v>3</v>
      </c>
      <c r="D585">
        <v>14</v>
      </c>
      <c r="E585">
        <v>-3</v>
      </c>
      <c r="F585">
        <v>-53</v>
      </c>
      <c r="G585">
        <v>-60</v>
      </c>
      <c r="H585">
        <v>-174</v>
      </c>
      <c r="I585">
        <v>18</v>
      </c>
    </row>
    <row r="586" spans="1:9" x14ac:dyDescent="0.25">
      <c r="A586" t="s">
        <v>1393</v>
      </c>
      <c r="B586">
        <v>1</v>
      </c>
      <c r="C586">
        <v>3</v>
      </c>
      <c r="D586">
        <v>14</v>
      </c>
      <c r="E586">
        <v>-3</v>
      </c>
      <c r="F586">
        <v>-53</v>
      </c>
      <c r="G586">
        <v>-61</v>
      </c>
      <c r="H586">
        <v>-174</v>
      </c>
      <c r="I586">
        <v>18</v>
      </c>
    </row>
    <row r="587" spans="1:9" x14ac:dyDescent="0.25">
      <c r="A587" t="s">
        <v>1394</v>
      </c>
      <c r="B587">
        <v>1</v>
      </c>
      <c r="C587">
        <v>3</v>
      </c>
      <c r="D587">
        <v>14</v>
      </c>
      <c r="E587">
        <v>-3</v>
      </c>
      <c r="F587">
        <v>-53</v>
      </c>
      <c r="G587">
        <v>-61</v>
      </c>
      <c r="H587">
        <v>-174</v>
      </c>
      <c r="I587">
        <v>18</v>
      </c>
    </row>
    <row r="588" spans="1:9" x14ac:dyDescent="0.25">
      <c r="A588" t="s">
        <v>1395</v>
      </c>
      <c r="B588">
        <v>0</v>
      </c>
      <c r="C588">
        <v>3</v>
      </c>
      <c r="D588">
        <v>14</v>
      </c>
      <c r="E588">
        <v>-3</v>
      </c>
      <c r="F588">
        <v>-53</v>
      </c>
      <c r="G588">
        <v>-61</v>
      </c>
      <c r="H588">
        <v>-174</v>
      </c>
      <c r="I588">
        <v>18</v>
      </c>
    </row>
    <row r="589" spans="1:9" x14ac:dyDescent="0.25">
      <c r="A589" t="s">
        <v>1396</v>
      </c>
      <c r="B589">
        <v>0</v>
      </c>
      <c r="C589">
        <v>3</v>
      </c>
      <c r="D589">
        <v>14</v>
      </c>
      <c r="E589">
        <v>-3</v>
      </c>
      <c r="F589">
        <v>-53</v>
      </c>
      <c r="G589">
        <v>-61</v>
      </c>
      <c r="H589">
        <v>-174</v>
      </c>
      <c r="I589">
        <v>18</v>
      </c>
    </row>
    <row r="590" spans="1:9" x14ac:dyDescent="0.25">
      <c r="A590" t="s">
        <v>1397</v>
      </c>
      <c r="B590">
        <v>-1</v>
      </c>
      <c r="C590">
        <v>3</v>
      </c>
      <c r="D590">
        <v>14</v>
      </c>
      <c r="E590">
        <v>-3</v>
      </c>
      <c r="F590">
        <v>-53</v>
      </c>
      <c r="G590">
        <v>-61</v>
      </c>
      <c r="H590">
        <v>-174</v>
      </c>
      <c r="I590">
        <v>18</v>
      </c>
    </row>
    <row r="591" spans="1:9" x14ac:dyDescent="0.25">
      <c r="A591" t="s">
        <v>1398</v>
      </c>
      <c r="B591">
        <v>-1</v>
      </c>
      <c r="C591">
        <v>3</v>
      </c>
      <c r="D591">
        <v>13</v>
      </c>
      <c r="E591">
        <v>-4</v>
      </c>
      <c r="F591">
        <v>-53</v>
      </c>
      <c r="G591">
        <v>-62</v>
      </c>
      <c r="H591">
        <v>-174</v>
      </c>
      <c r="I591">
        <v>18</v>
      </c>
    </row>
    <row r="592" spans="1:9" x14ac:dyDescent="0.25">
      <c r="A592" t="s">
        <v>1399</v>
      </c>
      <c r="B592">
        <v>-1</v>
      </c>
      <c r="C592">
        <v>3</v>
      </c>
      <c r="D592">
        <v>13</v>
      </c>
      <c r="E592">
        <v>-4</v>
      </c>
      <c r="F592">
        <v>-53</v>
      </c>
      <c r="G592">
        <v>-62</v>
      </c>
      <c r="H592">
        <v>-174</v>
      </c>
      <c r="I592">
        <v>18</v>
      </c>
    </row>
    <row r="593" spans="1:9" x14ac:dyDescent="0.25">
      <c r="A593" t="s">
        <v>1400</v>
      </c>
      <c r="B593">
        <v>-2</v>
      </c>
      <c r="C593">
        <v>3</v>
      </c>
      <c r="D593">
        <v>13</v>
      </c>
      <c r="E593">
        <v>-3</v>
      </c>
      <c r="F593">
        <v>-53</v>
      </c>
      <c r="G593">
        <v>-63</v>
      </c>
      <c r="H593">
        <v>-174</v>
      </c>
      <c r="I593">
        <v>18</v>
      </c>
    </row>
    <row r="594" spans="1:9" x14ac:dyDescent="0.25">
      <c r="A594" t="s">
        <v>1401</v>
      </c>
      <c r="B594">
        <v>-2</v>
      </c>
      <c r="C594">
        <v>3</v>
      </c>
      <c r="D594">
        <v>13</v>
      </c>
      <c r="E594">
        <v>-3</v>
      </c>
      <c r="F594">
        <v>-53</v>
      </c>
      <c r="G594">
        <v>-64</v>
      </c>
      <c r="H594">
        <v>-174</v>
      </c>
      <c r="I594">
        <v>18</v>
      </c>
    </row>
    <row r="595" spans="1:9" x14ac:dyDescent="0.25">
      <c r="A595" t="s">
        <v>1402</v>
      </c>
      <c r="B595">
        <v>-2</v>
      </c>
      <c r="C595">
        <v>3</v>
      </c>
      <c r="D595">
        <v>13</v>
      </c>
      <c r="E595">
        <v>-4</v>
      </c>
      <c r="F595">
        <v>-54</v>
      </c>
      <c r="G595">
        <v>-62</v>
      </c>
      <c r="H595">
        <v>-174</v>
      </c>
      <c r="I595">
        <v>18</v>
      </c>
    </row>
    <row r="596" spans="1:9" x14ac:dyDescent="0.25">
      <c r="A596" t="s">
        <v>1403</v>
      </c>
      <c r="B596">
        <v>-2</v>
      </c>
      <c r="C596">
        <v>3</v>
      </c>
      <c r="D596">
        <v>13</v>
      </c>
      <c r="E596">
        <v>-4</v>
      </c>
      <c r="F596">
        <v>-53</v>
      </c>
      <c r="G596">
        <v>-61</v>
      </c>
      <c r="H596">
        <v>-173</v>
      </c>
      <c r="I596">
        <v>18</v>
      </c>
    </row>
    <row r="597" spans="1:9" x14ac:dyDescent="0.25">
      <c r="A597" t="s">
        <v>1404</v>
      </c>
      <c r="B597">
        <v>-3</v>
      </c>
      <c r="C597">
        <v>3</v>
      </c>
      <c r="D597">
        <v>13</v>
      </c>
      <c r="E597">
        <v>-4</v>
      </c>
      <c r="F597">
        <v>-54</v>
      </c>
      <c r="G597">
        <v>-59</v>
      </c>
      <c r="H597">
        <v>-173</v>
      </c>
      <c r="I597">
        <v>18</v>
      </c>
    </row>
    <row r="598" spans="1:9" x14ac:dyDescent="0.25">
      <c r="A598" t="s">
        <v>1405</v>
      </c>
      <c r="B598">
        <v>-3</v>
      </c>
      <c r="C598">
        <v>3</v>
      </c>
      <c r="D598">
        <v>13</v>
      </c>
      <c r="E598">
        <v>-4</v>
      </c>
      <c r="F598">
        <v>-53</v>
      </c>
      <c r="G598">
        <v>-58</v>
      </c>
      <c r="H598">
        <v>-173</v>
      </c>
      <c r="I598">
        <v>18</v>
      </c>
    </row>
    <row r="599" spans="1:9" x14ac:dyDescent="0.25">
      <c r="A599" t="s">
        <v>1406</v>
      </c>
      <c r="B599">
        <v>-3</v>
      </c>
      <c r="C599">
        <v>3</v>
      </c>
      <c r="D599">
        <v>13</v>
      </c>
      <c r="E599">
        <v>-4</v>
      </c>
      <c r="F599">
        <v>-54</v>
      </c>
      <c r="G599">
        <v>-57</v>
      </c>
      <c r="H599">
        <v>-173</v>
      </c>
      <c r="I599">
        <v>18</v>
      </c>
    </row>
    <row r="600" spans="1:9" x14ac:dyDescent="0.25">
      <c r="A600" t="s">
        <v>1407</v>
      </c>
      <c r="B600">
        <v>-3</v>
      </c>
      <c r="C600">
        <v>3</v>
      </c>
      <c r="D600">
        <v>14</v>
      </c>
      <c r="E600">
        <v>-4</v>
      </c>
      <c r="F600">
        <v>-54</v>
      </c>
      <c r="G600">
        <v>-56</v>
      </c>
      <c r="H600">
        <v>-173</v>
      </c>
      <c r="I600">
        <v>18</v>
      </c>
    </row>
    <row r="601" spans="1:9" x14ac:dyDescent="0.25">
      <c r="A601" t="s">
        <v>1408</v>
      </c>
      <c r="B601">
        <v>-3</v>
      </c>
      <c r="C601">
        <v>3</v>
      </c>
      <c r="D601">
        <v>14</v>
      </c>
      <c r="E601">
        <v>-3</v>
      </c>
      <c r="F601">
        <v>-53</v>
      </c>
      <c r="G601">
        <v>-55</v>
      </c>
      <c r="H601">
        <v>-172</v>
      </c>
      <c r="I601">
        <v>18</v>
      </c>
    </row>
    <row r="602" spans="1:9" x14ac:dyDescent="0.25">
      <c r="A602" t="s">
        <v>1409</v>
      </c>
      <c r="B602">
        <v>-3</v>
      </c>
      <c r="C602">
        <v>3</v>
      </c>
      <c r="D602">
        <v>14</v>
      </c>
      <c r="E602">
        <v>-4</v>
      </c>
      <c r="F602">
        <v>-54</v>
      </c>
      <c r="G602">
        <v>-54</v>
      </c>
      <c r="H602">
        <v>-172</v>
      </c>
      <c r="I602">
        <v>18</v>
      </c>
    </row>
    <row r="603" spans="1:9" x14ac:dyDescent="0.25">
      <c r="A603" t="s">
        <v>1410</v>
      </c>
      <c r="B603">
        <v>-3</v>
      </c>
      <c r="C603">
        <v>3</v>
      </c>
      <c r="D603">
        <v>14</v>
      </c>
      <c r="E603">
        <v>-4</v>
      </c>
      <c r="F603">
        <v>-53</v>
      </c>
      <c r="G603">
        <v>-54</v>
      </c>
      <c r="H603">
        <v>-171</v>
      </c>
      <c r="I603">
        <v>18</v>
      </c>
    </row>
    <row r="604" spans="1:9" x14ac:dyDescent="0.25">
      <c r="A604" t="s">
        <v>1411</v>
      </c>
      <c r="B604">
        <v>-3</v>
      </c>
      <c r="C604">
        <v>3</v>
      </c>
      <c r="D604">
        <v>14</v>
      </c>
      <c r="E604">
        <v>-3</v>
      </c>
      <c r="F604">
        <v>-54</v>
      </c>
      <c r="G604">
        <v>-53</v>
      </c>
      <c r="H604">
        <v>-171</v>
      </c>
      <c r="I604">
        <v>18</v>
      </c>
    </row>
    <row r="605" spans="1:9" x14ac:dyDescent="0.25">
      <c r="A605" t="s">
        <v>1412</v>
      </c>
      <c r="B605">
        <v>-3</v>
      </c>
      <c r="C605">
        <v>3</v>
      </c>
      <c r="D605">
        <v>14</v>
      </c>
      <c r="E605">
        <v>-3</v>
      </c>
      <c r="F605">
        <v>-54</v>
      </c>
      <c r="G605">
        <v>-53</v>
      </c>
      <c r="H605">
        <v>-171</v>
      </c>
      <c r="I605">
        <v>18</v>
      </c>
    </row>
    <row r="606" spans="1:9" x14ac:dyDescent="0.25">
      <c r="A606" t="s">
        <v>1413</v>
      </c>
      <c r="B606">
        <v>-3</v>
      </c>
      <c r="C606">
        <v>3</v>
      </c>
      <c r="D606">
        <v>14</v>
      </c>
      <c r="E606">
        <v>-4</v>
      </c>
      <c r="F606">
        <v>-54</v>
      </c>
      <c r="G606">
        <v>-52</v>
      </c>
      <c r="H606">
        <v>-170</v>
      </c>
      <c r="I606">
        <v>18</v>
      </c>
    </row>
    <row r="607" spans="1:9" x14ac:dyDescent="0.25">
      <c r="A607" t="s">
        <v>1414</v>
      </c>
      <c r="B607">
        <v>-3</v>
      </c>
      <c r="C607">
        <v>3</v>
      </c>
      <c r="D607">
        <v>14</v>
      </c>
      <c r="E607">
        <v>-3</v>
      </c>
      <c r="F607">
        <v>-54</v>
      </c>
      <c r="G607">
        <v>-52</v>
      </c>
      <c r="H607">
        <v>-170</v>
      </c>
      <c r="I607">
        <v>18</v>
      </c>
    </row>
    <row r="608" spans="1:9" x14ac:dyDescent="0.25">
      <c r="A608" t="s">
        <v>1415</v>
      </c>
      <c r="B608">
        <v>-2</v>
      </c>
      <c r="C608">
        <v>3</v>
      </c>
      <c r="D608">
        <v>14</v>
      </c>
      <c r="E608">
        <v>-3</v>
      </c>
      <c r="F608">
        <v>-54</v>
      </c>
      <c r="G608">
        <v>-52</v>
      </c>
      <c r="H608">
        <v>-169</v>
      </c>
      <c r="I608">
        <v>18</v>
      </c>
    </row>
    <row r="609" spans="1:9" x14ac:dyDescent="0.25">
      <c r="A609" t="s">
        <v>1416</v>
      </c>
      <c r="B609">
        <v>-2</v>
      </c>
      <c r="C609">
        <v>3</v>
      </c>
      <c r="D609">
        <v>14</v>
      </c>
      <c r="E609">
        <v>-4</v>
      </c>
      <c r="F609">
        <v>-54</v>
      </c>
      <c r="G609">
        <v>-51</v>
      </c>
      <c r="H609">
        <v>-169</v>
      </c>
      <c r="I609">
        <v>18</v>
      </c>
    </row>
    <row r="610" spans="1:9" x14ac:dyDescent="0.25">
      <c r="A610" t="s">
        <v>1417</v>
      </c>
      <c r="B610">
        <v>-2</v>
      </c>
      <c r="C610">
        <v>3</v>
      </c>
      <c r="D610">
        <v>14</v>
      </c>
      <c r="E610">
        <v>-4</v>
      </c>
      <c r="F610">
        <v>-53</v>
      </c>
      <c r="G610">
        <v>-51</v>
      </c>
      <c r="H610">
        <v>-168</v>
      </c>
      <c r="I610">
        <v>18</v>
      </c>
    </row>
    <row r="611" spans="1:9" x14ac:dyDescent="0.25">
      <c r="A611" t="s">
        <v>1418</v>
      </c>
      <c r="B611">
        <v>-2</v>
      </c>
      <c r="C611">
        <v>3</v>
      </c>
      <c r="D611">
        <v>14</v>
      </c>
      <c r="E611">
        <v>-3</v>
      </c>
      <c r="F611">
        <v>-54</v>
      </c>
      <c r="G611">
        <v>-50</v>
      </c>
      <c r="H611">
        <v>-168</v>
      </c>
      <c r="I611">
        <v>18</v>
      </c>
    </row>
    <row r="612" spans="1:9" x14ac:dyDescent="0.25">
      <c r="A612" t="s">
        <v>1419</v>
      </c>
      <c r="B612">
        <v>-2</v>
      </c>
      <c r="C612">
        <v>3</v>
      </c>
      <c r="D612">
        <v>14</v>
      </c>
      <c r="E612">
        <v>-4</v>
      </c>
      <c r="F612">
        <v>-54</v>
      </c>
      <c r="G612">
        <v>-50</v>
      </c>
      <c r="H612">
        <v>-167</v>
      </c>
      <c r="I612">
        <v>18</v>
      </c>
    </row>
    <row r="613" spans="1:9" x14ac:dyDescent="0.25">
      <c r="A613" t="s">
        <v>1420</v>
      </c>
      <c r="B613">
        <v>-2</v>
      </c>
      <c r="C613">
        <v>3</v>
      </c>
      <c r="D613">
        <v>14</v>
      </c>
      <c r="E613">
        <v>-3</v>
      </c>
      <c r="F613">
        <v>-54</v>
      </c>
      <c r="G613">
        <v>-50</v>
      </c>
      <c r="H613">
        <v>-167</v>
      </c>
      <c r="I613">
        <v>18</v>
      </c>
    </row>
    <row r="614" spans="1:9" x14ac:dyDescent="0.25">
      <c r="A614" t="s">
        <v>1421</v>
      </c>
      <c r="B614">
        <v>-2</v>
      </c>
      <c r="C614">
        <v>3</v>
      </c>
      <c r="D614">
        <v>14</v>
      </c>
      <c r="E614">
        <v>-3</v>
      </c>
      <c r="F614">
        <v>-54</v>
      </c>
      <c r="G614">
        <v>-49</v>
      </c>
      <c r="H614">
        <v>-166</v>
      </c>
      <c r="I614">
        <v>18</v>
      </c>
    </row>
    <row r="615" spans="1:9" x14ac:dyDescent="0.25">
      <c r="A615" t="s">
        <v>1422</v>
      </c>
      <c r="B615">
        <v>-2</v>
      </c>
      <c r="C615">
        <v>3</v>
      </c>
      <c r="D615">
        <v>14</v>
      </c>
      <c r="E615">
        <v>-3</v>
      </c>
      <c r="F615">
        <v>-54</v>
      </c>
      <c r="G615">
        <v>-49</v>
      </c>
      <c r="H615">
        <v>-166</v>
      </c>
      <c r="I615">
        <v>18</v>
      </c>
    </row>
    <row r="616" spans="1:9" x14ac:dyDescent="0.25">
      <c r="A616" t="s">
        <v>1423</v>
      </c>
      <c r="B616">
        <v>-2</v>
      </c>
      <c r="C616">
        <v>3</v>
      </c>
      <c r="D616">
        <v>14</v>
      </c>
      <c r="E616">
        <v>-3</v>
      </c>
      <c r="F616">
        <v>-54</v>
      </c>
      <c r="G616">
        <v>-49</v>
      </c>
      <c r="H616">
        <v>-166</v>
      </c>
      <c r="I616">
        <v>18</v>
      </c>
    </row>
    <row r="617" spans="1:9" x14ac:dyDescent="0.25">
      <c r="A617" t="s">
        <v>1424</v>
      </c>
      <c r="B617">
        <v>-2</v>
      </c>
      <c r="C617">
        <v>3</v>
      </c>
      <c r="D617">
        <v>14</v>
      </c>
      <c r="E617">
        <v>-3</v>
      </c>
      <c r="F617">
        <v>-54</v>
      </c>
      <c r="G617">
        <v>-49</v>
      </c>
      <c r="H617">
        <v>-165</v>
      </c>
      <c r="I617">
        <v>18</v>
      </c>
    </row>
    <row r="618" spans="1:9" x14ac:dyDescent="0.25">
      <c r="A618" t="s">
        <v>1425</v>
      </c>
      <c r="B618">
        <v>-2</v>
      </c>
      <c r="C618">
        <v>3</v>
      </c>
      <c r="D618">
        <v>14</v>
      </c>
      <c r="E618">
        <v>-3</v>
      </c>
      <c r="F618">
        <v>-54</v>
      </c>
      <c r="G618">
        <v>-48</v>
      </c>
      <c r="H618">
        <v>-165</v>
      </c>
      <c r="I618">
        <v>18</v>
      </c>
    </row>
    <row r="619" spans="1:9" x14ac:dyDescent="0.25">
      <c r="A619" t="s">
        <v>1426</v>
      </c>
      <c r="B619">
        <v>-2</v>
      </c>
      <c r="C619">
        <v>3</v>
      </c>
      <c r="D619">
        <v>14</v>
      </c>
      <c r="E619">
        <v>-4</v>
      </c>
      <c r="F619">
        <v>-54</v>
      </c>
      <c r="G619">
        <v>-48</v>
      </c>
      <c r="H619">
        <v>-164</v>
      </c>
      <c r="I619">
        <v>18</v>
      </c>
    </row>
    <row r="620" spans="1:9" x14ac:dyDescent="0.25">
      <c r="A620" t="s">
        <v>1427</v>
      </c>
      <c r="B620">
        <v>-4</v>
      </c>
      <c r="C620">
        <v>3</v>
      </c>
      <c r="D620">
        <v>14</v>
      </c>
      <c r="E620">
        <v>-4</v>
      </c>
      <c r="F620">
        <v>-54</v>
      </c>
      <c r="G620">
        <v>-48</v>
      </c>
      <c r="H620">
        <v>-164</v>
      </c>
      <c r="I620">
        <v>18</v>
      </c>
    </row>
    <row r="621" spans="1:9" x14ac:dyDescent="0.25">
      <c r="A621" t="s">
        <v>1428</v>
      </c>
      <c r="B621">
        <v>-4</v>
      </c>
      <c r="C621">
        <v>4</v>
      </c>
      <c r="D621">
        <v>14</v>
      </c>
      <c r="E621">
        <v>-4</v>
      </c>
      <c r="F621">
        <v>-54</v>
      </c>
      <c r="G621">
        <v>-48</v>
      </c>
      <c r="H621">
        <v>-163</v>
      </c>
      <c r="I621">
        <v>18</v>
      </c>
    </row>
    <row r="622" spans="1:9" x14ac:dyDescent="0.25">
      <c r="A622" t="s">
        <v>1429</v>
      </c>
      <c r="B622">
        <v>-5</v>
      </c>
      <c r="C622">
        <v>4</v>
      </c>
      <c r="D622">
        <v>14</v>
      </c>
      <c r="E622">
        <v>-4</v>
      </c>
      <c r="F622">
        <v>-54</v>
      </c>
      <c r="G622">
        <v>-47</v>
      </c>
      <c r="H622">
        <v>-163</v>
      </c>
      <c r="I622">
        <v>18</v>
      </c>
    </row>
    <row r="623" spans="1:9" x14ac:dyDescent="0.25">
      <c r="A623" t="s">
        <v>1430</v>
      </c>
      <c r="B623">
        <v>-5</v>
      </c>
      <c r="C623">
        <v>4</v>
      </c>
      <c r="D623">
        <v>14</v>
      </c>
      <c r="E623">
        <v>-4</v>
      </c>
      <c r="F623">
        <v>-54</v>
      </c>
      <c r="G623">
        <v>-47</v>
      </c>
      <c r="H623">
        <v>-162</v>
      </c>
      <c r="I623">
        <v>18</v>
      </c>
    </row>
    <row r="624" spans="1:9" x14ac:dyDescent="0.25">
      <c r="A624" t="s">
        <v>1431</v>
      </c>
      <c r="B624">
        <v>-5</v>
      </c>
      <c r="C624">
        <v>4</v>
      </c>
      <c r="D624">
        <v>14</v>
      </c>
      <c r="E624">
        <v>-4</v>
      </c>
      <c r="F624">
        <v>-54</v>
      </c>
      <c r="G624">
        <v>-47</v>
      </c>
      <c r="H624">
        <v>-162</v>
      </c>
      <c r="I624">
        <v>18</v>
      </c>
    </row>
    <row r="625" spans="1:9" x14ac:dyDescent="0.25">
      <c r="A625" t="s">
        <v>1432</v>
      </c>
      <c r="B625">
        <v>-5</v>
      </c>
      <c r="C625">
        <v>4</v>
      </c>
      <c r="D625">
        <v>14</v>
      </c>
      <c r="E625">
        <v>-5</v>
      </c>
      <c r="F625">
        <v>-54</v>
      </c>
      <c r="G625">
        <v>-47</v>
      </c>
      <c r="H625">
        <v>-161</v>
      </c>
      <c r="I625">
        <v>18</v>
      </c>
    </row>
    <row r="626" spans="1:9" x14ac:dyDescent="0.25">
      <c r="A626" t="s">
        <v>1433</v>
      </c>
      <c r="B626">
        <v>-6</v>
      </c>
      <c r="C626">
        <v>4</v>
      </c>
      <c r="D626">
        <v>14</v>
      </c>
      <c r="E626">
        <v>-5</v>
      </c>
      <c r="F626">
        <v>-54</v>
      </c>
      <c r="G626">
        <v>-46</v>
      </c>
      <c r="H626">
        <v>-161</v>
      </c>
      <c r="I626">
        <v>18</v>
      </c>
    </row>
    <row r="627" spans="1:9" x14ac:dyDescent="0.25">
      <c r="A627" t="s">
        <v>1434</v>
      </c>
      <c r="B627">
        <v>-6</v>
      </c>
      <c r="C627">
        <v>4</v>
      </c>
      <c r="D627">
        <v>14</v>
      </c>
      <c r="E627">
        <v>-5</v>
      </c>
      <c r="F627">
        <v>-55</v>
      </c>
      <c r="G627">
        <v>-46</v>
      </c>
      <c r="H627">
        <v>-160</v>
      </c>
      <c r="I627">
        <v>17</v>
      </c>
    </row>
    <row r="628" spans="1:9" x14ac:dyDescent="0.25">
      <c r="A628" t="s">
        <v>1435</v>
      </c>
      <c r="B628">
        <v>-6</v>
      </c>
      <c r="C628">
        <v>4</v>
      </c>
      <c r="D628">
        <v>13</v>
      </c>
      <c r="E628">
        <v>-5</v>
      </c>
      <c r="F628">
        <v>-55</v>
      </c>
      <c r="G628">
        <v>-46</v>
      </c>
      <c r="H628">
        <v>-160</v>
      </c>
      <c r="I628">
        <v>17</v>
      </c>
    </row>
    <row r="629" spans="1:9" x14ac:dyDescent="0.25">
      <c r="A629" t="s">
        <v>1436</v>
      </c>
      <c r="B629">
        <v>-7</v>
      </c>
      <c r="C629">
        <v>4</v>
      </c>
      <c r="D629">
        <v>13</v>
      </c>
      <c r="E629">
        <v>-5</v>
      </c>
      <c r="F629">
        <v>-54</v>
      </c>
      <c r="G629">
        <v>-46</v>
      </c>
      <c r="H629">
        <v>-159</v>
      </c>
      <c r="I629">
        <v>17</v>
      </c>
    </row>
    <row r="630" spans="1:9" x14ac:dyDescent="0.25">
      <c r="A630" t="s">
        <v>1437</v>
      </c>
      <c r="B630">
        <v>-7</v>
      </c>
      <c r="C630">
        <v>4</v>
      </c>
      <c r="D630">
        <v>13</v>
      </c>
      <c r="E630">
        <v>-5</v>
      </c>
      <c r="F630">
        <v>-54</v>
      </c>
      <c r="G630">
        <v>-45</v>
      </c>
      <c r="H630">
        <v>-159</v>
      </c>
      <c r="I630">
        <v>17</v>
      </c>
    </row>
    <row r="631" spans="1:9" x14ac:dyDescent="0.25">
      <c r="A631" t="s">
        <v>1438</v>
      </c>
      <c r="B631">
        <v>-7</v>
      </c>
      <c r="C631">
        <v>4</v>
      </c>
      <c r="D631">
        <v>13</v>
      </c>
      <c r="E631">
        <v>-5</v>
      </c>
      <c r="F631">
        <v>-54</v>
      </c>
      <c r="G631">
        <v>-45</v>
      </c>
      <c r="H631">
        <v>-158</v>
      </c>
      <c r="I631">
        <v>17</v>
      </c>
    </row>
    <row r="632" spans="1:9" x14ac:dyDescent="0.25">
      <c r="A632" t="s">
        <v>1439</v>
      </c>
      <c r="B632">
        <v>-7</v>
      </c>
      <c r="C632">
        <v>4</v>
      </c>
      <c r="D632">
        <v>13</v>
      </c>
      <c r="E632">
        <v>-5</v>
      </c>
      <c r="F632">
        <v>-54</v>
      </c>
      <c r="G632">
        <v>-45</v>
      </c>
      <c r="H632">
        <v>-158</v>
      </c>
      <c r="I632">
        <v>17</v>
      </c>
    </row>
    <row r="633" spans="1:9" x14ac:dyDescent="0.25">
      <c r="A633" t="s">
        <v>1440</v>
      </c>
      <c r="B633">
        <v>-5</v>
      </c>
      <c r="C633">
        <v>4</v>
      </c>
      <c r="D633">
        <v>13</v>
      </c>
      <c r="E633">
        <v>-5</v>
      </c>
      <c r="F633">
        <v>-54</v>
      </c>
      <c r="G633">
        <v>-45</v>
      </c>
      <c r="H633">
        <v>-158</v>
      </c>
      <c r="I633">
        <v>17</v>
      </c>
    </row>
    <row r="634" spans="1:9" x14ac:dyDescent="0.25">
      <c r="A634" t="s">
        <v>1441</v>
      </c>
      <c r="B634">
        <v>-4</v>
      </c>
      <c r="C634">
        <v>4</v>
      </c>
      <c r="D634">
        <v>13</v>
      </c>
      <c r="E634">
        <v>-5</v>
      </c>
      <c r="F634">
        <v>-54</v>
      </c>
      <c r="G634">
        <v>-45</v>
      </c>
      <c r="H634">
        <v>-157</v>
      </c>
      <c r="I634">
        <v>17</v>
      </c>
    </row>
    <row r="635" spans="1:9" x14ac:dyDescent="0.25">
      <c r="A635" t="s">
        <v>1442</v>
      </c>
      <c r="B635">
        <v>-4</v>
      </c>
      <c r="C635">
        <v>4</v>
      </c>
      <c r="D635">
        <v>13</v>
      </c>
      <c r="E635">
        <v>-5</v>
      </c>
      <c r="F635">
        <v>-55</v>
      </c>
      <c r="G635">
        <v>-44</v>
      </c>
      <c r="H635">
        <v>-157</v>
      </c>
      <c r="I635">
        <v>17</v>
      </c>
    </row>
    <row r="636" spans="1:9" x14ac:dyDescent="0.25">
      <c r="A636" t="s">
        <v>1443</v>
      </c>
      <c r="B636">
        <v>-7</v>
      </c>
      <c r="C636">
        <v>4</v>
      </c>
      <c r="D636">
        <v>14</v>
      </c>
      <c r="E636">
        <v>-5</v>
      </c>
      <c r="F636">
        <v>-55</v>
      </c>
      <c r="G636">
        <v>-44</v>
      </c>
      <c r="H636">
        <v>-156</v>
      </c>
      <c r="I636">
        <v>17</v>
      </c>
    </row>
    <row r="637" spans="1:9" x14ac:dyDescent="0.25">
      <c r="A637" t="s">
        <v>1444</v>
      </c>
      <c r="B637">
        <v>-7</v>
      </c>
      <c r="C637">
        <v>4</v>
      </c>
      <c r="D637">
        <v>13</v>
      </c>
      <c r="E637">
        <v>-5</v>
      </c>
      <c r="F637">
        <v>-55</v>
      </c>
      <c r="G637">
        <v>-44</v>
      </c>
      <c r="H637">
        <v>-156</v>
      </c>
      <c r="I637">
        <v>17</v>
      </c>
    </row>
    <row r="638" spans="1:9" x14ac:dyDescent="0.25">
      <c r="A638" t="s">
        <v>1445</v>
      </c>
      <c r="B638">
        <v>-7</v>
      </c>
      <c r="C638">
        <v>4</v>
      </c>
      <c r="D638">
        <v>13</v>
      </c>
      <c r="E638">
        <v>-5</v>
      </c>
      <c r="F638">
        <v>-55</v>
      </c>
      <c r="G638">
        <v>-44</v>
      </c>
      <c r="H638">
        <v>-155</v>
      </c>
      <c r="I638">
        <v>17</v>
      </c>
    </row>
    <row r="639" spans="1:9" x14ac:dyDescent="0.25">
      <c r="A639" t="s">
        <v>1446</v>
      </c>
      <c r="B639">
        <v>-7</v>
      </c>
      <c r="C639">
        <v>4</v>
      </c>
      <c r="D639">
        <v>13</v>
      </c>
      <c r="E639">
        <v>-6</v>
      </c>
      <c r="F639">
        <v>-55</v>
      </c>
      <c r="G639">
        <v>-44</v>
      </c>
      <c r="H639">
        <v>-155</v>
      </c>
      <c r="I639">
        <v>17</v>
      </c>
    </row>
    <row r="640" spans="1:9" x14ac:dyDescent="0.25">
      <c r="A640" t="s">
        <v>1447</v>
      </c>
      <c r="B640">
        <v>-7</v>
      </c>
      <c r="C640">
        <v>4</v>
      </c>
      <c r="D640">
        <v>13</v>
      </c>
      <c r="E640">
        <v>-6</v>
      </c>
      <c r="F640">
        <v>-56</v>
      </c>
      <c r="G640">
        <v>-44</v>
      </c>
      <c r="H640">
        <v>-154</v>
      </c>
      <c r="I640">
        <v>17</v>
      </c>
    </row>
    <row r="641" spans="1:9" x14ac:dyDescent="0.25">
      <c r="A641" t="s">
        <v>1448</v>
      </c>
      <c r="B641">
        <v>-6</v>
      </c>
      <c r="C641">
        <v>4</v>
      </c>
      <c r="D641">
        <v>13</v>
      </c>
      <c r="E641">
        <v>-6</v>
      </c>
      <c r="F641">
        <v>-67</v>
      </c>
      <c r="G641">
        <v>-44</v>
      </c>
      <c r="H641">
        <v>-154</v>
      </c>
      <c r="I641">
        <v>17</v>
      </c>
    </row>
    <row r="642" spans="1:9" x14ac:dyDescent="0.25">
      <c r="A642" t="s">
        <v>1449</v>
      </c>
      <c r="B642">
        <v>-5</v>
      </c>
      <c r="C642">
        <v>4</v>
      </c>
      <c r="D642">
        <v>13</v>
      </c>
      <c r="E642">
        <v>-6</v>
      </c>
      <c r="F642">
        <v>-65</v>
      </c>
      <c r="G642">
        <v>-44</v>
      </c>
      <c r="H642">
        <v>-154</v>
      </c>
      <c r="I642">
        <v>17</v>
      </c>
    </row>
    <row r="643" spans="1:9" x14ac:dyDescent="0.25">
      <c r="A643" t="s">
        <v>1450</v>
      </c>
      <c r="B643">
        <v>-5</v>
      </c>
      <c r="C643">
        <v>4</v>
      </c>
      <c r="D643">
        <v>13</v>
      </c>
      <c r="E643">
        <v>-6</v>
      </c>
      <c r="F643">
        <v>-65</v>
      </c>
      <c r="G643">
        <v>-44</v>
      </c>
      <c r="H643">
        <v>-153</v>
      </c>
      <c r="I643">
        <v>17</v>
      </c>
    </row>
    <row r="644" spans="1:9" x14ac:dyDescent="0.25">
      <c r="A644" t="s">
        <v>1451</v>
      </c>
      <c r="B644">
        <v>-4</v>
      </c>
      <c r="C644">
        <v>4</v>
      </c>
      <c r="D644">
        <v>13</v>
      </c>
      <c r="E644">
        <v>-6</v>
      </c>
      <c r="F644">
        <v>-64</v>
      </c>
      <c r="G644">
        <v>-43</v>
      </c>
      <c r="H644">
        <v>-153</v>
      </c>
      <c r="I644">
        <v>17</v>
      </c>
    </row>
    <row r="645" spans="1:9" x14ac:dyDescent="0.25">
      <c r="A645" t="s">
        <v>1452</v>
      </c>
      <c r="B645">
        <v>-3</v>
      </c>
      <c r="C645">
        <v>4</v>
      </c>
      <c r="D645">
        <v>13</v>
      </c>
      <c r="E645">
        <v>-6</v>
      </c>
      <c r="F645">
        <v>-63</v>
      </c>
      <c r="G645">
        <v>-43</v>
      </c>
      <c r="H645">
        <v>-152</v>
      </c>
      <c r="I645">
        <v>17</v>
      </c>
    </row>
    <row r="646" spans="1:9" x14ac:dyDescent="0.25">
      <c r="A646" t="s">
        <v>1453</v>
      </c>
      <c r="B646">
        <v>-3</v>
      </c>
      <c r="C646">
        <v>4</v>
      </c>
      <c r="D646">
        <v>13</v>
      </c>
      <c r="E646">
        <v>-6</v>
      </c>
      <c r="F646">
        <v>-64</v>
      </c>
      <c r="G646">
        <v>-43</v>
      </c>
      <c r="H646">
        <v>-152</v>
      </c>
      <c r="I646">
        <v>17</v>
      </c>
    </row>
    <row r="647" spans="1:9" x14ac:dyDescent="0.25">
      <c r="A647" t="s">
        <v>1454</v>
      </c>
      <c r="B647">
        <v>-3</v>
      </c>
      <c r="C647">
        <v>4</v>
      </c>
      <c r="D647">
        <v>14</v>
      </c>
      <c r="E647">
        <v>-6</v>
      </c>
      <c r="F647">
        <v>-63</v>
      </c>
      <c r="G647">
        <v>-46</v>
      </c>
      <c r="H647">
        <v>-151</v>
      </c>
      <c r="I647">
        <v>17</v>
      </c>
    </row>
    <row r="648" spans="1:9" x14ac:dyDescent="0.25">
      <c r="A648" t="s">
        <v>1455</v>
      </c>
      <c r="B648">
        <v>-3</v>
      </c>
      <c r="C648">
        <v>4</v>
      </c>
      <c r="D648">
        <v>14</v>
      </c>
      <c r="E648">
        <v>-5</v>
      </c>
      <c r="F648">
        <v>-63</v>
      </c>
      <c r="G648">
        <v>-49</v>
      </c>
      <c r="H648">
        <v>-159</v>
      </c>
      <c r="I648">
        <v>17</v>
      </c>
    </row>
    <row r="649" spans="1:9" x14ac:dyDescent="0.25">
      <c r="A649" t="s">
        <v>1456</v>
      </c>
      <c r="B649">
        <v>-7</v>
      </c>
      <c r="C649">
        <v>4</v>
      </c>
      <c r="D649">
        <v>14</v>
      </c>
      <c r="E649">
        <v>-6</v>
      </c>
      <c r="F649">
        <v>-64</v>
      </c>
      <c r="G649">
        <v>-50</v>
      </c>
      <c r="H649">
        <v>-172</v>
      </c>
      <c r="I649">
        <v>17</v>
      </c>
    </row>
    <row r="650" spans="1:9" x14ac:dyDescent="0.25">
      <c r="A650" t="s">
        <v>1457</v>
      </c>
      <c r="B650">
        <v>-7</v>
      </c>
      <c r="C650">
        <v>4</v>
      </c>
      <c r="D650">
        <v>14</v>
      </c>
      <c r="E650">
        <v>-6</v>
      </c>
      <c r="F650">
        <v>-66</v>
      </c>
      <c r="G650">
        <v>-51</v>
      </c>
      <c r="H650">
        <v>-173</v>
      </c>
      <c r="I650">
        <v>17</v>
      </c>
    </row>
    <row r="651" spans="1:9" x14ac:dyDescent="0.25">
      <c r="A651" t="s">
        <v>1458</v>
      </c>
      <c r="B651">
        <v>-8</v>
      </c>
      <c r="C651">
        <v>4</v>
      </c>
      <c r="D651">
        <v>13</v>
      </c>
      <c r="E651">
        <v>-6</v>
      </c>
      <c r="F651">
        <v>-69</v>
      </c>
      <c r="G651">
        <v>-51</v>
      </c>
      <c r="H651">
        <v>-174</v>
      </c>
      <c r="I651">
        <v>17</v>
      </c>
    </row>
    <row r="652" spans="1:9" x14ac:dyDescent="0.25">
      <c r="A652" t="s">
        <v>1459</v>
      </c>
      <c r="B652">
        <v>-8</v>
      </c>
      <c r="C652">
        <v>4</v>
      </c>
      <c r="D652">
        <v>13</v>
      </c>
      <c r="E652">
        <v>-6</v>
      </c>
      <c r="F652">
        <v>-70</v>
      </c>
      <c r="G652">
        <v>-52</v>
      </c>
      <c r="H652">
        <v>-174</v>
      </c>
      <c r="I652">
        <v>17</v>
      </c>
    </row>
    <row r="653" spans="1:9" x14ac:dyDescent="0.25">
      <c r="A653" t="s">
        <v>1460</v>
      </c>
      <c r="B653">
        <v>-8</v>
      </c>
      <c r="C653">
        <v>4</v>
      </c>
      <c r="D653">
        <v>13</v>
      </c>
      <c r="E653">
        <v>-6</v>
      </c>
      <c r="F653">
        <v>-71</v>
      </c>
      <c r="G653">
        <v>-52</v>
      </c>
      <c r="H653">
        <v>-174</v>
      </c>
      <c r="I653">
        <v>17</v>
      </c>
    </row>
    <row r="654" spans="1:9" x14ac:dyDescent="0.25">
      <c r="A654" t="s">
        <v>1461</v>
      </c>
      <c r="B654">
        <v>-8</v>
      </c>
      <c r="C654">
        <v>4</v>
      </c>
      <c r="D654">
        <v>13</v>
      </c>
      <c r="E654">
        <v>-7</v>
      </c>
      <c r="F654">
        <v>-72</v>
      </c>
      <c r="G654">
        <v>-53</v>
      </c>
      <c r="H654">
        <v>-174</v>
      </c>
      <c r="I654">
        <v>17</v>
      </c>
    </row>
    <row r="655" spans="1:9" x14ac:dyDescent="0.25">
      <c r="A655" t="s">
        <v>1462</v>
      </c>
      <c r="B655">
        <v>-8</v>
      </c>
      <c r="C655">
        <v>4</v>
      </c>
      <c r="D655">
        <v>13</v>
      </c>
      <c r="E655">
        <v>-7</v>
      </c>
      <c r="F655">
        <v>-73</v>
      </c>
      <c r="G655">
        <v>-53</v>
      </c>
      <c r="H655">
        <v>-174</v>
      </c>
      <c r="I655">
        <v>17</v>
      </c>
    </row>
    <row r="656" spans="1:9" x14ac:dyDescent="0.25">
      <c r="A656" t="s">
        <v>1463</v>
      </c>
      <c r="B656">
        <v>-7</v>
      </c>
      <c r="C656">
        <v>4</v>
      </c>
      <c r="D656">
        <v>13</v>
      </c>
      <c r="E656">
        <v>-7</v>
      </c>
      <c r="F656">
        <v>-72</v>
      </c>
      <c r="G656">
        <v>-53</v>
      </c>
      <c r="H656">
        <v>-174</v>
      </c>
      <c r="I656">
        <v>17</v>
      </c>
    </row>
    <row r="657" spans="1:9" x14ac:dyDescent="0.25">
      <c r="A657" t="s">
        <v>1464</v>
      </c>
      <c r="B657">
        <v>-6</v>
      </c>
      <c r="C657">
        <v>4</v>
      </c>
      <c r="D657">
        <v>13</v>
      </c>
      <c r="E657">
        <v>-7</v>
      </c>
      <c r="F657">
        <v>-70</v>
      </c>
      <c r="G657">
        <v>-54</v>
      </c>
      <c r="H657">
        <v>-174</v>
      </c>
      <c r="I657">
        <v>17</v>
      </c>
    </row>
    <row r="658" spans="1:9" x14ac:dyDescent="0.25">
      <c r="A658" t="s">
        <v>1465</v>
      </c>
      <c r="B658">
        <v>-5</v>
      </c>
      <c r="C658">
        <v>4</v>
      </c>
      <c r="D658">
        <v>13</v>
      </c>
      <c r="E658">
        <v>-7</v>
      </c>
      <c r="F658">
        <v>-67</v>
      </c>
      <c r="G658">
        <v>-54</v>
      </c>
      <c r="H658">
        <v>-174</v>
      </c>
      <c r="I658">
        <v>17</v>
      </c>
    </row>
    <row r="659" spans="1:9" x14ac:dyDescent="0.25">
      <c r="A659" t="s">
        <v>1466</v>
      </c>
      <c r="B659">
        <v>-4</v>
      </c>
      <c r="C659">
        <v>4</v>
      </c>
      <c r="D659">
        <v>13</v>
      </c>
      <c r="E659">
        <v>-7</v>
      </c>
      <c r="F659">
        <v>-64</v>
      </c>
      <c r="G659">
        <v>-54</v>
      </c>
      <c r="H659">
        <v>-174</v>
      </c>
      <c r="I659">
        <v>17</v>
      </c>
    </row>
    <row r="660" spans="1:9" x14ac:dyDescent="0.25">
      <c r="A660" t="s">
        <v>1467</v>
      </c>
      <c r="B660">
        <v>-4</v>
      </c>
      <c r="C660">
        <v>4</v>
      </c>
      <c r="D660">
        <v>14</v>
      </c>
      <c r="E660">
        <v>-7</v>
      </c>
      <c r="F660">
        <v>-58</v>
      </c>
      <c r="G660">
        <v>-55</v>
      </c>
      <c r="H660">
        <v>-174</v>
      </c>
      <c r="I660">
        <v>17</v>
      </c>
    </row>
    <row r="661" spans="1:9" x14ac:dyDescent="0.25">
      <c r="A661" t="s">
        <v>1468</v>
      </c>
      <c r="B661">
        <v>-3</v>
      </c>
      <c r="C661">
        <v>4</v>
      </c>
      <c r="D661">
        <v>14</v>
      </c>
      <c r="E661">
        <v>-7</v>
      </c>
      <c r="F661">
        <v>-55</v>
      </c>
      <c r="G661">
        <v>-55</v>
      </c>
      <c r="H661">
        <v>-174</v>
      </c>
      <c r="I661">
        <v>17</v>
      </c>
    </row>
    <row r="662" spans="1:9" x14ac:dyDescent="0.25">
      <c r="A662" t="s">
        <v>1469</v>
      </c>
      <c r="B662">
        <v>-3</v>
      </c>
      <c r="C662">
        <v>4</v>
      </c>
      <c r="D662">
        <v>14</v>
      </c>
      <c r="E662">
        <v>-7</v>
      </c>
      <c r="F662">
        <v>-54</v>
      </c>
      <c r="G662">
        <v>-55</v>
      </c>
      <c r="H662">
        <v>-174</v>
      </c>
      <c r="I662">
        <v>17</v>
      </c>
    </row>
    <row r="663" spans="1:9" x14ac:dyDescent="0.25">
      <c r="A663" t="s">
        <v>1470</v>
      </c>
      <c r="B663">
        <v>-3</v>
      </c>
      <c r="C663">
        <v>4</v>
      </c>
      <c r="D663">
        <v>14</v>
      </c>
      <c r="E663">
        <v>-7</v>
      </c>
      <c r="F663">
        <v>-43</v>
      </c>
      <c r="G663">
        <v>-56</v>
      </c>
      <c r="H663">
        <v>-174</v>
      </c>
      <c r="I663">
        <v>17</v>
      </c>
    </row>
    <row r="664" spans="1:9" x14ac:dyDescent="0.25">
      <c r="A664" t="s">
        <v>1471</v>
      </c>
      <c r="B664">
        <v>-3</v>
      </c>
      <c r="C664">
        <v>4</v>
      </c>
      <c r="D664">
        <v>14</v>
      </c>
      <c r="E664">
        <v>-7</v>
      </c>
      <c r="F664">
        <v>-44</v>
      </c>
      <c r="G664">
        <v>-56</v>
      </c>
      <c r="H664">
        <v>-174</v>
      </c>
      <c r="I664">
        <v>17</v>
      </c>
    </row>
    <row r="665" spans="1:9" x14ac:dyDescent="0.25">
      <c r="A665" t="s">
        <v>1472</v>
      </c>
      <c r="B665">
        <v>-3</v>
      </c>
      <c r="C665">
        <v>4</v>
      </c>
      <c r="D665">
        <v>14</v>
      </c>
      <c r="E665">
        <v>-7</v>
      </c>
      <c r="F665">
        <v>-41</v>
      </c>
      <c r="G665">
        <v>-56</v>
      </c>
      <c r="H665">
        <v>-174</v>
      </c>
      <c r="I665">
        <v>17</v>
      </c>
    </row>
    <row r="666" spans="1:9" x14ac:dyDescent="0.25">
      <c r="A666" t="s">
        <v>1473</v>
      </c>
      <c r="B666">
        <v>-3</v>
      </c>
      <c r="C666">
        <v>5</v>
      </c>
      <c r="D666">
        <v>14</v>
      </c>
      <c r="E666">
        <v>-7</v>
      </c>
      <c r="F666">
        <v>-36</v>
      </c>
      <c r="G666">
        <v>-56</v>
      </c>
      <c r="H666">
        <v>-174</v>
      </c>
      <c r="I666">
        <v>17</v>
      </c>
    </row>
    <row r="667" spans="1:9" x14ac:dyDescent="0.25">
      <c r="A667" t="s">
        <v>1474</v>
      </c>
      <c r="B667">
        <v>-3</v>
      </c>
      <c r="C667">
        <v>5</v>
      </c>
      <c r="D667">
        <v>14</v>
      </c>
      <c r="E667">
        <v>-8</v>
      </c>
      <c r="F667">
        <v>-33</v>
      </c>
      <c r="G667">
        <v>-56</v>
      </c>
      <c r="H667">
        <v>-174</v>
      </c>
      <c r="I667">
        <v>17</v>
      </c>
    </row>
    <row r="668" spans="1:9" x14ac:dyDescent="0.25">
      <c r="A668" t="s">
        <v>1475</v>
      </c>
      <c r="B668">
        <v>-3</v>
      </c>
      <c r="C668">
        <v>5</v>
      </c>
      <c r="D668">
        <v>14</v>
      </c>
      <c r="E668">
        <v>-8</v>
      </c>
      <c r="F668">
        <v>-28</v>
      </c>
      <c r="G668">
        <v>-57</v>
      </c>
      <c r="H668">
        <v>-174</v>
      </c>
      <c r="I668">
        <v>17</v>
      </c>
    </row>
    <row r="669" spans="1:9" x14ac:dyDescent="0.25">
      <c r="A669" t="s">
        <v>1476</v>
      </c>
      <c r="B669">
        <v>-3</v>
      </c>
      <c r="C669">
        <v>5</v>
      </c>
      <c r="D669">
        <v>14</v>
      </c>
      <c r="E669">
        <v>-8</v>
      </c>
      <c r="F669">
        <v>-29</v>
      </c>
      <c r="G669">
        <v>-57</v>
      </c>
      <c r="H669">
        <v>-174</v>
      </c>
      <c r="I669">
        <v>17</v>
      </c>
    </row>
    <row r="670" spans="1:9" x14ac:dyDescent="0.25">
      <c r="A670" t="s">
        <v>1477</v>
      </c>
      <c r="B670">
        <v>-3</v>
      </c>
      <c r="C670">
        <v>5</v>
      </c>
      <c r="D670">
        <v>14</v>
      </c>
      <c r="E670">
        <v>-8</v>
      </c>
      <c r="F670">
        <v>-25</v>
      </c>
      <c r="G670">
        <v>-57</v>
      </c>
      <c r="H670">
        <v>-174</v>
      </c>
      <c r="I670">
        <v>17</v>
      </c>
    </row>
    <row r="671" spans="1:9" x14ac:dyDescent="0.25">
      <c r="A671" t="s">
        <v>1478</v>
      </c>
      <c r="B671">
        <v>-2</v>
      </c>
      <c r="C671">
        <v>5</v>
      </c>
      <c r="D671">
        <v>14</v>
      </c>
      <c r="E671">
        <v>-8</v>
      </c>
      <c r="F671">
        <v>-24</v>
      </c>
      <c r="G671">
        <v>-56</v>
      </c>
      <c r="H671">
        <v>-174</v>
      </c>
      <c r="I671">
        <v>17</v>
      </c>
    </row>
    <row r="672" spans="1:9" x14ac:dyDescent="0.25">
      <c r="A672" t="s">
        <v>1479</v>
      </c>
      <c r="B672">
        <v>-2</v>
      </c>
      <c r="C672">
        <v>5</v>
      </c>
      <c r="D672">
        <v>14</v>
      </c>
      <c r="E672">
        <v>-8</v>
      </c>
      <c r="F672">
        <v>-22</v>
      </c>
      <c r="G672">
        <v>-56</v>
      </c>
      <c r="H672">
        <v>-173</v>
      </c>
      <c r="I672">
        <v>17</v>
      </c>
    </row>
    <row r="673" spans="1:9" x14ac:dyDescent="0.25">
      <c r="A673" t="s">
        <v>1480</v>
      </c>
      <c r="B673">
        <v>-2</v>
      </c>
      <c r="C673">
        <v>5</v>
      </c>
      <c r="D673">
        <v>14</v>
      </c>
      <c r="E673">
        <v>-8</v>
      </c>
      <c r="F673">
        <v>-20</v>
      </c>
      <c r="G673">
        <v>-55</v>
      </c>
      <c r="H673">
        <v>-173</v>
      </c>
      <c r="I673">
        <v>17</v>
      </c>
    </row>
    <row r="674" spans="1:9" x14ac:dyDescent="0.25">
      <c r="A674" t="s">
        <v>1481</v>
      </c>
      <c r="B674">
        <v>-2</v>
      </c>
      <c r="C674">
        <v>5</v>
      </c>
      <c r="D674">
        <v>14</v>
      </c>
      <c r="E674">
        <v>-8</v>
      </c>
      <c r="F674">
        <v>-18</v>
      </c>
      <c r="G674">
        <v>-55</v>
      </c>
      <c r="H674">
        <v>-173</v>
      </c>
      <c r="I674">
        <v>17</v>
      </c>
    </row>
    <row r="675" spans="1:9" x14ac:dyDescent="0.25">
      <c r="A675" t="s">
        <v>1482</v>
      </c>
      <c r="B675">
        <v>-2</v>
      </c>
      <c r="C675">
        <v>5</v>
      </c>
      <c r="D675">
        <v>14</v>
      </c>
      <c r="E675">
        <v>-8</v>
      </c>
      <c r="F675">
        <v>-16</v>
      </c>
      <c r="G675">
        <v>-54</v>
      </c>
      <c r="H675">
        <v>-173</v>
      </c>
      <c r="I675">
        <v>17</v>
      </c>
    </row>
    <row r="676" spans="1:9" x14ac:dyDescent="0.25">
      <c r="A676" t="s">
        <v>1483</v>
      </c>
      <c r="B676">
        <v>-2</v>
      </c>
      <c r="C676">
        <v>5</v>
      </c>
      <c r="D676">
        <v>14</v>
      </c>
      <c r="E676">
        <v>-8</v>
      </c>
      <c r="F676">
        <v>-18</v>
      </c>
      <c r="G676">
        <v>-55</v>
      </c>
      <c r="H676">
        <v>-173</v>
      </c>
      <c r="I676">
        <v>17</v>
      </c>
    </row>
    <row r="677" spans="1:9" x14ac:dyDescent="0.25">
      <c r="A677" t="s">
        <v>1484</v>
      </c>
      <c r="B677">
        <v>-2</v>
      </c>
      <c r="C677">
        <v>5</v>
      </c>
      <c r="D677">
        <v>14</v>
      </c>
      <c r="E677">
        <v>-8</v>
      </c>
      <c r="F677">
        <v>-18</v>
      </c>
      <c r="G677">
        <v>-57</v>
      </c>
      <c r="H677">
        <v>-173</v>
      </c>
      <c r="I677">
        <v>17</v>
      </c>
    </row>
    <row r="678" spans="1:9" x14ac:dyDescent="0.25">
      <c r="A678" t="s">
        <v>1485</v>
      </c>
      <c r="B678">
        <v>-2</v>
      </c>
      <c r="C678">
        <v>5</v>
      </c>
      <c r="D678">
        <v>14</v>
      </c>
      <c r="E678">
        <v>-8</v>
      </c>
      <c r="F678">
        <v>-14</v>
      </c>
      <c r="G678">
        <v>-58</v>
      </c>
      <c r="H678">
        <v>-174</v>
      </c>
      <c r="I678">
        <v>17</v>
      </c>
    </row>
    <row r="679" spans="1:9" x14ac:dyDescent="0.25">
      <c r="A679" t="s">
        <v>1486</v>
      </c>
      <c r="B679">
        <v>-2</v>
      </c>
      <c r="C679">
        <v>5</v>
      </c>
      <c r="D679">
        <v>14</v>
      </c>
      <c r="E679">
        <v>-8</v>
      </c>
      <c r="F679">
        <v>-15</v>
      </c>
      <c r="G679">
        <v>-59</v>
      </c>
      <c r="H679">
        <v>-174</v>
      </c>
      <c r="I679">
        <v>17</v>
      </c>
    </row>
    <row r="680" spans="1:9" x14ac:dyDescent="0.25">
      <c r="A680" t="s">
        <v>1487</v>
      </c>
      <c r="B680">
        <v>-2</v>
      </c>
      <c r="C680">
        <v>5</v>
      </c>
      <c r="D680">
        <v>14</v>
      </c>
      <c r="E680">
        <v>-8</v>
      </c>
      <c r="F680">
        <v>-14</v>
      </c>
      <c r="G680">
        <v>-61</v>
      </c>
      <c r="H680">
        <v>-174</v>
      </c>
      <c r="I680">
        <v>17</v>
      </c>
    </row>
    <row r="681" spans="1:9" x14ac:dyDescent="0.25">
      <c r="A681" t="s">
        <v>1488</v>
      </c>
      <c r="B681">
        <v>-2</v>
      </c>
      <c r="C681">
        <v>5</v>
      </c>
      <c r="D681">
        <v>14</v>
      </c>
      <c r="E681">
        <v>-8</v>
      </c>
      <c r="F681">
        <v>-13</v>
      </c>
      <c r="G681">
        <v>-62</v>
      </c>
      <c r="H681">
        <v>-174</v>
      </c>
      <c r="I681">
        <v>17</v>
      </c>
    </row>
    <row r="682" spans="1:9" x14ac:dyDescent="0.25">
      <c r="A682" t="s">
        <v>1489</v>
      </c>
      <c r="B682">
        <v>-2</v>
      </c>
      <c r="C682">
        <v>5</v>
      </c>
      <c r="D682">
        <v>14</v>
      </c>
      <c r="E682">
        <v>-9</v>
      </c>
      <c r="F682">
        <v>-12</v>
      </c>
      <c r="G682">
        <v>-62</v>
      </c>
      <c r="H682">
        <v>-174</v>
      </c>
      <c r="I682">
        <v>17</v>
      </c>
    </row>
    <row r="683" spans="1:9" x14ac:dyDescent="0.25">
      <c r="A683" t="s">
        <v>1490</v>
      </c>
      <c r="B683">
        <v>-3</v>
      </c>
      <c r="C683">
        <v>5</v>
      </c>
      <c r="D683">
        <v>14</v>
      </c>
      <c r="E683">
        <v>-9</v>
      </c>
      <c r="F683">
        <v>-11</v>
      </c>
      <c r="G683">
        <v>-64</v>
      </c>
      <c r="H683">
        <v>-174</v>
      </c>
      <c r="I683">
        <v>17</v>
      </c>
    </row>
    <row r="684" spans="1:9" x14ac:dyDescent="0.25">
      <c r="A684" t="s">
        <v>1491</v>
      </c>
      <c r="B684">
        <v>-3</v>
      </c>
      <c r="C684">
        <v>5</v>
      </c>
      <c r="D684">
        <v>14</v>
      </c>
      <c r="E684">
        <v>-9</v>
      </c>
      <c r="F684">
        <v>-12</v>
      </c>
      <c r="G684">
        <v>-63</v>
      </c>
      <c r="H684">
        <v>-174</v>
      </c>
      <c r="I684">
        <v>17</v>
      </c>
    </row>
    <row r="685" spans="1:9" x14ac:dyDescent="0.25">
      <c r="A685" t="s">
        <v>1492</v>
      </c>
      <c r="B685">
        <v>-3</v>
      </c>
      <c r="C685">
        <v>5</v>
      </c>
      <c r="D685">
        <v>14</v>
      </c>
      <c r="E685">
        <v>-9</v>
      </c>
      <c r="F685">
        <v>-12</v>
      </c>
      <c r="G685">
        <v>-60</v>
      </c>
      <c r="H685">
        <v>-173</v>
      </c>
      <c r="I685">
        <v>17</v>
      </c>
    </row>
    <row r="686" spans="1:9" x14ac:dyDescent="0.25">
      <c r="A686" t="s">
        <v>1493</v>
      </c>
      <c r="B686">
        <v>-3</v>
      </c>
      <c r="C686">
        <v>5</v>
      </c>
      <c r="D686">
        <v>14</v>
      </c>
      <c r="E686">
        <v>-9</v>
      </c>
      <c r="F686">
        <v>-12</v>
      </c>
      <c r="G686">
        <v>-58</v>
      </c>
      <c r="H686">
        <v>-173</v>
      </c>
      <c r="I686">
        <v>17</v>
      </c>
    </row>
    <row r="687" spans="1:9" x14ac:dyDescent="0.25">
      <c r="A687" t="s">
        <v>1494</v>
      </c>
      <c r="B687">
        <v>-3</v>
      </c>
      <c r="C687">
        <v>5</v>
      </c>
      <c r="D687">
        <v>14</v>
      </c>
      <c r="E687">
        <v>-9</v>
      </c>
      <c r="F687">
        <v>-11</v>
      </c>
      <c r="G687">
        <v>-57</v>
      </c>
      <c r="H687">
        <v>-173</v>
      </c>
      <c r="I687">
        <v>17</v>
      </c>
    </row>
    <row r="688" spans="1:9" x14ac:dyDescent="0.25">
      <c r="A688" t="s">
        <v>1495</v>
      </c>
      <c r="B688">
        <v>-3</v>
      </c>
      <c r="C688">
        <v>5</v>
      </c>
      <c r="D688">
        <v>14</v>
      </c>
      <c r="E688">
        <v>-9</v>
      </c>
      <c r="F688">
        <v>-12</v>
      </c>
      <c r="G688">
        <v>-56</v>
      </c>
      <c r="H688">
        <v>-173</v>
      </c>
      <c r="I688">
        <v>17</v>
      </c>
    </row>
    <row r="689" spans="1:9" x14ac:dyDescent="0.25">
      <c r="A689" t="s">
        <v>1496</v>
      </c>
      <c r="B689">
        <v>-3</v>
      </c>
      <c r="C689">
        <v>5</v>
      </c>
      <c r="D689">
        <v>14</v>
      </c>
      <c r="E689">
        <v>-9</v>
      </c>
      <c r="F689">
        <v>-13</v>
      </c>
      <c r="G689">
        <v>-55</v>
      </c>
      <c r="H689">
        <v>-173</v>
      </c>
      <c r="I689">
        <v>17</v>
      </c>
    </row>
    <row r="690" spans="1:9" x14ac:dyDescent="0.25">
      <c r="A690" t="s">
        <v>1497</v>
      </c>
      <c r="B690">
        <v>-3</v>
      </c>
      <c r="C690">
        <v>5</v>
      </c>
      <c r="D690">
        <v>14</v>
      </c>
      <c r="E690">
        <v>-9</v>
      </c>
      <c r="F690">
        <v>-11</v>
      </c>
      <c r="G690">
        <v>-54</v>
      </c>
      <c r="H690">
        <v>-172</v>
      </c>
      <c r="I690">
        <v>17</v>
      </c>
    </row>
    <row r="691" spans="1:9" x14ac:dyDescent="0.25">
      <c r="A691" t="s">
        <v>1498</v>
      </c>
      <c r="B691">
        <v>-3</v>
      </c>
      <c r="C691">
        <v>5</v>
      </c>
      <c r="D691">
        <v>14</v>
      </c>
      <c r="E691">
        <v>-9</v>
      </c>
      <c r="F691">
        <v>-12</v>
      </c>
      <c r="G691">
        <v>-54</v>
      </c>
      <c r="H691">
        <v>-172</v>
      </c>
      <c r="I691">
        <v>17</v>
      </c>
    </row>
    <row r="692" spans="1:9" x14ac:dyDescent="0.25">
      <c r="A692" t="s">
        <v>1499</v>
      </c>
      <c r="B692">
        <v>-3</v>
      </c>
      <c r="C692">
        <v>5</v>
      </c>
      <c r="D692">
        <v>14</v>
      </c>
      <c r="E692">
        <v>-9</v>
      </c>
      <c r="F692">
        <v>-11</v>
      </c>
      <c r="G692">
        <v>-53</v>
      </c>
      <c r="H692">
        <v>-172</v>
      </c>
      <c r="I692">
        <v>17</v>
      </c>
    </row>
    <row r="693" spans="1:9" x14ac:dyDescent="0.25">
      <c r="A693" t="s">
        <v>1500</v>
      </c>
      <c r="B693">
        <v>-3</v>
      </c>
      <c r="C693">
        <v>5</v>
      </c>
      <c r="D693">
        <v>13</v>
      </c>
      <c r="E693">
        <v>-9</v>
      </c>
      <c r="F693">
        <v>-11</v>
      </c>
      <c r="G693">
        <v>-53</v>
      </c>
      <c r="H693">
        <v>-171</v>
      </c>
      <c r="I693">
        <v>17</v>
      </c>
    </row>
    <row r="694" spans="1:9" x14ac:dyDescent="0.25">
      <c r="A694" t="s">
        <v>1501</v>
      </c>
      <c r="B694">
        <v>-3</v>
      </c>
      <c r="C694">
        <v>5</v>
      </c>
      <c r="D694">
        <v>13</v>
      </c>
      <c r="E694">
        <v>-9</v>
      </c>
      <c r="F694">
        <v>-12</v>
      </c>
      <c r="G694">
        <v>-52</v>
      </c>
      <c r="H694">
        <v>-171</v>
      </c>
      <c r="I694">
        <v>17</v>
      </c>
    </row>
    <row r="695" spans="1:9" x14ac:dyDescent="0.25">
      <c r="A695" t="s">
        <v>1502</v>
      </c>
      <c r="B695">
        <v>-3</v>
      </c>
      <c r="C695">
        <v>5</v>
      </c>
      <c r="D695">
        <v>13</v>
      </c>
      <c r="E695">
        <v>-9</v>
      </c>
      <c r="F695">
        <v>-11</v>
      </c>
      <c r="G695">
        <v>-52</v>
      </c>
      <c r="H695">
        <v>-170</v>
      </c>
      <c r="I695">
        <v>17</v>
      </c>
    </row>
    <row r="696" spans="1:9" x14ac:dyDescent="0.25">
      <c r="A696" t="s">
        <v>1503</v>
      </c>
      <c r="B696">
        <v>-2</v>
      </c>
      <c r="C696">
        <v>5</v>
      </c>
      <c r="D696">
        <v>13</v>
      </c>
      <c r="E696">
        <v>-9</v>
      </c>
      <c r="F696">
        <v>-11</v>
      </c>
      <c r="G696">
        <v>-51</v>
      </c>
      <c r="H696">
        <v>-170</v>
      </c>
      <c r="I696">
        <v>17</v>
      </c>
    </row>
    <row r="697" spans="1:9" x14ac:dyDescent="0.25">
      <c r="A697" t="s">
        <v>1504</v>
      </c>
      <c r="B697">
        <v>-2</v>
      </c>
      <c r="C697">
        <v>5</v>
      </c>
      <c r="D697">
        <v>13</v>
      </c>
      <c r="E697">
        <v>-9</v>
      </c>
      <c r="F697">
        <v>-12</v>
      </c>
      <c r="G697">
        <v>-51</v>
      </c>
      <c r="H697">
        <v>-170</v>
      </c>
      <c r="I697">
        <v>17</v>
      </c>
    </row>
    <row r="698" spans="1:9" x14ac:dyDescent="0.25">
      <c r="A698" t="s">
        <v>1505</v>
      </c>
      <c r="B698">
        <v>-1</v>
      </c>
      <c r="C698">
        <v>5</v>
      </c>
      <c r="D698">
        <v>13</v>
      </c>
      <c r="E698">
        <v>-9</v>
      </c>
      <c r="F698">
        <v>-11</v>
      </c>
      <c r="G698">
        <v>-50</v>
      </c>
      <c r="H698">
        <v>-169</v>
      </c>
      <c r="I698">
        <v>17</v>
      </c>
    </row>
    <row r="699" spans="1:9" x14ac:dyDescent="0.25">
      <c r="A699" t="s">
        <v>1506</v>
      </c>
      <c r="B699">
        <v>-1</v>
      </c>
      <c r="C699">
        <v>5</v>
      </c>
      <c r="D699">
        <v>13</v>
      </c>
      <c r="E699">
        <v>-10</v>
      </c>
      <c r="F699">
        <v>-11</v>
      </c>
      <c r="G699">
        <v>-50</v>
      </c>
      <c r="H699">
        <v>-168</v>
      </c>
      <c r="I699">
        <v>17</v>
      </c>
    </row>
    <row r="700" spans="1:9" x14ac:dyDescent="0.25">
      <c r="A700" t="s">
        <v>1507</v>
      </c>
      <c r="B700">
        <v>-1</v>
      </c>
      <c r="C700">
        <v>5</v>
      </c>
      <c r="D700">
        <v>13</v>
      </c>
      <c r="E700">
        <v>-9</v>
      </c>
      <c r="F700">
        <v>-11</v>
      </c>
      <c r="G700">
        <v>-50</v>
      </c>
      <c r="H700">
        <v>-168</v>
      </c>
      <c r="I700">
        <v>17</v>
      </c>
    </row>
    <row r="701" spans="1:9" x14ac:dyDescent="0.25">
      <c r="A701" t="s">
        <v>1508</v>
      </c>
      <c r="B701">
        <v>0</v>
      </c>
      <c r="C701">
        <v>5</v>
      </c>
      <c r="D701">
        <v>13</v>
      </c>
      <c r="E701">
        <v>-10</v>
      </c>
      <c r="F701">
        <v>-11</v>
      </c>
      <c r="G701">
        <v>-49</v>
      </c>
      <c r="H701">
        <v>-168</v>
      </c>
      <c r="I701">
        <v>17</v>
      </c>
    </row>
    <row r="702" spans="1:9" x14ac:dyDescent="0.25">
      <c r="A702" t="s">
        <v>1509</v>
      </c>
      <c r="B702">
        <v>0</v>
      </c>
      <c r="C702">
        <v>5</v>
      </c>
      <c r="D702">
        <v>13</v>
      </c>
      <c r="E702">
        <v>-10</v>
      </c>
      <c r="F702">
        <v>-11</v>
      </c>
      <c r="G702">
        <v>-49</v>
      </c>
      <c r="H702">
        <v>-167</v>
      </c>
      <c r="I702">
        <v>17</v>
      </c>
    </row>
    <row r="703" spans="1:9" x14ac:dyDescent="0.25">
      <c r="A703" t="s">
        <v>1510</v>
      </c>
      <c r="B703">
        <v>0</v>
      </c>
      <c r="C703">
        <v>5</v>
      </c>
      <c r="D703">
        <v>13</v>
      </c>
      <c r="E703">
        <v>-10</v>
      </c>
      <c r="F703">
        <v>-11</v>
      </c>
      <c r="G703">
        <v>-49</v>
      </c>
      <c r="H703">
        <v>-167</v>
      </c>
      <c r="I703">
        <v>17</v>
      </c>
    </row>
    <row r="704" spans="1:9" x14ac:dyDescent="0.25">
      <c r="A704" t="s">
        <v>1511</v>
      </c>
      <c r="B704">
        <v>0</v>
      </c>
      <c r="C704">
        <v>5</v>
      </c>
      <c r="D704">
        <v>13</v>
      </c>
      <c r="E704">
        <v>-10</v>
      </c>
      <c r="F704">
        <v>-11</v>
      </c>
      <c r="G704">
        <v>-49</v>
      </c>
      <c r="H704">
        <v>-166</v>
      </c>
      <c r="I704">
        <v>17</v>
      </c>
    </row>
    <row r="705" spans="1:9" x14ac:dyDescent="0.25">
      <c r="A705" t="s">
        <v>1512</v>
      </c>
      <c r="B705">
        <v>0</v>
      </c>
      <c r="C705">
        <v>5</v>
      </c>
      <c r="D705">
        <v>12</v>
      </c>
      <c r="E705">
        <v>-10</v>
      </c>
      <c r="F705">
        <v>-12</v>
      </c>
      <c r="G705">
        <v>-48</v>
      </c>
      <c r="H705">
        <v>-166</v>
      </c>
      <c r="I705">
        <v>17</v>
      </c>
    </row>
    <row r="706" spans="1:9" x14ac:dyDescent="0.25">
      <c r="A706" t="s">
        <v>1513</v>
      </c>
      <c r="B706">
        <v>0</v>
      </c>
      <c r="C706">
        <v>5</v>
      </c>
      <c r="D706">
        <v>12</v>
      </c>
      <c r="E706">
        <v>-10</v>
      </c>
      <c r="F706">
        <v>-11</v>
      </c>
      <c r="G706">
        <v>-48</v>
      </c>
      <c r="H706">
        <v>-165</v>
      </c>
      <c r="I706">
        <v>17</v>
      </c>
    </row>
    <row r="707" spans="1:9" x14ac:dyDescent="0.25">
      <c r="A707" t="s">
        <v>1514</v>
      </c>
      <c r="B707">
        <v>0</v>
      </c>
      <c r="C707">
        <v>5</v>
      </c>
      <c r="D707">
        <v>12</v>
      </c>
      <c r="E707">
        <v>-10</v>
      </c>
      <c r="F707">
        <v>-11</v>
      </c>
      <c r="G707">
        <v>-48</v>
      </c>
      <c r="H707">
        <v>-165</v>
      </c>
      <c r="I707">
        <v>17</v>
      </c>
    </row>
    <row r="708" spans="1:9" x14ac:dyDescent="0.25">
      <c r="A708" t="s">
        <v>1515</v>
      </c>
      <c r="B708">
        <v>0</v>
      </c>
      <c r="C708">
        <v>5</v>
      </c>
      <c r="D708">
        <v>12</v>
      </c>
      <c r="E708">
        <v>-10</v>
      </c>
      <c r="F708">
        <v>-11</v>
      </c>
      <c r="G708">
        <v>-48</v>
      </c>
      <c r="H708">
        <v>-164</v>
      </c>
      <c r="I708">
        <v>17</v>
      </c>
    </row>
    <row r="709" spans="1:9" x14ac:dyDescent="0.25">
      <c r="A709" t="s">
        <v>1516</v>
      </c>
      <c r="B709">
        <v>0</v>
      </c>
      <c r="C709">
        <v>5</v>
      </c>
      <c r="D709">
        <v>12</v>
      </c>
      <c r="E709">
        <v>-10</v>
      </c>
      <c r="F709">
        <v>-13</v>
      </c>
      <c r="G709">
        <v>-48</v>
      </c>
      <c r="H709">
        <v>-164</v>
      </c>
      <c r="I709">
        <v>17</v>
      </c>
    </row>
    <row r="710" spans="1:9" x14ac:dyDescent="0.25">
      <c r="A710" t="s">
        <v>1517</v>
      </c>
      <c r="B710">
        <v>0</v>
      </c>
      <c r="C710">
        <v>5</v>
      </c>
      <c r="D710">
        <v>12</v>
      </c>
      <c r="E710">
        <v>-10</v>
      </c>
      <c r="F710">
        <v>-11</v>
      </c>
      <c r="G710">
        <v>-48</v>
      </c>
      <c r="H710">
        <v>-163</v>
      </c>
      <c r="I710">
        <v>17</v>
      </c>
    </row>
    <row r="711" spans="1:9" x14ac:dyDescent="0.25">
      <c r="A711" t="s">
        <v>1518</v>
      </c>
      <c r="B711">
        <v>0</v>
      </c>
      <c r="C711">
        <v>5</v>
      </c>
      <c r="D711">
        <v>12</v>
      </c>
      <c r="E711">
        <v>-10</v>
      </c>
      <c r="F711">
        <v>-11</v>
      </c>
      <c r="G711">
        <v>-48</v>
      </c>
      <c r="H711">
        <v>-163</v>
      </c>
      <c r="I711">
        <v>17</v>
      </c>
    </row>
    <row r="712" spans="1:9" x14ac:dyDescent="0.25">
      <c r="A712" t="s">
        <v>1519</v>
      </c>
      <c r="B712">
        <v>0</v>
      </c>
      <c r="C712">
        <v>5</v>
      </c>
      <c r="D712">
        <v>12</v>
      </c>
      <c r="E712">
        <v>-10</v>
      </c>
      <c r="F712">
        <v>-11</v>
      </c>
      <c r="G712">
        <v>-47</v>
      </c>
      <c r="H712">
        <v>-162</v>
      </c>
      <c r="I712">
        <v>17</v>
      </c>
    </row>
    <row r="713" spans="1:9" x14ac:dyDescent="0.25">
      <c r="A713" t="s">
        <v>1520</v>
      </c>
      <c r="B713">
        <v>0</v>
      </c>
      <c r="C713">
        <v>5</v>
      </c>
      <c r="D713">
        <v>12</v>
      </c>
      <c r="E713">
        <v>-10</v>
      </c>
      <c r="F713">
        <v>-13</v>
      </c>
      <c r="G713">
        <v>-47</v>
      </c>
      <c r="H713">
        <v>-162</v>
      </c>
      <c r="I713">
        <v>17</v>
      </c>
    </row>
    <row r="714" spans="1:9" x14ac:dyDescent="0.25">
      <c r="A714" t="s">
        <v>1521</v>
      </c>
      <c r="B714">
        <v>0</v>
      </c>
      <c r="C714">
        <v>5</v>
      </c>
      <c r="D714">
        <v>12</v>
      </c>
      <c r="E714">
        <v>-10</v>
      </c>
      <c r="F714">
        <v>-11</v>
      </c>
      <c r="G714">
        <v>-47</v>
      </c>
      <c r="H714">
        <v>-162</v>
      </c>
      <c r="I714">
        <v>17</v>
      </c>
    </row>
    <row r="715" spans="1:9" x14ac:dyDescent="0.25">
      <c r="A715" t="s">
        <v>1522</v>
      </c>
      <c r="B715">
        <v>0</v>
      </c>
      <c r="C715">
        <v>5</v>
      </c>
      <c r="D715">
        <v>12</v>
      </c>
      <c r="E715">
        <v>-11</v>
      </c>
      <c r="F715">
        <v>-12</v>
      </c>
      <c r="G715">
        <v>-47</v>
      </c>
      <c r="H715">
        <v>-161</v>
      </c>
      <c r="I715">
        <v>17</v>
      </c>
    </row>
    <row r="716" spans="1:9" x14ac:dyDescent="0.25">
      <c r="A716" t="s">
        <v>1523</v>
      </c>
      <c r="B716">
        <v>1</v>
      </c>
      <c r="C716">
        <v>5</v>
      </c>
      <c r="D716">
        <v>12</v>
      </c>
      <c r="E716">
        <v>-10</v>
      </c>
      <c r="F716">
        <v>-13</v>
      </c>
      <c r="G716">
        <v>-47</v>
      </c>
      <c r="H716">
        <v>-161</v>
      </c>
      <c r="I716">
        <v>17</v>
      </c>
    </row>
    <row r="717" spans="1:9" x14ac:dyDescent="0.25">
      <c r="A717" t="s">
        <v>1524</v>
      </c>
      <c r="B717">
        <v>1</v>
      </c>
      <c r="C717">
        <v>5</v>
      </c>
      <c r="D717">
        <v>12</v>
      </c>
      <c r="E717">
        <v>-10</v>
      </c>
      <c r="F717">
        <v>-13</v>
      </c>
      <c r="G717">
        <v>-47</v>
      </c>
      <c r="H717">
        <v>-160</v>
      </c>
      <c r="I717">
        <v>17</v>
      </c>
    </row>
    <row r="718" spans="1:9" x14ac:dyDescent="0.25">
      <c r="A718" t="s">
        <v>1525</v>
      </c>
      <c r="B718">
        <v>1</v>
      </c>
      <c r="C718">
        <v>5</v>
      </c>
      <c r="D718">
        <v>12</v>
      </c>
      <c r="E718">
        <v>-10</v>
      </c>
      <c r="F718">
        <v>-12</v>
      </c>
      <c r="G718">
        <v>-47</v>
      </c>
      <c r="H718">
        <v>-160</v>
      </c>
      <c r="I718">
        <v>17</v>
      </c>
    </row>
    <row r="719" spans="1:9" x14ac:dyDescent="0.25">
      <c r="A719" t="s">
        <v>1526</v>
      </c>
      <c r="B719">
        <v>1</v>
      </c>
      <c r="C719">
        <v>5</v>
      </c>
      <c r="D719">
        <v>12</v>
      </c>
      <c r="E719">
        <v>-10</v>
      </c>
      <c r="F719">
        <v>-11</v>
      </c>
      <c r="G719">
        <v>-46</v>
      </c>
      <c r="H719">
        <v>-159</v>
      </c>
      <c r="I719">
        <v>17</v>
      </c>
    </row>
    <row r="720" spans="1:9" x14ac:dyDescent="0.25">
      <c r="A720" t="s">
        <v>1527</v>
      </c>
      <c r="B720">
        <v>1</v>
      </c>
      <c r="C720">
        <v>5</v>
      </c>
      <c r="D720">
        <v>12</v>
      </c>
      <c r="E720">
        <v>-10</v>
      </c>
      <c r="F720">
        <v>-13</v>
      </c>
      <c r="G720">
        <v>-46</v>
      </c>
      <c r="H720">
        <v>-159</v>
      </c>
      <c r="I720">
        <v>17</v>
      </c>
    </row>
    <row r="721" spans="1:9" x14ac:dyDescent="0.25">
      <c r="A721" t="s">
        <v>1528</v>
      </c>
      <c r="B721">
        <v>1</v>
      </c>
      <c r="C721">
        <v>5</v>
      </c>
      <c r="D721">
        <v>12</v>
      </c>
      <c r="E721">
        <v>-11</v>
      </c>
      <c r="F721">
        <v>-12</v>
      </c>
      <c r="G721">
        <v>-46</v>
      </c>
      <c r="H721">
        <v>-159</v>
      </c>
      <c r="I721">
        <v>17</v>
      </c>
    </row>
    <row r="722" spans="1:9" x14ac:dyDescent="0.25">
      <c r="A722" t="s">
        <v>1529</v>
      </c>
      <c r="B722">
        <v>1</v>
      </c>
      <c r="C722">
        <v>5</v>
      </c>
      <c r="D722">
        <v>12</v>
      </c>
      <c r="E722">
        <v>-10</v>
      </c>
      <c r="F722">
        <v>-12</v>
      </c>
      <c r="G722">
        <v>-46</v>
      </c>
      <c r="H722">
        <v>-158</v>
      </c>
      <c r="I722">
        <v>17</v>
      </c>
    </row>
    <row r="723" spans="1:9" x14ac:dyDescent="0.25">
      <c r="A723" t="s">
        <v>1530</v>
      </c>
      <c r="B723">
        <v>1</v>
      </c>
      <c r="C723">
        <v>5</v>
      </c>
      <c r="D723">
        <v>12</v>
      </c>
      <c r="E723">
        <v>-10</v>
      </c>
      <c r="F723">
        <v>-17</v>
      </c>
      <c r="G723">
        <v>-46</v>
      </c>
      <c r="H723">
        <v>-158</v>
      </c>
      <c r="I723">
        <v>17</v>
      </c>
    </row>
    <row r="724" spans="1:9" x14ac:dyDescent="0.25">
      <c r="A724" t="s">
        <v>1531</v>
      </c>
      <c r="B724">
        <v>1</v>
      </c>
      <c r="C724">
        <v>5</v>
      </c>
      <c r="D724">
        <v>12</v>
      </c>
      <c r="E724">
        <v>-10</v>
      </c>
      <c r="F724">
        <v>-13</v>
      </c>
      <c r="G724">
        <v>-46</v>
      </c>
      <c r="H724">
        <v>-157</v>
      </c>
      <c r="I724">
        <v>17</v>
      </c>
    </row>
    <row r="725" spans="1:9" x14ac:dyDescent="0.25">
      <c r="A725" t="s">
        <v>1532</v>
      </c>
      <c r="B725">
        <v>1</v>
      </c>
      <c r="C725">
        <v>5</v>
      </c>
      <c r="D725">
        <v>12</v>
      </c>
      <c r="E725">
        <v>-10</v>
      </c>
      <c r="F725">
        <v>-12</v>
      </c>
      <c r="G725">
        <v>-46</v>
      </c>
      <c r="H725">
        <v>-157</v>
      </c>
      <c r="I725">
        <v>17</v>
      </c>
    </row>
    <row r="726" spans="1:9" x14ac:dyDescent="0.25">
      <c r="A726" t="s">
        <v>1533</v>
      </c>
      <c r="B726">
        <v>1</v>
      </c>
      <c r="C726">
        <v>5</v>
      </c>
      <c r="D726">
        <v>12</v>
      </c>
      <c r="E726">
        <v>-11</v>
      </c>
      <c r="F726">
        <v>-15</v>
      </c>
      <c r="G726">
        <v>-45</v>
      </c>
      <c r="H726">
        <v>-156</v>
      </c>
      <c r="I726">
        <v>17</v>
      </c>
    </row>
    <row r="727" spans="1:9" x14ac:dyDescent="0.25">
      <c r="A727" t="s">
        <v>1534</v>
      </c>
      <c r="B727">
        <v>1</v>
      </c>
      <c r="C727">
        <v>5</v>
      </c>
      <c r="D727">
        <v>12</v>
      </c>
      <c r="E727">
        <v>-10</v>
      </c>
      <c r="F727">
        <v>-12</v>
      </c>
      <c r="G727">
        <v>-45</v>
      </c>
      <c r="H727">
        <v>-156</v>
      </c>
      <c r="I727">
        <v>17</v>
      </c>
    </row>
    <row r="728" spans="1:9" x14ac:dyDescent="0.25">
      <c r="A728" t="s">
        <v>1535</v>
      </c>
      <c r="B728">
        <v>1</v>
      </c>
      <c r="C728">
        <v>5</v>
      </c>
      <c r="D728">
        <v>12</v>
      </c>
      <c r="E728">
        <v>-11</v>
      </c>
      <c r="F728">
        <v>-12</v>
      </c>
      <c r="G728">
        <v>-45</v>
      </c>
      <c r="H728">
        <v>-156</v>
      </c>
      <c r="I728">
        <v>17</v>
      </c>
    </row>
    <row r="729" spans="1:9" x14ac:dyDescent="0.25">
      <c r="A729" t="s">
        <v>1536</v>
      </c>
      <c r="B729">
        <v>1</v>
      </c>
      <c r="C729">
        <v>6</v>
      </c>
      <c r="D729">
        <v>12</v>
      </c>
      <c r="E729">
        <v>-11</v>
      </c>
      <c r="F729">
        <v>-13</v>
      </c>
      <c r="G729">
        <v>-45</v>
      </c>
      <c r="H729">
        <v>-155</v>
      </c>
      <c r="I729">
        <v>17</v>
      </c>
    </row>
    <row r="730" spans="1:9" x14ac:dyDescent="0.25">
      <c r="A730" t="s">
        <v>1537</v>
      </c>
      <c r="B730">
        <v>1</v>
      </c>
      <c r="C730">
        <v>6</v>
      </c>
      <c r="D730">
        <v>12</v>
      </c>
      <c r="E730">
        <v>-11</v>
      </c>
      <c r="F730">
        <v>-14</v>
      </c>
      <c r="G730">
        <v>-45</v>
      </c>
      <c r="H730">
        <v>-155</v>
      </c>
      <c r="I730">
        <v>17</v>
      </c>
    </row>
    <row r="731" spans="1:9" x14ac:dyDescent="0.25">
      <c r="A731" t="s">
        <v>1538</v>
      </c>
      <c r="B731">
        <v>1</v>
      </c>
      <c r="C731">
        <v>6</v>
      </c>
      <c r="D731">
        <v>12</v>
      </c>
      <c r="E731">
        <v>-11</v>
      </c>
      <c r="F731">
        <v>-14</v>
      </c>
      <c r="G731">
        <v>-45</v>
      </c>
      <c r="H731">
        <v>-154</v>
      </c>
      <c r="I731">
        <v>17</v>
      </c>
    </row>
    <row r="732" spans="1:9" x14ac:dyDescent="0.25">
      <c r="A732" t="s">
        <v>1539</v>
      </c>
      <c r="B732">
        <v>1</v>
      </c>
      <c r="C732">
        <v>6</v>
      </c>
      <c r="D732">
        <v>12</v>
      </c>
      <c r="E732">
        <v>-11</v>
      </c>
      <c r="F732">
        <v>-12</v>
      </c>
      <c r="G732">
        <v>-44</v>
      </c>
      <c r="H732">
        <v>-154</v>
      </c>
      <c r="I732">
        <v>17</v>
      </c>
    </row>
    <row r="733" spans="1:9" x14ac:dyDescent="0.25">
      <c r="A733" t="s">
        <v>1540</v>
      </c>
      <c r="B733">
        <v>1</v>
      </c>
      <c r="C733">
        <v>6</v>
      </c>
      <c r="D733">
        <v>12</v>
      </c>
      <c r="E733">
        <v>-11</v>
      </c>
      <c r="F733">
        <v>-12</v>
      </c>
      <c r="G733">
        <v>-44</v>
      </c>
      <c r="H733">
        <v>-154</v>
      </c>
      <c r="I733">
        <v>17</v>
      </c>
    </row>
    <row r="734" spans="1:9" x14ac:dyDescent="0.25">
      <c r="A734" t="s">
        <v>1541</v>
      </c>
      <c r="B734">
        <v>1</v>
      </c>
      <c r="C734">
        <v>6</v>
      </c>
      <c r="D734">
        <v>12</v>
      </c>
      <c r="E734">
        <v>-11</v>
      </c>
      <c r="F734">
        <v>-12</v>
      </c>
      <c r="G734">
        <v>-44</v>
      </c>
      <c r="H734">
        <v>-153</v>
      </c>
      <c r="I734">
        <v>17</v>
      </c>
    </row>
    <row r="735" spans="1:9" x14ac:dyDescent="0.25">
      <c r="A735" t="s">
        <v>1542</v>
      </c>
      <c r="B735">
        <v>1</v>
      </c>
      <c r="C735">
        <v>6</v>
      </c>
      <c r="D735">
        <v>12</v>
      </c>
      <c r="E735">
        <v>-11</v>
      </c>
      <c r="F735">
        <v>-15</v>
      </c>
      <c r="G735">
        <v>-44</v>
      </c>
      <c r="H735">
        <v>-153</v>
      </c>
      <c r="I735">
        <v>17</v>
      </c>
    </row>
    <row r="736" spans="1:9" x14ac:dyDescent="0.25">
      <c r="A736" t="s">
        <v>1543</v>
      </c>
      <c r="B736">
        <v>1</v>
      </c>
      <c r="C736">
        <v>6</v>
      </c>
      <c r="D736">
        <v>12</v>
      </c>
      <c r="E736">
        <v>-11</v>
      </c>
      <c r="F736">
        <v>-13</v>
      </c>
      <c r="G736">
        <v>-44</v>
      </c>
      <c r="H736">
        <v>-152</v>
      </c>
      <c r="I736">
        <v>17</v>
      </c>
    </row>
    <row r="737" spans="1:9" x14ac:dyDescent="0.25">
      <c r="A737" t="s">
        <v>1544</v>
      </c>
      <c r="B737">
        <v>1</v>
      </c>
      <c r="C737">
        <v>6</v>
      </c>
      <c r="D737">
        <v>12</v>
      </c>
      <c r="E737">
        <v>-11</v>
      </c>
      <c r="F737">
        <v>-12</v>
      </c>
      <c r="G737">
        <v>-44</v>
      </c>
      <c r="H737">
        <v>-152</v>
      </c>
      <c r="I737">
        <v>17</v>
      </c>
    </row>
    <row r="738" spans="1:9" x14ac:dyDescent="0.25">
      <c r="A738" t="s">
        <v>1545</v>
      </c>
      <c r="B738">
        <v>1</v>
      </c>
      <c r="C738">
        <v>6</v>
      </c>
      <c r="D738">
        <v>12</v>
      </c>
      <c r="E738">
        <v>-11</v>
      </c>
      <c r="F738">
        <v>-15</v>
      </c>
      <c r="G738">
        <v>-44</v>
      </c>
      <c r="H738">
        <v>-151</v>
      </c>
      <c r="I738">
        <v>17</v>
      </c>
    </row>
    <row r="739" spans="1:9" x14ac:dyDescent="0.25">
      <c r="A739" t="s">
        <v>1546</v>
      </c>
      <c r="B739">
        <v>1</v>
      </c>
      <c r="C739">
        <v>6</v>
      </c>
      <c r="D739">
        <v>12</v>
      </c>
      <c r="E739">
        <v>-11</v>
      </c>
      <c r="F739">
        <v>-19</v>
      </c>
      <c r="G739">
        <v>-43</v>
      </c>
      <c r="H739">
        <v>-151</v>
      </c>
      <c r="I739">
        <v>17</v>
      </c>
    </row>
    <row r="740" spans="1:9" x14ac:dyDescent="0.25">
      <c r="A740" t="s">
        <v>1547</v>
      </c>
      <c r="B740">
        <v>2</v>
      </c>
      <c r="C740">
        <v>6</v>
      </c>
      <c r="D740">
        <v>12</v>
      </c>
      <c r="E740">
        <v>-11</v>
      </c>
      <c r="F740">
        <v>-13</v>
      </c>
      <c r="G740">
        <v>-43</v>
      </c>
      <c r="H740">
        <v>-151</v>
      </c>
      <c r="I740">
        <v>17</v>
      </c>
    </row>
    <row r="741" spans="1:9" x14ac:dyDescent="0.25">
      <c r="A741" t="s">
        <v>1548</v>
      </c>
      <c r="B741">
        <v>2</v>
      </c>
      <c r="C741">
        <v>6</v>
      </c>
      <c r="D741">
        <v>12</v>
      </c>
      <c r="E741">
        <v>-11</v>
      </c>
      <c r="F741">
        <v>-12</v>
      </c>
      <c r="G741">
        <v>-43</v>
      </c>
      <c r="H741">
        <v>-150</v>
      </c>
      <c r="I741">
        <v>17</v>
      </c>
    </row>
    <row r="742" spans="1:9" x14ac:dyDescent="0.25">
      <c r="A742" t="s">
        <v>1549</v>
      </c>
      <c r="B742">
        <v>2</v>
      </c>
      <c r="C742">
        <v>6</v>
      </c>
      <c r="D742">
        <v>12</v>
      </c>
      <c r="E742">
        <v>-11</v>
      </c>
      <c r="F742">
        <v>-14</v>
      </c>
      <c r="G742">
        <v>-43</v>
      </c>
      <c r="H742">
        <v>-150</v>
      </c>
      <c r="I742">
        <v>17</v>
      </c>
    </row>
    <row r="743" spans="1:9" x14ac:dyDescent="0.25">
      <c r="A743" t="s">
        <v>1550</v>
      </c>
      <c r="B743">
        <v>2</v>
      </c>
      <c r="C743">
        <v>6</v>
      </c>
      <c r="D743">
        <v>12</v>
      </c>
      <c r="E743">
        <v>-11</v>
      </c>
      <c r="F743">
        <v>-15</v>
      </c>
      <c r="G743">
        <v>-43</v>
      </c>
      <c r="H743">
        <v>-149</v>
      </c>
      <c r="I743">
        <v>17</v>
      </c>
    </row>
    <row r="744" spans="1:9" x14ac:dyDescent="0.25">
      <c r="A744" t="s">
        <v>1551</v>
      </c>
      <c r="B744">
        <v>2</v>
      </c>
      <c r="C744">
        <v>6</v>
      </c>
      <c r="D744">
        <v>12</v>
      </c>
      <c r="E744">
        <v>-11</v>
      </c>
      <c r="F744">
        <v>-17</v>
      </c>
      <c r="G744">
        <v>-43</v>
      </c>
      <c r="H744">
        <v>-149</v>
      </c>
      <c r="I744">
        <v>17</v>
      </c>
    </row>
    <row r="745" spans="1:9" x14ac:dyDescent="0.25">
      <c r="A745" t="s">
        <v>1552</v>
      </c>
      <c r="B745">
        <v>2</v>
      </c>
      <c r="C745">
        <v>6</v>
      </c>
      <c r="D745">
        <v>12</v>
      </c>
      <c r="E745">
        <v>-11</v>
      </c>
      <c r="F745">
        <v>-16</v>
      </c>
      <c r="G745">
        <v>-43</v>
      </c>
      <c r="H745">
        <v>-149</v>
      </c>
      <c r="I745">
        <v>17</v>
      </c>
    </row>
    <row r="746" spans="1:9" x14ac:dyDescent="0.25">
      <c r="A746" t="s">
        <v>1553</v>
      </c>
      <c r="B746">
        <v>2</v>
      </c>
      <c r="C746">
        <v>6</v>
      </c>
      <c r="D746">
        <v>12</v>
      </c>
      <c r="E746">
        <v>-11</v>
      </c>
      <c r="F746">
        <v>-18</v>
      </c>
      <c r="G746">
        <v>-43</v>
      </c>
      <c r="H746">
        <v>-148</v>
      </c>
      <c r="I746">
        <v>17</v>
      </c>
    </row>
    <row r="747" spans="1:9" x14ac:dyDescent="0.25">
      <c r="A747" t="s">
        <v>1554</v>
      </c>
      <c r="B747">
        <v>2</v>
      </c>
      <c r="C747">
        <v>6</v>
      </c>
      <c r="D747">
        <v>12</v>
      </c>
      <c r="E747">
        <v>-11</v>
      </c>
      <c r="F747">
        <v>-13</v>
      </c>
      <c r="G747">
        <v>-42</v>
      </c>
      <c r="H747">
        <v>-148</v>
      </c>
      <c r="I747">
        <v>17</v>
      </c>
    </row>
    <row r="748" spans="1:9" x14ac:dyDescent="0.25">
      <c r="A748" t="s">
        <v>1555</v>
      </c>
      <c r="B748">
        <v>2</v>
      </c>
      <c r="C748">
        <v>6</v>
      </c>
      <c r="D748">
        <v>12</v>
      </c>
      <c r="E748">
        <v>-11</v>
      </c>
      <c r="F748">
        <v>-13</v>
      </c>
      <c r="G748">
        <v>-42</v>
      </c>
      <c r="H748">
        <v>-148</v>
      </c>
      <c r="I748">
        <v>17</v>
      </c>
    </row>
    <row r="749" spans="1:9" x14ac:dyDescent="0.25">
      <c r="A749" t="s">
        <v>1556</v>
      </c>
      <c r="B749">
        <v>2</v>
      </c>
      <c r="C749">
        <v>6</v>
      </c>
      <c r="D749">
        <v>12</v>
      </c>
      <c r="E749">
        <v>-11</v>
      </c>
      <c r="F749">
        <v>-13</v>
      </c>
      <c r="G749">
        <v>-42</v>
      </c>
      <c r="H749">
        <v>-147</v>
      </c>
      <c r="I749">
        <v>17</v>
      </c>
    </row>
    <row r="750" spans="1:9" x14ac:dyDescent="0.25">
      <c r="A750" t="s">
        <v>1557</v>
      </c>
      <c r="B750">
        <v>2</v>
      </c>
      <c r="C750">
        <v>6</v>
      </c>
      <c r="D750">
        <v>12</v>
      </c>
      <c r="E750">
        <v>-11</v>
      </c>
      <c r="F750">
        <v>-14</v>
      </c>
      <c r="G750">
        <v>-42</v>
      </c>
      <c r="H750">
        <v>-147</v>
      </c>
      <c r="I750">
        <v>17</v>
      </c>
    </row>
    <row r="751" spans="1:9" x14ac:dyDescent="0.25">
      <c r="A751" t="s">
        <v>1558</v>
      </c>
      <c r="B751">
        <v>2</v>
      </c>
      <c r="C751">
        <v>6</v>
      </c>
      <c r="D751">
        <v>12</v>
      </c>
      <c r="E751">
        <v>-11</v>
      </c>
      <c r="F751">
        <v>-17</v>
      </c>
      <c r="G751">
        <v>-42</v>
      </c>
      <c r="H751">
        <v>-147</v>
      </c>
      <c r="I751">
        <v>17</v>
      </c>
    </row>
    <row r="752" spans="1:9" x14ac:dyDescent="0.25">
      <c r="A752" t="s">
        <v>1559</v>
      </c>
      <c r="B752">
        <v>2</v>
      </c>
      <c r="C752">
        <v>6</v>
      </c>
      <c r="D752">
        <v>12</v>
      </c>
      <c r="E752">
        <v>-11</v>
      </c>
      <c r="F752">
        <v>-15</v>
      </c>
      <c r="G752">
        <v>-42</v>
      </c>
      <c r="H752">
        <v>-146</v>
      </c>
      <c r="I752">
        <v>17</v>
      </c>
    </row>
    <row r="753" spans="1:9" x14ac:dyDescent="0.25">
      <c r="A753" t="s">
        <v>1560</v>
      </c>
      <c r="B753">
        <v>2</v>
      </c>
      <c r="C753">
        <v>6</v>
      </c>
      <c r="D753">
        <v>12</v>
      </c>
      <c r="E753">
        <v>-11</v>
      </c>
      <c r="F753">
        <v>-23</v>
      </c>
      <c r="G753">
        <v>-42</v>
      </c>
      <c r="H753">
        <v>-146</v>
      </c>
      <c r="I753">
        <v>17</v>
      </c>
    </row>
    <row r="754" spans="1:9" x14ac:dyDescent="0.25">
      <c r="A754" t="s">
        <v>1561</v>
      </c>
      <c r="B754">
        <v>2</v>
      </c>
      <c r="C754">
        <v>6</v>
      </c>
      <c r="D754">
        <v>12</v>
      </c>
      <c r="E754">
        <v>-11</v>
      </c>
      <c r="F754">
        <v>-13</v>
      </c>
      <c r="G754">
        <v>-41</v>
      </c>
      <c r="H754">
        <v>-146</v>
      </c>
      <c r="I754">
        <v>17</v>
      </c>
    </row>
    <row r="755" spans="1:9" x14ac:dyDescent="0.25">
      <c r="A755" t="s">
        <v>1562</v>
      </c>
      <c r="B755">
        <v>2</v>
      </c>
      <c r="C755">
        <v>6</v>
      </c>
      <c r="D755">
        <v>12</v>
      </c>
      <c r="E755">
        <v>-11</v>
      </c>
      <c r="F755">
        <v>-18</v>
      </c>
      <c r="G755">
        <v>-41</v>
      </c>
      <c r="H755">
        <v>-145</v>
      </c>
      <c r="I755">
        <v>17</v>
      </c>
    </row>
    <row r="756" spans="1:9" x14ac:dyDescent="0.25">
      <c r="A756" t="s">
        <v>1563</v>
      </c>
      <c r="B756">
        <v>2</v>
      </c>
      <c r="C756">
        <v>6</v>
      </c>
      <c r="D756">
        <v>12</v>
      </c>
      <c r="E756">
        <v>-11</v>
      </c>
      <c r="F756">
        <v>-16</v>
      </c>
      <c r="G756">
        <v>-41</v>
      </c>
      <c r="H756">
        <v>-145</v>
      </c>
      <c r="I756">
        <v>17</v>
      </c>
    </row>
    <row r="757" spans="1:9" x14ac:dyDescent="0.25">
      <c r="A757" t="s">
        <v>1564</v>
      </c>
      <c r="B757">
        <v>2</v>
      </c>
      <c r="C757">
        <v>6</v>
      </c>
      <c r="D757">
        <v>12</v>
      </c>
      <c r="E757">
        <v>-11</v>
      </c>
      <c r="F757">
        <v>-48</v>
      </c>
      <c r="G757">
        <v>-41</v>
      </c>
      <c r="H757">
        <v>-144</v>
      </c>
      <c r="I757">
        <v>17</v>
      </c>
    </row>
    <row r="758" spans="1:9" x14ac:dyDescent="0.25">
      <c r="A758" t="s">
        <v>1565</v>
      </c>
      <c r="B758">
        <v>2</v>
      </c>
      <c r="C758">
        <v>6</v>
      </c>
      <c r="D758">
        <v>12</v>
      </c>
      <c r="E758">
        <v>-11</v>
      </c>
      <c r="F758">
        <v>-40</v>
      </c>
      <c r="G758">
        <v>-41</v>
      </c>
      <c r="H758">
        <v>-144</v>
      </c>
      <c r="I758">
        <v>17</v>
      </c>
    </row>
    <row r="759" spans="1:9" x14ac:dyDescent="0.25">
      <c r="A759" t="s">
        <v>1566</v>
      </c>
      <c r="B759">
        <v>1</v>
      </c>
      <c r="C759">
        <v>6</v>
      </c>
      <c r="D759">
        <v>16</v>
      </c>
      <c r="E759">
        <v>-12</v>
      </c>
      <c r="F759">
        <v>-37</v>
      </c>
      <c r="G759">
        <v>-41</v>
      </c>
      <c r="H759">
        <v>-144</v>
      </c>
      <c r="I759">
        <v>17</v>
      </c>
    </row>
    <row r="760" spans="1:9" x14ac:dyDescent="0.25">
      <c r="A760" t="s">
        <v>1567</v>
      </c>
      <c r="B760">
        <v>0</v>
      </c>
      <c r="C760">
        <v>6</v>
      </c>
      <c r="D760">
        <v>22</v>
      </c>
      <c r="E760">
        <v>-12</v>
      </c>
      <c r="F760">
        <v>-40</v>
      </c>
      <c r="G760">
        <v>-41</v>
      </c>
      <c r="H760">
        <v>-143</v>
      </c>
      <c r="I760">
        <v>17</v>
      </c>
    </row>
    <row r="761" spans="1:9" x14ac:dyDescent="0.25">
      <c r="A761" t="s">
        <v>1568</v>
      </c>
      <c r="B761">
        <v>-1</v>
      </c>
      <c r="C761">
        <v>6</v>
      </c>
      <c r="D761">
        <v>28</v>
      </c>
      <c r="E761">
        <v>-12</v>
      </c>
      <c r="F761">
        <v>-44</v>
      </c>
      <c r="G761">
        <v>-41</v>
      </c>
      <c r="H761">
        <v>-143</v>
      </c>
      <c r="I761">
        <v>17</v>
      </c>
    </row>
    <row r="762" spans="1:9" x14ac:dyDescent="0.25">
      <c r="A762" t="s">
        <v>1569</v>
      </c>
      <c r="B762">
        <v>-2</v>
      </c>
      <c r="C762">
        <v>6</v>
      </c>
      <c r="D762">
        <v>32</v>
      </c>
      <c r="E762">
        <v>-12</v>
      </c>
      <c r="F762">
        <v>-47</v>
      </c>
      <c r="G762">
        <v>-40</v>
      </c>
      <c r="H762">
        <v>-143</v>
      </c>
      <c r="I762">
        <v>17</v>
      </c>
    </row>
    <row r="763" spans="1:9" x14ac:dyDescent="0.25">
      <c r="A763" t="s">
        <v>1570</v>
      </c>
      <c r="B763">
        <v>-4</v>
      </c>
      <c r="C763">
        <v>6</v>
      </c>
      <c r="D763">
        <v>34</v>
      </c>
      <c r="E763">
        <v>-12</v>
      </c>
      <c r="F763">
        <v>-50</v>
      </c>
      <c r="G763">
        <v>-40</v>
      </c>
      <c r="H763">
        <v>-142</v>
      </c>
      <c r="I763">
        <v>17</v>
      </c>
    </row>
    <row r="764" spans="1:9" x14ac:dyDescent="0.25">
      <c r="A764" t="s">
        <v>1571</v>
      </c>
      <c r="B764">
        <v>-7</v>
      </c>
      <c r="C764">
        <v>6</v>
      </c>
      <c r="D764">
        <v>37</v>
      </c>
      <c r="E764">
        <v>-11</v>
      </c>
      <c r="F764">
        <v>-50</v>
      </c>
      <c r="G764">
        <v>-40</v>
      </c>
      <c r="H764">
        <v>-142</v>
      </c>
      <c r="I764">
        <v>17</v>
      </c>
    </row>
    <row r="765" spans="1:9" x14ac:dyDescent="0.25">
      <c r="A765" t="s">
        <v>1572</v>
      </c>
      <c r="B765">
        <v>-9</v>
      </c>
      <c r="C765">
        <v>6</v>
      </c>
      <c r="D765">
        <v>41</v>
      </c>
      <c r="E765">
        <v>-11</v>
      </c>
      <c r="F765">
        <v>-57</v>
      </c>
      <c r="G765">
        <v>-40</v>
      </c>
      <c r="H765">
        <v>-142</v>
      </c>
      <c r="I765">
        <v>17</v>
      </c>
    </row>
    <row r="766" spans="1:9" x14ac:dyDescent="0.25">
      <c r="A766" t="s">
        <v>1573</v>
      </c>
      <c r="B766">
        <v>-12</v>
      </c>
      <c r="C766">
        <v>6</v>
      </c>
      <c r="D766">
        <v>45</v>
      </c>
      <c r="E766">
        <v>-11</v>
      </c>
      <c r="F766">
        <v>-63</v>
      </c>
      <c r="G766">
        <v>-40</v>
      </c>
      <c r="H766">
        <v>-141</v>
      </c>
      <c r="I766">
        <v>17</v>
      </c>
    </row>
    <row r="767" spans="1:9" x14ac:dyDescent="0.25">
      <c r="A767" t="s">
        <v>1574</v>
      </c>
      <c r="B767">
        <v>-12</v>
      </c>
      <c r="C767">
        <v>6</v>
      </c>
      <c r="D767">
        <v>50</v>
      </c>
      <c r="E767">
        <v>-11</v>
      </c>
      <c r="F767">
        <v>-66</v>
      </c>
      <c r="G767">
        <v>-40</v>
      </c>
      <c r="H767">
        <v>-141</v>
      </c>
      <c r="I767">
        <v>17</v>
      </c>
    </row>
    <row r="768" spans="1:9" x14ac:dyDescent="0.25">
      <c r="A768" t="s">
        <v>1575</v>
      </c>
      <c r="B768">
        <v>-12</v>
      </c>
      <c r="C768">
        <v>6</v>
      </c>
      <c r="D768">
        <v>52</v>
      </c>
      <c r="E768">
        <v>-10</v>
      </c>
      <c r="F768">
        <v>-61</v>
      </c>
      <c r="G768">
        <v>-40</v>
      </c>
      <c r="H768">
        <v>-140</v>
      </c>
      <c r="I768">
        <v>17</v>
      </c>
    </row>
    <row r="769" spans="1:9" x14ac:dyDescent="0.25">
      <c r="A769" t="s">
        <v>1576</v>
      </c>
      <c r="B769">
        <v>-12</v>
      </c>
      <c r="C769">
        <v>6</v>
      </c>
      <c r="D769">
        <v>55</v>
      </c>
      <c r="E769">
        <v>-11</v>
      </c>
      <c r="F769">
        <v>-63</v>
      </c>
      <c r="G769">
        <v>-40</v>
      </c>
      <c r="H769">
        <v>-140</v>
      </c>
      <c r="I769">
        <v>17</v>
      </c>
    </row>
    <row r="770" spans="1:9" x14ac:dyDescent="0.25">
      <c r="A770" t="s">
        <v>1577</v>
      </c>
      <c r="B770">
        <v>-12</v>
      </c>
      <c r="C770">
        <v>6</v>
      </c>
      <c r="D770">
        <v>58</v>
      </c>
      <c r="E770">
        <v>-11</v>
      </c>
      <c r="F770">
        <v>-64</v>
      </c>
      <c r="G770">
        <v>-39</v>
      </c>
      <c r="H770">
        <v>-140</v>
      </c>
      <c r="I770">
        <v>17</v>
      </c>
    </row>
    <row r="771" spans="1:9" x14ac:dyDescent="0.25">
      <c r="A771" t="s">
        <v>1578</v>
      </c>
      <c r="B771">
        <v>-12</v>
      </c>
      <c r="C771">
        <v>6</v>
      </c>
      <c r="D771">
        <v>67</v>
      </c>
      <c r="E771">
        <v>-10</v>
      </c>
      <c r="F771">
        <v>-73</v>
      </c>
      <c r="G771">
        <v>-39</v>
      </c>
      <c r="H771">
        <v>-139</v>
      </c>
      <c r="I771">
        <v>17</v>
      </c>
    </row>
    <row r="772" spans="1:9" x14ac:dyDescent="0.25">
      <c r="A772" t="s">
        <v>1579</v>
      </c>
      <c r="B772">
        <v>-12</v>
      </c>
      <c r="C772">
        <v>6</v>
      </c>
      <c r="D772">
        <v>77</v>
      </c>
      <c r="E772">
        <v>-10</v>
      </c>
      <c r="F772">
        <v>-74</v>
      </c>
      <c r="G772">
        <v>-39</v>
      </c>
      <c r="H772">
        <v>-139</v>
      </c>
      <c r="I772">
        <v>17</v>
      </c>
    </row>
    <row r="773" spans="1:9" x14ac:dyDescent="0.25">
      <c r="A773" t="s">
        <v>1580</v>
      </c>
      <c r="B773">
        <v>-12</v>
      </c>
      <c r="C773">
        <v>6</v>
      </c>
      <c r="D773">
        <v>86</v>
      </c>
      <c r="E773">
        <v>-10</v>
      </c>
      <c r="F773">
        <v>-76</v>
      </c>
      <c r="G773">
        <v>-39</v>
      </c>
      <c r="H773">
        <v>-139</v>
      </c>
      <c r="I773">
        <v>17</v>
      </c>
    </row>
    <row r="774" spans="1:9" x14ac:dyDescent="0.25">
      <c r="A774" t="s">
        <v>1581</v>
      </c>
      <c r="B774">
        <v>-12</v>
      </c>
      <c r="C774">
        <v>5</v>
      </c>
      <c r="D774">
        <v>91</v>
      </c>
      <c r="E774">
        <v>-10</v>
      </c>
      <c r="F774">
        <v>-77</v>
      </c>
      <c r="G774">
        <v>-39</v>
      </c>
      <c r="H774">
        <v>-138</v>
      </c>
      <c r="I774">
        <v>17</v>
      </c>
    </row>
    <row r="775" spans="1:9" x14ac:dyDescent="0.25">
      <c r="A775" t="s">
        <v>1582</v>
      </c>
      <c r="B775">
        <v>-12</v>
      </c>
      <c r="C775">
        <v>5</v>
      </c>
      <c r="D775">
        <v>96</v>
      </c>
      <c r="E775">
        <v>-10</v>
      </c>
      <c r="F775">
        <v>-77</v>
      </c>
      <c r="G775">
        <v>-39</v>
      </c>
      <c r="H775">
        <v>-138</v>
      </c>
      <c r="I775">
        <v>17</v>
      </c>
    </row>
    <row r="776" spans="1:9" x14ac:dyDescent="0.25">
      <c r="A776" t="s">
        <v>1583</v>
      </c>
      <c r="B776">
        <v>-12</v>
      </c>
      <c r="C776">
        <v>5</v>
      </c>
      <c r="D776">
        <v>100</v>
      </c>
      <c r="E776">
        <v>-10</v>
      </c>
      <c r="F776">
        <v>-76</v>
      </c>
      <c r="G776">
        <v>-39</v>
      </c>
      <c r="H776">
        <v>-138</v>
      </c>
      <c r="I776">
        <v>17</v>
      </c>
    </row>
    <row r="777" spans="1:9" x14ac:dyDescent="0.25">
      <c r="A777" t="s">
        <v>1584</v>
      </c>
      <c r="B777">
        <v>-12</v>
      </c>
      <c r="C777">
        <v>5</v>
      </c>
      <c r="D777">
        <v>104</v>
      </c>
      <c r="E777">
        <v>-10</v>
      </c>
      <c r="F777">
        <v>-79</v>
      </c>
      <c r="G777">
        <v>-39</v>
      </c>
      <c r="H777">
        <v>-137</v>
      </c>
      <c r="I777">
        <v>17</v>
      </c>
    </row>
    <row r="778" spans="1:9" x14ac:dyDescent="0.25">
      <c r="A778" t="s">
        <v>1585</v>
      </c>
      <c r="B778">
        <v>-12</v>
      </c>
      <c r="C778">
        <v>5</v>
      </c>
      <c r="D778">
        <v>106</v>
      </c>
      <c r="E778">
        <v>-10</v>
      </c>
      <c r="F778">
        <v>-78</v>
      </c>
      <c r="G778">
        <v>-39</v>
      </c>
      <c r="H778">
        <v>-137</v>
      </c>
      <c r="I778">
        <v>17</v>
      </c>
    </row>
    <row r="779" spans="1:9" x14ac:dyDescent="0.25">
      <c r="A779" t="s">
        <v>1586</v>
      </c>
      <c r="B779">
        <v>-12</v>
      </c>
      <c r="C779">
        <v>5</v>
      </c>
      <c r="D779">
        <v>109</v>
      </c>
      <c r="E779">
        <v>-10</v>
      </c>
      <c r="F779">
        <v>-81</v>
      </c>
      <c r="G779">
        <v>-38</v>
      </c>
      <c r="H779">
        <v>-137</v>
      </c>
      <c r="I779">
        <v>17</v>
      </c>
    </row>
    <row r="780" spans="1:9" x14ac:dyDescent="0.25">
      <c r="A780" t="s">
        <v>1587</v>
      </c>
      <c r="B780">
        <v>-12</v>
      </c>
      <c r="C780">
        <v>5</v>
      </c>
      <c r="D780">
        <v>110</v>
      </c>
      <c r="E780">
        <v>-10</v>
      </c>
      <c r="F780">
        <v>-78</v>
      </c>
      <c r="G780">
        <v>-38</v>
      </c>
      <c r="H780">
        <v>-136</v>
      </c>
      <c r="I780">
        <v>17</v>
      </c>
    </row>
    <row r="781" spans="1:9" x14ac:dyDescent="0.25">
      <c r="A781" t="s">
        <v>1588</v>
      </c>
      <c r="B781">
        <v>-12</v>
      </c>
      <c r="C781">
        <v>5</v>
      </c>
      <c r="D781">
        <v>111</v>
      </c>
      <c r="E781">
        <v>-10</v>
      </c>
      <c r="F781">
        <v>-83</v>
      </c>
      <c r="G781">
        <v>-38</v>
      </c>
      <c r="H781">
        <v>-136</v>
      </c>
      <c r="I781">
        <v>17</v>
      </c>
    </row>
    <row r="782" spans="1:9" x14ac:dyDescent="0.25">
      <c r="A782" t="s">
        <v>1589</v>
      </c>
      <c r="B782">
        <v>-12</v>
      </c>
      <c r="C782">
        <v>4</v>
      </c>
      <c r="D782">
        <v>112</v>
      </c>
      <c r="E782">
        <v>-10</v>
      </c>
      <c r="F782">
        <v>-82</v>
      </c>
      <c r="G782">
        <v>-38</v>
      </c>
      <c r="H782">
        <v>-136</v>
      </c>
      <c r="I782">
        <v>17</v>
      </c>
    </row>
    <row r="783" spans="1:9" x14ac:dyDescent="0.25">
      <c r="A783" t="s">
        <v>1590</v>
      </c>
      <c r="B783">
        <v>-12</v>
      </c>
      <c r="C783">
        <v>4</v>
      </c>
      <c r="D783">
        <v>113</v>
      </c>
      <c r="E783">
        <v>-10</v>
      </c>
      <c r="F783">
        <v>-101</v>
      </c>
      <c r="G783">
        <v>-38</v>
      </c>
      <c r="H783">
        <v>-136</v>
      </c>
      <c r="I783">
        <v>17</v>
      </c>
    </row>
    <row r="784" spans="1:9" x14ac:dyDescent="0.25">
      <c r="A784" t="s">
        <v>1591</v>
      </c>
      <c r="B784">
        <v>-12</v>
      </c>
      <c r="C784">
        <v>4</v>
      </c>
      <c r="D784">
        <v>114</v>
      </c>
      <c r="E784">
        <v>-10</v>
      </c>
      <c r="F784">
        <v>-103</v>
      </c>
      <c r="G784">
        <v>-38</v>
      </c>
      <c r="H784">
        <v>-135</v>
      </c>
      <c r="I784">
        <v>17</v>
      </c>
    </row>
    <row r="785" spans="1:9" x14ac:dyDescent="0.25">
      <c r="A785" t="s">
        <v>1592</v>
      </c>
      <c r="B785">
        <v>-12</v>
      </c>
      <c r="C785">
        <v>4</v>
      </c>
      <c r="D785">
        <v>114</v>
      </c>
      <c r="E785">
        <v>-10</v>
      </c>
      <c r="F785">
        <v>-105</v>
      </c>
      <c r="G785">
        <v>-38</v>
      </c>
      <c r="H785">
        <v>-135</v>
      </c>
      <c r="I785">
        <v>17</v>
      </c>
    </row>
    <row r="786" spans="1:9" x14ac:dyDescent="0.25">
      <c r="A786" t="s">
        <v>1593</v>
      </c>
      <c r="B786">
        <v>-12</v>
      </c>
      <c r="C786">
        <v>4</v>
      </c>
      <c r="D786">
        <v>114</v>
      </c>
      <c r="E786">
        <v>-10</v>
      </c>
      <c r="F786">
        <v>-102</v>
      </c>
      <c r="G786">
        <v>-38</v>
      </c>
      <c r="H786">
        <v>-135</v>
      </c>
      <c r="I786">
        <v>17</v>
      </c>
    </row>
    <row r="787" spans="1:9" x14ac:dyDescent="0.25">
      <c r="A787" t="s">
        <v>1594</v>
      </c>
      <c r="B787">
        <v>-13</v>
      </c>
      <c r="C787">
        <v>4</v>
      </c>
      <c r="D787">
        <v>114</v>
      </c>
      <c r="E787">
        <v>-9</v>
      </c>
      <c r="F787">
        <v>-104</v>
      </c>
      <c r="G787">
        <v>-38</v>
      </c>
      <c r="H787">
        <v>-134</v>
      </c>
      <c r="I787">
        <v>17</v>
      </c>
    </row>
    <row r="788" spans="1:9" x14ac:dyDescent="0.25">
      <c r="A788" t="s">
        <v>1595</v>
      </c>
      <c r="B788">
        <v>-12</v>
      </c>
      <c r="C788">
        <v>3</v>
      </c>
      <c r="D788">
        <v>114</v>
      </c>
      <c r="E788">
        <v>-9</v>
      </c>
      <c r="F788">
        <v>-107</v>
      </c>
      <c r="G788">
        <v>-37</v>
      </c>
      <c r="H788">
        <v>-134</v>
      </c>
      <c r="I788">
        <v>17</v>
      </c>
    </row>
    <row r="789" spans="1:9" x14ac:dyDescent="0.25">
      <c r="A789" t="s">
        <v>1596</v>
      </c>
      <c r="B789">
        <v>-12</v>
      </c>
      <c r="C789">
        <v>3</v>
      </c>
      <c r="D789">
        <v>114</v>
      </c>
      <c r="E789">
        <v>-9</v>
      </c>
      <c r="F789">
        <v>-108</v>
      </c>
      <c r="G789">
        <v>-37</v>
      </c>
      <c r="H789">
        <v>-134</v>
      </c>
      <c r="I789">
        <v>17</v>
      </c>
    </row>
    <row r="790" spans="1:9" x14ac:dyDescent="0.25">
      <c r="A790" t="s">
        <v>1597</v>
      </c>
      <c r="B790">
        <v>-13</v>
      </c>
      <c r="C790">
        <v>3</v>
      </c>
      <c r="D790">
        <v>114</v>
      </c>
      <c r="E790">
        <v>-9</v>
      </c>
      <c r="F790">
        <v>-107</v>
      </c>
      <c r="G790">
        <v>-37</v>
      </c>
      <c r="H790">
        <v>-133</v>
      </c>
      <c r="I790">
        <v>17</v>
      </c>
    </row>
    <row r="791" spans="1:9" x14ac:dyDescent="0.25">
      <c r="A791" t="s">
        <v>1598</v>
      </c>
      <c r="B791">
        <v>-13</v>
      </c>
      <c r="C791">
        <v>3</v>
      </c>
      <c r="D791">
        <v>113</v>
      </c>
      <c r="E791">
        <v>-9</v>
      </c>
      <c r="F791">
        <v>-100</v>
      </c>
      <c r="G791">
        <v>-37</v>
      </c>
      <c r="H791">
        <v>-133</v>
      </c>
      <c r="I791">
        <v>17</v>
      </c>
    </row>
    <row r="792" spans="1:9" x14ac:dyDescent="0.25">
      <c r="A792" t="s">
        <v>1599</v>
      </c>
      <c r="B792">
        <v>-13</v>
      </c>
      <c r="C792">
        <v>3</v>
      </c>
      <c r="D792">
        <v>112</v>
      </c>
      <c r="E792">
        <v>-9</v>
      </c>
      <c r="F792">
        <v>-97</v>
      </c>
      <c r="G792">
        <v>-37</v>
      </c>
      <c r="H792">
        <v>-133</v>
      </c>
      <c r="I792">
        <v>17</v>
      </c>
    </row>
    <row r="793" spans="1:9" x14ac:dyDescent="0.25">
      <c r="A793" t="s">
        <v>1600</v>
      </c>
      <c r="B793">
        <v>-13</v>
      </c>
      <c r="C793">
        <v>2</v>
      </c>
      <c r="D793">
        <v>112</v>
      </c>
      <c r="E793">
        <v>-9</v>
      </c>
      <c r="F793">
        <v>-95</v>
      </c>
      <c r="G793">
        <v>-37</v>
      </c>
      <c r="H793">
        <v>-132</v>
      </c>
      <c r="I793">
        <v>17</v>
      </c>
    </row>
    <row r="794" spans="1:9" x14ac:dyDescent="0.25">
      <c r="A794" t="s">
        <v>1601</v>
      </c>
      <c r="B794">
        <v>-13</v>
      </c>
      <c r="C794">
        <v>2</v>
      </c>
      <c r="D794">
        <v>112</v>
      </c>
      <c r="E794">
        <v>-9</v>
      </c>
      <c r="F794">
        <v>-99</v>
      </c>
      <c r="G794">
        <v>-37</v>
      </c>
      <c r="H794">
        <v>-132</v>
      </c>
      <c r="I794">
        <v>17</v>
      </c>
    </row>
    <row r="795" spans="1:9" x14ac:dyDescent="0.25">
      <c r="A795" t="s">
        <v>1602</v>
      </c>
      <c r="B795">
        <v>-13</v>
      </c>
      <c r="C795">
        <v>2</v>
      </c>
      <c r="D795">
        <v>112</v>
      </c>
      <c r="E795">
        <v>-8</v>
      </c>
      <c r="F795">
        <v>-108</v>
      </c>
      <c r="G795">
        <v>-37</v>
      </c>
      <c r="H795">
        <v>-132</v>
      </c>
      <c r="I795">
        <v>17</v>
      </c>
    </row>
    <row r="796" spans="1:9" x14ac:dyDescent="0.25">
      <c r="A796" t="s">
        <v>1603</v>
      </c>
      <c r="B796">
        <v>-13</v>
      </c>
      <c r="C796">
        <v>1</v>
      </c>
      <c r="D796">
        <v>112</v>
      </c>
      <c r="E796">
        <v>-8</v>
      </c>
      <c r="F796">
        <v>-108</v>
      </c>
      <c r="G796">
        <v>-37</v>
      </c>
      <c r="H796">
        <v>-131</v>
      </c>
      <c r="I796">
        <v>17</v>
      </c>
    </row>
    <row r="797" spans="1:9" x14ac:dyDescent="0.25">
      <c r="A797" t="s">
        <v>1604</v>
      </c>
      <c r="B797">
        <v>-13</v>
      </c>
      <c r="C797">
        <v>1</v>
      </c>
      <c r="D797">
        <v>111</v>
      </c>
      <c r="E797">
        <v>-8</v>
      </c>
      <c r="F797">
        <v>-105</v>
      </c>
      <c r="G797">
        <v>-36</v>
      </c>
      <c r="H797">
        <v>-131</v>
      </c>
      <c r="I797">
        <v>17</v>
      </c>
    </row>
    <row r="798" spans="1:9" x14ac:dyDescent="0.25">
      <c r="A798" t="s">
        <v>1605</v>
      </c>
      <c r="B798">
        <v>-13</v>
      </c>
      <c r="C798">
        <v>1</v>
      </c>
      <c r="D798">
        <v>111</v>
      </c>
      <c r="E798">
        <v>-8</v>
      </c>
      <c r="F798">
        <v>-106</v>
      </c>
      <c r="G798">
        <v>-36</v>
      </c>
      <c r="H798">
        <v>-131</v>
      </c>
      <c r="I798">
        <v>17</v>
      </c>
    </row>
    <row r="799" spans="1:9" x14ac:dyDescent="0.25">
      <c r="A799" t="s">
        <v>1606</v>
      </c>
      <c r="B799">
        <v>-13</v>
      </c>
      <c r="C799">
        <v>0</v>
      </c>
      <c r="D799">
        <v>110</v>
      </c>
      <c r="E799">
        <v>-8</v>
      </c>
      <c r="F799">
        <v>-103</v>
      </c>
      <c r="G799">
        <v>-36</v>
      </c>
      <c r="H799">
        <v>-130</v>
      </c>
      <c r="I799">
        <v>17</v>
      </c>
    </row>
    <row r="800" spans="1:9" x14ac:dyDescent="0.25">
      <c r="A800" t="s">
        <v>1607</v>
      </c>
      <c r="B800">
        <v>-13</v>
      </c>
      <c r="C800">
        <v>0</v>
      </c>
      <c r="D800">
        <v>110</v>
      </c>
      <c r="E800">
        <v>-7</v>
      </c>
      <c r="F800">
        <v>-100</v>
      </c>
      <c r="G800">
        <v>-36</v>
      </c>
      <c r="H800">
        <v>-130</v>
      </c>
      <c r="I800">
        <v>17</v>
      </c>
    </row>
    <row r="801" spans="1:9" x14ac:dyDescent="0.25">
      <c r="A801" t="s">
        <v>1608</v>
      </c>
      <c r="B801">
        <v>-13</v>
      </c>
      <c r="C801">
        <v>0</v>
      </c>
      <c r="D801">
        <v>109</v>
      </c>
      <c r="E801">
        <v>-7</v>
      </c>
      <c r="F801">
        <v>-98</v>
      </c>
      <c r="G801">
        <v>-36</v>
      </c>
      <c r="H801">
        <v>-130</v>
      </c>
      <c r="I801">
        <v>17</v>
      </c>
    </row>
    <row r="802" spans="1:9" x14ac:dyDescent="0.25">
      <c r="A802" t="s">
        <v>1609</v>
      </c>
      <c r="B802">
        <v>-13</v>
      </c>
      <c r="C802">
        <v>0</v>
      </c>
      <c r="D802">
        <v>108</v>
      </c>
      <c r="E802">
        <v>-7</v>
      </c>
      <c r="F802">
        <v>-96</v>
      </c>
      <c r="G802">
        <v>-36</v>
      </c>
      <c r="H802">
        <v>-130</v>
      </c>
      <c r="I802">
        <v>17</v>
      </c>
    </row>
    <row r="803" spans="1:9" x14ac:dyDescent="0.25">
      <c r="A803" t="s">
        <v>1610</v>
      </c>
      <c r="B803">
        <v>-13</v>
      </c>
      <c r="C803">
        <v>0</v>
      </c>
      <c r="D803">
        <v>107</v>
      </c>
      <c r="E803">
        <v>-7</v>
      </c>
      <c r="F803">
        <v>-95</v>
      </c>
      <c r="G803">
        <v>-36</v>
      </c>
      <c r="H803">
        <v>-129</v>
      </c>
      <c r="I803">
        <v>17</v>
      </c>
    </row>
    <row r="804" spans="1:9" x14ac:dyDescent="0.25">
      <c r="A804" t="s">
        <v>1611</v>
      </c>
      <c r="B804">
        <v>-13</v>
      </c>
      <c r="C804">
        <v>0</v>
      </c>
      <c r="D804">
        <v>106</v>
      </c>
      <c r="E804">
        <v>-7</v>
      </c>
      <c r="F804">
        <v>-91</v>
      </c>
      <c r="G804">
        <v>-36</v>
      </c>
      <c r="H804">
        <v>-129</v>
      </c>
      <c r="I804">
        <v>17</v>
      </c>
    </row>
    <row r="805" spans="1:9" x14ac:dyDescent="0.25">
      <c r="A805" t="s">
        <v>1612</v>
      </c>
      <c r="B805">
        <v>-13</v>
      </c>
      <c r="C805">
        <v>0</v>
      </c>
      <c r="D805">
        <v>105</v>
      </c>
      <c r="E805">
        <v>-7</v>
      </c>
      <c r="F805">
        <v>-87</v>
      </c>
      <c r="G805">
        <v>-36</v>
      </c>
      <c r="H805">
        <v>-129</v>
      </c>
      <c r="I805">
        <v>17</v>
      </c>
    </row>
    <row r="806" spans="1:9" x14ac:dyDescent="0.25">
      <c r="A806" t="s">
        <v>1613</v>
      </c>
      <c r="B806">
        <v>-14</v>
      </c>
      <c r="C806">
        <v>0</v>
      </c>
      <c r="D806">
        <v>104</v>
      </c>
      <c r="E806">
        <v>-7</v>
      </c>
      <c r="F806">
        <v>-85</v>
      </c>
      <c r="G806">
        <v>-36</v>
      </c>
      <c r="H806">
        <v>-128</v>
      </c>
      <c r="I806">
        <v>17</v>
      </c>
    </row>
    <row r="807" spans="1:9" x14ac:dyDescent="0.25">
      <c r="A807" t="s">
        <v>1614</v>
      </c>
      <c r="B807">
        <v>-14</v>
      </c>
      <c r="C807">
        <v>0</v>
      </c>
      <c r="D807">
        <v>103</v>
      </c>
      <c r="E807">
        <v>-7</v>
      </c>
      <c r="F807">
        <v>-83</v>
      </c>
      <c r="G807">
        <v>-35</v>
      </c>
      <c r="H807">
        <v>-128</v>
      </c>
      <c r="I807">
        <v>17</v>
      </c>
    </row>
    <row r="808" spans="1:9" x14ac:dyDescent="0.25">
      <c r="A808" t="s">
        <v>1615</v>
      </c>
      <c r="B808">
        <v>-14</v>
      </c>
      <c r="C808">
        <v>0</v>
      </c>
      <c r="D808">
        <v>103</v>
      </c>
      <c r="E808">
        <v>-7</v>
      </c>
      <c r="F808">
        <v>-82</v>
      </c>
      <c r="G808">
        <v>-35</v>
      </c>
      <c r="H808">
        <v>-128</v>
      </c>
      <c r="I808">
        <v>17</v>
      </c>
    </row>
    <row r="809" spans="1:9" x14ac:dyDescent="0.25">
      <c r="A809" t="s">
        <v>1616</v>
      </c>
      <c r="B809">
        <v>-11</v>
      </c>
      <c r="C809">
        <v>-9</v>
      </c>
      <c r="D809">
        <v>104</v>
      </c>
      <c r="E809">
        <v>-7</v>
      </c>
      <c r="F809">
        <v>-77</v>
      </c>
      <c r="G809">
        <v>-35</v>
      </c>
      <c r="H809">
        <v>-128</v>
      </c>
      <c r="I809">
        <v>17</v>
      </c>
    </row>
    <row r="810" spans="1:9" x14ac:dyDescent="0.25">
      <c r="A810" t="s">
        <v>1617</v>
      </c>
      <c r="B810">
        <v>-12</v>
      </c>
      <c r="C810">
        <v>-8</v>
      </c>
      <c r="D810">
        <v>104</v>
      </c>
      <c r="E810">
        <v>-7</v>
      </c>
      <c r="F810">
        <v>-97</v>
      </c>
      <c r="G810">
        <v>-35</v>
      </c>
      <c r="H810">
        <v>-127</v>
      </c>
      <c r="I810">
        <v>17</v>
      </c>
    </row>
    <row r="811" spans="1:9" x14ac:dyDescent="0.25">
      <c r="A811" t="s">
        <v>1618</v>
      </c>
      <c r="B811">
        <v>-12</v>
      </c>
      <c r="C811">
        <v>-6</v>
      </c>
      <c r="D811">
        <v>104</v>
      </c>
      <c r="E811">
        <v>-7</v>
      </c>
      <c r="F811">
        <v>-82</v>
      </c>
      <c r="G811">
        <v>-35</v>
      </c>
      <c r="H811">
        <v>-127</v>
      </c>
      <c r="I811">
        <v>17</v>
      </c>
    </row>
    <row r="812" spans="1:9" x14ac:dyDescent="0.25">
      <c r="A812" t="s">
        <v>1619</v>
      </c>
      <c r="B812">
        <v>-11</v>
      </c>
      <c r="C812">
        <v>-8</v>
      </c>
      <c r="D812">
        <v>105</v>
      </c>
      <c r="E812">
        <v>-6</v>
      </c>
      <c r="F812">
        <v>-65</v>
      </c>
      <c r="G812">
        <v>-35</v>
      </c>
      <c r="H812">
        <v>-127</v>
      </c>
      <c r="I812">
        <v>17</v>
      </c>
    </row>
    <row r="813" spans="1:9" x14ac:dyDescent="0.25">
      <c r="A813" t="s">
        <v>1620</v>
      </c>
      <c r="B813">
        <v>-11</v>
      </c>
      <c r="C813">
        <v>-10</v>
      </c>
      <c r="D813">
        <v>105</v>
      </c>
      <c r="E813">
        <v>-6</v>
      </c>
      <c r="F813">
        <v>-101</v>
      </c>
      <c r="G813">
        <v>-35</v>
      </c>
      <c r="H813">
        <v>-126</v>
      </c>
      <c r="I813">
        <v>16</v>
      </c>
    </row>
    <row r="814" spans="1:9" x14ac:dyDescent="0.25">
      <c r="A814" t="s">
        <v>1621</v>
      </c>
      <c r="B814">
        <v>-10</v>
      </c>
      <c r="C814">
        <v>-10</v>
      </c>
      <c r="D814">
        <v>104</v>
      </c>
      <c r="E814">
        <v>-6</v>
      </c>
      <c r="F814">
        <v>-97</v>
      </c>
      <c r="G814">
        <v>-35</v>
      </c>
      <c r="H814">
        <v>-126</v>
      </c>
      <c r="I814">
        <v>16</v>
      </c>
    </row>
    <row r="815" spans="1:9" x14ac:dyDescent="0.25">
      <c r="A815" t="s">
        <v>1622</v>
      </c>
      <c r="B815">
        <v>-10</v>
      </c>
      <c r="C815">
        <v>-10</v>
      </c>
      <c r="D815">
        <v>104</v>
      </c>
      <c r="E815">
        <v>-6</v>
      </c>
      <c r="F815">
        <v>-108</v>
      </c>
      <c r="G815">
        <v>-35</v>
      </c>
      <c r="H815">
        <v>-126</v>
      </c>
      <c r="I815">
        <v>16</v>
      </c>
    </row>
    <row r="816" spans="1:9" x14ac:dyDescent="0.25">
      <c r="A816" t="s">
        <v>1623</v>
      </c>
      <c r="B816">
        <v>-11</v>
      </c>
      <c r="C816">
        <v>-10</v>
      </c>
      <c r="D816">
        <v>104</v>
      </c>
      <c r="E816">
        <v>-6</v>
      </c>
      <c r="F816">
        <v>-102</v>
      </c>
      <c r="G816">
        <v>-34</v>
      </c>
      <c r="H816">
        <v>-126</v>
      </c>
      <c r="I816">
        <v>16</v>
      </c>
    </row>
    <row r="817" spans="1:9" x14ac:dyDescent="0.25">
      <c r="A817" t="s">
        <v>1624</v>
      </c>
      <c r="B817">
        <v>-11</v>
      </c>
      <c r="C817">
        <v>-10</v>
      </c>
      <c r="D817">
        <v>104</v>
      </c>
      <c r="E817">
        <v>-6</v>
      </c>
      <c r="F817">
        <v>-97</v>
      </c>
      <c r="G817">
        <v>-34</v>
      </c>
      <c r="H817">
        <v>-125</v>
      </c>
      <c r="I817">
        <v>16</v>
      </c>
    </row>
    <row r="818" spans="1:9" x14ac:dyDescent="0.25">
      <c r="A818" t="s">
        <v>1625</v>
      </c>
      <c r="B818">
        <v>-11</v>
      </c>
      <c r="C818">
        <v>-11</v>
      </c>
      <c r="D818">
        <v>103</v>
      </c>
      <c r="E818">
        <v>-6</v>
      </c>
      <c r="F818">
        <v>-95</v>
      </c>
      <c r="G818">
        <v>-34</v>
      </c>
      <c r="H818">
        <v>-125</v>
      </c>
      <c r="I818">
        <v>16</v>
      </c>
    </row>
    <row r="819" spans="1:9" x14ac:dyDescent="0.25">
      <c r="A819" t="s">
        <v>1626</v>
      </c>
      <c r="B819">
        <v>-11</v>
      </c>
      <c r="C819">
        <v>-11</v>
      </c>
      <c r="D819">
        <v>103</v>
      </c>
      <c r="E819">
        <v>-6</v>
      </c>
      <c r="F819">
        <v>-104</v>
      </c>
      <c r="G819">
        <v>-34</v>
      </c>
      <c r="H819">
        <v>-125</v>
      </c>
      <c r="I819">
        <v>16</v>
      </c>
    </row>
    <row r="820" spans="1:9" x14ac:dyDescent="0.25">
      <c r="A820" t="s">
        <v>1627</v>
      </c>
      <c r="B820">
        <v>-12</v>
      </c>
      <c r="C820">
        <v>-11</v>
      </c>
      <c r="D820">
        <v>102</v>
      </c>
      <c r="E820">
        <v>-6</v>
      </c>
      <c r="F820">
        <v>-114</v>
      </c>
      <c r="G820">
        <v>-34</v>
      </c>
      <c r="H820">
        <v>-124</v>
      </c>
      <c r="I820">
        <v>16</v>
      </c>
    </row>
    <row r="821" spans="1:9" x14ac:dyDescent="0.25">
      <c r="A821" t="s">
        <v>1628</v>
      </c>
      <c r="B821">
        <v>-11</v>
      </c>
      <c r="C821">
        <v>-11</v>
      </c>
      <c r="D821">
        <v>102</v>
      </c>
      <c r="E821">
        <v>-6</v>
      </c>
      <c r="F821">
        <v>-64</v>
      </c>
      <c r="G821">
        <v>-34</v>
      </c>
      <c r="H821">
        <v>-124</v>
      </c>
      <c r="I821">
        <v>16</v>
      </c>
    </row>
    <row r="822" spans="1:9" x14ac:dyDescent="0.25">
      <c r="A822" t="s">
        <v>1629</v>
      </c>
      <c r="B822">
        <v>-10</v>
      </c>
      <c r="C822">
        <v>-10</v>
      </c>
      <c r="D822">
        <v>101</v>
      </c>
      <c r="E822">
        <v>-5</v>
      </c>
      <c r="F822">
        <v>-92</v>
      </c>
      <c r="G822">
        <v>-34</v>
      </c>
      <c r="H822">
        <v>-124</v>
      </c>
      <c r="I822">
        <v>16</v>
      </c>
    </row>
    <row r="823" spans="1:9" x14ac:dyDescent="0.25">
      <c r="A823" t="s">
        <v>1630</v>
      </c>
      <c r="B823">
        <v>-10</v>
      </c>
      <c r="C823">
        <v>-10</v>
      </c>
      <c r="D823">
        <v>100</v>
      </c>
      <c r="E823">
        <v>-5</v>
      </c>
      <c r="F823">
        <v>-110</v>
      </c>
      <c r="G823">
        <v>-34</v>
      </c>
      <c r="H823">
        <v>-123</v>
      </c>
      <c r="I823">
        <v>16</v>
      </c>
    </row>
    <row r="824" spans="1:9" x14ac:dyDescent="0.25">
      <c r="A824" t="s">
        <v>1631</v>
      </c>
      <c r="B824">
        <v>-10</v>
      </c>
      <c r="C824">
        <v>-10</v>
      </c>
      <c r="D824">
        <v>100</v>
      </c>
      <c r="E824">
        <v>-5</v>
      </c>
      <c r="F824">
        <v>-106</v>
      </c>
      <c r="G824">
        <v>-34</v>
      </c>
      <c r="H824">
        <v>-123</v>
      </c>
      <c r="I824">
        <v>16</v>
      </c>
    </row>
    <row r="825" spans="1:9" x14ac:dyDescent="0.25">
      <c r="A825" t="s">
        <v>1632</v>
      </c>
      <c r="B825">
        <v>-11</v>
      </c>
      <c r="C825">
        <v>-10</v>
      </c>
      <c r="D825">
        <v>98</v>
      </c>
      <c r="E825">
        <v>-5</v>
      </c>
      <c r="F825">
        <v>-102</v>
      </c>
      <c r="G825">
        <v>-34</v>
      </c>
      <c r="H825">
        <v>-123</v>
      </c>
      <c r="I825">
        <v>16</v>
      </c>
    </row>
    <row r="826" spans="1:9" x14ac:dyDescent="0.25">
      <c r="A826" t="s">
        <v>1633</v>
      </c>
      <c r="B826">
        <v>-11</v>
      </c>
      <c r="C826">
        <v>-10</v>
      </c>
      <c r="D826">
        <v>97</v>
      </c>
      <c r="E826">
        <v>-5</v>
      </c>
      <c r="F826">
        <v>-99</v>
      </c>
      <c r="G826">
        <v>-34</v>
      </c>
      <c r="H826">
        <v>-123</v>
      </c>
      <c r="I826">
        <v>16</v>
      </c>
    </row>
    <row r="827" spans="1:9" x14ac:dyDescent="0.25">
      <c r="A827" t="s">
        <v>1634</v>
      </c>
      <c r="B827">
        <v>-12</v>
      </c>
      <c r="C827">
        <v>-11</v>
      </c>
      <c r="D827">
        <v>96</v>
      </c>
      <c r="E827">
        <v>-5</v>
      </c>
      <c r="F827">
        <v>-100</v>
      </c>
      <c r="G827">
        <v>-33</v>
      </c>
      <c r="H827">
        <v>-122</v>
      </c>
      <c r="I827">
        <v>16</v>
      </c>
    </row>
    <row r="828" spans="1:9" x14ac:dyDescent="0.25">
      <c r="A828" t="s">
        <v>1635</v>
      </c>
      <c r="B828">
        <v>-13</v>
      </c>
      <c r="C828">
        <v>-11</v>
      </c>
      <c r="D828">
        <v>94</v>
      </c>
      <c r="E828">
        <v>-5</v>
      </c>
      <c r="F828">
        <v>-105</v>
      </c>
      <c r="G828">
        <v>-33</v>
      </c>
      <c r="H828">
        <v>-122</v>
      </c>
      <c r="I828">
        <v>16</v>
      </c>
    </row>
    <row r="829" spans="1:9" x14ac:dyDescent="0.25">
      <c r="A829" t="s">
        <v>1636</v>
      </c>
      <c r="B829">
        <v>-13</v>
      </c>
      <c r="C829">
        <v>-11</v>
      </c>
      <c r="D829">
        <v>90</v>
      </c>
      <c r="E829">
        <v>-4</v>
      </c>
      <c r="F829">
        <v>-104</v>
      </c>
      <c r="G829">
        <v>-33</v>
      </c>
      <c r="H829">
        <v>-122</v>
      </c>
      <c r="I829">
        <v>16</v>
      </c>
    </row>
    <row r="830" spans="1:9" x14ac:dyDescent="0.25">
      <c r="A830" t="s">
        <v>1637</v>
      </c>
      <c r="B830">
        <v>-14</v>
      </c>
      <c r="C830">
        <v>-10</v>
      </c>
      <c r="D830">
        <v>88</v>
      </c>
      <c r="E830">
        <v>-4</v>
      </c>
      <c r="F830">
        <v>-105</v>
      </c>
      <c r="G830">
        <v>-33</v>
      </c>
      <c r="H830">
        <v>-121</v>
      </c>
      <c r="I830">
        <v>16</v>
      </c>
    </row>
    <row r="831" spans="1:9" x14ac:dyDescent="0.25">
      <c r="A831" t="s">
        <v>1638</v>
      </c>
      <c r="B831">
        <v>-14</v>
      </c>
      <c r="C831">
        <v>-10</v>
      </c>
      <c r="D831">
        <v>85</v>
      </c>
      <c r="E831">
        <v>-4</v>
      </c>
      <c r="F831">
        <v>-105</v>
      </c>
      <c r="G831">
        <v>-33</v>
      </c>
      <c r="H831">
        <v>-121</v>
      </c>
      <c r="I831">
        <v>16</v>
      </c>
    </row>
    <row r="832" spans="1:9" x14ac:dyDescent="0.25">
      <c r="A832" t="s">
        <v>1639</v>
      </c>
      <c r="B832">
        <v>-15</v>
      </c>
      <c r="C832">
        <v>-10</v>
      </c>
      <c r="D832">
        <v>83</v>
      </c>
      <c r="E832">
        <v>-4</v>
      </c>
      <c r="F832">
        <v>-106</v>
      </c>
      <c r="G832">
        <v>-33</v>
      </c>
      <c r="H832">
        <v>-121</v>
      </c>
      <c r="I832">
        <v>16</v>
      </c>
    </row>
    <row r="833" spans="1:9" x14ac:dyDescent="0.25">
      <c r="A833" t="s">
        <v>1640</v>
      </c>
      <c r="B833">
        <v>-15</v>
      </c>
      <c r="C833">
        <v>-10</v>
      </c>
      <c r="D833">
        <v>81</v>
      </c>
      <c r="E833">
        <v>-3</v>
      </c>
      <c r="F833">
        <v>-107</v>
      </c>
      <c r="G833">
        <v>-33</v>
      </c>
      <c r="H833">
        <v>-121</v>
      </c>
      <c r="I833">
        <v>16</v>
      </c>
    </row>
    <row r="834" spans="1:9" x14ac:dyDescent="0.25">
      <c r="A834" t="s">
        <v>1641</v>
      </c>
      <c r="B834">
        <v>-16</v>
      </c>
      <c r="C834">
        <v>-10</v>
      </c>
      <c r="D834">
        <v>79</v>
      </c>
      <c r="E834">
        <v>-3</v>
      </c>
      <c r="F834">
        <v>-107</v>
      </c>
      <c r="G834">
        <v>-33</v>
      </c>
      <c r="H834">
        <v>-120</v>
      </c>
      <c r="I834">
        <v>16</v>
      </c>
    </row>
    <row r="835" spans="1:9" x14ac:dyDescent="0.25">
      <c r="A835" t="s">
        <v>1642</v>
      </c>
      <c r="B835">
        <v>-17</v>
      </c>
      <c r="C835">
        <v>-10</v>
      </c>
      <c r="D835">
        <v>77</v>
      </c>
      <c r="E835">
        <v>-2</v>
      </c>
      <c r="F835">
        <v>-108</v>
      </c>
      <c r="G835">
        <v>-33</v>
      </c>
      <c r="H835">
        <v>-120</v>
      </c>
      <c r="I835">
        <v>16</v>
      </c>
    </row>
    <row r="836" spans="1:9" x14ac:dyDescent="0.25">
      <c r="A836" t="s">
        <v>1643</v>
      </c>
      <c r="B836">
        <v>-19</v>
      </c>
      <c r="C836">
        <v>-10</v>
      </c>
      <c r="D836">
        <v>74</v>
      </c>
      <c r="E836">
        <v>-2</v>
      </c>
      <c r="F836">
        <v>-115</v>
      </c>
      <c r="G836">
        <v>-32</v>
      </c>
      <c r="H836">
        <v>-120</v>
      </c>
      <c r="I836">
        <v>16</v>
      </c>
    </row>
    <row r="837" spans="1:9" x14ac:dyDescent="0.25">
      <c r="A837" t="s">
        <v>1644</v>
      </c>
      <c r="B837">
        <v>-20</v>
      </c>
      <c r="C837">
        <v>-11</v>
      </c>
      <c r="D837">
        <v>70</v>
      </c>
      <c r="E837">
        <v>-1</v>
      </c>
      <c r="F837">
        <v>-118</v>
      </c>
      <c r="G837">
        <v>-32</v>
      </c>
      <c r="H837">
        <v>-119</v>
      </c>
      <c r="I837">
        <v>16</v>
      </c>
    </row>
    <row r="838" spans="1:9" x14ac:dyDescent="0.25">
      <c r="A838" t="s">
        <v>1645</v>
      </c>
      <c r="B838">
        <v>-22</v>
      </c>
      <c r="C838">
        <v>-12</v>
      </c>
      <c r="D838">
        <v>63</v>
      </c>
      <c r="E838">
        <v>0</v>
      </c>
      <c r="F838">
        <v>-119</v>
      </c>
      <c r="G838">
        <v>-32</v>
      </c>
      <c r="H838">
        <v>-119</v>
      </c>
      <c r="I838">
        <v>16</v>
      </c>
    </row>
    <row r="839" spans="1:9" x14ac:dyDescent="0.25">
      <c r="A839" t="s">
        <v>1646</v>
      </c>
      <c r="B839">
        <v>-23</v>
      </c>
      <c r="C839">
        <v>-14</v>
      </c>
      <c r="D839">
        <v>58</v>
      </c>
      <c r="E839">
        <v>1</v>
      </c>
      <c r="F839">
        <v>-119</v>
      </c>
      <c r="G839">
        <v>-32</v>
      </c>
      <c r="H839">
        <v>-119</v>
      </c>
      <c r="I839">
        <v>16</v>
      </c>
    </row>
    <row r="840" spans="1:9" x14ac:dyDescent="0.25">
      <c r="A840" t="s">
        <v>1647</v>
      </c>
      <c r="B840">
        <v>-25</v>
      </c>
      <c r="C840">
        <v>-15</v>
      </c>
      <c r="D840">
        <v>45</v>
      </c>
      <c r="E840">
        <v>2</v>
      </c>
      <c r="F840">
        <v>-120</v>
      </c>
      <c r="G840">
        <v>-32</v>
      </c>
      <c r="H840">
        <v>-119</v>
      </c>
      <c r="I840">
        <v>16</v>
      </c>
    </row>
    <row r="841" spans="1:9" x14ac:dyDescent="0.25">
      <c r="A841" t="s">
        <v>1648</v>
      </c>
      <c r="B841">
        <v>-27</v>
      </c>
      <c r="C841">
        <v>-16</v>
      </c>
      <c r="D841">
        <v>32</v>
      </c>
      <c r="E841">
        <v>2</v>
      </c>
      <c r="F841">
        <v>-118</v>
      </c>
      <c r="G841">
        <v>-32</v>
      </c>
      <c r="H841">
        <v>-118</v>
      </c>
      <c r="I841">
        <v>16</v>
      </c>
    </row>
    <row r="842" spans="1:9" x14ac:dyDescent="0.25">
      <c r="A842" t="s">
        <v>1649</v>
      </c>
      <c r="B842">
        <v>-28</v>
      </c>
      <c r="C842">
        <v>-17</v>
      </c>
      <c r="D842">
        <v>5</v>
      </c>
      <c r="E842">
        <v>3</v>
      </c>
      <c r="F842">
        <v>-118</v>
      </c>
      <c r="G842">
        <v>-29</v>
      </c>
      <c r="H842">
        <v>-118</v>
      </c>
      <c r="I842">
        <v>16</v>
      </c>
    </row>
    <row r="843" spans="1:9" x14ac:dyDescent="0.25">
      <c r="A843" t="s">
        <v>1650</v>
      </c>
      <c r="B843">
        <v>-30</v>
      </c>
      <c r="C843">
        <v>-18</v>
      </c>
      <c r="D843">
        <v>-4</v>
      </c>
      <c r="E843">
        <v>3</v>
      </c>
      <c r="F843">
        <v>-116</v>
      </c>
      <c r="G843">
        <v>-26</v>
      </c>
      <c r="H843">
        <v>-144</v>
      </c>
      <c r="I843">
        <v>16</v>
      </c>
    </row>
    <row r="844" spans="1:9" x14ac:dyDescent="0.25">
      <c r="A844" t="s">
        <v>1651</v>
      </c>
      <c r="B844">
        <v>-31</v>
      </c>
      <c r="C844">
        <v>-19</v>
      </c>
      <c r="D844">
        <v>-4</v>
      </c>
      <c r="E844">
        <v>2</v>
      </c>
      <c r="F844">
        <v>-116</v>
      </c>
      <c r="G844">
        <v>-25</v>
      </c>
      <c r="H844">
        <v>-168</v>
      </c>
      <c r="I844">
        <v>16</v>
      </c>
    </row>
    <row r="845" spans="1:9" x14ac:dyDescent="0.25">
      <c r="A845" t="s">
        <v>1652</v>
      </c>
      <c r="B845">
        <v>-32</v>
      </c>
      <c r="C845">
        <v>-20</v>
      </c>
      <c r="D845">
        <v>-4</v>
      </c>
      <c r="E845">
        <v>0</v>
      </c>
      <c r="F845">
        <v>-115</v>
      </c>
      <c r="G845">
        <v>-25</v>
      </c>
      <c r="H845">
        <v>-173</v>
      </c>
      <c r="I845">
        <v>16</v>
      </c>
    </row>
    <row r="846" spans="1:9" x14ac:dyDescent="0.25">
      <c r="A846" t="s">
        <v>1653</v>
      </c>
      <c r="B846">
        <v>-34</v>
      </c>
      <c r="C846">
        <v>-21</v>
      </c>
      <c r="D846">
        <v>-4</v>
      </c>
      <c r="E846">
        <v>-3</v>
      </c>
      <c r="F846">
        <v>-114</v>
      </c>
      <c r="G846">
        <v>-24</v>
      </c>
      <c r="H846">
        <v>-173</v>
      </c>
      <c r="I846">
        <v>16</v>
      </c>
    </row>
    <row r="847" spans="1:9" x14ac:dyDescent="0.25">
      <c r="A847" t="s">
        <v>1654</v>
      </c>
      <c r="B847">
        <v>-36</v>
      </c>
      <c r="C847">
        <v>-23</v>
      </c>
      <c r="D847">
        <v>-4</v>
      </c>
      <c r="E847">
        <v>-6</v>
      </c>
      <c r="F847">
        <v>-112</v>
      </c>
      <c r="G847">
        <v>-24</v>
      </c>
      <c r="H847">
        <v>-173</v>
      </c>
      <c r="I847">
        <v>16</v>
      </c>
    </row>
    <row r="848" spans="1:9" x14ac:dyDescent="0.25">
      <c r="A848" t="s">
        <v>1655</v>
      </c>
      <c r="B848">
        <v>-37</v>
      </c>
      <c r="C848">
        <v>-24</v>
      </c>
      <c r="D848">
        <v>-5</v>
      </c>
      <c r="E848">
        <v>-8</v>
      </c>
      <c r="F848">
        <v>-110</v>
      </c>
      <c r="G848">
        <v>-24</v>
      </c>
      <c r="H848">
        <v>-173</v>
      </c>
      <c r="I848">
        <v>16</v>
      </c>
    </row>
    <row r="849" spans="1:9" x14ac:dyDescent="0.25">
      <c r="A849" t="s">
        <v>1656</v>
      </c>
      <c r="B849">
        <v>-39</v>
      </c>
      <c r="C849">
        <v>-25</v>
      </c>
      <c r="D849">
        <v>-5</v>
      </c>
      <c r="E849">
        <v>-13</v>
      </c>
      <c r="F849">
        <v>-108</v>
      </c>
      <c r="G849">
        <v>-23</v>
      </c>
      <c r="H849">
        <v>-173</v>
      </c>
      <c r="I849">
        <v>16</v>
      </c>
    </row>
    <row r="850" spans="1:9" x14ac:dyDescent="0.25">
      <c r="A850" t="s">
        <v>1657</v>
      </c>
      <c r="B850">
        <v>-41</v>
      </c>
      <c r="C850">
        <v>-26</v>
      </c>
      <c r="D850">
        <v>-5</v>
      </c>
      <c r="E850">
        <v>-16</v>
      </c>
      <c r="F850">
        <v>-107</v>
      </c>
      <c r="G850">
        <v>-23</v>
      </c>
      <c r="H850">
        <v>-173</v>
      </c>
      <c r="I850">
        <v>16</v>
      </c>
    </row>
    <row r="851" spans="1:9" x14ac:dyDescent="0.25">
      <c r="A851" t="s">
        <v>1658</v>
      </c>
      <c r="B851">
        <v>-42</v>
      </c>
      <c r="C851">
        <v>-28</v>
      </c>
      <c r="D851">
        <v>-5</v>
      </c>
      <c r="E851">
        <v>-17</v>
      </c>
      <c r="F851">
        <v>-105</v>
      </c>
      <c r="G851">
        <v>-23</v>
      </c>
      <c r="H851">
        <v>-173</v>
      </c>
      <c r="I851">
        <v>16</v>
      </c>
    </row>
    <row r="852" spans="1:9" x14ac:dyDescent="0.25">
      <c r="A852" t="s">
        <v>1659</v>
      </c>
      <c r="B852">
        <v>-44</v>
      </c>
      <c r="C852">
        <v>-29</v>
      </c>
      <c r="D852">
        <v>-5</v>
      </c>
      <c r="E852">
        <v>-17</v>
      </c>
      <c r="F852">
        <v>-103</v>
      </c>
      <c r="G852">
        <v>-23</v>
      </c>
      <c r="H852">
        <v>-173</v>
      </c>
      <c r="I852">
        <v>16</v>
      </c>
    </row>
    <row r="853" spans="1:9" x14ac:dyDescent="0.25">
      <c r="A853" t="s">
        <v>1660</v>
      </c>
      <c r="B853">
        <v>-45</v>
      </c>
      <c r="C853">
        <v>-30</v>
      </c>
      <c r="D853">
        <v>-5</v>
      </c>
      <c r="E853">
        <v>-17</v>
      </c>
      <c r="F853">
        <v>-101</v>
      </c>
      <c r="G853">
        <v>-22</v>
      </c>
      <c r="H853">
        <v>-173</v>
      </c>
      <c r="I853">
        <v>16</v>
      </c>
    </row>
    <row r="854" spans="1:9" x14ac:dyDescent="0.25">
      <c r="A854" t="s">
        <v>1661</v>
      </c>
      <c r="B854">
        <v>-46</v>
      </c>
      <c r="C854">
        <v>-32</v>
      </c>
      <c r="D854">
        <v>-6</v>
      </c>
      <c r="E854">
        <v>-18</v>
      </c>
      <c r="F854">
        <v>-100</v>
      </c>
      <c r="G854">
        <v>-22</v>
      </c>
      <c r="H854">
        <v>-173</v>
      </c>
      <c r="I854">
        <v>16</v>
      </c>
    </row>
    <row r="855" spans="1:9" x14ac:dyDescent="0.25">
      <c r="A855" t="s">
        <v>1662</v>
      </c>
      <c r="B855">
        <v>-47</v>
      </c>
      <c r="C855">
        <v>-33</v>
      </c>
      <c r="D855">
        <v>-6</v>
      </c>
      <c r="E855">
        <v>-18</v>
      </c>
      <c r="F855">
        <v>-98</v>
      </c>
      <c r="G855">
        <v>-22</v>
      </c>
      <c r="H855">
        <v>-173</v>
      </c>
      <c r="I855">
        <v>16</v>
      </c>
    </row>
    <row r="856" spans="1:9" x14ac:dyDescent="0.25">
      <c r="A856" t="s">
        <v>1663</v>
      </c>
      <c r="B856">
        <v>-48</v>
      </c>
      <c r="C856">
        <v>-34</v>
      </c>
      <c r="D856">
        <v>-6</v>
      </c>
      <c r="E856">
        <v>-19</v>
      </c>
      <c r="F856">
        <v>-96</v>
      </c>
      <c r="G856">
        <v>-22</v>
      </c>
      <c r="H856">
        <v>-173</v>
      </c>
      <c r="I856">
        <v>16</v>
      </c>
    </row>
    <row r="857" spans="1:9" x14ac:dyDescent="0.25">
      <c r="A857" t="s">
        <v>1664</v>
      </c>
      <c r="B857">
        <v>-49</v>
      </c>
      <c r="C857">
        <v>-35</v>
      </c>
      <c r="D857">
        <v>-6</v>
      </c>
      <c r="E857">
        <v>-19</v>
      </c>
      <c r="F857">
        <v>-95</v>
      </c>
      <c r="G857">
        <v>-22</v>
      </c>
      <c r="H857">
        <v>-173</v>
      </c>
      <c r="I857">
        <v>16</v>
      </c>
    </row>
    <row r="858" spans="1:9" x14ac:dyDescent="0.25">
      <c r="A858" t="s">
        <v>1665</v>
      </c>
      <c r="B858">
        <v>-50</v>
      </c>
      <c r="C858">
        <v>-36</v>
      </c>
      <c r="D858">
        <v>-7</v>
      </c>
      <c r="E858">
        <v>-19</v>
      </c>
      <c r="F858">
        <v>-93</v>
      </c>
      <c r="G858">
        <v>-22</v>
      </c>
      <c r="H858">
        <v>-173</v>
      </c>
      <c r="I858">
        <v>16</v>
      </c>
    </row>
    <row r="859" spans="1:9" x14ac:dyDescent="0.25">
      <c r="A859" s="16" t="s">
        <v>1666</v>
      </c>
      <c r="B859" s="16">
        <v>-51</v>
      </c>
      <c r="C859" s="16">
        <v>-37</v>
      </c>
      <c r="D859" s="16">
        <v>-7</v>
      </c>
      <c r="E859" s="16">
        <v>-20</v>
      </c>
      <c r="F859" s="16">
        <v>-91</v>
      </c>
      <c r="G859" s="16">
        <v>-22</v>
      </c>
      <c r="H859" s="16">
        <v>-173</v>
      </c>
      <c r="I859" s="16">
        <v>2</v>
      </c>
    </row>
    <row r="860" spans="1:9" x14ac:dyDescent="0.25">
      <c r="A860" t="s">
        <v>1667</v>
      </c>
      <c r="B860">
        <v>-52</v>
      </c>
      <c r="C860">
        <v>-38</v>
      </c>
      <c r="D860">
        <v>-7</v>
      </c>
      <c r="E860">
        <v>-20</v>
      </c>
      <c r="F860">
        <v>-90</v>
      </c>
      <c r="G860">
        <v>-22</v>
      </c>
      <c r="H860">
        <v>-173</v>
      </c>
      <c r="I860">
        <v>4</v>
      </c>
    </row>
    <row r="861" spans="1:9" x14ac:dyDescent="0.25">
      <c r="A861" t="s">
        <v>1668</v>
      </c>
      <c r="B861">
        <v>-53</v>
      </c>
      <c r="C861">
        <v>-39</v>
      </c>
      <c r="D861">
        <v>-7</v>
      </c>
      <c r="E861">
        <v>-20</v>
      </c>
      <c r="F861">
        <v>-87</v>
      </c>
      <c r="G861">
        <v>-22</v>
      </c>
      <c r="H861">
        <v>-173</v>
      </c>
      <c r="I861">
        <v>8</v>
      </c>
    </row>
    <row r="862" spans="1:9" x14ac:dyDescent="0.25">
      <c r="A862" t="s">
        <v>1669</v>
      </c>
      <c r="B862">
        <v>-53</v>
      </c>
      <c r="C862">
        <v>-40</v>
      </c>
      <c r="D862">
        <v>-6</v>
      </c>
      <c r="E862">
        <v>-20</v>
      </c>
      <c r="F862">
        <v>-86</v>
      </c>
      <c r="G862">
        <v>-22</v>
      </c>
      <c r="H862">
        <v>-173</v>
      </c>
      <c r="I862">
        <v>8</v>
      </c>
    </row>
    <row r="863" spans="1:9" x14ac:dyDescent="0.25">
      <c r="A863" t="s">
        <v>1670</v>
      </c>
      <c r="B863">
        <v>-54</v>
      </c>
      <c r="C863">
        <v>-41</v>
      </c>
      <c r="D863">
        <v>-6</v>
      </c>
      <c r="E863">
        <v>-21</v>
      </c>
      <c r="F863">
        <v>-82</v>
      </c>
      <c r="G863">
        <v>-22</v>
      </c>
      <c r="H863">
        <v>-173</v>
      </c>
      <c r="I863">
        <v>9</v>
      </c>
    </row>
    <row r="864" spans="1:9" x14ac:dyDescent="0.25">
      <c r="A864" t="s">
        <v>1671</v>
      </c>
      <c r="B864">
        <v>-55</v>
      </c>
      <c r="C864">
        <v>-42</v>
      </c>
      <c r="D864">
        <v>-6</v>
      </c>
      <c r="E864">
        <v>-20</v>
      </c>
      <c r="F864">
        <v>-78</v>
      </c>
      <c r="G864">
        <v>-22</v>
      </c>
      <c r="H864">
        <v>-173</v>
      </c>
      <c r="I864">
        <v>9</v>
      </c>
    </row>
    <row r="865" spans="1:9" x14ac:dyDescent="0.25">
      <c r="A865" t="s">
        <v>1672</v>
      </c>
      <c r="B865">
        <v>-55</v>
      </c>
      <c r="C865">
        <v>-43</v>
      </c>
      <c r="D865">
        <v>-6</v>
      </c>
      <c r="E865">
        <v>-20</v>
      </c>
      <c r="F865">
        <v>-70</v>
      </c>
      <c r="G865">
        <v>-22</v>
      </c>
      <c r="H865">
        <v>-173</v>
      </c>
      <c r="I865">
        <v>9</v>
      </c>
    </row>
    <row r="866" spans="1:9" x14ac:dyDescent="0.25">
      <c r="A866" s="40" t="s">
        <v>1673</v>
      </c>
      <c r="B866" s="40">
        <v>-56</v>
      </c>
      <c r="C866" s="40">
        <v>-43</v>
      </c>
      <c r="D866" s="40">
        <v>-6</v>
      </c>
      <c r="E866" s="40">
        <v>-20</v>
      </c>
      <c r="F866" s="40">
        <v>-66</v>
      </c>
      <c r="G866" s="40">
        <v>-22</v>
      </c>
      <c r="H866" s="40">
        <v>-173</v>
      </c>
      <c r="I866" s="40">
        <v>10</v>
      </c>
    </row>
    <row r="867" spans="1:9" x14ac:dyDescent="0.25">
      <c r="A867" t="s">
        <v>1674</v>
      </c>
      <c r="B867">
        <v>-57</v>
      </c>
      <c r="C867">
        <v>-44</v>
      </c>
      <c r="D867">
        <v>-5</v>
      </c>
      <c r="E867">
        <v>-20</v>
      </c>
      <c r="F867">
        <v>-61</v>
      </c>
      <c r="G867">
        <v>-22</v>
      </c>
      <c r="H867">
        <v>-173</v>
      </c>
      <c r="I867">
        <v>11</v>
      </c>
    </row>
    <row r="868" spans="1:9" x14ac:dyDescent="0.25">
      <c r="A868" t="s">
        <v>1675</v>
      </c>
      <c r="B868">
        <v>-57</v>
      </c>
      <c r="C868">
        <v>-45</v>
      </c>
      <c r="D868">
        <v>-5</v>
      </c>
      <c r="E868">
        <v>-20</v>
      </c>
      <c r="F868">
        <v>-57</v>
      </c>
      <c r="G868">
        <v>-22</v>
      </c>
      <c r="H868">
        <v>-173</v>
      </c>
      <c r="I868">
        <v>11</v>
      </c>
    </row>
    <row r="869" spans="1:9" x14ac:dyDescent="0.25">
      <c r="A869" t="s">
        <v>1676</v>
      </c>
      <c r="B869">
        <v>-57</v>
      </c>
      <c r="C869">
        <v>-45</v>
      </c>
      <c r="D869">
        <v>-5</v>
      </c>
      <c r="E869">
        <v>-19</v>
      </c>
      <c r="F869">
        <v>-57</v>
      </c>
      <c r="G869">
        <v>-22</v>
      </c>
      <c r="H869">
        <v>-173</v>
      </c>
      <c r="I869">
        <v>11</v>
      </c>
    </row>
    <row r="870" spans="1:9" x14ac:dyDescent="0.25">
      <c r="A870" t="s">
        <v>1677</v>
      </c>
      <c r="B870">
        <v>-57</v>
      </c>
      <c r="C870">
        <v>-46</v>
      </c>
      <c r="D870">
        <v>-5</v>
      </c>
      <c r="E870">
        <v>-19</v>
      </c>
      <c r="F870">
        <v>-49</v>
      </c>
      <c r="G870">
        <v>-22</v>
      </c>
      <c r="H870">
        <v>-173</v>
      </c>
      <c r="I870">
        <v>12</v>
      </c>
    </row>
    <row r="871" spans="1:9" x14ac:dyDescent="0.25">
      <c r="A871" t="s">
        <v>1678</v>
      </c>
      <c r="B871">
        <v>-57</v>
      </c>
      <c r="C871">
        <v>-46</v>
      </c>
      <c r="D871">
        <v>-4</v>
      </c>
      <c r="E871">
        <v>-19</v>
      </c>
      <c r="F871">
        <v>-46</v>
      </c>
      <c r="G871">
        <v>-21</v>
      </c>
      <c r="H871">
        <v>-173</v>
      </c>
      <c r="I871">
        <v>12</v>
      </c>
    </row>
    <row r="872" spans="1:9" x14ac:dyDescent="0.25">
      <c r="A872" t="s">
        <v>1679</v>
      </c>
      <c r="B872">
        <v>-57</v>
      </c>
      <c r="C872">
        <v>-47</v>
      </c>
      <c r="D872">
        <v>-4</v>
      </c>
      <c r="E872">
        <v>-18</v>
      </c>
      <c r="F872">
        <v>-43</v>
      </c>
      <c r="G872">
        <v>-21</v>
      </c>
      <c r="H872">
        <v>-173</v>
      </c>
      <c r="I872">
        <v>12</v>
      </c>
    </row>
    <row r="873" spans="1:9" x14ac:dyDescent="0.25">
      <c r="A873" s="20" t="s">
        <v>1680</v>
      </c>
      <c r="B873" s="20">
        <v>-57</v>
      </c>
      <c r="C873" s="20">
        <v>-47</v>
      </c>
      <c r="D873" s="20">
        <v>-4</v>
      </c>
      <c r="E873" s="20">
        <v>-18</v>
      </c>
      <c r="F873" s="20">
        <v>-40</v>
      </c>
      <c r="G873" s="20">
        <v>-21</v>
      </c>
      <c r="H873" s="20">
        <v>-173</v>
      </c>
      <c r="I873" s="20">
        <v>13</v>
      </c>
    </row>
    <row r="874" spans="1:9" x14ac:dyDescent="0.25">
      <c r="A874" t="s">
        <v>1681</v>
      </c>
      <c r="B874">
        <v>-57</v>
      </c>
      <c r="C874">
        <v>-48</v>
      </c>
      <c r="D874">
        <v>-4</v>
      </c>
      <c r="E874">
        <v>-17</v>
      </c>
      <c r="F874">
        <v>-40</v>
      </c>
      <c r="G874">
        <v>-21</v>
      </c>
      <c r="H874">
        <v>-173</v>
      </c>
      <c r="I874">
        <v>13</v>
      </c>
    </row>
    <row r="875" spans="1:9" x14ac:dyDescent="0.25">
      <c r="A875" s="76" t="s">
        <v>1682</v>
      </c>
      <c r="B875" s="76">
        <v>-57</v>
      </c>
      <c r="C875" s="76">
        <v>-48</v>
      </c>
      <c r="D875" s="76">
        <v>-3</v>
      </c>
      <c r="E875" s="76">
        <v>-17</v>
      </c>
      <c r="F875" s="76">
        <v>-36</v>
      </c>
      <c r="G875" s="76">
        <v>-21</v>
      </c>
      <c r="H875" s="76">
        <v>-173</v>
      </c>
      <c r="I875" s="76">
        <v>13</v>
      </c>
    </row>
    <row r="876" spans="1:9" x14ac:dyDescent="0.25">
      <c r="A876" t="s">
        <v>1683</v>
      </c>
      <c r="B876">
        <v>-57</v>
      </c>
      <c r="C876">
        <v>-48</v>
      </c>
      <c r="D876">
        <v>-3</v>
      </c>
      <c r="E876">
        <v>-16</v>
      </c>
      <c r="F876">
        <v>-35</v>
      </c>
      <c r="G876">
        <v>-21</v>
      </c>
      <c r="H876">
        <v>-173</v>
      </c>
      <c r="I876">
        <v>14</v>
      </c>
    </row>
    <row r="877" spans="1:9" x14ac:dyDescent="0.25">
      <c r="A877" t="s">
        <v>1684</v>
      </c>
      <c r="B877">
        <v>-57</v>
      </c>
      <c r="C877">
        <v>-48</v>
      </c>
      <c r="D877">
        <v>-3</v>
      </c>
      <c r="E877">
        <v>-16</v>
      </c>
      <c r="F877">
        <v>-29</v>
      </c>
      <c r="G877">
        <v>-21</v>
      </c>
      <c r="H877">
        <v>-173</v>
      </c>
      <c r="I877">
        <v>14</v>
      </c>
    </row>
    <row r="878" spans="1:9" x14ac:dyDescent="0.25">
      <c r="A878" t="s">
        <v>1685</v>
      </c>
      <c r="B878">
        <v>-57</v>
      </c>
      <c r="C878">
        <v>-49</v>
      </c>
      <c r="D878">
        <v>-2</v>
      </c>
      <c r="E878">
        <v>-15</v>
      </c>
      <c r="F878">
        <v>-27</v>
      </c>
      <c r="G878">
        <v>-21</v>
      </c>
      <c r="H878">
        <v>-173</v>
      </c>
      <c r="I878">
        <v>14</v>
      </c>
    </row>
    <row r="879" spans="1:9" x14ac:dyDescent="0.25">
      <c r="A879" t="s">
        <v>1686</v>
      </c>
      <c r="B879">
        <v>-57</v>
      </c>
      <c r="C879">
        <v>-49</v>
      </c>
      <c r="D879">
        <v>-2</v>
      </c>
      <c r="E879">
        <v>-14</v>
      </c>
      <c r="F879">
        <v>-31</v>
      </c>
      <c r="G879">
        <v>-20</v>
      </c>
      <c r="H879">
        <v>-173</v>
      </c>
      <c r="I879">
        <v>15</v>
      </c>
    </row>
    <row r="880" spans="1:9" x14ac:dyDescent="0.25">
      <c r="A880" s="83" t="s">
        <v>1687</v>
      </c>
      <c r="B880" s="83">
        <v>-57</v>
      </c>
      <c r="C880" s="83">
        <v>-49</v>
      </c>
      <c r="D880" s="83">
        <v>-2</v>
      </c>
      <c r="E880" s="83">
        <v>-14</v>
      </c>
      <c r="F880" s="83">
        <v>-33</v>
      </c>
      <c r="G880" s="83">
        <v>-20</v>
      </c>
      <c r="H880" s="83">
        <v>-173</v>
      </c>
      <c r="I880" s="83">
        <v>15</v>
      </c>
    </row>
    <row r="881" spans="1:10" x14ac:dyDescent="0.25">
      <c r="A881" t="s">
        <v>1688</v>
      </c>
      <c r="B881">
        <v>-57</v>
      </c>
      <c r="C881">
        <v>-50</v>
      </c>
      <c r="D881">
        <v>-1</v>
      </c>
      <c r="E881">
        <v>-14</v>
      </c>
      <c r="F881">
        <v>-32</v>
      </c>
      <c r="G881">
        <v>-20</v>
      </c>
      <c r="H881">
        <v>-173</v>
      </c>
      <c r="I881">
        <v>15</v>
      </c>
    </row>
    <row r="882" spans="1:10" x14ac:dyDescent="0.25">
      <c r="A882" t="s">
        <v>1689</v>
      </c>
      <c r="B882">
        <v>-57</v>
      </c>
      <c r="C882">
        <v>-50</v>
      </c>
      <c r="D882">
        <v>-1</v>
      </c>
      <c r="E882">
        <v>-14</v>
      </c>
      <c r="F882">
        <v>-30</v>
      </c>
      <c r="G882">
        <v>-19</v>
      </c>
      <c r="H882">
        <v>-173</v>
      </c>
      <c r="I882">
        <v>15</v>
      </c>
    </row>
    <row r="883" spans="1:10" x14ac:dyDescent="0.25">
      <c r="A883" t="s">
        <v>1690</v>
      </c>
      <c r="B883">
        <v>-57</v>
      </c>
      <c r="C883">
        <v>-50</v>
      </c>
      <c r="D883">
        <v>-1</v>
      </c>
      <c r="E883">
        <v>-14</v>
      </c>
      <c r="F883">
        <v>-29</v>
      </c>
      <c r="G883">
        <v>-19</v>
      </c>
      <c r="H883">
        <v>-173</v>
      </c>
      <c r="I883">
        <v>16</v>
      </c>
    </row>
    <row r="884" spans="1:10" x14ac:dyDescent="0.25">
      <c r="A884" t="s">
        <v>1691</v>
      </c>
      <c r="B884">
        <v>-57</v>
      </c>
      <c r="C884">
        <v>-50</v>
      </c>
      <c r="D884">
        <v>-1</v>
      </c>
      <c r="E884">
        <v>-14</v>
      </c>
      <c r="F884">
        <v>-28</v>
      </c>
      <c r="G884">
        <v>-19</v>
      </c>
      <c r="H884">
        <v>-173</v>
      </c>
      <c r="I884">
        <v>16</v>
      </c>
    </row>
    <row r="885" spans="1:10" x14ac:dyDescent="0.25">
      <c r="A885" t="s">
        <v>1692</v>
      </c>
      <c r="B885">
        <v>-57</v>
      </c>
      <c r="C885">
        <v>-50</v>
      </c>
      <c r="D885">
        <v>-1</v>
      </c>
      <c r="E885">
        <v>-14</v>
      </c>
      <c r="F885">
        <v>-28</v>
      </c>
      <c r="G885">
        <v>-19</v>
      </c>
      <c r="H885">
        <v>-173</v>
      </c>
      <c r="I885">
        <v>16</v>
      </c>
    </row>
    <row r="886" spans="1:10" x14ac:dyDescent="0.25">
      <c r="A886" s="90" t="s">
        <v>1693</v>
      </c>
      <c r="B886" s="90">
        <v>-57</v>
      </c>
      <c r="C886" s="90">
        <v>-50</v>
      </c>
      <c r="D886" s="90">
        <v>-1</v>
      </c>
      <c r="E886" s="90">
        <v>-14</v>
      </c>
      <c r="F886" s="90">
        <v>-30</v>
      </c>
      <c r="G886" s="90">
        <v>-19</v>
      </c>
      <c r="H886" s="90">
        <v>-173</v>
      </c>
      <c r="I886" s="90">
        <v>16</v>
      </c>
      <c r="J886" s="90"/>
    </row>
    <row r="887" spans="1:10" x14ac:dyDescent="0.25">
      <c r="A887" t="s">
        <v>1694</v>
      </c>
      <c r="B887">
        <v>-57</v>
      </c>
      <c r="C887">
        <v>-50</v>
      </c>
      <c r="D887">
        <v>-1</v>
      </c>
      <c r="E887">
        <v>-14</v>
      </c>
      <c r="F887">
        <v>-33</v>
      </c>
      <c r="G887">
        <v>-19</v>
      </c>
      <c r="H887">
        <v>-173</v>
      </c>
      <c r="I887">
        <v>17</v>
      </c>
    </row>
    <row r="888" spans="1:10" x14ac:dyDescent="0.25">
      <c r="A888" t="s">
        <v>1695</v>
      </c>
      <c r="B888">
        <v>-57</v>
      </c>
      <c r="C888">
        <v>-51</v>
      </c>
      <c r="D888">
        <v>-1</v>
      </c>
      <c r="E888">
        <v>-14</v>
      </c>
      <c r="F888">
        <v>-35</v>
      </c>
      <c r="G888">
        <v>-19</v>
      </c>
      <c r="H888">
        <v>-173</v>
      </c>
      <c r="I888">
        <v>17</v>
      </c>
    </row>
    <row r="889" spans="1:10" x14ac:dyDescent="0.25">
      <c r="A889" t="s">
        <v>1696</v>
      </c>
      <c r="B889">
        <v>-57</v>
      </c>
      <c r="C889">
        <v>-51</v>
      </c>
      <c r="D889">
        <v>-1</v>
      </c>
      <c r="E889">
        <v>-13</v>
      </c>
      <c r="F889">
        <v>-37</v>
      </c>
      <c r="G889">
        <v>-18</v>
      </c>
      <c r="H889">
        <v>-173</v>
      </c>
      <c r="I889">
        <v>17</v>
      </c>
    </row>
    <row r="890" spans="1:10" x14ac:dyDescent="0.25">
      <c r="A890" t="s">
        <v>1697</v>
      </c>
      <c r="B890">
        <v>-57</v>
      </c>
      <c r="C890">
        <v>-51</v>
      </c>
      <c r="D890">
        <v>-1</v>
      </c>
      <c r="E890">
        <v>-13</v>
      </c>
      <c r="F890">
        <v>-40</v>
      </c>
      <c r="G890">
        <v>-18</v>
      </c>
      <c r="H890">
        <v>-173</v>
      </c>
      <c r="I890">
        <v>18</v>
      </c>
    </row>
    <row r="891" spans="1:10" x14ac:dyDescent="0.25">
      <c r="A891" t="s">
        <v>1698</v>
      </c>
      <c r="B891">
        <v>-57</v>
      </c>
      <c r="C891">
        <v>-51</v>
      </c>
      <c r="D891">
        <v>-1</v>
      </c>
      <c r="E891">
        <v>-13</v>
      </c>
      <c r="F891">
        <v>-42</v>
      </c>
      <c r="G891">
        <v>-18</v>
      </c>
      <c r="H891">
        <v>-173</v>
      </c>
      <c r="I891">
        <v>18</v>
      </c>
    </row>
    <row r="892" spans="1:10" x14ac:dyDescent="0.25">
      <c r="A892" t="s">
        <v>1699</v>
      </c>
      <c r="B892">
        <v>-57</v>
      </c>
      <c r="C892">
        <v>-51</v>
      </c>
      <c r="D892">
        <v>-1</v>
      </c>
      <c r="E892">
        <v>-13</v>
      </c>
      <c r="F892">
        <v>-46</v>
      </c>
      <c r="G892">
        <v>-18</v>
      </c>
      <c r="H892">
        <v>-173</v>
      </c>
      <c r="I892">
        <v>18</v>
      </c>
    </row>
    <row r="893" spans="1:10" x14ac:dyDescent="0.25">
      <c r="A893" t="s">
        <v>1700</v>
      </c>
      <c r="B893">
        <v>-57</v>
      </c>
      <c r="C893">
        <v>-51</v>
      </c>
      <c r="D893">
        <v>-1</v>
      </c>
      <c r="E893">
        <v>-13</v>
      </c>
      <c r="F893">
        <v>-49</v>
      </c>
      <c r="G893">
        <v>-18</v>
      </c>
      <c r="H893">
        <v>-173</v>
      </c>
      <c r="I893">
        <v>18</v>
      </c>
    </row>
    <row r="894" spans="1:10" x14ac:dyDescent="0.25">
      <c r="A894" t="s">
        <v>1701</v>
      </c>
      <c r="B894">
        <v>-57</v>
      </c>
      <c r="C894">
        <v>-51</v>
      </c>
      <c r="D894">
        <v>-1</v>
      </c>
      <c r="E894">
        <v>-13</v>
      </c>
      <c r="F894">
        <v>-53</v>
      </c>
      <c r="G894">
        <v>-17</v>
      </c>
      <c r="H894">
        <v>-173</v>
      </c>
      <c r="I894">
        <v>19</v>
      </c>
    </row>
    <row r="895" spans="1:10" x14ac:dyDescent="0.25">
      <c r="A895" t="s">
        <v>1702</v>
      </c>
      <c r="B895">
        <v>-57</v>
      </c>
      <c r="C895">
        <v>-51</v>
      </c>
      <c r="D895">
        <v>-1</v>
      </c>
      <c r="E895">
        <v>-13</v>
      </c>
      <c r="F895">
        <v>-55</v>
      </c>
      <c r="G895">
        <v>-17</v>
      </c>
      <c r="H895">
        <v>-173</v>
      </c>
      <c r="I895">
        <v>19</v>
      </c>
    </row>
    <row r="896" spans="1:10" x14ac:dyDescent="0.25">
      <c r="A896" t="s">
        <v>1703</v>
      </c>
      <c r="B896">
        <v>-57</v>
      </c>
      <c r="C896">
        <v>-51</v>
      </c>
      <c r="D896">
        <v>-1</v>
      </c>
      <c r="E896">
        <v>-13</v>
      </c>
      <c r="F896">
        <v>-58</v>
      </c>
      <c r="G896">
        <v>-17</v>
      </c>
      <c r="H896">
        <v>-173</v>
      </c>
      <c r="I896">
        <v>19</v>
      </c>
    </row>
    <row r="897" spans="1:9" x14ac:dyDescent="0.25">
      <c r="A897" t="s">
        <v>1704</v>
      </c>
      <c r="B897">
        <v>-57</v>
      </c>
      <c r="C897">
        <v>-52</v>
      </c>
      <c r="D897">
        <v>-1</v>
      </c>
      <c r="E897">
        <v>-13</v>
      </c>
      <c r="F897">
        <v>-62</v>
      </c>
      <c r="G897">
        <v>-17</v>
      </c>
      <c r="H897">
        <v>-173</v>
      </c>
      <c r="I897">
        <v>19</v>
      </c>
    </row>
    <row r="898" spans="1:9" x14ac:dyDescent="0.25">
      <c r="A898" t="s">
        <v>1705</v>
      </c>
      <c r="B898">
        <v>-57</v>
      </c>
      <c r="C898">
        <v>-52</v>
      </c>
      <c r="D898">
        <v>-1</v>
      </c>
      <c r="E898">
        <v>-13</v>
      </c>
      <c r="F898">
        <v>-65</v>
      </c>
      <c r="G898">
        <v>-17</v>
      </c>
      <c r="H898">
        <v>-173</v>
      </c>
      <c r="I898">
        <v>19</v>
      </c>
    </row>
    <row r="899" spans="1:9" x14ac:dyDescent="0.25">
      <c r="A899" s="97" t="s">
        <v>1706</v>
      </c>
      <c r="B899" s="97">
        <v>-57</v>
      </c>
      <c r="C899" s="97">
        <v>-52</v>
      </c>
      <c r="D899" s="97">
        <v>-1</v>
      </c>
      <c r="E899" s="97">
        <v>-13</v>
      </c>
      <c r="F899" s="97">
        <v>-67</v>
      </c>
      <c r="G899" s="97">
        <v>-17</v>
      </c>
      <c r="H899" s="97">
        <v>-173</v>
      </c>
      <c r="I899" s="97">
        <v>19</v>
      </c>
    </row>
    <row r="900" spans="1:9" x14ac:dyDescent="0.25">
      <c r="A900" t="s">
        <v>1707</v>
      </c>
      <c r="B900">
        <v>-57</v>
      </c>
      <c r="C900">
        <v>-52</v>
      </c>
      <c r="D900">
        <v>-1</v>
      </c>
      <c r="E900">
        <v>-13</v>
      </c>
      <c r="F900">
        <v>-69</v>
      </c>
      <c r="G900">
        <v>-17</v>
      </c>
      <c r="H900">
        <v>-173</v>
      </c>
      <c r="I900">
        <v>19</v>
      </c>
    </row>
    <row r="901" spans="1:9" x14ac:dyDescent="0.25">
      <c r="A901" t="s">
        <v>1708</v>
      </c>
      <c r="B901">
        <v>-57</v>
      </c>
      <c r="C901">
        <v>-52</v>
      </c>
      <c r="D901">
        <v>-1</v>
      </c>
      <c r="E901">
        <v>-13</v>
      </c>
      <c r="F901">
        <v>-71</v>
      </c>
      <c r="G901">
        <v>-17</v>
      </c>
      <c r="H901">
        <v>-173</v>
      </c>
      <c r="I901">
        <v>19</v>
      </c>
    </row>
    <row r="902" spans="1:9" x14ac:dyDescent="0.25">
      <c r="A902" t="s">
        <v>1709</v>
      </c>
      <c r="B902">
        <v>-57</v>
      </c>
      <c r="C902">
        <v>-52</v>
      </c>
      <c r="D902">
        <v>0</v>
      </c>
      <c r="E902">
        <v>-14</v>
      </c>
      <c r="F902">
        <v>-72</v>
      </c>
      <c r="G902">
        <v>-17</v>
      </c>
      <c r="H902">
        <v>-173</v>
      </c>
      <c r="I902">
        <v>19</v>
      </c>
    </row>
    <row r="903" spans="1:9" x14ac:dyDescent="0.25">
      <c r="A903" t="s">
        <v>1710</v>
      </c>
      <c r="B903">
        <v>-56</v>
      </c>
      <c r="C903">
        <v>-52</v>
      </c>
      <c r="D903">
        <v>-1</v>
      </c>
      <c r="E903">
        <v>-14</v>
      </c>
      <c r="F903">
        <v>-74</v>
      </c>
      <c r="G903">
        <v>-17</v>
      </c>
      <c r="H903">
        <v>-173</v>
      </c>
      <c r="I903">
        <v>20</v>
      </c>
    </row>
    <row r="904" spans="1:9" x14ac:dyDescent="0.25">
      <c r="A904" t="s">
        <v>1711</v>
      </c>
      <c r="B904">
        <v>-56</v>
      </c>
      <c r="C904">
        <v>-52</v>
      </c>
      <c r="D904">
        <v>0</v>
      </c>
      <c r="E904">
        <v>-14</v>
      </c>
      <c r="F904">
        <v>-77</v>
      </c>
      <c r="G904">
        <v>-17</v>
      </c>
      <c r="H904">
        <v>-173</v>
      </c>
      <c r="I904">
        <v>20</v>
      </c>
    </row>
    <row r="905" spans="1:9" x14ac:dyDescent="0.25">
      <c r="A905" t="s">
        <v>1712</v>
      </c>
      <c r="B905">
        <v>-56</v>
      </c>
      <c r="C905">
        <v>-51</v>
      </c>
      <c r="D905">
        <v>-1</v>
      </c>
      <c r="E905">
        <v>-14</v>
      </c>
      <c r="F905">
        <v>-79</v>
      </c>
      <c r="G905">
        <v>-17</v>
      </c>
      <c r="H905">
        <v>-173</v>
      </c>
      <c r="I905">
        <v>20</v>
      </c>
    </row>
    <row r="906" spans="1:9" x14ac:dyDescent="0.25">
      <c r="A906" t="s">
        <v>1713</v>
      </c>
      <c r="B906">
        <v>-56</v>
      </c>
      <c r="C906">
        <v>-51</v>
      </c>
      <c r="D906">
        <v>-1</v>
      </c>
      <c r="E906">
        <v>-14</v>
      </c>
      <c r="F906">
        <v>-80</v>
      </c>
      <c r="G906">
        <v>-17</v>
      </c>
      <c r="H906">
        <v>-173</v>
      </c>
      <c r="I906">
        <v>20</v>
      </c>
    </row>
    <row r="907" spans="1:9" x14ac:dyDescent="0.25">
      <c r="A907" t="s">
        <v>1714</v>
      </c>
      <c r="B907">
        <v>-56</v>
      </c>
      <c r="C907">
        <v>-51</v>
      </c>
      <c r="D907">
        <v>-1</v>
      </c>
      <c r="E907">
        <v>-14</v>
      </c>
      <c r="F907">
        <v>-81</v>
      </c>
      <c r="G907">
        <v>-17</v>
      </c>
      <c r="H907">
        <v>-173</v>
      </c>
      <c r="I907">
        <v>21</v>
      </c>
    </row>
    <row r="908" spans="1:9" x14ac:dyDescent="0.25">
      <c r="A908" t="s">
        <v>1715</v>
      </c>
      <c r="B908">
        <v>-57</v>
      </c>
      <c r="C908">
        <v>-51</v>
      </c>
      <c r="D908">
        <v>0</v>
      </c>
      <c r="E908">
        <v>-14</v>
      </c>
      <c r="F908">
        <v>-81</v>
      </c>
      <c r="G908">
        <v>-17</v>
      </c>
      <c r="H908">
        <v>-173</v>
      </c>
      <c r="I908">
        <v>21</v>
      </c>
    </row>
    <row r="909" spans="1:9" x14ac:dyDescent="0.25">
      <c r="A909" t="s">
        <v>1716</v>
      </c>
      <c r="B909">
        <v>-57</v>
      </c>
      <c r="C909">
        <v>-51</v>
      </c>
      <c r="D909">
        <v>0</v>
      </c>
      <c r="E909">
        <v>-15</v>
      </c>
      <c r="F909">
        <v>-82</v>
      </c>
      <c r="G909">
        <v>-17</v>
      </c>
      <c r="H909">
        <v>-173</v>
      </c>
      <c r="I909">
        <v>21</v>
      </c>
    </row>
    <row r="910" spans="1:9" x14ac:dyDescent="0.25">
      <c r="A910" t="s">
        <v>1717</v>
      </c>
      <c r="B910">
        <v>-57</v>
      </c>
      <c r="C910">
        <v>-52</v>
      </c>
      <c r="D910">
        <v>0</v>
      </c>
      <c r="E910">
        <v>-15</v>
      </c>
      <c r="F910">
        <v>-82</v>
      </c>
      <c r="G910">
        <v>-17</v>
      </c>
      <c r="H910">
        <v>-173</v>
      </c>
      <c r="I910">
        <v>21</v>
      </c>
    </row>
    <row r="911" spans="1:9" x14ac:dyDescent="0.25">
      <c r="A911" t="s">
        <v>1718</v>
      </c>
      <c r="B911">
        <v>-58</v>
      </c>
      <c r="C911">
        <v>-52</v>
      </c>
      <c r="D911">
        <v>0</v>
      </c>
      <c r="E911">
        <v>-15</v>
      </c>
      <c r="F911">
        <v>-84</v>
      </c>
      <c r="G911">
        <v>-17</v>
      </c>
      <c r="H911">
        <v>-173</v>
      </c>
      <c r="I911">
        <v>21</v>
      </c>
    </row>
    <row r="912" spans="1:9" x14ac:dyDescent="0.25">
      <c r="A912" t="s">
        <v>1719</v>
      </c>
      <c r="B912">
        <v>-58</v>
      </c>
      <c r="C912">
        <v>-52</v>
      </c>
      <c r="D912">
        <v>0</v>
      </c>
      <c r="E912">
        <v>-15</v>
      </c>
      <c r="F912">
        <v>-84</v>
      </c>
      <c r="G912">
        <v>-17</v>
      </c>
      <c r="H912">
        <v>-173</v>
      </c>
      <c r="I912">
        <v>22</v>
      </c>
    </row>
    <row r="913" spans="1:10" x14ac:dyDescent="0.25">
      <c r="A913" t="s">
        <v>1720</v>
      </c>
      <c r="B913">
        <v>-58</v>
      </c>
      <c r="C913">
        <v>-51</v>
      </c>
      <c r="D913">
        <v>-1</v>
      </c>
      <c r="E913">
        <v>-14</v>
      </c>
      <c r="F913">
        <v>-84</v>
      </c>
      <c r="G913">
        <v>-17</v>
      </c>
      <c r="H913">
        <v>-173</v>
      </c>
      <c r="I913">
        <v>22</v>
      </c>
    </row>
    <row r="914" spans="1:10" x14ac:dyDescent="0.25">
      <c r="A914" t="s">
        <v>1721</v>
      </c>
      <c r="B914">
        <v>-58</v>
      </c>
      <c r="C914">
        <v>-51</v>
      </c>
      <c r="D914">
        <v>-1</v>
      </c>
      <c r="E914">
        <v>-13</v>
      </c>
      <c r="F914">
        <v>-87</v>
      </c>
      <c r="G914">
        <v>-17</v>
      </c>
      <c r="H914">
        <v>-173</v>
      </c>
      <c r="I914">
        <v>23</v>
      </c>
    </row>
    <row r="915" spans="1:10" x14ac:dyDescent="0.25">
      <c r="A915" t="s">
        <v>1722</v>
      </c>
      <c r="B915">
        <v>-58</v>
      </c>
      <c r="C915">
        <v>-51</v>
      </c>
      <c r="D915">
        <v>4</v>
      </c>
      <c r="E915">
        <v>-13</v>
      </c>
      <c r="F915">
        <v>-89</v>
      </c>
      <c r="G915">
        <v>-17</v>
      </c>
      <c r="H915">
        <v>-174</v>
      </c>
      <c r="I915">
        <v>23</v>
      </c>
    </row>
    <row r="916" spans="1:10" x14ac:dyDescent="0.25">
      <c r="A916" t="s">
        <v>1723</v>
      </c>
      <c r="B916">
        <v>-58</v>
      </c>
      <c r="C916">
        <v>-51</v>
      </c>
      <c r="D916">
        <v>5</v>
      </c>
      <c r="E916">
        <v>-13</v>
      </c>
      <c r="F916">
        <v>-91</v>
      </c>
      <c r="G916">
        <v>-16</v>
      </c>
      <c r="H916">
        <v>-174</v>
      </c>
      <c r="I916">
        <v>24</v>
      </c>
    </row>
    <row r="917" spans="1:10" x14ac:dyDescent="0.25">
      <c r="A917" t="s">
        <v>1724</v>
      </c>
      <c r="B917">
        <v>-58</v>
      </c>
      <c r="C917">
        <v>-51</v>
      </c>
      <c r="D917">
        <v>6</v>
      </c>
      <c r="E917">
        <v>-13</v>
      </c>
      <c r="F917">
        <v>-94</v>
      </c>
      <c r="G917">
        <v>-16</v>
      </c>
      <c r="H917">
        <v>-174</v>
      </c>
      <c r="I917">
        <v>24</v>
      </c>
    </row>
    <row r="918" spans="1:10" x14ac:dyDescent="0.25">
      <c r="A918" t="s">
        <v>1725</v>
      </c>
      <c r="B918">
        <v>-58</v>
      </c>
      <c r="C918">
        <v>-51</v>
      </c>
      <c r="D918">
        <v>7</v>
      </c>
      <c r="E918">
        <v>-13</v>
      </c>
      <c r="F918">
        <v>-94</v>
      </c>
      <c r="G918">
        <v>-16</v>
      </c>
      <c r="H918">
        <v>-174</v>
      </c>
      <c r="I918">
        <v>25</v>
      </c>
    </row>
    <row r="919" spans="1:10" x14ac:dyDescent="0.25">
      <c r="A919" t="s">
        <v>1726</v>
      </c>
      <c r="B919">
        <v>-59</v>
      </c>
      <c r="C919">
        <v>-51</v>
      </c>
      <c r="D919">
        <v>8</v>
      </c>
      <c r="E919">
        <v>-13</v>
      </c>
      <c r="F919">
        <v>-95</v>
      </c>
      <c r="G919">
        <v>-16</v>
      </c>
      <c r="H919">
        <v>-174</v>
      </c>
      <c r="I919">
        <v>25</v>
      </c>
    </row>
    <row r="920" spans="1:10" x14ac:dyDescent="0.25">
      <c r="A920" t="s">
        <v>1727</v>
      </c>
      <c r="B920">
        <v>-59</v>
      </c>
      <c r="C920">
        <v>-51</v>
      </c>
      <c r="D920">
        <v>8</v>
      </c>
      <c r="E920">
        <v>-13</v>
      </c>
      <c r="F920">
        <v>-96</v>
      </c>
      <c r="G920">
        <v>-17</v>
      </c>
      <c r="H920">
        <v>-174</v>
      </c>
      <c r="I920">
        <v>26</v>
      </c>
    </row>
    <row r="921" spans="1:10" x14ac:dyDescent="0.25">
      <c r="A921" t="s">
        <v>1728</v>
      </c>
      <c r="B921">
        <v>-59</v>
      </c>
      <c r="C921">
        <v>-51</v>
      </c>
      <c r="D921">
        <v>9</v>
      </c>
      <c r="E921">
        <v>-13</v>
      </c>
      <c r="F921">
        <v>-96</v>
      </c>
      <c r="G921">
        <v>-17</v>
      </c>
      <c r="H921">
        <v>-174</v>
      </c>
      <c r="I921">
        <v>26</v>
      </c>
    </row>
    <row r="922" spans="1:10" x14ac:dyDescent="0.25">
      <c r="A922" t="s">
        <v>1729</v>
      </c>
      <c r="B922">
        <v>-59</v>
      </c>
      <c r="C922">
        <v>-51</v>
      </c>
      <c r="D922">
        <v>9</v>
      </c>
      <c r="E922">
        <v>-12</v>
      </c>
      <c r="F922">
        <v>-97</v>
      </c>
      <c r="G922">
        <v>-17</v>
      </c>
      <c r="H922">
        <v>-174</v>
      </c>
      <c r="I922">
        <v>27</v>
      </c>
    </row>
    <row r="923" spans="1:10" x14ac:dyDescent="0.25">
      <c r="A923" s="31" t="s">
        <v>1730</v>
      </c>
      <c r="B923" s="31">
        <v>-59</v>
      </c>
      <c r="C923" s="31">
        <v>-51</v>
      </c>
      <c r="D923" s="31">
        <v>10</v>
      </c>
      <c r="E923" s="31">
        <v>-12</v>
      </c>
      <c r="F923" s="31">
        <v>-96</v>
      </c>
      <c r="G923" s="31">
        <v>-17</v>
      </c>
      <c r="H923" s="31">
        <v>-174</v>
      </c>
      <c r="I923" s="31">
        <v>27</v>
      </c>
    </row>
    <row r="924" spans="1:10" x14ac:dyDescent="0.25">
      <c r="A924" t="s">
        <v>1731</v>
      </c>
      <c r="B924">
        <v>-60</v>
      </c>
      <c r="C924">
        <v>-51</v>
      </c>
      <c r="D924">
        <v>10</v>
      </c>
      <c r="E924">
        <v>-12</v>
      </c>
      <c r="F924">
        <v>-96</v>
      </c>
      <c r="G924">
        <v>-17</v>
      </c>
      <c r="H924">
        <v>-174</v>
      </c>
      <c r="I924">
        <v>28</v>
      </c>
    </row>
    <row r="925" spans="1:10" x14ac:dyDescent="0.25">
      <c r="A925" t="s">
        <v>1732</v>
      </c>
      <c r="B925">
        <v>-60</v>
      </c>
      <c r="C925">
        <v>-51</v>
      </c>
      <c r="D925">
        <v>10</v>
      </c>
      <c r="E925">
        <v>-12</v>
      </c>
      <c r="F925">
        <v>-97</v>
      </c>
      <c r="G925">
        <v>-17</v>
      </c>
      <c r="H925">
        <v>-174</v>
      </c>
      <c r="I925">
        <v>28</v>
      </c>
    </row>
    <row r="926" spans="1:10" x14ac:dyDescent="0.25">
      <c r="A926" t="s">
        <v>1733</v>
      </c>
      <c r="B926">
        <v>-60</v>
      </c>
      <c r="C926">
        <v>-51</v>
      </c>
      <c r="D926">
        <v>11</v>
      </c>
      <c r="E926">
        <v>-12</v>
      </c>
      <c r="F926">
        <v>-99</v>
      </c>
      <c r="G926">
        <v>-17</v>
      </c>
      <c r="H926">
        <v>-174</v>
      </c>
      <c r="I926">
        <v>29</v>
      </c>
    </row>
    <row r="927" spans="1:10" x14ac:dyDescent="0.25">
      <c r="A927" t="s">
        <v>1734</v>
      </c>
      <c r="B927">
        <v>-60</v>
      </c>
      <c r="C927">
        <v>-51</v>
      </c>
      <c r="D927">
        <v>11</v>
      </c>
      <c r="E927">
        <v>-12</v>
      </c>
      <c r="F927">
        <v>-106</v>
      </c>
      <c r="G927">
        <v>-17</v>
      </c>
      <c r="H927">
        <v>-174</v>
      </c>
      <c r="I927">
        <v>29</v>
      </c>
    </row>
    <row r="928" spans="1:10" x14ac:dyDescent="0.25">
      <c r="A928" s="34" t="s">
        <v>1735</v>
      </c>
      <c r="B928" s="34">
        <v>-61</v>
      </c>
      <c r="C928" s="34">
        <v>-51</v>
      </c>
      <c r="D928" s="34">
        <v>12</v>
      </c>
      <c r="E928" s="34">
        <v>-12</v>
      </c>
      <c r="F928" s="34">
        <v>-108</v>
      </c>
      <c r="G928" s="34">
        <v>-17</v>
      </c>
      <c r="H928" s="34">
        <v>-174</v>
      </c>
      <c r="I928" s="34">
        <v>30</v>
      </c>
      <c r="J928" s="34"/>
    </row>
    <row r="929" spans="1:9" x14ac:dyDescent="0.25">
      <c r="A929" t="s">
        <v>1736</v>
      </c>
      <c r="B929">
        <v>-61</v>
      </c>
      <c r="C929">
        <v>-51</v>
      </c>
      <c r="D929">
        <v>12</v>
      </c>
      <c r="E929">
        <v>-12</v>
      </c>
      <c r="F929">
        <v>-108</v>
      </c>
      <c r="G929">
        <v>-17</v>
      </c>
      <c r="H929">
        <v>-174</v>
      </c>
      <c r="I929">
        <v>30</v>
      </c>
    </row>
    <row r="930" spans="1:9" x14ac:dyDescent="0.25">
      <c r="A930" t="s">
        <v>1737</v>
      </c>
      <c r="B930">
        <v>-61</v>
      </c>
      <c r="C930">
        <v>-51</v>
      </c>
      <c r="D930">
        <v>12</v>
      </c>
      <c r="E930">
        <v>-13</v>
      </c>
      <c r="F930">
        <v>-108</v>
      </c>
      <c r="G930">
        <v>-17</v>
      </c>
      <c r="H930">
        <v>-174</v>
      </c>
      <c r="I930">
        <v>31</v>
      </c>
    </row>
    <row r="931" spans="1:9" x14ac:dyDescent="0.25">
      <c r="A931" t="s">
        <v>1738</v>
      </c>
      <c r="B931">
        <v>-62</v>
      </c>
      <c r="C931">
        <v>-51</v>
      </c>
      <c r="D931">
        <v>12</v>
      </c>
      <c r="E931">
        <v>-13</v>
      </c>
      <c r="F931">
        <v>-105</v>
      </c>
      <c r="G931">
        <v>-17</v>
      </c>
      <c r="H931">
        <v>-174</v>
      </c>
      <c r="I931">
        <v>31</v>
      </c>
    </row>
    <row r="932" spans="1:9" x14ac:dyDescent="0.25">
      <c r="A932" t="s">
        <v>1739</v>
      </c>
      <c r="B932">
        <v>-62</v>
      </c>
      <c r="C932">
        <v>-51</v>
      </c>
      <c r="D932">
        <v>13</v>
      </c>
      <c r="E932">
        <v>-13</v>
      </c>
      <c r="F932">
        <v>-98</v>
      </c>
      <c r="G932">
        <v>-17</v>
      </c>
      <c r="H932">
        <v>-174</v>
      </c>
      <c r="I932">
        <v>31</v>
      </c>
    </row>
    <row r="933" spans="1:9" x14ac:dyDescent="0.25">
      <c r="A933" t="s">
        <v>1740</v>
      </c>
      <c r="B933">
        <v>-63</v>
      </c>
      <c r="C933">
        <v>-51</v>
      </c>
      <c r="D933">
        <v>13</v>
      </c>
      <c r="E933">
        <v>-13</v>
      </c>
      <c r="F933">
        <v>-97</v>
      </c>
      <c r="G933">
        <v>-18</v>
      </c>
      <c r="H933">
        <v>-174</v>
      </c>
      <c r="I933">
        <v>32</v>
      </c>
    </row>
    <row r="934" spans="1:9" x14ac:dyDescent="0.25">
      <c r="A934" s="37" t="s">
        <v>1741</v>
      </c>
      <c r="B934" s="37">
        <v>-63</v>
      </c>
      <c r="C934" s="37">
        <v>-51</v>
      </c>
      <c r="D934" s="37">
        <v>13</v>
      </c>
      <c r="E934" s="37">
        <v>-13</v>
      </c>
      <c r="F934" s="37">
        <v>-98</v>
      </c>
      <c r="G934" s="37">
        <v>-18</v>
      </c>
      <c r="H934" s="37">
        <v>-174</v>
      </c>
      <c r="I934" s="37">
        <v>32</v>
      </c>
    </row>
    <row r="935" spans="1:9" x14ac:dyDescent="0.25">
      <c r="A935" t="s">
        <v>1742</v>
      </c>
      <c r="B935">
        <v>-63</v>
      </c>
      <c r="C935">
        <v>-52</v>
      </c>
      <c r="D935">
        <v>13</v>
      </c>
      <c r="E935">
        <v>-13</v>
      </c>
      <c r="F935">
        <v>-99</v>
      </c>
      <c r="G935">
        <v>-18</v>
      </c>
      <c r="H935">
        <v>-174</v>
      </c>
      <c r="I935">
        <v>33</v>
      </c>
    </row>
    <row r="936" spans="1:9" x14ac:dyDescent="0.25">
      <c r="A936" t="s">
        <v>1743</v>
      </c>
      <c r="B936">
        <v>-63</v>
      </c>
      <c r="C936">
        <v>-52</v>
      </c>
      <c r="D936">
        <v>13</v>
      </c>
      <c r="E936">
        <v>-13</v>
      </c>
      <c r="F936">
        <v>-99</v>
      </c>
      <c r="G936">
        <v>-18</v>
      </c>
      <c r="H936">
        <v>-174</v>
      </c>
      <c r="I936">
        <v>33</v>
      </c>
    </row>
    <row r="937" spans="1:9" x14ac:dyDescent="0.25">
      <c r="A937" t="s">
        <v>1744</v>
      </c>
      <c r="B937">
        <v>-63</v>
      </c>
      <c r="C937">
        <v>-52</v>
      </c>
      <c r="D937">
        <v>14</v>
      </c>
      <c r="E937">
        <v>-13</v>
      </c>
      <c r="F937">
        <v>-99</v>
      </c>
      <c r="G937">
        <v>-19</v>
      </c>
      <c r="H937">
        <v>-174</v>
      </c>
      <c r="I937">
        <v>33</v>
      </c>
    </row>
    <row r="938" spans="1:9" x14ac:dyDescent="0.25">
      <c r="A938" t="s">
        <v>1745</v>
      </c>
      <c r="B938">
        <v>-64</v>
      </c>
      <c r="C938">
        <v>-52</v>
      </c>
      <c r="D938">
        <v>14</v>
      </c>
      <c r="E938">
        <v>-13</v>
      </c>
      <c r="F938">
        <v>-100</v>
      </c>
      <c r="G938">
        <v>-19</v>
      </c>
      <c r="H938">
        <v>-174</v>
      </c>
      <c r="I938">
        <v>33</v>
      </c>
    </row>
    <row r="939" spans="1:9" x14ac:dyDescent="0.25">
      <c r="A939" t="s">
        <v>1746</v>
      </c>
      <c r="B939">
        <v>-64</v>
      </c>
      <c r="C939">
        <v>-52</v>
      </c>
      <c r="D939">
        <v>14</v>
      </c>
      <c r="E939">
        <v>-13</v>
      </c>
      <c r="F939">
        <v>-100</v>
      </c>
      <c r="G939">
        <v>-19</v>
      </c>
      <c r="H939">
        <v>-174</v>
      </c>
      <c r="I939">
        <v>34</v>
      </c>
    </row>
    <row r="940" spans="1:9" x14ac:dyDescent="0.25">
      <c r="A940" t="s">
        <v>1747</v>
      </c>
      <c r="B940">
        <v>-64</v>
      </c>
      <c r="C940">
        <v>-53</v>
      </c>
      <c r="D940">
        <v>14</v>
      </c>
      <c r="E940">
        <v>-13</v>
      </c>
      <c r="F940">
        <v>-100</v>
      </c>
      <c r="G940">
        <v>-20</v>
      </c>
      <c r="H940">
        <v>-174</v>
      </c>
      <c r="I940">
        <v>34</v>
      </c>
    </row>
    <row r="941" spans="1:9" x14ac:dyDescent="0.25">
      <c r="A941" t="s">
        <v>1748</v>
      </c>
      <c r="B941">
        <v>-64</v>
      </c>
      <c r="C941">
        <v>-53</v>
      </c>
      <c r="D941">
        <v>15</v>
      </c>
      <c r="E941">
        <v>-13</v>
      </c>
      <c r="F941">
        <v>-100</v>
      </c>
      <c r="G941">
        <v>-20</v>
      </c>
      <c r="H941">
        <v>-174</v>
      </c>
      <c r="I941">
        <v>34</v>
      </c>
    </row>
    <row r="942" spans="1:9" x14ac:dyDescent="0.25">
      <c r="A942" t="s">
        <v>1749</v>
      </c>
      <c r="B942">
        <v>-64</v>
      </c>
      <c r="C942">
        <v>-53</v>
      </c>
      <c r="D942">
        <v>15</v>
      </c>
      <c r="E942">
        <v>-13</v>
      </c>
      <c r="F942">
        <v>-101</v>
      </c>
      <c r="G942">
        <v>-21</v>
      </c>
      <c r="H942">
        <v>-174</v>
      </c>
      <c r="I942">
        <v>34</v>
      </c>
    </row>
    <row r="943" spans="1:9" x14ac:dyDescent="0.25">
      <c r="A943" t="s">
        <v>1750</v>
      </c>
      <c r="B943">
        <v>-64</v>
      </c>
      <c r="C943">
        <v>-53</v>
      </c>
      <c r="D943">
        <v>15</v>
      </c>
      <c r="E943">
        <v>-13</v>
      </c>
      <c r="F943">
        <v>-101</v>
      </c>
      <c r="G943">
        <v>-21</v>
      </c>
      <c r="H943">
        <v>-174</v>
      </c>
      <c r="I943">
        <v>34</v>
      </c>
    </row>
    <row r="944" spans="1:9" x14ac:dyDescent="0.25">
      <c r="A944" t="s">
        <v>1751</v>
      </c>
      <c r="B944">
        <v>-64</v>
      </c>
      <c r="C944">
        <v>-53</v>
      </c>
      <c r="D944">
        <v>15</v>
      </c>
      <c r="E944">
        <v>-12</v>
      </c>
      <c r="F944">
        <v>-101</v>
      </c>
      <c r="G944">
        <v>-22</v>
      </c>
      <c r="H944">
        <v>-174</v>
      </c>
      <c r="I944">
        <v>35</v>
      </c>
    </row>
    <row r="945" spans="1:9" x14ac:dyDescent="0.25">
      <c r="A945" t="s">
        <v>1752</v>
      </c>
      <c r="B945">
        <v>-64</v>
      </c>
      <c r="C945">
        <v>-53</v>
      </c>
      <c r="D945">
        <v>15</v>
      </c>
      <c r="E945">
        <v>-12</v>
      </c>
      <c r="F945">
        <v>-102</v>
      </c>
      <c r="G945">
        <v>-22</v>
      </c>
      <c r="H945">
        <v>-174</v>
      </c>
      <c r="I945">
        <v>35</v>
      </c>
    </row>
    <row r="946" spans="1:9" x14ac:dyDescent="0.25">
      <c r="A946" t="s">
        <v>1753</v>
      </c>
      <c r="B946">
        <v>-65</v>
      </c>
      <c r="C946">
        <v>-54</v>
      </c>
      <c r="D946">
        <v>15</v>
      </c>
      <c r="E946">
        <v>-12</v>
      </c>
      <c r="F946">
        <v>-102</v>
      </c>
      <c r="G946">
        <v>-23</v>
      </c>
      <c r="H946">
        <v>-174</v>
      </c>
      <c r="I946">
        <v>35</v>
      </c>
    </row>
    <row r="947" spans="1:9" x14ac:dyDescent="0.25">
      <c r="A947" t="s">
        <v>1754</v>
      </c>
      <c r="B947">
        <v>-65</v>
      </c>
      <c r="C947">
        <v>-54</v>
      </c>
      <c r="D947">
        <v>16</v>
      </c>
      <c r="E947">
        <v>-12</v>
      </c>
      <c r="F947">
        <v>-103</v>
      </c>
      <c r="G947">
        <v>-23</v>
      </c>
      <c r="H947">
        <v>-174</v>
      </c>
      <c r="I947">
        <v>34</v>
      </c>
    </row>
    <row r="948" spans="1:9" x14ac:dyDescent="0.25">
      <c r="A948" t="s">
        <v>1755</v>
      </c>
      <c r="B948">
        <v>-65</v>
      </c>
      <c r="C948">
        <v>-54</v>
      </c>
      <c r="D948">
        <v>16</v>
      </c>
      <c r="E948">
        <v>-12</v>
      </c>
      <c r="F948">
        <v>-103</v>
      </c>
      <c r="G948">
        <v>-24</v>
      </c>
      <c r="H948">
        <v>-174</v>
      </c>
      <c r="I948">
        <v>35</v>
      </c>
    </row>
    <row r="949" spans="1:9" x14ac:dyDescent="0.25">
      <c r="A949" t="s">
        <v>1756</v>
      </c>
      <c r="B949">
        <v>-65</v>
      </c>
      <c r="C949">
        <v>-54</v>
      </c>
      <c r="D949">
        <v>16</v>
      </c>
      <c r="E949">
        <v>-12</v>
      </c>
      <c r="F949">
        <v>-104</v>
      </c>
      <c r="G949">
        <v>-24</v>
      </c>
      <c r="H949">
        <v>-174</v>
      </c>
      <c r="I949">
        <v>35</v>
      </c>
    </row>
    <row r="950" spans="1:9" x14ac:dyDescent="0.25">
      <c r="A950" t="s">
        <v>1757</v>
      </c>
      <c r="B950">
        <v>-65</v>
      </c>
      <c r="C950">
        <v>-54</v>
      </c>
      <c r="D950">
        <v>16</v>
      </c>
      <c r="E950">
        <v>-12</v>
      </c>
      <c r="F950">
        <v>-104</v>
      </c>
      <c r="G950">
        <v>-25</v>
      </c>
      <c r="H950">
        <v>-174</v>
      </c>
      <c r="I950">
        <v>35</v>
      </c>
    </row>
    <row r="951" spans="1:9" x14ac:dyDescent="0.25">
      <c r="A951" t="s">
        <v>1758</v>
      </c>
      <c r="B951">
        <v>-65</v>
      </c>
      <c r="C951">
        <v>-54</v>
      </c>
      <c r="D951">
        <v>16</v>
      </c>
      <c r="E951">
        <v>-12</v>
      </c>
      <c r="F951">
        <v>-105</v>
      </c>
      <c r="G951">
        <v>-26</v>
      </c>
      <c r="H951">
        <v>-174</v>
      </c>
      <c r="I951">
        <v>35</v>
      </c>
    </row>
    <row r="952" spans="1:9" x14ac:dyDescent="0.25">
      <c r="A952" t="s">
        <v>1759</v>
      </c>
      <c r="B952">
        <v>-65</v>
      </c>
      <c r="C952">
        <v>-54</v>
      </c>
      <c r="D952">
        <v>16</v>
      </c>
      <c r="E952">
        <v>-12</v>
      </c>
      <c r="F952">
        <v>-105</v>
      </c>
      <c r="G952">
        <v>-27</v>
      </c>
      <c r="H952">
        <v>-174</v>
      </c>
      <c r="I952">
        <v>35</v>
      </c>
    </row>
    <row r="953" spans="1:9" x14ac:dyDescent="0.25">
      <c r="A953" t="s">
        <v>1760</v>
      </c>
      <c r="B953">
        <v>-65</v>
      </c>
      <c r="C953">
        <v>-55</v>
      </c>
      <c r="D953">
        <v>16</v>
      </c>
      <c r="E953">
        <v>-12</v>
      </c>
      <c r="F953">
        <v>-105</v>
      </c>
      <c r="G953">
        <v>-28</v>
      </c>
      <c r="H953">
        <v>-174</v>
      </c>
      <c r="I953">
        <v>34</v>
      </c>
    </row>
    <row r="954" spans="1:9" x14ac:dyDescent="0.25">
      <c r="A954" t="s">
        <v>1761</v>
      </c>
      <c r="B954">
        <v>-65</v>
      </c>
      <c r="C954">
        <v>-55</v>
      </c>
      <c r="D954">
        <v>16</v>
      </c>
      <c r="E954">
        <v>-12</v>
      </c>
      <c r="F954">
        <v>-107</v>
      </c>
      <c r="G954">
        <v>-29</v>
      </c>
      <c r="H954">
        <v>-174</v>
      </c>
      <c r="I954">
        <v>34</v>
      </c>
    </row>
    <row r="955" spans="1:9" x14ac:dyDescent="0.25">
      <c r="A955" t="s">
        <v>1762</v>
      </c>
      <c r="B955">
        <v>-65</v>
      </c>
      <c r="C955">
        <v>-55</v>
      </c>
      <c r="D955">
        <v>16</v>
      </c>
      <c r="E955">
        <v>-12</v>
      </c>
      <c r="F955">
        <v>-108</v>
      </c>
      <c r="G955">
        <v>-31</v>
      </c>
      <c r="H955">
        <v>-174</v>
      </c>
      <c r="I955">
        <v>34</v>
      </c>
    </row>
    <row r="956" spans="1:9" x14ac:dyDescent="0.25">
      <c r="A956" t="s">
        <v>1763</v>
      </c>
      <c r="B956">
        <v>-66</v>
      </c>
      <c r="C956">
        <v>-55</v>
      </c>
      <c r="D956">
        <v>17</v>
      </c>
      <c r="E956">
        <v>-12</v>
      </c>
      <c r="F956">
        <v>-109</v>
      </c>
      <c r="G956">
        <v>-34</v>
      </c>
      <c r="H956">
        <v>-174</v>
      </c>
      <c r="I956">
        <v>34</v>
      </c>
    </row>
    <row r="957" spans="1:9" x14ac:dyDescent="0.25">
      <c r="A957" t="s">
        <v>1764</v>
      </c>
      <c r="B957">
        <v>-66</v>
      </c>
      <c r="C957">
        <v>-55</v>
      </c>
      <c r="D957">
        <v>17</v>
      </c>
      <c r="E957">
        <v>-12</v>
      </c>
      <c r="F957">
        <v>-110</v>
      </c>
      <c r="G957">
        <v>-36</v>
      </c>
      <c r="H957">
        <v>-174</v>
      </c>
      <c r="I957">
        <v>33</v>
      </c>
    </row>
    <row r="958" spans="1:9" x14ac:dyDescent="0.25">
      <c r="A958" t="s">
        <v>1765</v>
      </c>
      <c r="B958">
        <v>-66</v>
      </c>
      <c r="C958">
        <v>-56</v>
      </c>
      <c r="D958">
        <v>17</v>
      </c>
      <c r="E958">
        <v>-12</v>
      </c>
      <c r="F958">
        <v>-111</v>
      </c>
      <c r="G958">
        <v>-39</v>
      </c>
      <c r="H958">
        <v>-174</v>
      </c>
      <c r="I958">
        <v>33</v>
      </c>
    </row>
    <row r="959" spans="1:9" x14ac:dyDescent="0.25">
      <c r="A959" t="s">
        <v>1766</v>
      </c>
      <c r="B959">
        <v>-66</v>
      </c>
      <c r="C959">
        <v>-56</v>
      </c>
      <c r="D959">
        <v>17</v>
      </c>
      <c r="E959">
        <v>-12</v>
      </c>
      <c r="F959">
        <v>-111</v>
      </c>
      <c r="G959">
        <v>-43</v>
      </c>
      <c r="H959">
        <v>-174</v>
      </c>
      <c r="I959">
        <v>33</v>
      </c>
    </row>
    <row r="960" spans="1:9" x14ac:dyDescent="0.25">
      <c r="A960" t="s">
        <v>1767</v>
      </c>
      <c r="B960">
        <v>-66</v>
      </c>
      <c r="C960">
        <v>-56</v>
      </c>
      <c r="D960">
        <v>17</v>
      </c>
      <c r="E960">
        <v>-12</v>
      </c>
      <c r="F960">
        <v>-109</v>
      </c>
      <c r="G960">
        <v>-46</v>
      </c>
      <c r="H960">
        <v>-174</v>
      </c>
      <c r="I960">
        <v>33</v>
      </c>
    </row>
    <row r="961" spans="1:9" x14ac:dyDescent="0.25">
      <c r="A961" t="s">
        <v>1768</v>
      </c>
      <c r="B961">
        <v>-66</v>
      </c>
      <c r="C961">
        <v>-56</v>
      </c>
      <c r="D961">
        <v>16</v>
      </c>
      <c r="E961">
        <v>-12</v>
      </c>
      <c r="F961">
        <v>-108</v>
      </c>
      <c r="G961">
        <v>-52</v>
      </c>
      <c r="H961">
        <v>-174</v>
      </c>
      <c r="I961">
        <v>33</v>
      </c>
    </row>
    <row r="962" spans="1:9" x14ac:dyDescent="0.25">
      <c r="A962" t="s">
        <v>1769</v>
      </c>
      <c r="B962">
        <v>-67</v>
      </c>
      <c r="C962">
        <v>-56</v>
      </c>
      <c r="D962">
        <v>17</v>
      </c>
      <c r="E962">
        <v>-12</v>
      </c>
      <c r="F962">
        <v>-106</v>
      </c>
      <c r="G962">
        <v>-57</v>
      </c>
      <c r="H962">
        <v>-174</v>
      </c>
      <c r="I962">
        <v>32</v>
      </c>
    </row>
    <row r="963" spans="1:9" x14ac:dyDescent="0.25">
      <c r="A963" t="s">
        <v>1770</v>
      </c>
      <c r="B963">
        <v>-67</v>
      </c>
      <c r="C963">
        <v>-57</v>
      </c>
      <c r="D963">
        <v>16</v>
      </c>
      <c r="E963">
        <v>-12</v>
      </c>
      <c r="F963">
        <v>-103</v>
      </c>
      <c r="G963">
        <v>-61</v>
      </c>
      <c r="H963">
        <v>-174</v>
      </c>
      <c r="I963">
        <v>32</v>
      </c>
    </row>
    <row r="964" spans="1:9" x14ac:dyDescent="0.25">
      <c r="A964" t="s">
        <v>1771</v>
      </c>
      <c r="B964">
        <v>-67</v>
      </c>
      <c r="C964">
        <v>-57</v>
      </c>
      <c r="D964">
        <v>16</v>
      </c>
      <c r="E964">
        <v>-12</v>
      </c>
      <c r="F964">
        <v>-101</v>
      </c>
      <c r="G964">
        <v>-66</v>
      </c>
      <c r="H964">
        <v>-174</v>
      </c>
      <c r="I964">
        <v>32</v>
      </c>
    </row>
    <row r="965" spans="1:9" x14ac:dyDescent="0.25">
      <c r="A965" t="s">
        <v>1772</v>
      </c>
      <c r="B965">
        <v>-67</v>
      </c>
      <c r="C965">
        <v>-57</v>
      </c>
      <c r="D965">
        <v>17</v>
      </c>
      <c r="E965">
        <v>-12</v>
      </c>
      <c r="F965">
        <v>-98</v>
      </c>
      <c r="G965">
        <v>-74</v>
      </c>
      <c r="H965">
        <v>-174</v>
      </c>
      <c r="I965">
        <v>32</v>
      </c>
    </row>
    <row r="966" spans="1:9" x14ac:dyDescent="0.25">
      <c r="A966" t="s">
        <v>1773</v>
      </c>
      <c r="B966">
        <v>-67</v>
      </c>
      <c r="C966">
        <v>-57</v>
      </c>
      <c r="D966">
        <v>17</v>
      </c>
      <c r="E966">
        <v>-12</v>
      </c>
      <c r="F966">
        <v>-95</v>
      </c>
      <c r="G966">
        <v>-83</v>
      </c>
      <c r="H966">
        <v>-174</v>
      </c>
      <c r="I966">
        <v>32</v>
      </c>
    </row>
    <row r="967" spans="1:9" x14ac:dyDescent="0.25">
      <c r="A967" t="s">
        <v>1774</v>
      </c>
      <c r="B967">
        <v>-68</v>
      </c>
      <c r="C967">
        <v>-57</v>
      </c>
      <c r="D967">
        <v>17</v>
      </c>
      <c r="E967">
        <v>-12</v>
      </c>
      <c r="F967">
        <v>-93</v>
      </c>
      <c r="G967">
        <v>-86</v>
      </c>
      <c r="H967">
        <v>-174</v>
      </c>
      <c r="I967">
        <v>32</v>
      </c>
    </row>
    <row r="968" spans="1:9" x14ac:dyDescent="0.25">
      <c r="A968" t="s">
        <v>1775</v>
      </c>
      <c r="B968">
        <v>-68</v>
      </c>
      <c r="C968">
        <v>-57</v>
      </c>
      <c r="D968">
        <v>17</v>
      </c>
      <c r="E968">
        <v>-12</v>
      </c>
      <c r="F968">
        <v>-91</v>
      </c>
      <c r="G968">
        <v>-94</v>
      </c>
      <c r="H968">
        <v>-174</v>
      </c>
      <c r="I968">
        <v>32</v>
      </c>
    </row>
    <row r="969" spans="1:9" x14ac:dyDescent="0.25">
      <c r="A969" t="s">
        <v>1776</v>
      </c>
      <c r="B969">
        <v>-68</v>
      </c>
      <c r="C969">
        <v>-57</v>
      </c>
      <c r="D969">
        <v>17</v>
      </c>
      <c r="E969">
        <v>-12</v>
      </c>
      <c r="F969">
        <v>-90</v>
      </c>
      <c r="G969">
        <v>-99</v>
      </c>
      <c r="H969">
        <v>-174</v>
      </c>
      <c r="I969">
        <v>32</v>
      </c>
    </row>
    <row r="970" spans="1:9" x14ac:dyDescent="0.25">
      <c r="A970" t="s">
        <v>1777</v>
      </c>
      <c r="B970">
        <v>-68</v>
      </c>
      <c r="C970">
        <v>-57</v>
      </c>
      <c r="D970">
        <v>17</v>
      </c>
      <c r="E970">
        <v>-12</v>
      </c>
      <c r="F970">
        <v>-92</v>
      </c>
      <c r="G970">
        <v>-103</v>
      </c>
      <c r="H970">
        <v>-174</v>
      </c>
      <c r="I970">
        <v>32</v>
      </c>
    </row>
    <row r="971" spans="1:9" x14ac:dyDescent="0.25">
      <c r="A971" t="s">
        <v>1778</v>
      </c>
      <c r="B971">
        <v>-64</v>
      </c>
      <c r="C971">
        <v>-56</v>
      </c>
      <c r="D971">
        <v>17</v>
      </c>
      <c r="E971">
        <v>-11</v>
      </c>
      <c r="F971">
        <v>-94</v>
      </c>
      <c r="G971">
        <v>-109</v>
      </c>
      <c r="H971">
        <v>-174</v>
      </c>
      <c r="I971">
        <v>33</v>
      </c>
    </row>
    <row r="972" spans="1:9" x14ac:dyDescent="0.25">
      <c r="A972" t="s">
        <v>1779</v>
      </c>
      <c r="B972">
        <v>-61</v>
      </c>
      <c r="C972">
        <v>-26</v>
      </c>
      <c r="D972">
        <v>17</v>
      </c>
      <c r="E972">
        <v>-10</v>
      </c>
      <c r="F972">
        <v>-93</v>
      </c>
      <c r="G972">
        <v>-115</v>
      </c>
      <c r="H972">
        <v>-174</v>
      </c>
      <c r="I972">
        <v>34</v>
      </c>
    </row>
    <row r="973" spans="1:9" x14ac:dyDescent="0.25">
      <c r="A973" t="s">
        <v>1780</v>
      </c>
      <c r="B973">
        <v>-57</v>
      </c>
      <c r="C973">
        <v>-49</v>
      </c>
      <c r="D973">
        <v>17</v>
      </c>
      <c r="E973">
        <v>-9</v>
      </c>
      <c r="F973">
        <v>-89</v>
      </c>
      <c r="G973">
        <v>-120</v>
      </c>
      <c r="H973">
        <v>-174</v>
      </c>
      <c r="I973">
        <v>36</v>
      </c>
    </row>
    <row r="974" spans="1:9" x14ac:dyDescent="0.25">
      <c r="A974" t="s">
        <v>1781</v>
      </c>
      <c r="B974">
        <v>-58</v>
      </c>
      <c r="C974">
        <v>-51</v>
      </c>
      <c r="D974">
        <v>17</v>
      </c>
      <c r="E974">
        <v>-8</v>
      </c>
      <c r="F974">
        <v>-90</v>
      </c>
      <c r="G974">
        <v>-125</v>
      </c>
      <c r="H974">
        <v>-174</v>
      </c>
      <c r="I974">
        <v>36</v>
      </c>
    </row>
    <row r="975" spans="1:9" x14ac:dyDescent="0.25">
      <c r="A975" t="s">
        <v>1782</v>
      </c>
      <c r="B975">
        <v>-58</v>
      </c>
      <c r="C975">
        <v>-47</v>
      </c>
      <c r="D975">
        <v>17</v>
      </c>
      <c r="E975">
        <v>-8</v>
      </c>
      <c r="F975">
        <v>-85</v>
      </c>
      <c r="G975">
        <v>-111</v>
      </c>
      <c r="H975">
        <v>-174</v>
      </c>
      <c r="I975">
        <v>37</v>
      </c>
    </row>
    <row r="976" spans="1:9" x14ac:dyDescent="0.25">
      <c r="A976" t="s">
        <v>1783</v>
      </c>
      <c r="B976">
        <v>-57</v>
      </c>
      <c r="C976">
        <v>-51</v>
      </c>
      <c r="D976">
        <v>17</v>
      </c>
      <c r="E976">
        <v>-7</v>
      </c>
      <c r="F976">
        <v>-83</v>
      </c>
      <c r="G976">
        <v>-96</v>
      </c>
      <c r="H976">
        <v>-174</v>
      </c>
      <c r="I976">
        <v>37</v>
      </c>
    </row>
    <row r="977" spans="1:9" x14ac:dyDescent="0.25">
      <c r="A977" t="s">
        <v>1784</v>
      </c>
      <c r="B977">
        <v>-57</v>
      </c>
      <c r="C977">
        <v>-49</v>
      </c>
      <c r="D977">
        <v>17</v>
      </c>
      <c r="E977">
        <v>-7</v>
      </c>
      <c r="F977">
        <v>-83</v>
      </c>
      <c r="G977">
        <v>-88</v>
      </c>
      <c r="H977">
        <v>-174</v>
      </c>
      <c r="I977">
        <v>38</v>
      </c>
    </row>
    <row r="978" spans="1:9" x14ac:dyDescent="0.25">
      <c r="A978" t="s">
        <v>1785</v>
      </c>
      <c r="B978">
        <v>-56</v>
      </c>
      <c r="C978">
        <v>-49</v>
      </c>
      <c r="D978">
        <v>17</v>
      </c>
      <c r="E978">
        <v>-7</v>
      </c>
      <c r="F978">
        <v>-82</v>
      </c>
      <c r="G978">
        <v>-84</v>
      </c>
      <c r="H978">
        <v>-173</v>
      </c>
      <c r="I978">
        <v>38</v>
      </c>
    </row>
    <row r="979" spans="1:9" x14ac:dyDescent="0.25">
      <c r="A979" t="s">
        <v>1786</v>
      </c>
      <c r="B979">
        <v>-56</v>
      </c>
      <c r="C979">
        <v>-46</v>
      </c>
      <c r="D979">
        <v>17</v>
      </c>
      <c r="E979">
        <v>-7</v>
      </c>
      <c r="F979">
        <v>-82</v>
      </c>
      <c r="G979">
        <v>-82</v>
      </c>
      <c r="H979">
        <v>-173</v>
      </c>
      <c r="I979">
        <v>39</v>
      </c>
    </row>
    <row r="980" spans="1:9" x14ac:dyDescent="0.25">
      <c r="A980" t="s">
        <v>1787</v>
      </c>
      <c r="B980">
        <v>-56</v>
      </c>
      <c r="C980">
        <v>-48</v>
      </c>
      <c r="D980">
        <v>17</v>
      </c>
      <c r="E980">
        <v>-7</v>
      </c>
      <c r="F980">
        <v>-84</v>
      </c>
      <c r="G980">
        <v>-80</v>
      </c>
      <c r="H980">
        <v>-173</v>
      </c>
      <c r="I980">
        <v>39</v>
      </c>
    </row>
    <row r="981" spans="1:9" x14ac:dyDescent="0.25">
      <c r="A981" t="s">
        <v>1788</v>
      </c>
      <c r="B981">
        <v>-55</v>
      </c>
      <c r="C981">
        <v>-50</v>
      </c>
      <c r="D981">
        <v>17</v>
      </c>
      <c r="E981">
        <v>-7</v>
      </c>
      <c r="F981">
        <v>-84</v>
      </c>
      <c r="G981">
        <v>-79</v>
      </c>
      <c r="H981">
        <v>-173</v>
      </c>
      <c r="I981">
        <v>40</v>
      </c>
    </row>
    <row r="982" spans="1:9" x14ac:dyDescent="0.25">
      <c r="A982" t="s">
        <v>1789</v>
      </c>
      <c r="B982">
        <v>-55</v>
      </c>
      <c r="C982">
        <v>-51</v>
      </c>
      <c r="D982">
        <v>17</v>
      </c>
      <c r="E982">
        <v>-7</v>
      </c>
      <c r="F982">
        <v>-84</v>
      </c>
      <c r="G982">
        <v>-77</v>
      </c>
      <c r="H982">
        <v>-173</v>
      </c>
      <c r="I982">
        <v>40</v>
      </c>
    </row>
    <row r="983" spans="1:9" x14ac:dyDescent="0.25">
      <c r="A983" t="s">
        <v>1790</v>
      </c>
      <c r="B983">
        <v>-55</v>
      </c>
      <c r="C983">
        <v>-51</v>
      </c>
      <c r="D983">
        <v>17</v>
      </c>
      <c r="E983">
        <v>-7</v>
      </c>
      <c r="F983">
        <v>-84</v>
      </c>
      <c r="G983">
        <v>-76</v>
      </c>
      <c r="H983">
        <v>-173</v>
      </c>
      <c r="I983">
        <v>40</v>
      </c>
    </row>
    <row r="984" spans="1:9" x14ac:dyDescent="0.25">
      <c r="A984" t="s">
        <v>1791</v>
      </c>
      <c r="B984">
        <v>-55</v>
      </c>
      <c r="C984">
        <v>-52</v>
      </c>
      <c r="D984">
        <v>17</v>
      </c>
      <c r="E984">
        <v>-7</v>
      </c>
      <c r="F984">
        <v>-84</v>
      </c>
      <c r="G984">
        <v>-75</v>
      </c>
      <c r="H984">
        <v>-173</v>
      </c>
      <c r="I984">
        <v>41</v>
      </c>
    </row>
    <row r="985" spans="1:9" x14ac:dyDescent="0.25">
      <c r="A985" t="s">
        <v>1792</v>
      </c>
      <c r="B985">
        <v>-55</v>
      </c>
      <c r="C985">
        <v>-52</v>
      </c>
      <c r="D985">
        <v>17</v>
      </c>
      <c r="E985">
        <v>-7</v>
      </c>
      <c r="F985">
        <v>-83</v>
      </c>
      <c r="G985">
        <v>-74</v>
      </c>
      <c r="H985">
        <v>-172</v>
      </c>
      <c r="I985">
        <v>41</v>
      </c>
    </row>
    <row r="986" spans="1:9" x14ac:dyDescent="0.25">
      <c r="A986" t="s">
        <v>1793</v>
      </c>
      <c r="B986">
        <v>-55</v>
      </c>
      <c r="C986">
        <v>-52</v>
      </c>
      <c r="D986">
        <v>16</v>
      </c>
      <c r="E986">
        <v>-7</v>
      </c>
      <c r="F986">
        <v>-82</v>
      </c>
      <c r="G986">
        <v>-73</v>
      </c>
      <c r="H986">
        <v>-172</v>
      </c>
      <c r="I986">
        <v>42</v>
      </c>
    </row>
    <row r="987" spans="1:9" x14ac:dyDescent="0.25">
      <c r="A987" t="s">
        <v>1794</v>
      </c>
      <c r="B987">
        <v>-55</v>
      </c>
      <c r="C987">
        <v>-53</v>
      </c>
      <c r="D987">
        <v>16</v>
      </c>
      <c r="E987">
        <v>-7</v>
      </c>
      <c r="F987">
        <v>-81</v>
      </c>
      <c r="G987">
        <v>-72</v>
      </c>
      <c r="H987">
        <v>-172</v>
      </c>
      <c r="I987">
        <v>42</v>
      </c>
    </row>
    <row r="988" spans="1:9" x14ac:dyDescent="0.25">
      <c r="A988" t="s">
        <v>1795</v>
      </c>
      <c r="B988">
        <v>-55</v>
      </c>
      <c r="C988">
        <v>-53</v>
      </c>
      <c r="D988">
        <v>16</v>
      </c>
      <c r="E988">
        <v>-7</v>
      </c>
      <c r="F988">
        <v>-81</v>
      </c>
      <c r="G988">
        <v>-71</v>
      </c>
      <c r="H988">
        <v>-172</v>
      </c>
      <c r="I988">
        <v>42</v>
      </c>
    </row>
    <row r="989" spans="1:9" x14ac:dyDescent="0.25">
      <c r="A989" t="s">
        <v>1796</v>
      </c>
      <c r="B989">
        <v>-55</v>
      </c>
      <c r="C989">
        <v>-53</v>
      </c>
      <c r="D989">
        <v>16</v>
      </c>
      <c r="E989">
        <v>-7</v>
      </c>
      <c r="F989">
        <v>-80</v>
      </c>
      <c r="G989">
        <v>-70</v>
      </c>
      <c r="H989">
        <v>-171</v>
      </c>
      <c r="I989">
        <v>43</v>
      </c>
    </row>
    <row r="990" spans="1:9" x14ac:dyDescent="0.25">
      <c r="A990" t="s">
        <v>1797</v>
      </c>
      <c r="B990">
        <v>-55</v>
      </c>
      <c r="C990">
        <v>-53</v>
      </c>
      <c r="D990">
        <v>16</v>
      </c>
      <c r="E990">
        <v>-7</v>
      </c>
      <c r="F990">
        <v>-80</v>
      </c>
      <c r="G990">
        <v>-69</v>
      </c>
      <c r="H990">
        <v>-171</v>
      </c>
      <c r="I990">
        <v>43</v>
      </c>
    </row>
    <row r="991" spans="1:9" x14ac:dyDescent="0.25">
      <c r="A991" t="s">
        <v>1798</v>
      </c>
      <c r="B991">
        <v>-55</v>
      </c>
      <c r="C991">
        <v>-53</v>
      </c>
      <c r="D991">
        <v>16</v>
      </c>
      <c r="E991">
        <v>-7</v>
      </c>
      <c r="F991">
        <v>-80</v>
      </c>
      <c r="G991">
        <v>-68</v>
      </c>
      <c r="H991">
        <v>-170</v>
      </c>
      <c r="I991">
        <v>43</v>
      </c>
    </row>
    <row r="992" spans="1:9" x14ac:dyDescent="0.25">
      <c r="A992" t="s">
        <v>1799</v>
      </c>
      <c r="B992">
        <v>-55</v>
      </c>
      <c r="C992">
        <v>-53</v>
      </c>
      <c r="D992">
        <v>16</v>
      </c>
      <c r="E992">
        <v>-7</v>
      </c>
      <c r="F992">
        <v>-80</v>
      </c>
      <c r="G992">
        <v>-67</v>
      </c>
      <c r="H992">
        <v>-170</v>
      </c>
      <c r="I992">
        <v>43</v>
      </c>
    </row>
    <row r="993" spans="1:9" x14ac:dyDescent="0.25">
      <c r="A993" t="s">
        <v>1800</v>
      </c>
      <c r="B993">
        <v>-55</v>
      </c>
      <c r="C993">
        <v>-53</v>
      </c>
      <c r="D993">
        <v>16</v>
      </c>
      <c r="E993">
        <v>-7</v>
      </c>
      <c r="F993">
        <v>-80</v>
      </c>
      <c r="G993">
        <v>-66</v>
      </c>
      <c r="H993">
        <v>-170</v>
      </c>
      <c r="I993">
        <v>43</v>
      </c>
    </row>
    <row r="994" spans="1:9" x14ac:dyDescent="0.25">
      <c r="A994" t="s">
        <v>1801</v>
      </c>
      <c r="B994">
        <v>-55</v>
      </c>
      <c r="C994">
        <v>-53</v>
      </c>
      <c r="D994">
        <v>16</v>
      </c>
      <c r="E994">
        <v>-7</v>
      </c>
      <c r="F994">
        <v>-80</v>
      </c>
      <c r="G994">
        <v>-66</v>
      </c>
      <c r="H994">
        <v>-169</v>
      </c>
      <c r="I994">
        <v>43</v>
      </c>
    </row>
    <row r="995" spans="1:9" x14ac:dyDescent="0.25">
      <c r="A995" t="s">
        <v>1802</v>
      </c>
      <c r="B995">
        <v>-55</v>
      </c>
      <c r="C995">
        <v>-53</v>
      </c>
      <c r="D995">
        <v>16</v>
      </c>
      <c r="E995">
        <v>-7</v>
      </c>
      <c r="F995">
        <v>-84</v>
      </c>
      <c r="G995">
        <v>-65</v>
      </c>
      <c r="H995">
        <v>-169</v>
      </c>
      <c r="I995">
        <v>43</v>
      </c>
    </row>
    <row r="996" spans="1:9" x14ac:dyDescent="0.25">
      <c r="A996" t="s">
        <v>1803</v>
      </c>
      <c r="B996">
        <v>-55</v>
      </c>
      <c r="C996">
        <v>-53</v>
      </c>
      <c r="D996">
        <v>16</v>
      </c>
      <c r="E996">
        <v>-7</v>
      </c>
      <c r="F996">
        <v>-86</v>
      </c>
      <c r="G996">
        <v>-64</v>
      </c>
      <c r="H996">
        <v>-168</v>
      </c>
      <c r="I996">
        <v>43</v>
      </c>
    </row>
    <row r="997" spans="1:9" x14ac:dyDescent="0.25">
      <c r="A997" t="s">
        <v>1804</v>
      </c>
      <c r="B997">
        <v>-55</v>
      </c>
      <c r="C997">
        <v>-53</v>
      </c>
      <c r="D997">
        <v>16</v>
      </c>
      <c r="E997">
        <v>-7</v>
      </c>
      <c r="F997">
        <v>-86</v>
      </c>
      <c r="G997">
        <v>-64</v>
      </c>
      <c r="H997">
        <v>-168</v>
      </c>
      <c r="I997">
        <v>43</v>
      </c>
    </row>
    <row r="998" spans="1:9" x14ac:dyDescent="0.25">
      <c r="A998" t="s">
        <v>1805</v>
      </c>
      <c r="B998">
        <v>-55</v>
      </c>
      <c r="C998">
        <v>-53</v>
      </c>
      <c r="D998">
        <v>16</v>
      </c>
      <c r="E998">
        <v>-7</v>
      </c>
      <c r="F998">
        <v>-86</v>
      </c>
      <c r="G998">
        <v>-63</v>
      </c>
      <c r="H998">
        <v>-167</v>
      </c>
      <c r="I998">
        <v>43</v>
      </c>
    </row>
    <row r="999" spans="1:9" x14ac:dyDescent="0.25">
      <c r="A999" t="s">
        <v>1806</v>
      </c>
      <c r="B999">
        <v>-55</v>
      </c>
      <c r="C999">
        <v>-53</v>
      </c>
      <c r="D999">
        <v>15</v>
      </c>
      <c r="E999">
        <v>-7</v>
      </c>
      <c r="F999">
        <v>-87</v>
      </c>
      <c r="G999">
        <v>-63</v>
      </c>
      <c r="H999">
        <v>-167</v>
      </c>
      <c r="I999">
        <v>43</v>
      </c>
    </row>
    <row r="1000" spans="1:9" x14ac:dyDescent="0.25">
      <c r="A1000" t="s">
        <v>1807</v>
      </c>
      <c r="B1000">
        <v>-55</v>
      </c>
      <c r="C1000">
        <v>-53</v>
      </c>
      <c r="D1000">
        <v>15</v>
      </c>
      <c r="E1000">
        <v>-7</v>
      </c>
      <c r="F1000">
        <v>-87</v>
      </c>
      <c r="G1000">
        <v>-62</v>
      </c>
      <c r="H1000">
        <v>-166</v>
      </c>
      <c r="I1000">
        <v>43</v>
      </c>
    </row>
    <row r="1001" spans="1:9" x14ac:dyDescent="0.25">
      <c r="A1001" t="s">
        <v>1808</v>
      </c>
      <c r="B1001">
        <v>-55</v>
      </c>
      <c r="C1001">
        <v>-53</v>
      </c>
      <c r="D1001">
        <v>15</v>
      </c>
      <c r="E1001">
        <v>-7</v>
      </c>
      <c r="F1001">
        <v>-88</v>
      </c>
      <c r="G1001">
        <v>-62</v>
      </c>
      <c r="H1001">
        <v>-166</v>
      </c>
      <c r="I1001">
        <v>43</v>
      </c>
    </row>
    <row r="1002" spans="1:9" x14ac:dyDescent="0.25">
      <c r="A1002" t="s">
        <v>1809</v>
      </c>
      <c r="B1002">
        <v>-56</v>
      </c>
      <c r="C1002">
        <v>-52</v>
      </c>
      <c r="D1002">
        <v>15</v>
      </c>
      <c r="E1002">
        <v>-7</v>
      </c>
      <c r="F1002">
        <v>-88</v>
      </c>
      <c r="G1002">
        <v>-61</v>
      </c>
      <c r="H1002">
        <v>-165</v>
      </c>
      <c r="I1002">
        <v>43</v>
      </c>
    </row>
    <row r="1003" spans="1:9" x14ac:dyDescent="0.25">
      <c r="A1003" t="s">
        <v>1810</v>
      </c>
      <c r="B1003">
        <v>-56</v>
      </c>
      <c r="C1003">
        <v>-51</v>
      </c>
      <c r="D1003">
        <v>15</v>
      </c>
      <c r="E1003">
        <v>-7</v>
      </c>
      <c r="F1003">
        <v>-90</v>
      </c>
      <c r="G1003">
        <v>-61</v>
      </c>
      <c r="H1003">
        <v>-165</v>
      </c>
      <c r="I1003">
        <v>43</v>
      </c>
    </row>
    <row r="1004" spans="1:9" x14ac:dyDescent="0.25">
      <c r="A1004" t="s">
        <v>1811</v>
      </c>
      <c r="B1004">
        <v>-55</v>
      </c>
      <c r="C1004">
        <v>-53</v>
      </c>
      <c r="D1004">
        <v>16</v>
      </c>
      <c r="E1004">
        <v>-7</v>
      </c>
      <c r="F1004">
        <v>-92</v>
      </c>
      <c r="G1004">
        <v>-60</v>
      </c>
      <c r="H1004">
        <v>-165</v>
      </c>
      <c r="I1004">
        <v>43</v>
      </c>
    </row>
    <row r="1005" spans="1:9" x14ac:dyDescent="0.25">
      <c r="A1005" t="s">
        <v>1812</v>
      </c>
      <c r="B1005">
        <v>-55</v>
      </c>
      <c r="C1005">
        <v>-53</v>
      </c>
      <c r="D1005">
        <v>16</v>
      </c>
      <c r="E1005">
        <v>-7</v>
      </c>
      <c r="F1005">
        <v>-94</v>
      </c>
      <c r="G1005">
        <v>-60</v>
      </c>
      <c r="H1005">
        <v>-164</v>
      </c>
      <c r="I1005">
        <v>43</v>
      </c>
    </row>
    <row r="1006" spans="1:9" x14ac:dyDescent="0.25">
      <c r="A1006" t="s">
        <v>1813</v>
      </c>
      <c r="B1006">
        <v>-55</v>
      </c>
      <c r="C1006">
        <v>-53</v>
      </c>
      <c r="D1006">
        <v>16</v>
      </c>
      <c r="E1006">
        <v>-7</v>
      </c>
      <c r="F1006">
        <v>-93</v>
      </c>
      <c r="G1006">
        <v>-59</v>
      </c>
      <c r="H1006">
        <v>-164</v>
      </c>
      <c r="I1006">
        <v>43</v>
      </c>
    </row>
    <row r="1007" spans="1:9" x14ac:dyDescent="0.25">
      <c r="A1007" t="s">
        <v>1814</v>
      </c>
      <c r="B1007">
        <v>-55</v>
      </c>
      <c r="C1007">
        <v>-53</v>
      </c>
      <c r="D1007">
        <v>16</v>
      </c>
      <c r="E1007">
        <v>-7</v>
      </c>
      <c r="F1007">
        <v>-92</v>
      </c>
      <c r="G1007">
        <v>-59</v>
      </c>
      <c r="H1007">
        <v>-163</v>
      </c>
      <c r="I1007">
        <v>43</v>
      </c>
    </row>
    <row r="1008" spans="1:9" x14ac:dyDescent="0.25">
      <c r="A1008" t="s">
        <v>1815</v>
      </c>
      <c r="B1008">
        <v>-56</v>
      </c>
      <c r="C1008">
        <v>-52</v>
      </c>
      <c r="D1008">
        <v>15</v>
      </c>
      <c r="E1008">
        <v>-7</v>
      </c>
      <c r="F1008">
        <v>-92</v>
      </c>
      <c r="G1008">
        <v>-58</v>
      </c>
      <c r="H1008">
        <v>-163</v>
      </c>
      <c r="I1008">
        <v>43</v>
      </c>
    </row>
    <row r="1009" spans="1:9" x14ac:dyDescent="0.25">
      <c r="A1009" t="s">
        <v>1816</v>
      </c>
      <c r="B1009">
        <v>-51</v>
      </c>
      <c r="C1009">
        <v>-51</v>
      </c>
      <c r="D1009">
        <v>15</v>
      </c>
      <c r="E1009">
        <v>-7</v>
      </c>
      <c r="F1009">
        <v>-86</v>
      </c>
      <c r="G1009">
        <v>-58</v>
      </c>
      <c r="H1009">
        <v>-162</v>
      </c>
      <c r="I1009">
        <v>43</v>
      </c>
    </row>
    <row r="1010" spans="1:9" x14ac:dyDescent="0.25">
      <c r="A1010" t="s">
        <v>1817</v>
      </c>
      <c r="B1010">
        <v>-36</v>
      </c>
      <c r="C1010">
        <v>-51</v>
      </c>
      <c r="D1010">
        <v>16</v>
      </c>
      <c r="E1010">
        <v>-7</v>
      </c>
      <c r="F1010">
        <v>-81</v>
      </c>
      <c r="G1010">
        <v>-58</v>
      </c>
      <c r="H1010">
        <v>-162</v>
      </c>
      <c r="I1010">
        <v>43</v>
      </c>
    </row>
    <row r="1011" spans="1:9" x14ac:dyDescent="0.25">
      <c r="A1011" t="s">
        <v>1818</v>
      </c>
      <c r="B1011">
        <v>-36</v>
      </c>
      <c r="C1011">
        <v>-50</v>
      </c>
      <c r="D1011">
        <v>16</v>
      </c>
      <c r="E1011">
        <v>-7</v>
      </c>
      <c r="F1011">
        <v>-88</v>
      </c>
      <c r="G1011">
        <v>-57</v>
      </c>
      <c r="H1011">
        <v>-162</v>
      </c>
      <c r="I1011">
        <v>43</v>
      </c>
    </row>
    <row r="1012" spans="1:9" x14ac:dyDescent="0.25">
      <c r="A1012" t="s">
        <v>1819</v>
      </c>
      <c r="B1012">
        <v>-36</v>
      </c>
      <c r="C1012">
        <v>-50</v>
      </c>
      <c r="D1012">
        <v>16</v>
      </c>
      <c r="E1012">
        <v>-7</v>
      </c>
      <c r="F1012">
        <v>-83</v>
      </c>
      <c r="G1012">
        <v>-57</v>
      </c>
      <c r="H1012">
        <v>-161</v>
      </c>
      <c r="I1012">
        <v>43</v>
      </c>
    </row>
    <row r="1013" spans="1:9" x14ac:dyDescent="0.25">
      <c r="A1013" t="s">
        <v>1820</v>
      </c>
      <c r="B1013">
        <v>-35</v>
      </c>
      <c r="C1013">
        <v>-49</v>
      </c>
      <c r="D1013">
        <v>15</v>
      </c>
      <c r="E1013">
        <v>-6</v>
      </c>
      <c r="F1013">
        <v>-79</v>
      </c>
      <c r="G1013">
        <v>-56</v>
      </c>
      <c r="H1013">
        <v>-161</v>
      </c>
      <c r="I1013">
        <v>43</v>
      </c>
    </row>
    <row r="1014" spans="1:9" x14ac:dyDescent="0.25">
      <c r="A1014" t="s">
        <v>1821</v>
      </c>
      <c r="B1014">
        <v>-35</v>
      </c>
      <c r="C1014">
        <v>-49</v>
      </c>
      <c r="D1014">
        <v>15</v>
      </c>
      <c r="E1014">
        <v>-6</v>
      </c>
      <c r="F1014">
        <v>-79</v>
      </c>
      <c r="G1014">
        <v>-56</v>
      </c>
      <c r="H1014">
        <v>-160</v>
      </c>
      <c r="I1014">
        <v>43</v>
      </c>
    </row>
    <row r="1015" spans="1:9" x14ac:dyDescent="0.25">
      <c r="A1015" t="s">
        <v>1822</v>
      </c>
      <c r="B1015">
        <v>-34</v>
      </c>
      <c r="C1015">
        <v>-48</v>
      </c>
      <c r="D1015">
        <v>15</v>
      </c>
      <c r="E1015">
        <v>-7</v>
      </c>
      <c r="F1015">
        <v>-105</v>
      </c>
      <c r="G1015">
        <v>-56</v>
      </c>
      <c r="H1015">
        <v>-160</v>
      </c>
      <c r="I1015">
        <v>43</v>
      </c>
    </row>
    <row r="1016" spans="1:9" x14ac:dyDescent="0.25">
      <c r="A1016" t="s">
        <v>1823</v>
      </c>
      <c r="B1016">
        <v>-35</v>
      </c>
      <c r="C1016">
        <v>-48</v>
      </c>
      <c r="D1016">
        <v>15</v>
      </c>
      <c r="E1016">
        <v>-7</v>
      </c>
      <c r="F1016">
        <v>-92</v>
      </c>
      <c r="G1016">
        <v>-55</v>
      </c>
      <c r="H1016">
        <v>-160</v>
      </c>
      <c r="I1016">
        <v>43</v>
      </c>
    </row>
    <row r="1017" spans="1:9" x14ac:dyDescent="0.25">
      <c r="A1017" t="s">
        <v>1824</v>
      </c>
      <c r="B1017">
        <v>-31</v>
      </c>
      <c r="C1017">
        <v>-48</v>
      </c>
      <c r="D1017">
        <v>15</v>
      </c>
      <c r="E1017">
        <v>-7</v>
      </c>
      <c r="F1017">
        <v>-87</v>
      </c>
      <c r="G1017">
        <v>-55</v>
      </c>
      <c r="H1017">
        <v>-159</v>
      </c>
      <c r="I1017">
        <v>43</v>
      </c>
    </row>
    <row r="1018" spans="1:9" x14ac:dyDescent="0.25">
      <c r="A1018" t="s">
        <v>1825</v>
      </c>
      <c r="B1018">
        <v>-30</v>
      </c>
      <c r="C1018">
        <v>-47</v>
      </c>
      <c r="D1018">
        <v>15</v>
      </c>
      <c r="E1018">
        <v>-7</v>
      </c>
      <c r="F1018">
        <v>-83</v>
      </c>
      <c r="G1018">
        <v>-55</v>
      </c>
      <c r="H1018">
        <v>-159</v>
      </c>
      <c r="I1018">
        <v>43</v>
      </c>
    </row>
    <row r="1019" spans="1:9" x14ac:dyDescent="0.25">
      <c r="A1019" t="s">
        <v>1826</v>
      </c>
      <c r="B1019">
        <v>-29</v>
      </c>
      <c r="C1019">
        <v>-47</v>
      </c>
      <c r="D1019">
        <v>15</v>
      </c>
      <c r="E1019">
        <v>-7</v>
      </c>
      <c r="F1019">
        <v>-84</v>
      </c>
      <c r="G1019">
        <v>-54</v>
      </c>
      <c r="H1019">
        <v>-158</v>
      </c>
      <c r="I1019">
        <v>43</v>
      </c>
    </row>
    <row r="1020" spans="1:9" x14ac:dyDescent="0.25">
      <c r="A1020" t="s">
        <v>1827</v>
      </c>
      <c r="B1020">
        <v>-27</v>
      </c>
      <c r="C1020">
        <v>-46</v>
      </c>
      <c r="D1020">
        <v>15</v>
      </c>
      <c r="E1020">
        <v>-7</v>
      </c>
      <c r="F1020">
        <v>-81</v>
      </c>
      <c r="G1020">
        <v>-54</v>
      </c>
      <c r="H1020">
        <v>-158</v>
      </c>
      <c r="I1020">
        <v>43</v>
      </c>
    </row>
    <row r="1021" spans="1:9" x14ac:dyDescent="0.25">
      <c r="A1021" t="s">
        <v>1828</v>
      </c>
      <c r="B1021">
        <v>-27</v>
      </c>
      <c r="C1021">
        <v>-46</v>
      </c>
      <c r="D1021">
        <v>15</v>
      </c>
      <c r="E1021">
        <v>-7</v>
      </c>
      <c r="F1021">
        <v>-98</v>
      </c>
      <c r="G1021">
        <v>-54</v>
      </c>
      <c r="H1021">
        <v>-158</v>
      </c>
      <c r="I1021">
        <v>43</v>
      </c>
    </row>
    <row r="1022" spans="1:9" x14ac:dyDescent="0.25">
      <c r="A1022" t="s">
        <v>1829</v>
      </c>
      <c r="B1022">
        <v>-29</v>
      </c>
      <c r="C1022">
        <v>-46</v>
      </c>
      <c r="D1022">
        <v>15</v>
      </c>
      <c r="E1022">
        <v>-7</v>
      </c>
      <c r="F1022">
        <v>-98</v>
      </c>
      <c r="G1022">
        <v>-53</v>
      </c>
      <c r="H1022">
        <v>-157</v>
      </c>
      <c r="I1022">
        <v>43</v>
      </c>
    </row>
    <row r="1023" spans="1:9" x14ac:dyDescent="0.25">
      <c r="A1023" t="s">
        <v>1830</v>
      </c>
      <c r="B1023">
        <v>-31</v>
      </c>
      <c r="C1023">
        <v>-46</v>
      </c>
      <c r="D1023">
        <v>15</v>
      </c>
      <c r="E1023">
        <v>-7</v>
      </c>
      <c r="F1023">
        <v>-94</v>
      </c>
      <c r="G1023">
        <v>-53</v>
      </c>
      <c r="H1023">
        <v>-157</v>
      </c>
      <c r="I1023">
        <v>43</v>
      </c>
    </row>
    <row r="1024" spans="1:9" x14ac:dyDescent="0.25">
      <c r="A1024" t="s">
        <v>1831</v>
      </c>
      <c r="B1024">
        <v>-33</v>
      </c>
      <c r="C1024">
        <v>-47</v>
      </c>
      <c r="D1024">
        <v>15</v>
      </c>
      <c r="E1024">
        <v>-7</v>
      </c>
      <c r="F1024">
        <v>-91</v>
      </c>
      <c r="G1024">
        <v>-53</v>
      </c>
      <c r="H1024">
        <v>-157</v>
      </c>
      <c r="I1024">
        <v>43</v>
      </c>
    </row>
    <row r="1025" spans="1:9" x14ac:dyDescent="0.25">
      <c r="A1025" t="s">
        <v>1832</v>
      </c>
      <c r="B1025">
        <v>-41</v>
      </c>
      <c r="C1025">
        <v>-47</v>
      </c>
      <c r="D1025">
        <v>15</v>
      </c>
      <c r="E1025">
        <v>-7</v>
      </c>
      <c r="F1025">
        <v>-90</v>
      </c>
      <c r="G1025">
        <v>-52</v>
      </c>
      <c r="H1025">
        <v>-156</v>
      </c>
      <c r="I1025">
        <v>43</v>
      </c>
    </row>
    <row r="1026" spans="1:9" x14ac:dyDescent="0.25">
      <c r="A1026" t="s">
        <v>1833</v>
      </c>
      <c r="B1026">
        <v>-46</v>
      </c>
      <c r="C1026">
        <v>-47</v>
      </c>
      <c r="D1026">
        <v>15</v>
      </c>
      <c r="E1026">
        <v>-7</v>
      </c>
      <c r="F1026">
        <v>-90</v>
      </c>
      <c r="G1026">
        <v>-52</v>
      </c>
      <c r="H1026">
        <v>-156</v>
      </c>
      <c r="I1026">
        <v>43</v>
      </c>
    </row>
    <row r="1027" spans="1:9" x14ac:dyDescent="0.25">
      <c r="A1027" t="s">
        <v>1834</v>
      </c>
      <c r="B1027">
        <v>-47</v>
      </c>
      <c r="C1027">
        <v>-46</v>
      </c>
      <c r="D1027">
        <v>15</v>
      </c>
      <c r="E1027">
        <v>-7</v>
      </c>
      <c r="F1027">
        <v>-105</v>
      </c>
      <c r="G1027">
        <v>-52</v>
      </c>
      <c r="H1027">
        <v>-155</v>
      </c>
      <c r="I1027">
        <v>43</v>
      </c>
    </row>
    <row r="1028" spans="1:9" x14ac:dyDescent="0.25">
      <c r="A1028" t="s">
        <v>1835</v>
      </c>
      <c r="B1028">
        <v>-47</v>
      </c>
      <c r="C1028">
        <v>-47</v>
      </c>
      <c r="D1028">
        <v>15</v>
      </c>
      <c r="E1028">
        <v>-6</v>
      </c>
      <c r="F1028">
        <v>-99</v>
      </c>
      <c r="G1028">
        <v>-52</v>
      </c>
      <c r="H1028">
        <v>-155</v>
      </c>
      <c r="I1028">
        <v>43</v>
      </c>
    </row>
    <row r="1029" spans="1:9" x14ac:dyDescent="0.25">
      <c r="A1029" t="s">
        <v>1836</v>
      </c>
      <c r="B1029">
        <v>-47</v>
      </c>
      <c r="C1029">
        <v>-47</v>
      </c>
      <c r="D1029">
        <v>15</v>
      </c>
      <c r="E1029">
        <v>-6</v>
      </c>
      <c r="F1029">
        <v>-95</v>
      </c>
      <c r="G1029">
        <v>-51</v>
      </c>
      <c r="H1029">
        <v>-155</v>
      </c>
      <c r="I1029">
        <v>43</v>
      </c>
    </row>
    <row r="1030" spans="1:9" x14ac:dyDescent="0.25">
      <c r="A1030" t="s">
        <v>1837</v>
      </c>
      <c r="B1030">
        <v>-47</v>
      </c>
      <c r="C1030">
        <v>-47</v>
      </c>
      <c r="D1030">
        <v>15</v>
      </c>
      <c r="E1030">
        <v>-6</v>
      </c>
      <c r="F1030">
        <v>-94</v>
      </c>
      <c r="G1030">
        <v>-51</v>
      </c>
      <c r="H1030">
        <v>-154</v>
      </c>
      <c r="I1030">
        <v>43</v>
      </c>
    </row>
    <row r="1031" spans="1:9" x14ac:dyDescent="0.25">
      <c r="A1031" t="s">
        <v>1838</v>
      </c>
      <c r="B1031">
        <v>-47</v>
      </c>
      <c r="C1031">
        <v>-47</v>
      </c>
      <c r="D1031">
        <v>15</v>
      </c>
      <c r="E1031">
        <v>-6</v>
      </c>
      <c r="F1031">
        <v>-92</v>
      </c>
      <c r="G1031">
        <v>-51</v>
      </c>
      <c r="H1031">
        <v>-154</v>
      </c>
      <c r="I1031">
        <v>43</v>
      </c>
    </row>
    <row r="1032" spans="1:9" x14ac:dyDescent="0.25">
      <c r="A1032" t="s">
        <v>1839</v>
      </c>
      <c r="B1032">
        <v>-48</v>
      </c>
      <c r="C1032">
        <v>-47</v>
      </c>
      <c r="D1032">
        <v>15</v>
      </c>
      <c r="E1032">
        <v>-6</v>
      </c>
      <c r="F1032">
        <v>-93</v>
      </c>
      <c r="G1032">
        <v>-50</v>
      </c>
      <c r="H1032">
        <v>-153</v>
      </c>
      <c r="I1032">
        <v>43</v>
      </c>
    </row>
    <row r="1033" spans="1:9" x14ac:dyDescent="0.25">
      <c r="A1033" t="s">
        <v>1840</v>
      </c>
      <c r="B1033">
        <v>-47</v>
      </c>
      <c r="C1033">
        <v>-47</v>
      </c>
      <c r="D1033">
        <v>15</v>
      </c>
      <c r="E1033">
        <v>-6</v>
      </c>
      <c r="F1033">
        <v>-92</v>
      </c>
      <c r="G1033">
        <v>-50</v>
      </c>
      <c r="H1033">
        <v>-153</v>
      </c>
      <c r="I1033">
        <v>43</v>
      </c>
    </row>
    <row r="1034" spans="1:9" x14ac:dyDescent="0.25">
      <c r="A1034" t="s">
        <v>1841</v>
      </c>
      <c r="B1034">
        <v>-47</v>
      </c>
      <c r="C1034">
        <v>-47</v>
      </c>
      <c r="D1034">
        <v>15</v>
      </c>
      <c r="E1034">
        <v>-6</v>
      </c>
      <c r="F1034">
        <v>-91</v>
      </c>
      <c r="G1034">
        <v>-50</v>
      </c>
      <c r="H1034">
        <v>-153</v>
      </c>
      <c r="I1034">
        <v>43</v>
      </c>
    </row>
    <row r="1035" spans="1:9" x14ac:dyDescent="0.25">
      <c r="A1035" t="s">
        <v>1842</v>
      </c>
      <c r="B1035">
        <v>-47</v>
      </c>
      <c r="C1035">
        <v>-47</v>
      </c>
      <c r="D1035">
        <v>15</v>
      </c>
      <c r="E1035">
        <v>-6</v>
      </c>
      <c r="F1035">
        <v>-95</v>
      </c>
      <c r="G1035">
        <v>-50</v>
      </c>
      <c r="H1035">
        <v>-152</v>
      </c>
      <c r="I1035">
        <v>43</v>
      </c>
    </row>
    <row r="1036" spans="1:9" x14ac:dyDescent="0.25">
      <c r="A1036" t="s">
        <v>1843</v>
      </c>
      <c r="B1036">
        <v>-47</v>
      </c>
      <c r="C1036">
        <v>-46</v>
      </c>
      <c r="D1036">
        <v>15</v>
      </c>
      <c r="E1036">
        <v>-6</v>
      </c>
      <c r="F1036">
        <v>-95</v>
      </c>
      <c r="G1036">
        <v>-49</v>
      </c>
      <c r="H1036">
        <v>-152</v>
      </c>
      <c r="I1036">
        <v>43</v>
      </c>
    </row>
    <row r="1037" spans="1:9" x14ac:dyDescent="0.25">
      <c r="A1037" t="s">
        <v>1844</v>
      </c>
      <c r="B1037">
        <v>-47</v>
      </c>
      <c r="C1037">
        <v>-47</v>
      </c>
      <c r="D1037">
        <v>15</v>
      </c>
      <c r="E1037">
        <v>-6</v>
      </c>
      <c r="F1037">
        <v>-94</v>
      </c>
      <c r="G1037">
        <v>-49</v>
      </c>
      <c r="H1037">
        <v>-152</v>
      </c>
      <c r="I1037">
        <v>43</v>
      </c>
    </row>
    <row r="1038" spans="1:9" x14ac:dyDescent="0.25">
      <c r="A1038" t="s">
        <v>1845</v>
      </c>
      <c r="B1038">
        <v>-47</v>
      </c>
      <c r="C1038">
        <v>-46</v>
      </c>
      <c r="D1038">
        <v>15</v>
      </c>
      <c r="E1038">
        <v>-6</v>
      </c>
      <c r="F1038">
        <v>-93</v>
      </c>
      <c r="G1038">
        <v>-49</v>
      </c>
      <c r="H1038">
        <v>-151</v>
      </c>
      <c r="I1038">
        <v>43</v>
      </c>
    </row>
    <row r="1039" spans="1:9" x14ac:dyDescent="0.25">
      <c r="A1039" t="s">
        <v>1846</v>
      </c>
      <c r="B1039">
        <v>-48</v>
      </c>
      <c r="C1039">
        <v>-46</v>
      </c>
      <c r="D1039">
        <v>15</v>
      </c>
      <c r="E1039">
        <v>-6</v>
      </c>
      <c r="F1039">
        <v>-94</v>
      </c>
      <c r="G1039">
        <v>-49</v>
      </c>
      <c r="H1039">
        <v>-151</v>
      </c>
      <c r="I1039">
        <v>44</v>
      </c>
    </row>
    <row r="1040" spans="1:9" x14ac:dyDescent="0.25">
      <c r="A1040" t="s">
        <v>1847</v>
      </c>
      <c r="B1040">
        <v>-47</v>
      </c>
      <c r="C1040">
        <v>-46</v>
      </c>
      <c r="D1040">
        <v>16</v>
      </c>
      <c r="E1040">
        <v>-6</v>
      </c>
      <c r="F1040">
        <v>-93</v>
      </c>
      <c r="G1040">
        <v>-49</v>
      </c>
      <c r="H1040">
        <v>-151</v>
      </c>
      <c r="I1040">
        <v>44</v>
      </c>
    </row>
    <row r="1041" spans="1:9" x14ac:dyDescent="0.25">
      <c r="A1041" t="s">
        <v>1848</v>
      </c>
      <c r="B1041">
        <v>-47</v>
      </c>
      <c r="C1041">
        <v>-46</v>
      </c>
      <c r="D1041">
        <v>16</v>
      </c>
      <c r="E1041">
        <v>-6</v>
      </c>
      <c r="F1041">
        <v>-94</v>
      </c>
      <c r="G1041">
        <v>-48</v>
      </c>
      <c r="H1041">
        <v>-150</v>
      </c>
      <c r="I1041">
        <v>44</v>
      </c>
    </row>
    <row r="1042" spans="1:9" x14ac:dyDescent="0.25">
      <c r="A1042" t="s">
        <v>1849</v>
      </c>
      <c r="B1042">
        <v>-47</v>
      </c>
      <c r="C1042">
        <v>-46</v>
      </c>
      <c r="D1042">
        <v>16</v>
      </c>
      <c r="E1042">
        <v>-6</v>
      </c>
      <c r="F1042">
        <v>-93</v>
      </c>
      <c r="G1042">
        <v>-48</v>
      </c>
      <c r="H1042">
        <v>-150</v>
      </c>
      <c r="I1042">
        <v>44</v>
      </c>
    </row>
    <row r="1043" spans="1:9" x14ac:dyDescent="0.25">
      <c r="A1043" t="s">
        <v>1850</v>
      </c>
      <c r="B1043">
        <v>-47</v>
      </c>
      <c r="C1043">
        <v>-46</v>
      </c>
      <c r="D1043">
        <v>16</v>
      </c>
      <c r="E1043">
        <v>-6</v>
      </c>
      <c r="F1043">
        <v>-94</v>
      </c>
      <c r="G1043">
        <v>-48</v>
      </c>
      <c r="H1043">
        <v>-149</v>
      </c>
      <c r="I1043">
        <v>44</v>
      </c>
    </row>
    <row r="1044" spans="1:9" x14ac:dyDescent="0.25">
      <c r="A1044" t="s">
        <v>1851</v>
      </c>
      <c r="B1044">
        <v>-47</v>
      </c>
      <c r="C1044">
        <v>-46</v>
      </c>
      <c r="D1044">
        <v>16</v>
      </c>
      <c r="E1044">
        <v>-6</v>
      </c>
      <c r="F1044">
        <v>-94</v>
      </c>
      <c r="G1044">
        <v>-48</v>
      </c>
      <c r="H1044">
        <v>-149</v>
      </c>
      <c r="I1044">
        <v>44</v>
      </c>
    </row>
    <row r="1045" spans="1:9" x14ac:dyDescent="0.25">
      <c r="A1045" t="s">
        <v>1852</v>
      </c>
      <c r="B1045">
        <v>-47</v>
      </c>
      <c r="C1045">
        <v>-46</v>
      </c>
      <c r="D1045">
        <v>16</v>
      </c>
      <c r="E1045">
        <v>-6</v>
      </c>
      <c r="F1045">
        <v>-94</v>
      </c>
      <c r="G1045">
        <v>-47</v>
      </c>
      <c r="H1045">
        <v>-149</v>
      </c>
      <c r="I1045">
        <v>44</v>
      </c>
    </row>
    <row r="1046" spans="1:9" x14ac:dyDescent="0.25">
      <c r="A1046" t="s">
        <v>1853</v>
      </c>
      <c r="B1046">
        <v>-47</v>
      </c>
      <c r="C1046">
        <v>-46</v>
      </c>
      <c r="D1046">
        <v>16</v>
      </c>
      <c r="E1046">
        <v>-6</v>
      </c>
      <c r="F1046">
        <v>-94</v>
      </c>
      <c r="G1046">
        <v>-47</v>
      </c>
      <c r="H1046">
        <v>-149</v>
      </c>
      <c r="I1046">
        <v>44</v>
      </c>
    </row>
    <row r="1047" spans="1:9" x14ac:dyDescent="0.25">
      <c r="A1047" t="s">
        <v>1854</v>
      </c>
      <c r="B1047">
        <v>-47</v>
      </c>
      <c r="C1047">
        <v>-46</v>
      </c>
      <c r="D1047">
        <v>16</v>
      </c>
      <c r="E1047">
        <v>-5</v>
      </c>
      <c r="F1047">
        <v>-95</v>
      </c>
      <c r="G1047">
        <v>-47</v>
      </c>
      <c r="H1047">
        <v>-148</v>
      </c>
      <c r="I1047">
        <v>44</v>
      </c>
    </row>
    <row r="1048" spans="1:9" x14ac:dyDescent="0.25">
      <c r="A1048" t="s">
        <v>1855</v>
      </c>
      <c r="B1048">
        <v>-47</v>
      </c>
      <c r="C1048">
        <v>-46</v>
      </c>
      <c r="D1048">
        <v>16</v>
      </c>
      <c r="E1048">
        <v>-5</v>
      </c>
      <c r="F1048">
        <v>-96</v>
      </c>
      <c r="G1048">
        <v>-47</v>
      </c>
      <c r="H1048">
        <v>-148</v>
      </c>
      <c r="I1048">
        <v>44</v>
      </c>
    </row>
    <row r="1049" spans="1:9" x14ac:dyDescent="0.25">
      <c r="A1049" t="s">
        <v>1856</v>
      </c>
      <c r="B1049">
        <v>-47</v>
      </c>
      <c r="C1049">
        <v>-46</v>
      </c>
      <c r="D1049">
        <v>16</v>
      </c>
      <c r="E1049">
        <v>-5</v>
      </c>
      <c r="F1049">
        <v>-96</v>
      </c>
      <c r="G1049">
        <v>-47</v>
      </c>
      <c r="H1049">
        <v>-148</v>
      </c>
      <c r="I1049">
        <v>44</v>
      </c>
    </row>
    <row r="1050" spans="1:9" x14ac:dyDescent="0.25">
      <c r="A1050" t="s">
        <v>1857</v>
      </c>
      <c r="B1050">
        <v>-47</v>
      </c>
      <c r="C1050">
        <v>-46</v>
      </c>
      <c r="D1050">
        <v>16</v>
      </c>
      <c r="E1050">
        <v>-5</v>
      </c>
      <c r="F1050">
        <v>-95</v>
      </c>
      <c r="G1050">
        <v>-46</v>
      </c>
      <c r="H1050">
        <v>-147</v>
      </c>
      <c r="I1050">
        <v>44</v>
      </c>
    </row>
    <row r="1051" spans="1:9" x14ac:dyDescent="0.25">
      <c r="A1051" t="s">
        <v>1858</v>
      </c>
      <c r="B1051">
        <v>-47</v>
      </c>
      <c r="C1051">
        <v>-46</v>
      </c>
      <c r="D1051">
        <v>16</v>
      </c>
      <c r="E1051">
        <v>-5</v>
      </c>
      <c r="F1051">
        <v>-97</v>
      </c>
      <c r="G1051">
        <v>-46</v>
      </c>
      <c r="H1051">
        <v>-147</v>
      </c>
      <c r="I1051">
        <v>44</v>
      </c>
    </row>
    <row r="1052" spans="1:9" x14ac:dyDescent="0.25">
      <c r="A1052" t="s">
        <v>1859</v>
      </c>
      <c r="B1052">
        <v>-47</v>
      </c>
      <c r="C1052">
        <v>-46</v>
      </c>
      <c r="D1052">
        <v>16</v>
      </c>
      <c r="E1052">
        <v>-5</v>
      </c>
      <c r="F1052">
        <v>-96</v>
      </c>
      <c r="G1052">
        <v>-46</v>
      </c>
      <c r="H1052">
        <v>-146</v>
      </c>
      <c r="I1052">
        <v>44</v>
      </c>
    </row>
    <row r="1053" spans="1:9" x14ac:dyDescent="0.25">
      <c r="A1053" t="s">
        <v>1860</v>
      </c>
      <c r="B1053">
        <v>-47</v>
      </c>
      <c r="C1053">
        <v>-46</v>
      </c>
      <c r="D1053">
        <v>16</v>
      </c>
      <c r="E1053">
        <v>-5</v>
      </c>
      <c r="F1053">
        <v>-98</v>
      </c>
      <c r="G1053">
        <v>-46</v>
      </c>
      <c r="H1053">
        <v>-146</v>
      </c>
      <c r="I1053">
        <v>44</v>
      </c>
    </row>
    <row r="1054" spans="1:9" x14ac:dyDescent="0.25">
      <c r="A1054" t="s">
        <v>1861</v>
      </c>
      <c r="B1054">
        <v>-47</v>
      </c>
      <c r="C1054">
        <v>-46</v>
      </c>
      <c r="D1054">
        <v>16</v>
      </c>
      <c r="E1054">
        <v>-5</v>
      </c>
      <c r="F1054">
        <v>-99</v>
      </c>
      <c r="G1054">
        <v>-46</v>
      </c>
      <c r="H1054">
        <v>-146</v>
      </c>
      <c r="I1054">
        <v>44</v>
      </c>
    </row>
    <row r="1055" spans="1:9" x14ac:dyDescent="0.25">
      <c r="A1055" t="s">
        <v>1862</v>
      </c>
      <c r="B1055">
        <v>-47</v>
      </c>
      <c r="C1055">
        <v>-46</v>
      </c>
      <c r="D1055">
        <v>16</v>
      </c>
      <c r="E1055">
        <v>-5</v>
      </c>
      <c r="F1055">
        <v>-96</v>
      </c>
      <c r="G1055">
        <v>-46</v>
      </c>
      <c r="H1055">
        <v>-146</v>
      </c>
      <c r="I1055">
        <v>44</v>
      </c>
    </row>
    <row r="1056" spans="1:9" x14ac:dyDescent="0.25">
      <c r="A1056" t="s">
        <v>1863</v>
      </c>
      <c r="B1056">
        <v>-46</v>
      </c>
      <c r="C1056">
        <v>-46</v>
      </c>
      <c r="D1056">
        <v>16</v>
      </c>
      <c r="E1056">
        <v>-5</v>
      </c>
      <c r="F1056">
        <v>-97</v>
      </c>
      <c r="G1056">
        <v>-45</v>
      </c>
      <c r="H1056">
        <v>-145</v>
      </c>
      <c r="I1056">
        <v>44</v>
      </c>
    </row>
    <row r="1057" spans="1:9" x14ac:dyDescent="0.25">
      <c r="A1057" t="s">
        <v>1864</v>
      </c>
      <c r="B1057">
        <v>-47</v>
      </c>
      <c r="C1057">
        <v>-46</v>
      </c>
      <c r="D1057">
        <v>16</v>
      </c>
      <c r="E1057">
        <v>-5</v>
      </c>
      <c r="F1057">
        <v>-98</v>
      </c>
      <c r="G1057">
        <v>-45</v>
      </c>
      <c r="H1057">
        <v>-145</v>
      </c>
      <c r="I1057">
        <v>44</v>
      </c>
    </row>
    <row r="1058" spans="1:9" x14ac:dyDescent="0.25">
      <c r="A1058" t="s">
        <v>1865</v>
      </c>
      <c r="B1058">
        <v>-47</v>
      </c>
      <c r="C1058">
        <v>-46</v>
      </c>
      <c r="D1058">
        <v>16</v>
      </c>
      <c r="E1058">
        <v>-5</v>
      </c>
      <c r="F1058">
        <v>-99</v>
      </c>
      <c r="G1058">
        <v>-45</v>
      </c>
      <c r="H1058">
        <v>-144</v>
      </c>
      <c r="I1058">
        <v>44</v>
      </c>
    </row>
    <row r="1059" spans="1:9" x14ac:dyDescent="0.25">
      <c r="A1059" t="s">
        <v>1866</v>
      </c>
      <c r="B1059">
        <v>-47</v>
      </c>
      <c r="C1059">
        <v>-46</v>
      </c>
      <c r="D1059">
        <v>16</v>
      </c>
      <c r="E1059">
        <v>-5</v>
      </c>
      <c r="F1059">
        <v>-97</v>
      </c>
      <c r="G1059">
        <v>-45</v>
      </c>
      <c r="H1059">
        <v>-144</v>
      </c>
      <c r="I1059">
        <v>44</v>
      </c>
    </row>
    <row r="1060" spans="1:9" x14ac:dyDescent="0.25">
      <c r="A1060" t="s">
        <v>1867</v>
      </c>
      <c r="B1060">
        <v>-47</v>
      </c>
      <c r="C1060">
        <v>-46</v>
      </c>
      <c r="D1060">
        <v>16</v>
      </c>
      <c r="E1060">
        <v>-5</v>
      </c>
      <c r="F1060">
        <v>-98</v>
      </c>
      <c r="G1060">
        <v>-45</v>
      </c>
      <c r="H1060">
        <v>-144</v>
      </c>
      <c r="I1060">
        <v>44</v>
      </c>
    </row>
    <row r="1061" spans="1:9" x14ac:dyDescent="0.25">
      <c r="A1061" t="s">
        <v>1868</v>
      </c>
      <c r="B1061">
        <v>-46</v>
      </c>
      <c r="C1061">
        <v>-46</v>
      </c>
      <c r="D1061">
        <v>16</v>
      </c>
      <c r="E1061">
        <v>-5</v>
      </c>
      <c r="F1061">
        <v>-97</v>
      </c>
      <c r="G1061">
        <v>-45</v>
      </c>
      <c r="H1061">
        <v>-143</v>
      </c>
      <c r="I1061">
        <v>44</v>
      </c>
    </row>
    <row r="1062" spans="1:9" x14ac:dyDescent="0.25">
      <c r="A1062" t="s">
        <v>1869</v>
      </c>
      <c r="B1062">
        <v>-47</v>
      </c>
      <c r="C1062">
        <v>-46</v>
      </c>
      <c r="D1062">
        <v>16</v>
      </c>
      <c r="E1062">
        <v>-5</v>
      </c>
      <c r="F1062">
        <v>-99</v>
      </c>
      <c r="G1062">
        <v>-44</v>
      </c>
      <c r="H1062">
        <v>-143</v>
      </c>
      <c r="I1062">
        <v>44</v>
      </c>
    </row>
    <row r="1063" spans="1:9" x14ac:dyDescent="0.25">
      <c r="A1063" t="s">
        <v>1870</v>
      </c>
      <c r="B1063">
        <v>-47</v>
      </c>
      <c r="C1063">
        <v>-46</v>
      </c>
      <c r="D1063">
        <v>16</v>
      </c>
      <c r="E1063">
        <v>-5</v>
      </c>
      <c r="F1063">
        <v>-98</v>
      </c>
      <c r="G1063">
        <v>-44</v>
      </c>
      <c r="H1063">
        <v>-143</v>
      </c>
      <c r="I1063">
        <v>44</v>
      </c>
    </row>
    <row r="1064" spans="1:9" x14ac:dyDescent="0.25">
      <c r="A1064" t="s">
        <v>1871</v>
      </c>
      <c r="B1064">
        <v>-46</v>
      </c>
      <c r="C1064">
        <v>-46</v>
      </c>
      <c r="D1064">
        <v>16</v>
      </c>
      <c r="E1064">
        <v>-5</v>
      </c>
      <c r="F1064">
        <v>-97</v>
      </c>
      <c r="G1064">
        <v>-44</v>
      </c>
      <c r="H1064">
        <v>-142</v>
      </c>
      <c r="I1064">
        <v>44</v>
      </c>
    </row>
    <row r="1065" spans="1:9" x14ac:dyDescent="0.25">
      <c r="A1065" t="s">
        <v>1872</v>
      </c>
      <c r="B1065">
        <v>-46</v>
      </c>
      <c r="C1065">
        <v>-46</v>
      </c>
      <c r="D1065">
        <v>16</v>
      </c>
      <c r="E1065">
        <v>-5</v>
      </c>
      <c r="F1065">
        <v>-98</v>
      </c>
      <c r="G1065">
        <v>-44</v>
      </c>
      <c r="H1065">
        <v>-142</v>
      </c>
      <c r="I1065">
        <v>44</v>
      </c>
    </row>
    <row r="1066" spans="1:9" x14ac:dyDescent="0.25">
      <c r="A1066" t="s">
        <v>1873</v>
      </c>
      <c r="B1066">
        <v>-47</v>
      </c>
      <c r="C1066">
        <v>-46</v>
      </c>
      <c r="D1066">
        <v>16</v>
      </c>
      <c r="E1066">
        <v>-5</v>
      </c>
      <c r="F1066">
        <v>-99</v>
      </c>
      <c r="G1066">
        <v>-44</v>
      </c>
      <c r="H1066">
        <v>-142</v>
      </c>
      <c r="I1066">
        <v>44</v>
      </c>
    </row>
    <row r="1067" spans="1:9" x14ac:dyDescent="0.25">
      <c r="A1067" t="s">
        <v>1874</v>
      </c>
      <c r="B1067">
        <v>-47</v>
      </c>
      <c r="C1067">
        <v>-46</v>
      </c>
      <c r="D1067">
        <v>16</v>
      </c>
      <c r="E1067">
        <v>-5</v>
      </c>
      <c r="F1067">
        <v>-97</v>
      </c>
      <c r="G1067">
        <v>-44</v>
      </c>
      <c r="H1067">
        <v>-141</v>
      </c>
      <c r="I1067">
        <v>44</v>
      </c>
    </row>
    <row r="1068" spans="1:9" x14ac:dyDescent="0.25">
      <c r="A1068" t="s">
        <v>1875</v>
      </c>
      <c r="B1068">
        <v>-46</v>
      </c>
      <c r="C1068">
        <v>-45</v>
      </c>
      <c r="D1068">
        <v>16</v>
      </c>
      <c r="E1068">
        <v>-5</v>
      </c>
      <c r="F1068">
        <v>-98</v>
      </c>
      <c r="G1068">
        <v>-43</v>
      </c>
      <c r="H1068">
        <v>-141</v>
      </c>
      <c r="I1068">
        <v>44</v>
      </c>
    </row>
    <row r="1069" spans="1:9" x14ac:dyDescent="0.25">
      <c r="A1069" t="s">
        <v>1876</v>
      </c>
      <c r="B1069">
        <v>-47</v>
      </c>
      <c r="C1069">
        <v>-45</v>
      </c>
      <c r="D1069">
        <v>16</v>
      </c>
      <c r="E1069">
        <v>-5</v>
      </c>
      <c r="F1069">
        <v>-100</v>
      </c>
      <c r="G1069">
        <v>-43</v>
      </c>
      <c r="H1069">
        <v>-141</v>
      </c>
      <c r="I1069">
        <v>44</v>
      </c>
    </row>
    <row r="1070" spans="1:9" x14ac:dyDescent="0.25">
      <c r="A1070" t="s">
        <v>1877</v>
      </c>
      <c r="B1070">
        <v>-46</v>
      </c>
      <c r="C1070">
        <v>-45</v>
      </c>
      <c r="D1070">
        <v>16</v>
      </c>
      <c r="E1070">
        <v>-5</v>
      </c>
      <c r="F1070">
        <v>-98</v>
      </c>
      <c r="G1070">
        <v>-43</v>
      </c>
      <c r="H1070">
        <v>-140</v>
      </c>
      <c r="I1070">
        <v>44</v>
      </c>
    </row>
    <row r="1071" spans="1:9" x14ac:dyDescent="0.25">
      <c r="A1071" t="s">
        <v>1878</v>
      </c>
      <c r="B1071">
        <v>-47</v>
      </c>
      <c r="C1071">
        <v>-44</v>
      </c>
      <c r="D1071">
        <v>16</v>
      </c>
      <c r="E1071">
        <v>-5</v>
      </c>
      <c r="F1071">
        <v>-99</v>
      </c>
      <c r="G1071">
        <v>-43</v>
      </c>
      <c r="H1071">
        <v>-140</v>
      </c>
      <c r="I1071">
        <v>44</v>
      </c>
    </row>
    <row r="1072" spans="1:9" x14ac:dyDescent="0.25">
      <c r="A1072" t="s">
        <v>1879</v>
      </c>
      <c r="B1072">
        <v>-47</v>
      </c>
      <c r="C1072">
        <v>-44</v>
      </c>
      <c r="D1072">
        <v>16</v>
      </c>
      <c r="E1072">
        <v>-5</v>
      </c>
      <c r="F1072">
        <v>-98</v>
      </c>
      <c r="G1072">
        <v>-43</v>
      </c>
      <c r="H1072">
        <v>-140</v>
      </c>
      <c r="I1072">
        <v>44</v>
      </c>
    </row>
    <row r="1073" spans="1:9" x14ac:dyDescent="0.25">
      <c r="A1073" t="s">
        <v>1880</v>
      </c>
      <c r="B1073">
        <v>-47</v>
      </c>
      <c r="C1073">
        <v>-44</v>
      </c>
      <c r="D1073">
        <v>16</v>
      </c>
      <c r="E1073">
        <v>-5</v>
      </c>
      <c r="F1073">
        <v>-99</v>
      </c>
      <c r="G1073">
        <v>-43</v>
      </c>
      <c r="H1073">
        <v>-139</v>
      </c>
      <c r="I1073">
        <v>44</v>
      </c>
    </row>
    <row r="1074" spans="1:9" x14ac:dyDescent="0.25">
      <c r="A1074" t="s">
        <v>1881</v>
      </c>
      <c r="B1074">
        <v>-47</v>
      </c>
      <c r="C1074">
        <v>-44</v>
      </c>
      <c r="D1074">
        <v>16</v>
      </c>
      <c r="E1074">
        <v>-5</v>
      </c>
      <c r="F1074">
        <v>-99</v>
      </c>
      <c r="G1074">
        <v>-43</v>
      </c>
      <c r="H1074">
        <v>-139</v>
      </c>
      <c r="I1074">
        <v>44</v>
      </c>
    </row>
    <row r="1075" spans="1:9" x14ac:dyDescent="0.25">
      <c r="A1075" t="s">
        <v>1882</v>
      </c>
      <c r="B1075">
        <v>-47</v>
      </c>
      <c r="C1075">
        <v>-44</v>
      </c>
      <c r="D1075">
        <v>16</v>
      </c>
      <c r="E1075">
        <v>-5</v>
      </c>
      <c r="F1075">
        <v>-99</v>
      </c>
      <c r="G1075">
        <v>-42</v>
      </c>
      <c r="H1075">
        <v>-139</v>
      </c>
      <c r="I1075">
        <v>44</v>
      </c>
    </row>
    <row r="1076" spans="1:9" x14ac:dyDescent="0.25">
      <c r="A1076" t="s">
        <v>1883</v>
      </c>
      <c r="B1076">
        <v>-47</v>
      </c>
      <c r="C1076">
        <v>-44</v>
      </c>
      <c r="D1076">
        <v>16</v>
      </c>
      <c r="E1076">
        <v>-5</v>
      </c>
      <c r="F1076">
        <v>-98</v>
      </c>
      <c r="G1076">
        <v>-42</v>
      </c>
      <c r="H1076">
        <v>-138</v>
      </c>
      <c r="I1076">
        <v>44</v>
      </c>
    </row>
    <row r="1077" spans="1:9" x14ac:dyDescent="0.25">
      <c r="A1077" t="s">
        <v>1884</v>
      </c>
      <c r="B1077">
        <v>-47</v>
      </c>
      <c r="C1077">
        <v>-43</v>
      </c>
      <c r="D1077">
        <v>16</v>
      </c>
      <c r="E1077">
        <v>-5</v>
      </c>
      <c r="F1077">
        <v>-99</v>
      </c>
      <c r="G1077">
        <v>-42</v>
      </c>
      <c r="H1077">
        <v>-138</v>
      </c>
      <c r="I1077">
        <v>44</v>
      </c>
    </row>
    <row r="1078" spans="1:9" x14ac:dyDescent="0.25">
      <c r="A1078" t="s">
        <v>1885</v>
      </c>
      <c r="B1078">
        <v>-47</v>
      </c>
      <c r="C1078">
        <v>-43</v>
      </c>
      <c r="D1078">
        <v>16</v>
      </c>
      <c r="E1078">
        <v>-4</v>
      </c>
      <c r="F1078">
        <v>-100</v>
      </c>
      <c r="G1078">
        <v>-42</v>
      </c>
      <c r="H1078">
        <v>-138</v>
      </c>
      <c r="I1078">
        <v>44</v>
      </c>
    </row>
    <row r="1079" spans="1:9" x14ac:dyDescent="0.25">
      <c r="A1079" t="s">
        <v>1886</v>
      </c>
      <c r="B1079">
        <v>-47</v>
      </c>
      <c r="C1079">
        <v>-43</v>
      </c>
      <c r="D1079">
        <v>16</v>
      </c>
      <c r="E1079">
        <v>-4</v>
      </c>
      <c r="F1079">
        <v>-100</v>
      </c>
      <c r="G1079">
        <v>-42</v>
      </c>
      <c r="H1079">
        <v>-137</v>
      </c>
      <c r="I1079">
        <v>44</v>
      </c>
    </row>
    <row r="1080" spans="1:9" x14ac:dyDescent="0.25">
      <c r="A1080" t="s">
        <v>1887</v>
      </c>
      <c r="B1080">
        <v>-46</v>
      </c>
      <c r="C1080">
        <v>-43</v>
      </c>
      <c r="D1080">
        <v>16</v>
      </c>
      <c r="E1080">
        <v>-4</v>
      </c>
      <c r="F1080">
        <v>-106</v>
      </c>
      <c r="G1080">
        <v>-42</v>
      </c>
      <c r="H1080">
        <v>-137</v>
      </c>
      <c r="I1080">
        <v>44</v>
      </c>
    </row>
    <row r="1081" spans="1:9" x14ac:dyDescent="0.25">
      <c r="A1081" t="s">
        <v>1888</v>
      </c>
      <c r="B1081">
        <v>-47</v>
      </c>
      <c r="C1081">
        <v>-43</v>
      </c>
      <c r="D1081">
        <v>16</v>
      </c>
      <c r="E1081">
        <v>-4</v>
      </c>
      <c r="F1081">
        <v>-106</v>
      </c>
      <c r="G1081">
        <v>-42</v>
      </c>
      <c r="H1081">
        <v>-137</v>
      </c>
      <c r="I1081">
        <v>44</v>
      </c>
    </row>
    <row r="1082" spans="1:9" x14ac:dyDescent="0.25">
      <c r="A1082" t="s">
        <v>1889</v>
      </c>
      <c r="B1082">
        <v>-46</v>
      </c>
      <c r="C1082">
        <v>-43</v>
      </c>
      <c r="D1082">
        <v>16</v>
      </c>
      <c r="E1082">
        <v>-4</v>
      </c>
      <c r="F1082">
        <v>-109</v>
      </c>
      <c r="G1082">
        <v>-42</v>
      </c>
      <c r="H1082">
        <v>-136</v>
      </c>
      <c r="I1082">
        <v>44</v>
      </c>
    </row>
    <row r="1083" spans="1:9" x14ac:dyDescent="0.25">
      <c r="A1083" t="s">
        <v>1890</v>
      </c>
      <c r="B1083">
        <v>-46</v>
      </c>
      <c r="C1083">
        <v>-43</v>
      </c>
      <c r="D1083">
        <v>16</v>
      </c>
      <c r="E1083">
        <v>-4</v>
      </c>
      <c r="F1083">
        <v>-106</v>
      </c>
      <c r="G1083">
        <v>-41</v>
      </c>
      <c r="H1083">
        <v>-136</v>
      </c>
      <c r="I1083">
        <v>44</v>
      </c>
    </row>
    <row r="1084" spans="1:9" x14ac:dyDescent="0.25">
      <c r="A1084" t="s">
        <v>1891</v>
      </c>
      <c r="B1084">
        <v>-46</v>
      </c>
      <c r="C1084">
        <v>-43</v>
      </c>
      <c r="D1084">
        <v>16</v>
      </c>
      <c r="E1084">
        <v>-4</v>
      </c>
      <c r="F1084">
        <v>-106</v>
      </c>
      <c r="G1084">
        <v>-41</v>
      </c>
      <c r="H1084">
        <v>-136</v>
      </c>
      <c r="I1084">
        <v>44</v>
      </c>
    </row>
    <row r="1085" spans="1:9" x14ac:dyDescent="0.25">
      <c r="A1085" t="s">
        <v>1892</v>
      </c>
      <c r="B1085">
        <v>-46</v>
      </c>
      <c r="C1085">
        <v>-43</v>
      </c>
      <c r="D1085">
        <v>16</v>
      </c>
      <c r="E1085">
        <v>-4</v>
      </c>
      <c r="F1085">
        <v>-107</v>
      </c>
      <c r="G1085">
        <v>-41</v>
      </c>
      <c r="H1085">
        <v>-135</v>
      </c>
      <c r="I1085">
        <v>44</v>
      </c>
    </row>
    <row r="1086" spans="1:9" x14ac:dyDescent="0.25">
      <c r="A1086" t="s">
        <v>1893</v>
      </c>
      <c r="B1086">
        <v>-46</v>
      </c>
      <c r="C1086">
        <v>-43</v>
      </c>
      <c r="D1086">
        <v>16</v>
      </c>
      <c r="E1086">
        <v>-4</v>
      </c>
      <c r="F1086">
        <v>-109</v>
      </c>
      <c r="G1086">
        <v>-41</v>
      </c>
      <c r="H1086">
        <v>-135</v>
      </c>
      <c r="I1086">
        <v>44</v>
      </c>
    </row>
    <row r="1087" spans="1:9" x14ac:dyDescent="0.25">
      <c r="A1087" t="s">
        <v>1894</v>
      </c>
      <c r="B1087">
        <v>-47</v>
      </c>
      <c r="C1087">
        <v>-43</v>
      </c>
      <c r="D1087">
        <v>16</v>
      </c>
      <c r="E1087">
        <v>-4</v>
      </c>
      <c r="F1087">
        <v>-109</v>
      </c>
      <c r="G1087">
        <v>-41</v>
      </c>
      <c r="H1087">
        <v>-135</v>
      </c>
      <c r="I1087">
        <v>44</v>
      </c>
    </row>
    <row r="1088" spans="1:9" x14ac:dyDescent="0.25">
      <c r="A1088" t="s">
        <v>1895</v>
      </c>
      <c r="B1088">
        <v>-46</v>
      </c>
      <c r="C1088">
        <v>-43</v>
      </c>
      <c r="D1088">
        <v>16</v>
      </c>
      <c r="E1088">
        <v>-4</v>
      </c>
      <c r="F1088">
        <v>-109</v>
      </c>
      <c r="G1088">
        <v>-41</v>
      </c>
      <c r="H1088">
        <v>-135</v>
      </c>
      <c r="I1088">
        <v>44</v>
      </c>
    </row>
    <row r="1089" spans="1:9" x14ac:dyDescent="0.25">
      <c r="A1089" t="s">
        <v>1896</v>
      </c>
      <c r="B1089">
        <v>-47</v>
      </c>
      <c r="C1089">
        <v>-43</v>
      </c>
      <c r="D1089">
        <v>16</v>
      </c>
      <c r="E1089">
        <v>-4</v>
      </c>
      <c r="F1089">
        <v>-109</v>
      </c>
      <c r="G1089">
        <v>-41</v>
      </c>
      <c r="H1089">
        <v>-134</v>
      </c>
      <c r="I1089">
        <v>44</v>
      </c>
    </row>
    <row r="1090" spans="1:9" x14ac:dyDescent="0.25">
      <c r="A1090" t="s">
        <v>1897</v>
      </c>
      <c r="B1090">
        <v>-46</v>
      </c>
      <c r="C1090">
        <v>-43</v>
      </c>
      <c r="D1090">
        <v>16</v>
      </c>
      <c r="E1090">
        <v>-4</v>
      </c>
      <c r="F1090">
        <v>-110</v>
      </c>
      <c r="G1090">
        <v>-41</v>
      </c>
      <c r="H1090">
        <v>-134</v>
      </c>
      <c r="I1090">
        <v>44</v>
      </c>
    </row>
    <row r="1091" spans="1:9" x14ac:dyDescent="0.25">
      <c r="A1091" t="s">
        <v>1898</v>
      </c>
      <c r="B1091">
        <v>-47</v>
      </c>
      <c r="C1091">
        <v>-43</v>
      </c>
      <c r="D1091">
        <v>16</v>
      </c>
      <c r="E1091">
        <v>-4</v>
      </c>
      <c r="F1091">
        <v>-109</v>
      </c>
      <c r="G1091">
        <v>-41</v>
      </c>
      <c r="H1091">
        <v>-134</v>
      </c>
      <c r="I1091">
        <v>44</v>
      </c>
    </row>
    <row r="1092" spans="1:9" x14ac:dyDescent="0.25">
      <c r="A1092" t="s">
        <v>1899</v>
      </c>
      <c r="B1092">
        <v>-46</v>
      </c>
      <c r="C1092">
        <v>-43</v>
      </c>
      <c r="D1092">
        <v>16</v>
      </c>
      <c r="E1092">
        <v>-4</v>
      </c>
      <c r="F1092">
        <v>-108</v>
      </c>
      <c r="G1092">
        <v>-41</v>
      </c>
      <c r="H1092">
        <v>-133</v>
      </c>
      <c r="I1092">
        <v>44</v>
      </c>
    </row>
    <row r="1093" spans="1:9" x14ac:dyDescent="0.25">
      <c r="A1093" t="s">
        <v>1900</v>
      </c>
      <c r="B1093">
        <v>-47</v>
      </c>
      <c r="C1093">
        <v>-42</v>
      </c>
      <c r="D1093">
        <v>16</v>
      </c>
      <c r="E1093">
        <v>-3</v>
      </c>
      <c r="F1093">
        <v>-108</v>
      </c>
      <c r="G1093">
        <v>-41</v>
      </c>
      <c r="H1093">
        <v>-133</v>
      </c>
      <c r="I1093">
        <v>44</v>
      </c>
    </row>
    <row r="1094" spans="1:9" x14ac:dyDescent="0.25">
      <c r="A1094" t="s">
        <v>1901</v>
      </c>
      <c r="B1094">
        <v>-46</v>
      </c>
      <c r="C1094">
        <v>-42</v>
      </c>
      <c r="D1094">
        <v>16</v>
      </c>
      <c r="E1094">
        <v>-3</v>
      </c>
      <c r="F1094">
        <v>-107</v>
      </c>
      <c r="G1094">
        <v>-41</v>
      </c>
      <c r="H1094">
        <v>-133</v>
      </c>
      <c r="I1094">
        <v>44</v>
      </c>
    </row>
    <row r="1095" spans="1:9" x14ac:dyDescent="0.25">
      <c r="A1095" t="s">
        <v>1902</v>
      </c>
      <c r="B1095">
        <v>-46</v>
      </c>
      <c r="C1095">
        <v>-42</v>
      </c>
      <c r="D1095">
        <v>16</v>
      </c>
      <c r="E1095">
        <v>-3</v>
      </c>
      <c r="F1095">
        <v>-100</v>
      </c>
      <c r="G1095">
        <v>-41</v>
      </c>
      <c r="H1095">
        <v>-132</v>
      </c>
      <c r="I1095">
        <v>44</v>
      </c>
    </row>
    <row r="1096" spans="1:9" x14ac:dyDescent="0.25">
      <c r="A1096" t="s">
        <v>1903</v>
      </c>
      <c r="B1096">
        <v>-46</v>
      </c>
      <c r="C1096">
        <v>-42</v>
      </c>
      <c r="D1096">
        <v>16</v>
      </c>
      <c r="E1096">
        <v>-3</v>
      </c>
      <c r="F1096">
        <v>-99</v>
      </c>
      <c r="G1096">
        <v>-41</v>
      </c>
      <c r="H1096">
        <v>-132</v>
      </c>
      <c r="I1096">
        <v>44</v>
      </c>
    </row>
    <row r="1097" spans="1:9" x14ac:dyDescent="0.25">
      <c r="A1097" t="s">
        <v>1904</v>
      </c>
      <c r="B1097">
        <v>-35</v>
      </c>
      <c r="C1097">
        <v>-42</v>
      </c>
      <c r="D1097">
        <v>17</v>
      </c>
      <c r="E1097">
        <v>-3</v>
      </c>
      <c r="F1097">
        <v>-107</v>
      </c>
      <c r="G1097">
        <v>-41</v>
      </c>
      <c r="H1097">
        <v>-132</v>
      </c>
      <c r="I1097">
        <v>44</v>
      </c>
    </row>
    <row r="1098" spans="1:9" x14ac:dyDescent="0.25">
      <c r="A1098" t="s">
        <v>1905</v>
      </c>
      <c r="B1098">
        <v>-27</v>
      </c>
      <c r="C1098">
        <v>-42</v>
      </c>
      <c r="D1098">
        <v>17</v>
      </c>
      <c r="E1098">
        <v>-3</v>
      </c>
      <c r="F1098">
        <v>-113</v>
      </c>
      <c r="G1098">
        <v>-40</v>
      </c>
      <c r="H1098">
        <v>-131</v>
      </c>
      <c r="I1098">
        <v>44</v>
      </c>
    </row>
    <row r="1099" spans="1:9" x14ac:dyDescent="0.25">
      <c r="A1099" t="s">
        <v>1906</v>
      </c>
      <c r="B1099">
        <v>-23</v>
      </c>
      <c r="C1099">
        <v>-42</v>
      </c>
      <c r="D1099">
        <v>17</v>
      </c>
      <c r="E1099">
        <v>-3</v>
      </c>
      <c r="F1099">
        <v>-109</v>
      </c>
      <c r="G1099">
        <v>-40</v>
      </c>
      <c r="H1099">
        <v>-131</v>
      </c>
      <c r="I1099">
        <v>44</v>
      </c>
    </row>
    <row r="1100" spans="1:9" x14ac:dyDescent="0.25">
      <c r="A1100" t="s">
        <v>1907</v>
      </c>
      <c r="B1100">
        <v>-25</v>
      </c>
      <c r="C1100">
        <v>-42</v>
      </c>
      <c r="D1100">
        <v>17</v>
      </c>
      <c r="E1100">
        <v>-3</v>
      </c>
      <c r="F1100">
        <v>-118</v>
      </c>
      <c r="G1100">
        <v>-40</v>
      </c>
      <c r="H1100">
        <v>-131</v>
      </c>
      <c r="I1100">
        <v>44</v>
      </c>
    </row>
    <row r="1101" spans="1:9" x14ac:dyDescent="0.25">
      <c r="A1101" t="s">
        <v>1908</v>
      </c>
      <c r="B1101">
        <v>-28</v>
      </c>
      <c r="C1101">
        <v>-42</v>
      </c>
      <c r="D1101">
        <v>17</v>
      </c>
      <c r="E1101">
        <v>-3</v>
      </c>
      <c r="F1101">
        <v>-111</v>
      </c>
      <c r="G1101">
        <v>-40</v>
      </c>
      <c r="H1101">
        <v>-130</v>
      </c>
      <c r="I1101">
        <v>44</v>
      </c>
    </row>
    <row r="1102" spans="1:9" x14ac:dyDescent="0.25">
      <c r="A1102" t="s">
        <v>1909</v>
      </c>
      <c r="B1102">
        <v>-29</v>
      </c>
      <c r="C1102">
        <v>-42</v>
      </c>
      <c r="D1102">
        <v>16</v>
      </c>
      <c r="E1102">
        <v>-3</v>
      </c>
      <c r="F1102">
        <v>-104</v>
      </c>
      <c r="G1102">
        <v>-40</v>
      </c>
      <c r="H1102">
        <v>-130</v>
      </c>
      <c r="I1102">
        <v>44</v>
      </c>
    </row>
    <row r="1103" spans="1:9" x14ac:dyDescent="0.25">
      <c r="A1103" t="s">
        <v>1910</v>
      </c>
      <c r="B1103">
        <v>-31</v>
      </c>
      <c r="C1103">
        <v>-42</v>
      </c>
      <c r="D1103">
        <v>16</v>
      </c>
      <c r="E1103">
        <v>-3</v>
      </c>
      <c r="F1103">
        <v>-102</v>
      </c>
      <c r="G1103">
        <v>-40</v>
      </c>
      <c r="H1103">
        <v>-130</v>
      </c>
      <c r="I1103">
        <v>44</v>
      </c>
    </row>
    <row r="1104" spans="1:9" x14ac:dyDescent="0.25">
      <c r="A1104" t="s">
        <v>1911</v>
      </c>
      <c r="B1104">
        <v>-33</v>
      </c>
      <c r="C1104">
        <v>-42</v>
      </c>
      <c r="D1104">
        <v>16</v>
      </c>
      <c r="E1104">
        <v>-3</v>
      </c>
      <c r="F1104">
        <v>-99</v>
      </c>
      <c r="G1104">
        <v>-40</v>
      </c>
      <c r="H1104">
        <v>-130</v>
      </c>
      <c r="I1104">
        <v>44</v>
      </c>
    </row>
    <row r="1105" spans="1:9" x14ac:dyDescent="0.25">
      <c r="A1105" t="s">
        <v>1912</v>
      </c>
      <c r="B1105">
        <v>-34</v>
      </c>
      <c r="C1105">
        <v>-42</v>
      </c>
      <c r="D1105">
        <v>16</v>
      </c>
      <c r="E1105">
        <v>-3</v>
      </c>
      <c r="F1105">
        <v>-101</v>
      </c>
      <c r="G1105">
        <v>-40</v>
      </c>
      <c r="H1105">
        <v>-129</v>
      </c>
      <c r="I1105">
        <v>44</v>
      </c>
    </row>
    <row r="1106" spans="1:9" x14ac:dyDescent="0.25">
      <c r="A1106" t="s">
        <v>1913</v>
      </c>
      <c r="B1106">
        <v>-39</v>
      </c>
      <c r="C1106">
        <v>-42</v>
      </c>
      <c r="D1106">
        <v>16</v>
      </c>
      <c r="E1106">
        <v>-3</v>
      </c>
      <c r="F1106">
        <v>-100</v>
      </c>
      <c r="G1106">
        <v>-40</v>
      </c>
      <c r="H1106">
        <v>-129</v>
      </c>
      <c r="I1106">
        <v>44</v>
      </c>
    </row>
    <row r="1107" spans="1:9" x14ac:dyDescent="0.25">
      <c r="A1107" t="s">
        <v>1914</v>
      </c>
      <c r="B1107">
        <v>-42</v>
      </c>
      <c r="C1107">
        <v>-42</v>
      </c>
      <c r="D1107">
        <v>16</v>
      </c>
      <c r="E1107">
        <v>-4</v>
      </c>
      <c r="F1107">
        <v>-101</v>
      </c>
      <c r="G1107">
        <v>-40</v>
      </c>
      <c r="H1107">
        <v>-129</v>
      </c>
      <c r="I1107">
        <v>44</v>
      </c>
    </row>
    <row r="1108" spans="1:9" x14ac:dyDescent="0.25">
      <c r="A1108" t="s">
        <v>1915</v>
      </c>
      <c r="B1108">
        <v>-45</v>
      </c>
      <c r="C1108">
        <v>-42</v>
      </c>
      <c r="D1108">
        <v>16</v>
      </c>
      <c r="E1108">
        <v>-4</v>
      </c>
      <c r="F1108">
        <v>-98</v>
      </c>
      <c r="G1108">
        <v>-40</v>
      </c>
      <c r="H1108">
        <v>-128</v>
      </c>
      <c r="I1108">
        <v>45</v>
      </c>
    </row>
    <row r="1109" spans="1:9" x14ac:dyDescent="0.25">
      <c r="A1109" t="s">
        <v>1916</v>
      </c>
      <c r="B1109">
        <v>-45</v>
      </c>
      <c r="C1109">
        <v>-42</v>
      </c>
      <c r="D1109">
        <v>16</v>
      </c>
      <c r="E1109">
        <v>-3</v>
      </c>
      <c r="F1109">
        <v>-103</v>
      </c>
      <c r="G1109">
        <v>-40</v>
      </c>
      <c r="H1109">
        <v>-128</v>
      </c>
      <c r="I1109">
        <v>45</v>
      </c>
    </row>
    <row r="1110" spans="1:9" x14ac:dyDescent="0.25">
      <c r="A1110" t="s">
        <v>1917</v>
      </c>
      <c r="B1110">
        <v>-45</v>
      </c>
      <c r="C1110">
        <v>-42</v>
      </c>
      <c r="D1110">
        <v>16</v>
      </c>
      <c r="E1110">
        <v>-3</v>
      </c>
      <c r="F1110">
        <v>-104</v>
      </c>
      <c r="G1110">
        <v>-39</v>
      </c>
      <c r="H1110">
        <v>-128</v>
      </c>
      <c r="I1110">
        <v>45</v>
      </c>
    </row>
    <row r="1111" spans="1:9" x14ac:dyDescent="0.25">
      <c r="A1111" t="s">
        <v>1918</v>
      </c>
      <c r="B1111">
        <v>-33</v>
      </c>
      <c r="C1111">
        <v>-42</v>
      </c>
      <c r="D1111">
        <v>16</v>
      </c>
      <c r="E1111">
        <v>-4</v>
      </c>
      <c r="F1111">
        <v>-96</v>
      </c>
      <c r="G1111">
        <v>-39</v>
      </c>
      <c r="H1111">
        <v>-128</v>
      </c>
      <c r="I1111">
        <v>45</v>
      </c>
    </row>
    <row r="1112" spans="1:9" x14ac:dyDescent="0.25">
      <c r="A1112" t="s">
        <v>1919</v>
      </c>
      <c r="B1112">
        <v>-23</v>
      </c>
      <c r="C1112">
        <v>-41</v>
      </c>
      <c r="D1112">
        <v>16</v>
      </c>
      <c r="E1112">
        <v>-4</v>
      </c>
      <c r="F1112">
        <v>-106</v>
      </c>
      <c r="G1112">
        <v>-39</v>
      </c>
      <c r="H1112">
        <v>-127</v>
      </c>
      <c r="I1112">
        <v>45</v>
      </c>
    </row>
    <row r="1113" spans="1:9" x14ac:dyDescent="0.25">
      <c r="A1113" t="s">
        <v>1920</v>
      </c>
      <c r="B1113">
        <v>-19</v>
      </c>
      <c r="C1113">
        <v>-41</v>
      </c>
      <c r="D1113">
        <v>16</v>
      </c>
      <c r="E1113">
        <v>-4</v>
      </c>
      <c r="F1113">
        <v>-99</v>
      </c>
      <c r="G1113">
        <v>-39</v>
      </c>
      <c r="H1113">
        <v>-127</v>
      </c>
      <c r="I1113">
        <v>45</v>
      </c>
    </row>
    <row r="1114" spans="1:9" x14ac:dyDescent="0.25">
      <c r="A1114" t="s">
        <v>1921</v>
      </c>
      <c r="B1114">
        <v>-17</v>
      </c>
      <c r="C1114">
        <v>-41</v>
      </c>
      <c r="D1114">
        <v>16</v>
      </c>
      <c r="E1114">
        <v>-4</v>
      </c>
      <c r="F1114">
        <v>-96</v>
      </c>
      <c r="G1114">
        <v>-39</v>
      </c>
      <c r="H1114">
        <v>-127</v>
      </c>
      <c r="I1114">
        <v>45</v>
      </c>
    </row>
    <row r="1115" spans="1:9" x14ac:dyDescent="0.25">
      <c r="A1115" t="s">
        <v>1922</v>
      </c>
      <c r="B1115">
        <v>-20</v>
      </c>
      <c r="C1115">
        <v>-41</v>
      </c>
      <c r="D1115">
        <v>16</v>
      </c>
      <c r="E1115">
        <v>-3</v>
      </c>
      <c r="F1115">
        <v>-113</v>
      </c>
      <c r="G1115">
        <v>-39</v>
      </c>
      <c r="H1115">
        <v>-126</v>
      </c>
      <c r="I1115">
        <v>45</v>
      </c>
    </row>
    <row r="1116" spans="1:9" x14ac:dyDescent="0.25">
      <c r="A1116" t="s">
        <v>1923</v>
      </c>
      <c r="B1116">
        <v>-22</v>
      </c>
      <c r="C1116">
        <v>-41</v>
      </c>
      <c r="D1116">
        <v>16</v>
      </c>
      <c r="E1116">
        <v>-3</v>
      </c>
      <c r="F1116">
        <v>-107</v>
      </c>
      <c r="G1116">
        <v>-39</v>
      </c>
      <c r="H1116">
        <v>-126</v>
      </c>
      <c r="I1116">
        <v>45</v>
      </c>
    </row>
    <row r="1117" spans="1:9" x14ac:dyDescent="0.25">
      <c r="A1117" t="s">
        <v>1924</v>
      </c>
      <c r="B1117">
        <v>-27</v>
      </c>
      <c r="C1117">
        <v>-41</v>
      </c>
      <c r="D1117">
        <v>16</v>
      </c>
      <c r="E1117">
        <v>-3</v>
      </c>
      <c r="F1117">
        <v>-103</v>
      </c>
      <c r="G1117">
        <v>-39</v>
      </c>
      <c r="H1117">
        <v>-126</v>
      </c>
      <c r="I1117">
        <v>45</v>
      </c>
    </row>
    <row r="1118" spans="1:9" x14ac:dyDescent="0.25">
      <c r="A1118" t="s">
        <v>1925</v>
      </c>
      <c r="B1118">
        <v>-31</v>
      </c>
      <c r="C1118">
        <v>-41</v>
      </c>
      <c r="D1118">
        <v>16</v>
      </c>
      <c r="E1118">
        <v>-3</v>
      </c>
      <c r="F1118">
        <v>-104</v>
      </c>
      <c r="G1118">
        <v>-39</v>
      </c>
      <c r="H1118">
        <v>-125</v>
      </c>
      <c r="I1118">
        <v>45</v>
      </c>
    </row>
    <row r="1119" spans="1:9" x14ac:dyDescent="0.25">
      <c r="A1119" t="s">
        <v>1926</v>
      </c>
      <c r="B1119">
        <v>-39</v>
      </c>
      <c r="C1119">
        <v>-41</v>
      </c>
      <c r="D1119">
        <v>16</v>
      </c>
      <c r="E1119">
        <v>-3</v>
      </c>
      <c r="F1119">
        <v>-105</v>
      </c>
      <c r="G1119">
        <v>-39</v>
      </c>
      <c r="H1119">
        <v>-125</v>
      </c>
      <c r="I1119">
        <v>45</v>
      </c>
    </row>
    <row r="1120" spans="1:9" x14ac:dyDescent="0.25">
      <c r="A1120" t="s">
        <v>1927</v>
      </c>
      <c r="B1120">
        <v>-42</v>
      </c>
      <c r="C1120">
        <v>-41</v>
      </c>
      <c r="D1120">
        <v>16</v>
      </c>
      <c r="E1120">
        <v>-3</v>
      </c>
      <c r="F1120">
        <v>-106</v>
      </c>
      <c r="G1120">
        <v>-39</v>
      </c>
      <c r="H1120">
        <v>-125</v>
      </c>
      <c r="I1120">
        <v>45</v>
      </c>
    </row>
    <row r="1121" spans="1:9" x14ac:dyDescent="0.25">
      <c r="A1121" t="s">
        <v>1928</v>
      </c>
      <c r="B1121">
        <v>-42</v>
      </c>
      <c r="C1121">
        <v>-40</v>
      </c>
      <c r="D1121">
        <v>16</v>
      </c>
      <c r="E1121">
        <v>-3</v>
      </c>
      <c r="F1121">
        <v>-107</v>
      </c>
      <c r="G1121">
        <v>-38</v>
      </c>
      <c r="H1121">
        <v>-125</v>
      </c>
      <c r="I1121">
        <v>45</v>
      </c>
    </row>
    <row r="1122" spans="1:9" x14ac:dyDescent="0.25">
      <c r="A1122" t="s">
        <v>1929</v>
      </c>
      <c r="B1122">
        <v>-42</v>
      </c>
      <c r="C1122">
        <v>-40</v>
      </c>
      <c r="D1122">
        <v>16</v>
      </c>
      <c r="E1122">
        <v>-3</v>
      </c>
      <c r="F1122">
        <v>-108</v>
      </c>
      <c r="G1122">
        <v>-38</v>
      </c>
      <c r="H1122">
        <v>-124</v>
      </c>
      <c r="I1122">
        <v>45</v>
      </c>
    </row>
    <row r="1123" spans="1:9" x14ac:dyDescent="0.25">
      <c r="A1123" t="s">
        <v>1930</v>
      </c>
      <c r="B1123">
        <v>-42</v>
      </c>
      <c r="C1123">
        <v>-40</v>
      </c>
      <c r="D1123">
        <v>16</v>
      </c>
      <c r="E1123">
        <v>-3</v>
      </c>
      <c r="F1123">
        <v>-106</v>
      </c>
      <c r="G1123">
        <v>-38</v>
      </c>
      <c r="H1123">
        <v>-124</v>
      </c>
      <c r="I1123">
        <v>45</v>
      </c>
    </row>
    <row r="1124" spans="1:9" x14ac:dyDescent="0.25">
      <c r="A1124" t="s">
        <v>1931</v>
      </c>
      <c r="B1124">
        <v>-42</v>
      </c>
      <c r="C1124">
        <v>-40</v>
      </c>
      <c r="D1124">
        <v>16</v>
      </c>
      <c r="E1124">
        <v>-3</v>
      </c>
      <c r="F1124">
        <v>-108</v>
      </c>
      <c r="G1124">
        <v>-38</v>
      </c>
      <c r="H1124">
        <v>-124</v>
      </c>
      <c r="I1124">
        <v>45</v>
      </c>
    </row>
    <row r="1125" spans="1:9" x14ac:dyDescent="0.25">
      <c r="A1125" t="s">
        <v>1932</v>
      </c>
      <c r="B1125">
        <v>-42</v>
      </c>
      <c r="C1125">
        <v>-40</v>
      </c>
      <c r="D1125">
        <v>16</v>
      </c>
      <c r="E1125">
        <v>-3</v>
      </c>
      <c r="F1125">
        <v>-108</v>
      </c>
      <c r="G1125">
        <v>-38</v>
      </c>
      <c r="H1125">
        <v>-123</v>
      </c>
      <c r="I1125">
        <v>45</v>
      </c>
    </row>
    <row r="1126" spans="1:9" x14ac:dyDescent="0.25">
      <c r="A1126" t="s">
        <v>1933</v>
      </c>
      <c r="B1126">
        <v>-42</v>
      </c>
      <c r="C1126">
        <v>-40</v>
      </c>
      <c r="D1126">
        <v>16</v>
      </c>
      <c r="E1126">
        <v>-3</v>
      </c>
      <c r="F1126">
        <v>-108</v>
      </c>
      <c r="G1126">
        <v>-38</v>
      </c>
      <c r="H1126">
        <v>-123</v>
      </c>
      <c r="I1126">
        <v>45</v>
      </c>
    </row>
    <row r="1127" spans="1:9" x14ac:dyDescent="0.25">
      <c r="A1127" t="s">
        <v>1934</v>
      </c>
      <c r="B1127">
        <v>-42</v>
      </c>
      <c r="C1127">
        <v>-40</v>
      </c>
      <c r="D1127">
        <v>16</v>
      </c>
      <c r="E1127">
        <v>-3</v>
      </c>
      <c r="F1127">
        <v>-107</v>
      </c>
      <c r="G1127">
        <v>-38</v>
      </c>
      <c r="H1127">
        <v>-123</v>
      </c>
      <c r="I1127">
        <v>45</v>
      </c>
    </row>
    <row r="1128" spans="1:9" x14ac:dyDescent="0.25">
      <c r="A1128" t="s">
        <v>1935</v>
      </c>
      <c r="B1128">
        <v>-42</v>
      </c>
      <c r="C1128">
        <v>-40</v>
      </c>
      <c r="D1128">
        <v>16</v>
      </c>
      <c r="E1128">
        <v>-3</v>
      </c>
      <c r="F1128">
        <v>-108</v>
      </c>
      <c r="G1128">
        <v>-38</v>
      </c>
      <c r="H1128">
        <v>-123</v>
      </c>
      <c r="I1128">
        <v>45</v>
      </c>
    </row>
    <row r="1129" spans="1:9" x14ac:dyDescent="0.25">
      <c r="A1129" t="s">
        <v>1936</v>
      </c>
      <c r="B1129">
        <v>-42</v>
      </c>
      <c r="C1129">
        <v>-40</v>
      </c>
      <c r="D1129">
        <v>16</v>
      </c>
      <c r="E1129">
        <v>-3</v>
      </c>
      <c r="F1129">
        <v>-107</v>
      </c>
      <c r="G1129">
        <v>-38</v>
      </c>
      <c r="H1129">
        <v>-122</v>
      </c>
      <c r="I1129">
        <v>45</v>
      </c>
    </row>
    <row r="1130" spans="1:9" x14ac:dyDescent="0.25">
      <c r="A1130" t="s">
        <v>1937</v>
      </c>
      <c r="B1130">
        <v>-42</v>
      </c>
      <c r="C1130">
        <v>-40</v>
      </c>
      <c r="D1130">
        <v>16</v>
      </c>
      <c r="E1130">
        <v>-3</v>
      </c>
      <c r="F1130">
        <v>-107</v>
      </c>
      <c r="G1130">
        <v>-38</v>
      </c>
      <c r="H1130">
        <v>-122</v>
      </c>
      <c r="I1130">
        <v>45</v>
      </c>
    </row>
    <row r="1131" spans="1:9" x14ac:dyDescent="0.25">
      <c r="A1131" t="s">
        <v>1938</v>
      </c>
      <c r="B1131">
        <v>-42</v>
      </c>
      <c r="C1131">
        <v>-40</v>
      </c>
      <c r="D1131">
        <v>16</v>
      </c>
      <c r="E1131">
        <v>-3</v>
      </c>
      <c r="F1131">
        <v>-108</v>
      </c>
      <c r="G1131">
        <v>-37</v>
      </c>
      <c r="H1131">
        <v>-122</v>
      </c>
      <c r="I1131">
        <v>45</v>
      </c>
    </row>
    <row r="1132" spans="1:9" x14ac:dyDescent="0.25">
      <c r="A1132" t="s">
        <v>1939</v>
      </c>
      <c r="B1132">
        <v>-42</v>
      </c>
      <c r="C1132">
        <v>-40</v>
      </c>
      <c r="D1132">
        <v>16</v>
      </c>
      <c r="E1132">
        <v>-3</v>
      </c>
      <c r="F1132">
        <v>-108</v>
      </c>
      <c r="G1132">
        <v>-37</v>
      </c>
      <c r="H1132">
        <v>-121</v>
      </c>
      <c r="I1132">
        <v>45</v>
      </c>
    </row>
    <row r="1133" spans="1:9" x14ac:dyDescent="0.25">
      <c r="A1133" t="s">
        <v>1940</v>
      </c>
      <c r="B1133">
        <v>-42</v>
      </c>
      <c r="C1133">
        <v>-40</v>
      </c>
      <c r="D1133">
        <v>16</v>
      </c>
      <c r="E1133">
        <v>-3</v>
      </c>
      <c r="F1133">
        <v>-109</v>
      </c>
      <c r="G1133">
        <v>-37</v>
      </c>
      <c r="H1133">
        <v>-121</v>
      </c>
      <c r="I1133">
        <v>45</v>
      </c>
    </row>
    <row r="1134" spans="1:9" x14ac:dyDescent="0.25">
      <c r="A1134" t="s">
        <v>1941</v>
      </c>
      <c r="B1134">
        <v>-42</v>
      </c>
      <c r="C1134">
        <v>-40</v>
      </c>
      <c r="D1134">
        <v>16</v>
      </c>
      <c r="E1134">
        <v>-3</v>
      </c>
      <c r="F1134">
        <v>-110</v>
      </c>
      <c r="G1134">
        <v>-37</v>
      </c>
      <c r="H1134">
        <v>-121</v>
      </c>
      <c r="I1134">
        <v>45</v>
      </c>
    </row>
    <row r="1135" spans="1:9" x14ac:dyDescent="0.25">
      <c r="A1135" t="s">
        <v>1942</v>
      </c>
      <c r="B1135">
        <v>-42</v>
      </c>
      <c r="C1135">
        <v>-40</v>
      </c>
      <c r="D1135">
        <v>16</v>
      </c>
      <c r="E1135">
        <v>-3</v>
      </c>
      <c r="F1135">
        <v>-108</v>
      </c>
      <c r="G1135">
        <v>-37</v>
      </c>
      <c r="H1135">
        <v>-121</v>
      </c>
      <c r="I1135">
        <v>45</v>
      </c>
    </row>
    <row r="1136" spans="1:9" x14ac:dyDescent="0.25">
      <c r="A1136" t="s">
        <v>1943</v>
      </c>
      <c r="B1136">
        <v>-42</v>
      </c>
      <c r="C1136">
        <v>-40</v>
      </c>
      <c r="D1136">
        <v>16</v>
      </c>
      <c r="E1136">
        <v>-3</v>
      </c>
      <c r="F1136">
        <v>-108</v>
      </c>
      <c r="G1136">
        <v>-37</v>
      </c>
      <c r="H1136">
        <v>-120</v>
      </c>
      <c r="I1136">
        <v>45</v>
      </c>
    </row>
    <row r="1137" spans="1:9" x14ac:dyDescent="0.25">
      <c r="A1137" t="s">
        <v>1944</v>
      </c>
      <c r="B1137">
        <v>-42</v>
      </c>
      <c r="C1137">
        <v>-40</v>
      </c>
      <c r="D1137">
        <v>17</v>
      </c>
      <c r="E1137">
        <v>-3</v>
      </c>
      <c r="F1137">
        <v>-109</v>
      </c>
      <c r="G1137">
        <v>-37</v>
      </c>
      <c r="H1137">
        <v>-120</v>
      </c>
      <c r="I1137">
        <v>45</v>
      </c>
    </row>
    <row r="1138" spans="1:9" x14ac:dyDescent="0.25">
      <c r="A1138" t="s">
        <v>1945</v>
      </c>
      <c r="B1138">
        <v>-42</v>
      </c>
      <c r="C1138">
        <v>-40</v>
      </c>
      <c r="D1138">
        <v>17</v>
      </c>
      <c r="E1138">
        <v>-2</v>
      </c>
      <c r="F1138">
        <v>-109</v>
      </c>
      <c r="G1138">
        <v>-37</v>
      </c>
      <c r="H1138">
        <v>-120</v>
      </c>
      <c r="I1138">
        <v>45</v>
      </c>
    </row>
    <row r="1139" spans="1:9" x14ac:dyDescent="0.25">
      <c r="A1139" t="s">
        <v>1946</v>
      </c>
      <c r="B1139">
        <v>-42</v>
      </c>
      <c r="C1139">
        <v>-40</v>
      </c>
      <c r="D1139">
        <v>17</v>
      </c>
      <c r="E1139">
        <v>-2</v>
      </c>
      <c r="F1139">
        <v>-109</v>
      </c>
      <c r="G1139">
        <v>-37</v>
      </c>
      <c r="H1139">
        <v>-120</v>
      </c>
      <c r="I1139">
        <v>45</v>
      </c>
    </row>
    <row r="1140" spans="1:9" x14ac:dyDescent="0.25">
      <c r="A1140" t="s">
        <v>1947</v>
      </c>
      <c r="B1140">
        <v>-42</v>
      </c>
      <c r="C1140">
        <v>-40</v>
      </c>
      <c r="D1140">
        <v>17</v>
      </c>
      <c r="E1140">
        <v>-2</v>
      </c>
      <c r="F1140">
        <v>-109</v>
      </c>
      <c r="G1140">
        <v>-37</v>
      </c>
      <c r="H1140">
        <v>-119</v>
      </c>
      <c r="I1140">
        <v>45</v>
      </c>
    </row>
    <row r="1141" spans="1:9" x14ac:dyDescent="0.25">
      <c r="A1141" t="s">
        <v>1948</v>
      </c>
      <c r="B1141">
        <v>-42</v>
      </c>
      <c r="C1141">
        <v>-40</v>
      </c>
      <c r="D1141">
        <v>17</v>
      </c>
      <c r="E1141">
        <v>-2</v>
      </c>
      <c r="F1141">
        <v>-109</v>
      </c>
      <c r="G1141">
        <v>-37</v>
      </c>
      <c r="H1141">
        <v>-119</v>
      </c>
      <c r="I1141">
        <v>45</v>
      </c>
    </row>
    <row r="1142" spans="1:9" x14ac:dyDescent="0.25">
      <c r="A1142" t="s">
        <v>1949</v>
      </c>
      <c r="B1142">
        <v>-41</v>
      </c>
      <c r="C1142">
        <v>-40</v>
      </c>
      <c r="D1142">
        <v>17</v>
      </c>
      <c r="E1142">
        <v>-2</v>
      </c>
      <c r="F1142">
        <v>-107</v>
      </c>
      <c r="G1142">
        <v>-36</v>
      </c>
      <c r="H1142">
        <v>-119</v>
      </c>
      <c r="I1142">
        <v>45</v>
      </c>
    </row>
    <row r="1143" spans="1:9" x14ac:dyDescent="0.25">
      <c r="A1143" t="s">
        <v>1950</v>
      </c>
      <c r="B1143">
        <v>-42</v>
      </c>
      <c r="C1143">
        <v>-39</v>
      </c>
      <c r="D1143">
        <v>17</v>
      </c>
      <c r="E1143">
        <v>-2</v>
      </c>
      <c r="F1143">
        <v>-110</v>
      </c>
      <c r="G1143">
        <v>-36</v>
      </c>
      <c r="H1143">
        <v>-119</v>
      </c>
      <c r="I1143">
        <v>45</v>
      </c>
    </row>
    <row r="1144" spans="1:9" x14ac:dyDescent="0.25">
      <c r="A1144" t="s">
        <v>1951</v>
      </c>
      <c r="B1144">
        <v>-42</v>
      </c>
      <c r="C1144">
        <v>-39</v>
      </c>
      <c r="D1144">
        <v>17</v>
      </c>
      <c r="E1144">
        <v>-2</v>
      </c>
      <c r="F1144">
        <v>-110</v>
      </c>
      <c r="G1144">
        <v>-36</v>
      </c>
      <c r="H1144">
        <v>-118</v>
      </c>
      <c r="I1144">
        <v>45</v>
      </c>
    </row>
    <row r="1145" spans="1:9" x14ac:dyDescent="0.25">
      <c r="A1145" t="s">
        <v>1952</v>
      </c>
      <c r="B1145">
        <v>-42</v>
      </c>
      <c r="C1145">
        <v>-39</v>
      </c>
      <c r="D1145">
        <v>17</v>
      </c>
      <c r="E1145">
        <v>-2</v>
      </c>
      <c r="F1145">
        <v>-109</v>
      </c>
      <c r="G1145">
        <v>-36</v>
      </c>
      <c r="H1145">
        <v>-118</v>
      </c>
      <c r="I1145">
        <v>45</v>
      </c>
    </row>
    <row r="1146" spans="1:9" x14ac:dyDescent="0.25">
      <c r="A1146" t="s">
        <v>1953</v>
      </c>
      <c r="B1146">
        <v>-42</v>
      </c>
      <c r="C1146">
        <v>-39</v>
      </c>
      <c r="D1146">
        <v>17</v>
      </c>
      <c r="E1146">
        <v>-2</v>
      </c>
      <c r="F1146">
        <v>-108</v>
      </c>
      <c r="G1146">
        <v>-36</v>
      </c>
      <c r="H1146">
        <v>-118</v>
      </c>
      <c r="I1146">
        <v>45</v>
      </c>
    </row>
    <row r="1147" spans="1:9" x14ac:dyDescent="0.25">
      <c r="A1147" t="s">
        <v>1954</v>
      </c>
      <c r="B1147">
        <v>-42</v>
      </c>
      <c r="C1147">
        <v>-39</v>
      </c>
      <c r="D1147">
        <v>17</v>
      </c>
      <c r="E1147">
        <v>-2</v>
      </c>
      <c r="F1147">
        <v>-109</v>
      </c>
      <c r="G1147">
        <v>-36</v>
      </c>
      <c r="H1147">
        <v>-118</v>
      </c>
      <c r="I1147">
        <v>45</v>
      </c>
    </row>
    <row r="1148" spans="1:9" x14ac:dyDescent="0.25">
      <c r="A1148" t="s">
        <v>1955</v>
      </c>
      <c r="B1148">
        <v>-42</v>
      </c>
      <c r="C1148">
        <v>-39</v>
      </c>
      <c r="D1148">
        <v>17</v>
      </c>
      <c r="E1148">
        <v>-2</v>
      </c>
      <c r="F1148">
        <v>-109</v>
      </c>
      <c r="G1148">
        <v>-36</v>
      </c>
      <c r="H1148">
        <v>-117</v>
      </c>
      <c r="I1148">
        <v>45</v>
      </c>
    </row>
    <row r="1149" spans="1:9" x14ac:dyDescent="0.25">
      <c r="A1149" t="s">
        <v>1956</v>
      </c>
      <c r="B1149">
        <v>-42</v>
      </c>
      <c r="C1149">
        <v>-39</v>
      </c>
      <c r="D1149">
        <v>17</v>
      </c>
      <c r="E1149">
        <v>-2</v>
      </c>
      <c r="F1149">
        <v>-110</v>
      </c>
      <c r="G1149">
        <v>-36</v>
      </c>
      <c r="H1149">
        <v>-117</v>
      </c>
      <c r="I1149">
        <v>45</v>
      </c>
    </row>
    <row r="1150" spans="1:9" x14ac:dyDescent="0.25">
      <c r="A1150" t="s">
        <v>1957</v>
      </c>
      <c r="B1150">
        <v>-42</v>
      </c>
      <c r="C1150">
        <v>-39</v>
      </c>
      <c r="D1150">
        <v>17</v>
      </c>
      <c r="E1150">
        <v>-2</v>
      </c>
      <c r="F1150">
        <v>-110</v>
      </c>
      <c r="G1150">
        <v>-36</v>
      </c>
      <c r="H1150">
        <v>-117</v>
      </c>
      <c r="I1150">
        <v>45</v>
      </c>
    </row>
    <row r="1151" spans="1:9" x14ac:dyDescent="0.25">
      <c r="A1151" t="s">
        <v>1958</v>
      </c>
      <c r="B1151">
        <v>-42</v>
      </c>
      <c r="C1151">
        <v>-39</v>
      </c>
      <c r="D1151">
        <v>17</v>
      </c>
      <c r="E1151">
        <v>-1</v>
      </c>
      <c r="F1151">
        <v>-111</v>
      </c>
      <c r="G1151">
        <v>-36</v>
      </c>
      <c r="H1151">
        <v>-116</v>
      </c>
      <c r="I1151">
        <v>45</v>
      </c>
    </row>
    <row r="1152" spans="1:9" x14ac:dyDescent="0.25">
      <c r="A1152" t="s">
        <v>1959</v>
      </c>
      <c r="B1152">
        <v>-42</v>
      </c>
      <c r="C1152">
        <v>-41</v>
      </c>
      <c r="D1152">
        <v>17</v>
      </c>
      <c r="E1152">
        <v>-1</v>
      </c>
      <c r="F1152">
        <v>-111</v>
      </c>
      <c r="G1152">
        <v>-36</v>
      </c>
      <c r="H1152">
        <v>-116</v>
      </c>
      <c r="I1152">
        <v>45</v>
      </c>
    </row>
    <row r="1153" spans="1:9" x14ac:dyDescent="0.25">
      <c r="A1153" t="s">
        <v>1960</v>
      </c>
      <c r="B1153">
        <v>-42</v>
      </c>
      <c r="C1153">
        <v>-41</v>
      </c>
      <c r="D1153">
        <v>18</v>
      </c>
      <c r="E1153">
        <v>-1</v>
      </c>
      <c r="F1153">
        <v>-108</v>
      </c>
      <c r="G1153">
        <v>-38</v>
      </c>
      <c r="H1153">
        <v>-116</v>
      </c>
      <c r="I1153">
        <v>45</v>
      </c>
    </row>
    <row r="1154" spans="1:9" x14ac:dyDescent="0.25">
      <c r="A1154" t="s">
        <v>1961</v>
      </c>
      <c r="B1154">
        <v>-42</v>
      </c>
      <c r="C1154">
        <v>-41</v>
      </c>
      <c r="D1154">
        <v>18</v>
      </c>
      <c r="E1154">
        <v>-1</v>
      </c>
      <c r="F1154">
        <v>-108</v>
      </c>
      <c r="G1154">
        <v>-36</v>
      </c>
      <c r="H1154">
        <v>-116</v>
      </c>
      <c r="I1154">
        <v>45</v>
      </c>
    </row>
    <row r="1155" spans="1:9" x14ac:dyDescent="0.25">
      <c r="A1155" t="s">
        <v>1962</v>
      </c>
      <c r="B1155">
        <v>-42</v>
      </c>
      <c r="C1155">
        <v>-41</v>
      </c>
      <c r="D1155">
        <v>18</v>
      </c>
      <c r="E1155">
        <v>-1</v>
      </c>
      <c r="F1155">
        <v>-109</v>
      </c>
      <c r="G1155">
        <v>-35</v>
      </c>
      <c r="H1155">
        <v>-115</v>
      </c>
      <c r="I1155">
        <v>45</v>
      </c>
    </row>
    <row r="1156" spans="1:9" x14ac:dyDescent="0.25">
      <c r="A1156" t="s">
        <v>1963</v>
      </c>
      <c r="B1156">
        <v>-42</v>
      </c>
      <c r="C1156">
        <v>-41</v>
      </c>
      <c r="D1156">
        <v>18</v>
      </c>
      <c r="E1156">
        <v>-1</v>
      </c>
      <c r="F1156">
        <v>-110</v>
      </c>
      <c r="G1156">
        <v>-35</v>
      </c>
      <c r="H1156">
        <v>-115</v>
      </c>
      <c r="I1156">
        <v>45</v>
      </c>
    </row>
    <row r="1157" spans="1:9" x14ac:dyDescent="0.25">
      <c r="A1157" t="s">
        <v>1964</v>
      </c>
      <c r="B1157">
        <v>-42</v>
      </c>
      <c r="C1157">
        <v>-41</v>
      </c>
      <c r="D1157">
        <v>18</v>
      </c>
      <c r="E1157">
        <v>-1</v>
      </c>
      <c r="F1157">
        <v>-107</v>
      </c>
      <c r="G1157">
        <v>-37</v>
      </c>
      <c r="H1157">
        <v>-119</v>
      </c>
      <c r="I1157">
        <v>45</v>
      </c>
    </row>
    <row r="1158" spans="1:9" x14ac:dyDescent="0.25">
      <c r="A1158" t="s">
        <v>1965</v>
      </c>
      <c r="B1158">
        <v>-42</v>
      </c>
      <c r="C1158">
        <v>-41</v>
      </c>
      <c r="D1158">
        <v>18</v>
      </c>
      <c r="E1158">
        <v>-1</v>
      </c>
      <c r="F1158">
        <v>-106</v>
      </c>
      <c r="G1158">
        <v>-37</v>
      </c>
      <c r="H1158">
        <v>-134</v>
      </c>
      <c r="I1158">
        <v>45</v>
      </c>
    </row>
    <row r="1159" spans="1:9" x14ac:dyDescent="0.25">
      <c r="A1159" t="s">
        <v>1966</v>
      </c>
      <c r="B1159">
        <v>-42</v>
      </c>
      <c r="C1159">
        <v>-41</v>
      </c>
      <c r="D1159">
        <v>18</v>
      </c>
      <c r="E1159">
        <v>-1</v>
      </c>
      <c r="F1159">
        <v>-105</v>
      </c>
      <c r="G1159">
        <v>-37</v>
      </c>
      <c r="H1159">
        <v>-165</v>
      </c>
      <c r="I1159">
        <v>45</v>
      </c>
    </row>
    <row r="1160" spans="1:9" x14ac:dyDescent="0.25">
      <c r="A1160" t="s">
        <v>1967</v>
      </c>
      <c r="B1160">
        <v>-42</v>
      </c>
      <c r="C1160">
        <v>-41</v>
      </c>
      <c r="D1160">
        <v>18</v>
      </c>
      <c r="E1160">
        <v>-1</v>
      </c>
      <c r="F1160">
        <v>-105</v>
      </c>
      <c r="G1160">
        <v>-37</v>
      </c>
      <c r="H1160">
        <v>-172</v>
      </c>
      <c r="I1160">
        <v>45</v>
      </c>
    </row>
    <row r="1161" spans="1:9" x14ac:dyDescent="0.25">
      <c r="A1161" t="s">
        <v>1968</v>
      </c>
      <c r="B1161">
        <v>-43</v>
      </c>
      <c r="C1161">
        <v>-41</v>
      </c>
      <c r="D1161">
        <v>18</v>
      </c>
      <c r="E1161">
        <v>-1</v>
      </c>
      <c r="F1161">
        <v>-103</v>
      </c>
      <c r="G1161">
        <v>-37</v>
      </c>
      <c r="H1161">
        <v>-173</v>
      </c>
      <c r="I1161">
        <v>45</v>
      </c>
    </row>
    <row r="1162" spans="1:9" x14ac:dyDescent="0.25">
      <c r="A1162" t="s">
        <v>1969</v>
      </c>
      <c r="B1162">
        <v>-43</v>
      </c>
      <c r="C1162">
        <v>-41</v>
      </c>
      <c r="D1162">
        <v>18</v>
      </c>
      <c r="E1162">
        <v>-1</v>
      </c>
      <c r="F1162">
        <v>-102</v>
      </c>
      <c r="G1162">
        <v>-37</v>
      </c>
      <c r="H1162">
        <v>-173</v>
      </c>
      <c r="I1162">
        <v>45</v>
      </c>
    </row>
    <row r="1163" spans="1:9" x14ac:dyDescent="0.25">
      <c r="A1163" t="s">
        <v>1970</v>
      </c>
      <c r="B1163">
        <v>-42</v>
      </c>
      <c r="C1163">
        <v>-41</v>
      </c>
      <c r="D1163">
        <v>18</v>
      </c>
      <c r="E1163">
        <v>-1</v>
      </c>
      <c r="F1163">
        <v>-103</v>
      </c>
      <c r="G1163">
        <v>-37</v>
      </c>
      <c r="H1163">
        <v>-173</v>
      </c>
      <c r="I1163">
        <v>45</v>
      </c>
    </row>
    <row r="1164" spans="1:9" x14ac:dyDescent="0.25">
      <c r="A1164" t="s">
        <v>1971</v>
      </c>
      <c r="B1164">
        <v>-42</v>
      </c>
      <c r="C1164">
        <v>-41</v>
      </c>
      <c r="D1164">
        <v>18</v>
      </c>
      <c r="E1164">
        <v>-1</v>
      </c>
      <c r="F1164">
        <v>-104</v>
      </c>
      <c r="G1164">
        <v>-37</v>
      </c>
      <c r="H1164">
        <v>-173</v>
      </c>
      <c r="I1164">
        <v>45</v>
      </c>
    </row>
    <row r="1165" spans="1:9" x14ac:dyDescent="0.25">
      <c r="A1165" t="s">
        <v>1972</v>
      </c>
      <c r="B1165">
        <v>-42</v>
      </c>
      <c r="C1165">
        <v>-41</v>
      </c>
      <c r="D1165">
        <v>18</v>
      </c>
      <c r="E1165">
        <v>-1</v>
      </c>
      <c r="F1165">
        <v>-102</v>
      </c>
      <c r="G1165">
        <v>-37</v>
      </c>
      <c r="H1165">
        <v>-173</v>
      </c>
      <c r="I1165">
        <v>45</v>
      </c>
    </row>
    <row r="1166" spans="1:9" x14ac:dyDescent="0.25">
      <c r="A1166" t="s">
        <v>1973</v>
      </c>
      <c r="B1166">
        <v>-42</v>
      </c>
      <c r="C1166">
        <v>-41</v>
      </c>
      <c r="D1166">
        <v>18</v>
      </c>
      <c r="E1166">
        <v>-1</v>
      </c>
      <c r="F1166">
        <v>-101</v>
      </c>
      <c r="G1166">
        <v>-37</v>
      </c>
      <c r="H1166">
        <v>-173</v>
      </c>
      <c r="I1166">
        <v>45</v>
      </c>
    </row>
    <row r="1167" spans="1:9" x14ac:dyDescent="0.25">
      <c r="A1167" t="s">
        <v>1974</v>
      </c>
      <c r="B1167">
        <v>-43</v>
      </c>
      <c r="C1167">
        <v>-41</v>
      </c>
      <c r="D1167">
        <v>18</v>
      </c>
      <c r="E1167">
        <v>-1</v>
      </c>
      <c r="F1167">
        <v>-101</v>
      </c>
      <c r="G1167">
        <v>-37</v>
      </c>
      <c r="H1167">
        <v>-173</v>
      </c>
      <c r="I1167">
        <v>45</v>
      </c>
    </row>
    <row r="1168" spans="1:9" x14ac:dyDescent="0.25">
      <c r="A1168" t="s">
        <v>1975</v>
      </c>
      <c r="B1168">
        <v>-43</v>
      </c>
      <c r="C1168">
        <v>-41</v>
      </c>
      <c r="D1168">
        <v>18</v>
      </c>
      <c r="E1168">
        <v>-1</v>
      </c>
      <c r="F1168">
        <v>-101</v>
      </c>
      <c r="G1168">
        <v>-37</v>
      </c>
      <c r="H1168">
        <v>-173</v>
      </c>
      <c r="I1168">
        <v>46</v>
      </c>
    </row>
    <row r="1169" spans="1:9" x14ac:dyDescent="0.25">
      <c r="A1169" t="s">
        <v>1976</v>
      </c>
      <c r="B1169">
        <v>-43</v>
      </c>
      <c r="C1169">
        <v>-42</v>
      </c>
      <c r="D1169">
        <v>18</v>
      </c>
      <c r="E1169">
        <v>-1</v>
      </c>
      <c r="F1169">
        <v>-103</v>
      </c>
      <c r="G1169">
        <v>-37</v>
      </c>
      <c r="H1169">
        <v>-173</v>
      </c>
      <c r="I1169">
        <v>46</v>
      </c>
    </row>
    <row r="1170" spans="1:9" x14ac:dyDescent="0.25">
      <c r="A1170" t="s">
        <v>1977</v>
      </c>
      <c r="B1170">
        <v>-40</v>
      </c>
      <c r="C1170">
        <v>-41</v>
      </c>
      <c r="D1170">
        <v>18</v>
      </c>
      <c r="E1170">
        <v>-1</v>
      </c>
      <c r="F1170">
        <v>-84</v>
      </c>
      <c r="G1170">
        <v>-37</v>
      </c>
      <c r="H1170">
        <v>-173</v>
      </c>
      <c r="I1170">
        <v>46</v>
      </c>
    </row>
    <row r="1171" spans="1:9" x14ac:dyDescent="0.25">
      <c r="A1171" t="s">
        <v>1978</v>
      </c>
      <c r="B1171">
        <v>-26</v>
      </c>
      <c r="C1171">
        <v>-39</v>
      </c>
      <c r="D1171">
        <v>18</v>
      </c>
      <c r="E1171">
        <v>0</v>
      </c>
      <c r="F1171">
        <v>-108</v>
      </c>
      <c r="G1171">
        <v>-37</v>
      </c>
      <c r="H1171">
        <v>-173</v>
      </c>
      <c r="I1171">
        <v>46</v>
      </c>
    </row>
    <row r="1172" spans="1:9" x14ac:dyDescent="0.25">
      <c r="A1172" t="s">
        <v>1979</v>
      </c>
      <c r="B1172">
        <v>-21</v>
      </c>
      <c r="C1172">
        <v>-39</v>
      </c>
      <c r="D1172">
        <v>18</v>
      </c>
      <c r="E1172">
        <v>0</v>
      </c>
      <c r="F1172">
        <v>-113</v>
      </c>
      <c r="G1172">
        <v>-38</v>
      </c>
      <c r="H1172">
        <v>-173</v>
      </c>
      <c r="I1172">
        <v>46</v>
      </c>
    </row>
    <row r="1173" spans="1:9" x14ac:dyDescent="0.25">
      <c r="A1173" t="s">
        <v>1980</v>
      </c>
      <c r="B1173">
        <v>-18</v>
      </c>
      <c r="C1173">
        <v>-38</v>
      </c>
      <c r="D1173">
        <v>18</v>
      </c>
      <c r="E1173">
        <v>0</v>
      </c>
      <c r="F1173">
        <v>-105</v>
      </c>
      <c r="G1173">
        <v>-38</v>
      </c>
      <c r="H1173">
        <v>-173</v>
      </c>
      <c r="I1173">
        <v>46</v>
      </c>
    </row>
    <row r="1174" spans="1:9" x14ac:dyDescent="0.25">
      <c r="A1174" t="s">
        <v>1981</v>
      </c>
      <c r="B1174">
        <v>-16</v>
      </c>
      <c r="C1174">
        <v>-38</v>
      </c>
      <c r="D1174">
        <v>18</v>
      </c>
      <c r="E1174">
        <v>0</v>
      </c>
      <c r="F1174">
        <v>-104</v>
      </c>
      <c r="G1174">
        <v>-38</v>
      </c>
      <c r="H1174">
        <v>-173</v>
      </c>
      <c r="I1174">
        <v>46</v>
      </c>
    </row>
    <row r="1175" spans="1:9" x14ac:dyDescent="0.25">
      <c r="A1175" t="s">
        <v>1982</v>
      </c>
      <c r="B1175">
        <v>-15</v>
      </c>
      <c r="C1175">
        <v>-38</v>
      </c>
      <c r="D1175">
        <v>18</v>
      </c>
      <c r="E1175">
        <v>0</v>
      </c>
      <c r="F1175">
        <v>-98</v>
      </c>
      <c r="G1175">
        <v>-38</v>
      </c>
      <c r="H1175">
        <v>-173</v>
      </c>
      <c r="I1175">
        <v>46</v>
      </c>
    </row>
    <row r="1176" spans="1:9" x14ac:dyDescent="0.25">
      <c r="A1176" t="s">
        <v>1983</v>
      </c>
      <c r="B1176">
        <v>-14</v>
      </c>
      <c r="C1176">
        <v>-37</v>
      </c>
      <c r="D1176">
        <v>18</v>
      </c>
      <c r="E1176">
        <v>0</v>
      </c>
      <c r="F1176">
        <v>-98</v>
      </c>
      <c r="G1176">
        <v>-38</v>
      </c>
      <c r="H1176">
        <v>-173</v>
      </c>
      <c r="I1176">
        <v>46</v>
      </c>
    </row>
    <row r="1177" spans="1:9" x14ac:dyDescent="0.25">
      <c r="A1177" t="s">
        <v>1984</v>
      </c>
      <c r="B1177">
        <v>-14</v>
      </c>
      <c r="C1177">
        <v>-37</v>
      </c>
      <c r="D1177">
        <v>18</v>
      </c>
      <c r="E1177">
        <v>0</v>
      </c>
      <c r="F1177">
        <v>-98</v>
      </c>
      <c r="G1177">
        <v>-38</v>
      </c>
      <c r="H1177">
        <v>-173</v>
      </c>
      <c r="I1177">
        <v>46</v>
      </c>
    </row>
    <row r="1178" spans="1:9" x14ac:dyDescent="0.25">
      <c r="A1178" t="s">
        <v>1985</v>
      </c>
      <c r="B1178">
        <v>-13</v>
      </c>
      <c r="C1178">
        <v>-36</v>
      </c>
      <c r="D1178">
        <v>18</v>
      </c>
      <c r="E1178">
        <v>0</v>
      </c>
      <c r="F1178">
        <v>-96</v>
      </c>
      <c r="G1178">
        <v>-38</v>
      </c>
      <c r="H1178">
        <v>-173</v>
      </c>
      <c r="I1178">
        <v>46</v>
      </c>
    </row>
    <row r="1179" spans="1:9" x14ac:dyDescent="0.25">
      <c r="A1179" t="s">
        <v>1986</v>
      </c>
      <c r="B1179">
        <v>-13</v>
      </c>
      <c r="C1179">
        <v>-36</v>
      </c>
      <c r="D1179">
        <v>18</v>
      </c>
      <c r="E1179">
        <v>0</v>
      </c>
      <c r="F1179">
        <v>-96</v>
      </c>
      <c r="G1179">
        <v>-38</v>
      </c>
      <c r="H1179">
        <v>-173</v>
      </c>
      <c r="I1179">
        <v>46</v>
      </c>
    </row>
    <row r="1180" spans="1:9" x14ac:dyDescent="0.25">
      <c r="A1180" t="s">
        <v>1987</v>
      </c>
      <c r="B1180">
        <v>-13</v>
      </c>
      <c r="C1180">
        <v>-35</v>
      </c>
      <c r="D1180">
        <v>19</v>
      </c>
      <c r="E1180">
        <v>0</v>
      </c>
      <c r="F1180">
        <v>-98</v>
      </c>
      <c r="G1180">
        <v>-38</v>
      </c>
      <c r="H1180">
        <v>-173</v>
      </c>
      <c r="I1180">
        <v>46</v>
      </c>
    </row>
    <row r="1181" spans="1:9" x14ac:dyDescent="0.25">
      <c r="A1181" t="s">
        <v>1988</v>
      </c>
      <c r="B1181">
        <v>-14</v>
      </c>
      <c r="C1181">
        <v>-35</v>
      </c>
      <c r="D1181">
        <v>19</v>
      </c>
      <c r="E1181">
        <v>0</v>
      </c>
      <c r="F1181">
        <v>-116</v>
      </c>
      <c r="G1181">
        <v>-38</v>
      </c>
      <c r="H1181">
        <v>-173</v>
      </c>
      <c r="I1181">
        <v>46</v>
      </c>
    </row>
    <row r="1182" spans="1:9" x14ac:dyDescent="0.25">
      <c r="A1182" t="s">
        <v>1989</v>
      </c>
      <c r="B1182">
        <v>-16</v>
      </c>
      <c r="C1182">
        <v>-36</v>
      </c>
      <c r="D1182">
        <v>19</v>
      </c>
      <c r="E1182">
        <v>0</v>
      </c>
      <c r="F1182">
        <v>-113</v>
      </c>
      <c r="G1182">
        <v>-38</v>
      </c>
      <c r="H1182">
        <v>-173</v>
      </c>
      <c r="I1182">
        <v>46</v>
      </c>
    </row>
    <row r="1183" spans="1:9" x14ac:dyDescent="0.25">
      <c r="A1183" t="s">
        <v>1990</v>
      </c>
      <c r="B1183">
        <v>-18</v>
      </c>
      <c r="C1183">
        <v>-36</v>
      </c>
      <c r="D1183">
        <v>18</v>
      </c>
      <c r="E1183">
        <v>0</v>
      </c>
      <c r="F1183">
        <v>-112</v>
      </c>
      <c r="G1183">
        <v>-38</v>
      </c>
      <c r="H1183">
        <v>-173</v>
      </c>
      <c r="I1183">
        <v>46</v>
      </c>
    </row>
    <row r="1184" spans="1:9" x14ac:dyDescent="0.25">
      <c r="A1184" t="s">
        <v>1991</v>
      </c>
      <c r="B1184">
        <v>-20</v>
      </c>
      <c r="C1184">
        <v>-36</v>
      </c>
      <c r="D1184">
        <v>18</v>
      </c>
      <c r="E1184">
        <v>0</v>
      </c>
      <c r="F1184">
        <v>-104</v>
      </c>
      <c r="G1184">
        <v>-38</v>
      </c>
      <c r="H1184">
        <v>-173</v>
      </c>
      <c r="I1184">
        <v>46</v>
      </c>
    </row>
    <row r="1185" spans="1:9" x14ac:dyDescent="0.25">
      <c r="A1185" t="s">
        <v>1992</v>
      </c>
      <c r="B1185">
        <v>-23</v>
      </c>
      <c r="C1185">
        <v>-37</v>
      </c>
      <c r="D1185">
        <v>18</v>
      </c>
      <c r="E1185">
        <v>0</v>
      </c>
      <c r="F1185">
        <v>-104</v>
      </c>
      <c r="G1185">
        <v>-38</v>
      </c>
      <c r="H1185">
        <v>-173</v>
      </c>
      <c r="I1185">
        <v>46</v>
      </c>
    </row>
    <row r="1186" spans="1:9" x14ac:dyDescent="0.25">
      <c r="A1186" t="s">
        <v>1993</v>
      </c>
      <c r="B1186">
        <v>-29</v>
      </c>
      <c r="C1186">
        <v>-37</v>
      </c>
      <c r="D1186">
        <v>18</v>
      </c>
      <c r="E1186">
        <v>0</v>
      </c>
      <c r="F1186">
        <v>-105</v>
      </c>
      <c r="G1186">
        <v>-38</v>
      </c>
      <c r="H1186">
        <v>-173</v>
      </c>
      <c r="I1186">
        <v>46</v>
      </c>
    </row>
    <row r="1187" spans="1:9" x14ac:dyDescent="0.25">
      <c r="A1187" t="s">
        <v>1994</v>
      </c>
      <c r="B1187">
        <v>-35</v>
      </c>
      <c r="C1187">
        <v>-37</v>
      </c>
      <c r="D1187">
        <v>18</v>
      </c>
      <c r="E1187">
        <v>0</v>
      </c>
      <c r="F1187">
        <v>-106</v>
      </c>
      <c r="G1187">
        <v>-38</v>
      </c>
      <c r="H1187">
        <v>-173</v>
      </c>
      <c r="I1187">
        <v>46</v>
      </c>
    </row>
    <row r="1188" spans="1:9" x14ac:dyDescent="0.25">
      <c r="A1188" t="s">
        <v>1995</v>
      </c>
      <c r="B1188">
        <v>-35</v>
      </c>
      <c r="C1188">
        <v>-37</v>
      </c>
      <c r="D1188">
        <v>18</v>
      </c>
      <c r="E1188">
        <v>0</v>
      </c>
      <c r="F1188">
        <v>-105</v>
      </c>
      <c r="G1188">
        <v>-38</v>
      </c>
      <c r="H1188">
        <v>-173</v>
      </c>
      <c r="I1188">
        <v>46</v>
      </c>
    </row>
    <row r="1189" spans="1:9" x14ac:dyDescent="0.25">
      <c r="A1189" t="s">
        <v>1996</v>
      </c>
      <c r="B1189">
        <v>-37</v>
      </c>
      <c r="C1189">
        <v>-37</v>
      </c>
      <c r="D1189">
        <v>18</v>
      </c>
      <c r="E1189">
        <v>0</v>
      </c>
      <c r="F1189">
        <v>-106</v>
      </c>
      <c r="G1189">
        <v>-39</v>
      </c>
      <c r="H1189">
        <v>-173</v>
      </c>
      <c r="I1189">
        <v>46</v>
      </c>
    </row>
    <row r="1190" spans="1:9" x14ac:dyDescent="0.25">
      <c r="A1190" t="s">
        <v>1997</v>
      </c>
      <c r="B1190">
        <v>-37</v>
      </c>
      <c r="C1190">
        <v>-37</v>
      </c>
      <c r="D1190">
        <v>18</v>
      </c>
      <c r="E1190">
        <v>0</v>
      </c>
      <c r="F1190">
        <v>-104</v>
      </c>
      <c r="G1190">
        <v>-39</v>
      </c>
      <c r="H1190">
        <v>-173</v>
      </c>
      <c r="I1190">
        <v>46</v>
      </c>
    </row>
    <row r="1191" spans="1:9" x14ac:dyDescent="0.25">
      <c r="A1191" t="s">
        <v>1998</v>
      </c>
      <c r="B1191">
        <v>-38</v>
      </c>
      <c r="C1191">
        <v>-37</v>
      </c>
      <c r="D1191">
        <v>18</v>
      </c>
      <c r="E1191">
        <v>0</v>
      </c>
      <c r="F1191">
        <v>-105</v>
      </c>
      <c r="G1191">
        <v>-39</v>
      </c>
      <c r="H1191">
        <v>-173</v>
      </c>
      <c r="I1191">
        <v>46</v>
      </c>
    </row>
    <row r="1192" spans="1:9" x14ac:dyDescent="0.25">
      <c r="A1192" t="s">
        <v>1999</v>
      </c>
      <c r="B1192">
        <v>-38</v>
      </c>
      <c r="C1192">
        <v>-37</v>
      </c>
      <c r="D1192">
        <v>18</v>
      </c>
      <c r="E1192">
        <v>0</v>
      </c>
      <c r="F1192">
        <v>-106</v>
      </c>
      <c r="G1192">
        <v>-39</v>
      </c>
      <c r="H1192">
        <v>-173</v>
      </c>
      <c r="I1192">
        <v>46</v>
      </c>
    </row>
    <row r="1193" spans="1:9" x14ac:dyDescent="0.25">
      <c r="A1193" t="s">
        <v>2000</v>
      </c>
      <c r="B1193">
        <v>-38</v>
      </c>
      <c r="C1193">
        <v>-37</v>
      </c>
      <c r="D1193">
        <v>18</v>
      </c>
      <c r="E1193">
        <v>0</v>
      </c>
      <c r="F1193">
        <v>-107</v>
      </c>
      <c r="G1193">
        <v>-39</v>
      </c>
      <c r="H1193">
        <v>-173</v>
      </c>
      <c r="I1193">
        <v>46</v>
      </c>
    </row>
    <row r="1194" spans="1:9" x14ac:dyDescent="0.25">
      <c r="A1194" t="s">
        <v>2001</v>
      </c>
      <c r="B1194">
        <v>-39</v>
      </c>
      <c r="C1194">
        <v>-36</v>
      </c>
      <c r="D1194">
        <v>19</v>
      </c>
      <c r="E1194">
        <v>1</v>
      </c>
      <c r="F1194">
        <v>-112</v>
      </c>
      <c r="G1194">
        <v>-39</v>
      </c>
      <c r="H1194">
        <v>-173</v>
      </c>
      <c r="I1194">
        <v>46</v>
      </c>
    </row>
    <row r="1195" spans="1:9" x14ac:dyDescent="0.25">
      <c r="A1195" t="s">
        <v>2002</v>
      </c>
      <c r="B1195">
        <v>-39</v>
      </c>
      <c r="C1195">
        <v>-36</v>
      </c>
      <c r="D1195">
        <v>19</v>
      </c>
      <c r="E1195">
        <v>1</v>
      </c>
      <c r="F1195">
        <v>-112</v>
      </c>
      <c r="G1195">
        <v>-39</v>
      </c>
      <c r="H1195">
        <v>-173</v>
      </c>
      <c r="I1195">
        <v>46</v>
      </c>
    </row>
    <row r="1196" spans="1:9" x14ac:dyDescent="0.25">
      <c r="A1196" t="s">
        <v>2003</v>
      </c>
      <c r="B1196">
        <v>-39</v>
      </c>
      <c r="C1196">
        <v>-35</v>
      </c>
      <c r="D1196">
        <v>20</v>
      </c>
      <c r="E1196">
        <v>1</v>
      </c>
      <c r="F1196">
        <v>-111</v>
      </c>
      <c r="G1196">
        <v>-39</v>
      </c>
      <c r="H1196">
        <v>-173</v>
      </c>
      <c r="I1196">
        <v>46</v>
      </c>
    </row>
    <row r="1197" spans="1:9" x14ac:dyDescent="0.25">
      <c r="A1197" t="s">
        <v>2004</v>
      </c>
      <c r="B1197">
        <v>-39</v>
      </c>
      <c r="C1197">
        <v>-35</v>
      </c>
      <c r="D1197">
        <v>20</v>
      </c>
      <c r="E1197">
        <v>1</v>
      </c>
      <c r="F1197">
        <v>-112</v>
      </c>
      <c r="G1197">
        <v>-38</v>
      </c>
      <c r="H1197">
        <v>-173</v>
      </c>
      <c r="I1197">
        <v>46</v>
      </c>
    </row>
    <row r="1198" spans="1:9" x14ac:dyDescent="0.25">
      <c r="A1198" t="s">
        <v>2005</v>
      </c>
      <c r="B1198">
        <v>-39</v>
      </c>
      <c r="C1198">
        <v>-35</v>
      </c>
      <c r="D1198">
        <v>20</v>
      </c>
      <c r="E1198">
        <v>1</v>
      </c>
      <c r="F1198">
        <v>-112</v>
      </c>
      <c r="G1198">
        <v>-38</v>
      </c>
      <c r="H1198">
        <v>-173</v>
      </c>
      <c r="I1198">
        <v>46</v>
      </c>
    </row>
    <row r="1199" spans="1:9" x14ac:dyDescent="0.25">
      <c r="A1199" t="s">
        <v>2006</v>
      </c>
      <c r="B1199">
        <v>-38</v>
      </c>
      <c r="C1199">
        <v>-35</v>
      </c>
      <c r="D1199">
        <v>21</v>
      </c>
      <c r="E1199">
        <v>2</v>
      </c>
      <c r="F1199">
        <v>-112</v>
      </c>
      <c r="G1199">
        <v>-38</v>
      </c>
      <c r="H1199">
        <v>-173</v>
      </c>
      <c r="I1199">
        <v>46</v>
      </c>
    </row>
    <row r="1200" spans="1:9" x14ac:dyDescent="0.25">
      <c r="A1200" t="s">
        <v>2007</v>
      </c>
      <c r="B1200">
        <v>-39</v>
      </c>
      <c r="C1200">
        <v>-34</v>
      </c>
      <c r="D1200">
        <v>21</v>
      </c>
      <c r="E1200">
        <v>2</v>
      </c>
      <c r="F1200">
        <v>-113</v>
      </c>
      <c r="G1200">
        <v>-38</v>
      </c>
      <c r="H1200">
        <v>-173</v>
      </c>
      <c r="I1200">
        <v>46</v>
      </c>
    </row>
    <row r="1201" spans="1:10" x14ac:dyDescent="0.25">
      <c r="A1201" t="s">
        <v>2008</v>
      </c>
      <c r="B1201">
        <v>-39</v>
      </c>
      <c r="C1201">
        <v>-34</v>
      </c>
      <c r="D1201">
        <v>21</v>
      </c>
      <c r="E1201">
        <v>2</v>
      </c>
      <c r="F1201">
        <v>-113</v>
      </c>
      <c r="G1201">
        <v>-38</v>
      </c>
      <c r="H1201">
        <v>-173</v>
      </c>
      <c r="I1201">
        <v>46</v>
      </c>
    </row>
    <row r="1202" spans="1:10" x14ac:dyDescent="0.25">
      <c r="A1202" s="16" t="s">
        <v>2009</v>
      </c>
      <c r="B1202" s="16">
        <v>-39</v>
      </c>
      <c r="C1202" s="16">
        <v>-32</v>
      </c>
      <c r="D1202" s="16">
        <v>21</v>
      </c>
      <c r="E1202" s="16">
        <v>2</v>
      </c>
      <c r="F1202" s="16">
        <v>-114</v>
      </c>
      <c r="G1202" s="16">
        <v>-37</v>
      </c>
      <c r="H1202" s="16">
        <v>-173</v>
      </c>
      <c r="I1202" s="16">
        <v>46</v>
      </c>
      <c r="J1202" s="16"/>
    </row>
    <row r="1203" spans="1:10" x14ac:dyDescent="0.25">
      <c r="A1203" t="s">
        <v>2010</v>
      </c>
      <c r="B1203">
        <v>-39</v>
      </c>
      <c r="C1203">
        <v>-33</v>
      </c>
      <c r="D1203">
        <v>21</v>
      </c>
      <c r="E1203">
        <v>2</v>
      </c>
      <c r="F1203">
        <v>-114</v>
      </c>
      <c r="G1203">
        <v>-37</v>
      </c>
      <c r="H1203">
        <v>-173</v>
      </c>
      <c r="I1203">
        <v>46</v>
      </c>
    </row>
    <row r="1204" spans="1:10" x14ac:dyDescent="0.25">
      <c r="A1204" t="s">
        <v>2011</v>
      </c>
      <c r="B1204">
        <v>-51</v>
      </c>
      <c r="C1204">
        <v>-34</v>
      </c>
      <c r="D1204">
        <v>22</v>
      </c>
      <c r="E1204">
        <v>2</v>
      </c>
      <c r="F1204">
        <v>-126</v>
      </c>
      <c r="G1204">
        <v>-37</v>
      </c>
      <c r="H1204">
        <v>-173</v>
      </c>
      <c r="I1204">
        <v>46</v>
      </c>
    </row>
    <row r="1205" spans="1:10" x14ac:dyDescent="0.25">
      <c r="A1205" t="s">
        <v>2012</v>
      </c>
      <c r="B1205">
        <v>-55</v>
      </c>
      <c r="C1205">
        <v>-36</v>
      </c>
      <c r="D1205">
        <v>23</v>
      </c>
      <c r="E1205">
        <v>3</v>
      </c>
      <c r="F1205">
        <v>-128</v>
      </c>
      <c r="G1205">
        <v>-37</v>
      </c>
      <c r="H1205">
        <v>-173</v>
      </c>
      <c r="I1205">
        <v>45</v>
      </c>
    </row>
    <row r="1206" spans="1:10" x14ac:dyDescent="0.25">
      <c r="A1206" t="s">
        <v>2013</v>
      </c>
      <c r="B1206">
        <v>-56</v>
      </c>
      <c r="C1206">
        <v>-39</v>
      </c>
      <c r="D1206">
        <v>25</v>
      </c>
      <c r="E1206">
        <v>2</v>
      </c>
      <c r="F1206">
        <v>-128</v>
      </c>
      <c r="G1206">
        <v>-37</v>
      </c>
      <c r="H1206">
        <v>-173</v>
      </c>
      <c r="I1206">
        <v>44</v>
      </c>
    </row>
    <row r="1207" spans="1:10" x14ac:dyDescent="0.25">
      <c r="A1207" t="s">
        <v>2014</v>
      </c>
      <c r="B1207">
        <v>-58</v>
      </c>
      <c r="C1207">
        <v>-42</v>
      </c>
      <c r="D1207">
        <v>25</v>
      </c>
      <c r="E1207">
        <v>1</v>
      </c>
      <c r="F1207">
        <v>-128</v>
      </c>
      <c r="G1207">
        <v>-36</v>
      </c>
      <c r="H1207">
        <v>-173</v>
      </c>
      <c r="I1207">
        <v>42</v>
      </c>
    </row>
    <row r="1208" spans="1:10" x14ac:dyDescent="0.25">
      <c r="A1208" t="s">
        <v>2015</v>
      </c>
      <c r="B1208">
        <v>-57</v>
      </c>
      <c r="C1208">
        <v>-41</v>
      </c>
      <c r="D1208">
        <v>25</v>
      </c>
      <c r="E1208">
        <v>0</v>
      </c>
      <c r="F1208">
        <v>-128</v>
      </c>
      <c r="G1208">
        <v>-36</v>
      </c>
      <c r="H1208">
        <v>-173</v>
      </c>
      <c r="I1208">
        <v>41</v>
      </c>
    </row>
    <row r="1209" spans="1:10" x14ac:dyDescent="0.25">
      <c r="A1209" t="s">
        <v>2016</v>
      </c>
      <c r="B1209">
        <v>-58</v>
      </c>
      <c r="C1209">
        <v>-41</v>
      </c>
      <c r="D1209">
        <v>25</v>
      </c>
      <c r="E1209">
        <v>1</v>
      </c>
      <c r="F1209">
        <v>-127</v>
      </c>
      <c r="G1209">
        <v>-35</v>
      </c>
      <c r="H1209">
        <v>-173</v>
      </c>
      <c r="I1209">
        <v>41</v>
      </c>
    </row>
    <row r="1210" spans="1:10" x14ac:dyDescent="0.25">
      <c r="A1210" t="s">
        <v>2017</v>
      </c>
      <c r="B1210">
        <v>-59</v>
      </c>
      <c r="C1210">
        <v>-42</v>
      </c>
      <c r="D1210">
        <v>25</v>
      </c>
      <c r="E1210">
        <v>1</v>
      </c>
      <c r="F1210">
        <v>-126</v>
      </c>
      <c r="G1210">
        <v>-35</v>
      </c>
      <c r="H1210">
        <v>-173</v>
      </c>
      <c r="I1210">
        <v>41</v>
      </c>
    </row>
    <row r="1211" spans="1:10" x14ac:dyDescent="0.25">
      <c r="A1211" t="s">
        <v>2018</v>
      </c>
      <c r="B1211">
        <v>-60</v>
      </c>
      <c r="C1211">
        <v>-43</v>
      </c>
      <c r="D1211">
        <v>26</v>
      </c>
      <c r="E1211">
        <v>2</v>
      </c>
      <c r="F1211">
        <v>-125</v>
      </c>
      <c r="G1211">
        <v>-34</v>
      </c>
      <c r="H1211">
        <v>-173</v>
      </c>
      <c r="I1211">
        <v>41</v>
      </c>
    </row>
    <row r="1212" spans="1:10" x14ac:dyDescent="0.25">
      <c r="A1212" t="s">
        <v>2019</v>
      </c>
      <c r="B1212">
        <v>-61</v>
      </c>
      <c r="C1212">
        <v>-43</v>
      </c>
      <c r="D1212">
        <v>26</v>
      </c>
      <c r="E1212">
        <v>2</v>
      </c>
      <c r="F1212">
        <v>-125</v>
      </c>
      <c r="G1212">
        <v>-34</v>
      </c>
      <c r="H1212">
        <v>-173</v>
      </c>
      <c r="I1212">
        <v>41</v>
      </c>
    </row>
    <row r="1213" spans="1:10" x14ac:dyDescent="0.25">
      <c r="A1213" t="s">
        <v>2020</v>
      </c>
      <c r="B1213">
        <v>-62</v>
      </c>
      <c r="C1213">
        <v>-44</v>
      </c>
      <c r="D1213">
        <v>26</v>
      </c>
      <c r="E1213">
        <v>2</v>
      </c>
      <c r="F1213">
        <v>-124</v>
      </c>
      <c r="G1213">
        <v>-33</v>
      </c>
      <c r="H1213">
        <v>-173</v>
      </c>
      <c r="I1213">
        <v>40</v>
      </c>
    </row>
    <row r="1214" spans="1:10" x14ac:dyDescent="0.25">
      <c r="A1214" t="s">
        <v>2021</v>
      </c>
      <c r="B1214">
        <v>-63</v>
      </c>
      <c r="C1214">
        <v>-45</v>
      </c>
      <c r="D1214">
        <v>26</v>
      </c>
      <c r="E1214">
        <v>3</v>
      </c>
      <c r="F1214">
        <v>-123</v>
      </c>
      <c r="G1214">
        <v>-33</v>
      </c>
      <c r="H1214">
        <v>-173</v>
      </c>
      <c r="I1214">
        <v>40</v>
      </c>
    </row>
    <row r="1215" spans="1:10" x14ac:dyDescent="0.25">
      <c r="A1215" t="s">
        <v>2022</v>
      </c>
      <c r="B1215">
        <v>-64</v>
      </c>
      <c r="C1215">
        <v>-45</v>
      </c>
      <c r="D1215">
        <v>26</v>
      </c>
      <c r="E1215">
        <v>3</v>
      </c>
      <c r="F1215">
        <v>-123</v>
      </c>
      <c r="G1215">
        <v>-32</v>
      </c>
      <c r="H1215">
        <v>-173</v>
      </c>
      <c r="I1215">
        <v>39</v>
      </c>
    </row>
    <row r="1216" spans="1:10" x14ac:dyDescent="0.25">
      <c r="A1216" t="s">
        <v>2023</v>
      </c>
      <c r="B1216">
        <v>-65</v>
      </c>
      <c r="C1216">
        <v>-46</v>
      </c>
      <c r="D1216">
        <v>26</v>
      </c>
      <c r="E1216">
        <v>3</v>
      </c>
      <c r="F1216">
        <v>-123</v>
      </c>
      <c r="G1216">
        <v>-32</v>
      </c>
      <c r="H1216">
        <v>-173</v>
      </c>
      <c r="I1216">
        <v>39</v>
      </c>
    </row>
    <row r="1217" spans="1:9" x14ac:dyDescent="0.25">
      <c r="A1217" t="s">
        <v>2024</v>
      </c>
      <c r="B1217">
        <v>-65</v>
      </c>
      <c r="C1217">
        <v>-47</v>
      </c>
      <c r="D1217">
        <v>26</v>
      </c>
      <c r="E1217">
        <v>4</v>
      </c>
      <c r="F1217">
        <v>-122</v>
      </c>
      <c r="G1217">
        <v>-32</v>
      </c>
      <c r="H1217">
        <v>-173</v>
      </c>
      <c r="I1217">
        <v>39</v>
      </c>
    </row>
    <row r="1218" spans="1:9" x14ac:dyDescent="0.25">
      <c r="A1218" t="s">
        <v>2025</v>
      </c>
      <c r="B1218">
        <v>-66</v>
      </c>
      <c r="C1218">
        <v>-48</v>
      </c>
      <c r="D1218">
        <v>26</v>
      </c>
      <c r="E1218">
        <v>4</v>
      </c>
      <c r="F1218">
        <v>-122</v>
      </c>
      <c r="G1218">
        <v>-31</v>
      </c>
      <c r="H1218">
        <v>-173</v>
      </c>
      <c r="I1218">
        <v>38</v>
      </c>
    </row>
    <row r="1219" spans="1:9" x14ac:dyDescent="0.25">
      <c r="A1219" t="s">
        <v>2026</v>
      </c>
      <c r="B1219">
        <v>-67</v>
      </c>
      <c r="C1219">
        <v>-49</v>
      </c>
      <c r="D1219">
        <v>26</v>
      </c>
      <c r="E1219">
        <v>4</v>
      </c>
      <c r="F1219">
        <v>-121</v>
      </c>
      <c r="G1219">
        <v>-31</v>
      </c>
      <c r="H1219">
        <v>-173</v>
      </c>
      <c r="I1219">
        <v>38</v>
      </c>
    </row>
    <row r="1220" spans="1:9" x14ac:dyDescent="0.25">
      <c r="A1220" t="s">
        <v>2027</v>
      </c>
      <c r="B1220">
        <v>-68</v>
      </c>
      <c r="C1220">
        <v>-50</v>
      </c>
      <c r="D1220">
        <v>26</v>
      </c>
      <c r="E1220">
        <v>4</v>
      </c>
      <c r="F1220">
        <v>-121</v>
      </c>
      <c r="G1220">
        <v>-30</v>
      </c>
      <c r="H1220">
        <v>-173</v>
      </c>
      <c r="I1220">
        <v>37</v>
      </c>
    </row>
    <row r="1221" spans="1:9" x14ac:dyDescent="0.25">
      <c r="A1221" t="s">
        <v>2028</v>
      </c>
      <c r="B1221">
        <v>-69</v>
      </c>
      <c r="C1221">
        <v>-51</v>
      </c>
      <c r="D1221">
        <v>26</v>
      </c>
      <c r="E1221">
        <v>5</v>
      </c>
      <c r="F1221">
        <v>-121</v>
      </c>
      <c r="G1221">
        <v>-29</v>
      </c>
      <c r="H1221">
        <v>-173</v>
      </c>
      <c r="I1221">
        <v>37</v>
      </c>
    </row>
    <row r="1222" spans="1:9" x14ac:dyDescent="0.25">
      <c r="A1222" t="s">
        <v>2029</v>
      </c>
      <c r="B1222">
        <v>-69</v>
      </c>
      <c r="C1222">
        <v>-52</v>
      </c>
      <c r="D1222">
        <v>26</v>
      </c>
      <c r="E1222">
        <v>5</v>
      </c>
      <c r="F1222">
        <v>-120</v>
      </c>
      <c r="G1222">
        <v>-28</v>
      </c>
      <c r="H1222">
        <v>-173</v>
      </c>
      <c r="I1222">
        <v>36</v>
      </c>
    </row>
    <row r="1223" spans="1:9" x14ac:dyDescent="0.25">
      <c r="A1223" t="s">
        <v>2030</v>
      </c>
      <c r="B1223">
        <v>-70</v>
      </c>
      <c r="C1223">
        <v>-53</v>
      </c>
      <c r="D1223">
        <v>26</v>
      </c>
      <c r="E1223">
        <v>5</v>
      </c>
      <c r="F1223">
        <v>-118</v>
      </c>
      <c r="G1223">
        <v>-26</v>
      </c>
      <c r="H1223">
        <v>-173</v>
      </c>
      <c r="I1223">
        <v>35</v>
      </c>
    </row>
    <row r="1224" spans="1:9" x14ac:dyDescent="0.25">
      <c r="A1224" t="s">
        <v>2031</v>
      </c>
      <c r="B1224">
        <v>-71</v>
      </c>
      <c r="C1224">
        <v>-54</v>
      </c>
      <c r="D1224">
        <v>25</v>
      </c>
      <c r="E1224">
        <v>5</v>
      </c>
      <c r="F1224">
        <v>-118</v>
      </c>
      <c r="G1224">
        <v>-25</v>
      </c>
      <c r="H1224">
        <v>-173</v>
      </c>
      <c r="I1224">
        <v>35</v>
      </c>
    </row>
    <row r="1225" spans="1:9" x14ac:dyDescent="0.25">
      <c r="A1225" t="s">
        <v>2032</v>
      </c>
      <c r="B1225">
        <v>-71</v>
      </c>
      <c r="C1225">
        <v>-55</v>
      </c>
      <c r="D1225">
        <v>25</v>
      </c>
      <c r="E1225">
        <v>6</v>
      </c>
      <c r="F1225">
        <v>-118</v>
      </c>
      <c r="G1225">
        <v>-24</v>
      </c>
      <c r="H1225">
        <v>-173</v>
      </c>
      <c r="I1225">
        <v>35</v>
      </c>
    </row>
    <row r="1226" spans="1:9" x14ac:dyDescent="0.25">
      <c r="A1226" t="s">
        <v>2033</v>
      </c>
      <c r="B1226">
        <v>-72</v>
      </c>
      <c r="C1226">
        <v>-55</v>
      </c>
      <c r="D1226">
        <v>25</v>
      </c>
      <c r="E1226">
        <v>6</v>
      </c>
      <c r="F1226">
        <v>-117</v>
      </c>
      <c r="G1226">
        <v>-23</v>
      </c>
      <c r="H1226">
        <v>-173</v>
      </c>
      <c r="I1226">
        <v>34</v>
      </c>
    </row>
    <row r="1227" spans="1:9" x14ac:dyDescent="0.25">
      <c r="A1227" t="s">
        <v>2034</v>
      </c>
      <c r="B1227">
        <v>-73</v>
      </c>
      <c r="C1227">
        <v>-56</v>
      </c>
      <c r="D1227">
        <v>25</v>
      </c>
      <c r="E1227">
        <v>6</v>
      </c>
      <c r="F1227">
        <v>-117</v>
      </c>
      <c r="G1227">
        <v>-22</v>
      </c>
      <c r="H1227">
        <v>-173</v>
      </c>
      <c r="I1227">
        <v>34</v>
      </c>
    </row>
    <row r="1228" spans="1:9" x14ac:dyDescent="0.25">
      <c r="A1228" t="s">
        <v>2035</v>
      </c>
      <c r="B1228">
        <v>-73</v>
      </c>
      <c r="C1228">
        <v>-57</v>
      </c>
      <c r="D1228">
        <v>24</v>
      </c>
      <c r="E1228">
        <v>6</v>
      </c>
      <c r="F1228">
        <v>-117</v>
      </c>
      <c r="G1228">
        <v>-21</v>
      </c>
      <c r="H1228">
        <v>-173</v>
      </c>
      <c r="I1228">
        <v>34</v>
      </c>
    </row>
    <row r="1229" spans="1:9" x14ac:dyDescent="0.25">
      <c r="A1229" t="s">
        <v>2036</v>
      </c>
      <c r="B1229">
        <v>-74</v>
      </c>
      <c r="C1229">
        <v>-58</v>
      </c>
      <c r="D1229">
        <v>24</v>
      </c>
      <c r="E1229">
        <v>7</v>
      </c>
      <c r="F1229">
        <v>-116</v>
      </c>
      <c r="G1229">
        <v>-20</v>
      </c>
      <c r="H1229">
        <v>-173</v>
      </c>
      <c r="I1229">
        <v>33</v>
      </c>
    </row>
    <row r="1230" spans="1:9" x14ac:dyDescent="0.25">
      <c r="A1230" t="s">
        <v>2037</v>
      </c>
      <c r="B1230">
        <v>-75</v>
      </c>
      <c r="C1230">
        <v>-59</v>
      </c>
      <c r="D1230">
        <v>24</v>
      </c>
      <c r="E1230">
        <v>7</v>
      </c>
      <c r="F1230">
        <v>-114</v>
      </c>
      <c r="G1230">
        <v>-19</v>
      </c>
      <c r="H1230">
        <v>-173</v>
      </c>
      <c r="I1230">
        <v>33</v>
      </c>
    </row>
    <row r="1231" spans="1:9" x14ac:dyDescent="0.25">
      <c r="A1231" t="s">
        <v>2038</v>
      </c>
      <c r="B1231">
        <v>-75</v>
      </c>
      <c r="C1231">
        <v>-60</v>
      </c>
      <c r="D1231">
        <v>23</v>
      </c>
      <c r="E1231">
        <v>7</v>
      </c>
      <c r="F1231">
        <v>-114</v>
      </c>
      <c r="G1231">
        <v>-19</v>
      </c>
      <c r="H1231">
        <v>-173</v>
      </c>
      <c r="I1231">
        <v>33</v>
      </c>
    </row>
    <row r="1232" spans="1:9" x14ac:dyDescent="0.25">
      <c r="A1232" t="s">
        <v>2039</v>
      </c>
      <c r="B1232">
        <v>-74</v>
      </c>
      <c r="C1232">
        <v>-58</v>
      </c>
      <c r="D1232">
        <v>23</v>
      </c>
      <c r="E1232">
        <v>7</v>
      </c>
      <c r="F1232">
        <v>-114</v>
      </c>
      <c r="G1232">
        <v>-18</v>
      </c>
      <c r="H1232">
        <v>-173</v>
      </c>
      <c r="I1232">
        <v>33</v>
      </c>
    </row>
    <row r="1233" spans="1:9" x14ac:dyDescent="0.25">
      <c r="A1233" t="s">
        <v>2040</v>
      </c>
      <c r="B1233">
        <v>-74</v>
      </c>
      <c r="C1233">
        <v>-58</v>
      </c>
      <c r="D1233">
        <v>23</v>
      </c>
      <c r="E1233">
        <v>8</v>
      </c>
      <c r="F1233">
        <v>-115</v>
      </c>
      <c r="G1233">
        <v>-17</v>
      </c>
      <c r="H1233">
        <v>-173</v>
      </c>
      <c r="I1233">
        <v>33</v>
      </c>
    </row>
    <row r="1234" spans="1:9" x14ac:dyDescent="0.25">
      <c r="A1234" t="s">
        <v>2041</v>
      </c>
      <c r="B1234">
        <v>-73</v>
      </c>
      <c r="C1234">
        <v>-58</v>
      </c>
      <c r="D1234">
        <v>23</v>
      </c>
      <c r="E1234">
        <v>8</v>
      </c>
      <c r="F1234">
        <v>-116</v>
      </c>
      <c r="G1234">
        <v>-16</v>
      </c>
      <c r="H1234">
        <v>-173</v>
      </c>
      <c r="I1234">
        <v>33</v>
      </c>
    </row>
    <row r="1235" spans="1:9" x14ac:dyDescent="0.25">
      <c r="A1235" t="s">
        <v>2042</v>
      </c>
      <c r="B1235">
        <v>-73</v>
      </c>
      <c r="C1235">
        <v>-57</v>
      </c>
      <c r="D1235">
        <v>23</v>
      </c>
      <c r="E1235">
        <v>8</v>
      </c>
      <c r="F1235">
        <v>-116</v>
      </c>
      <c r="G1235">
        <v>-15</v>
      </c>
      <c r="H1235">
        <v>-174</v>
      </c>
      <c r="I1235">
        <v>34</v>
      </c>
    </row>
    <row r="1236" spans="1:9" x14ac:dyDescent="0.25">
      <c r="A1236" t="s">
        <v>2043</v>
      </c>
      <c r="B1236">
        <v>-74</v>
      </c>
      <c r="C1236">
        <v>-58</v>
      </c>
      <c r="D1236">
        <v>23</v>
      </c>
      <c r="E1236">
        <v>8</v>
      </c>
      <c r="F1236">
        <v>-116</v>
      </c>
      <c r="G1236">
        <v>-14</v>
      </c>
      <c r="H1236">
        <v>-173</v>
      </c>
      <c r="I1236">
        <v>34</v>
      </c>
    </row>
    <row r="1237" spans="1:9" x14ac:dyDescent="0.25">
      <c r="A1237" t="s">
        <v>2044</v>
      </c>
      <c r="B1237">
        <v>-74</v>
      </c>
      <c r="C1237">
        <v>-58</v>
      </c>
      <c r="D1237">
        <v>24</v>
      </c>
      <c r="E1237">
        <v>8</v>
      </c>
      <c r="F1237">
        <v>-117</v>
      </c>
      <c r="G1237">
        <v>-14</v>
      </c>
      <c r="H1237">
        <v>-173</v>
      </c>
      <c r="I1237">
        <v>34</v>
      </c>
    </row>
    <row r="1238" spans="1:9" x14ac:dyDescent="0.25">
      <c r="A1238" t="s">
        <v>2045</v>
      </c>
      <c r="B1238">
        <v>-74</v>
      </c>
      <c r="C1238">
        <v>-58</v>
      </c>
      <c r="D1238">
        <v>24</v>
      </c>
      <c r="E1238">
        <v>8</v>
      </c>
      <c r="F1238">
        <v>-117</v>
      </c>
      <c r="G1238">
        <v>-14</v>
      </c>
      <c r="H1238">
        <v>-173</v>
      </c>
      <c r="I1238">
        <v>34</v>
      </c>
    </row>
    <row r="1239" spans="1:9" x14ac:dyDescent="0.25">
      <c r="A1239" t="s">
        <v>2046</v>
      </c>
      <c r="B1239">
        <v>-74</v>
      </c>
      <c r="C1239">
        <v>-58</v>
      </c>
      <c r="D1239">
        <v>24</v>
      </c>
      <c r="E1239">
        <v>8</v>
      </c>
      <c r="F1239">
        <v>-117</v>
      </c>
      <c r="G1239">
        <v>-14</v>
      </c>
      <c r="H1239">
        <v>-173</v>
      </c>
      <c r="I1239">
        <v>34</v>
      </c>
    </row>
    <row r="1240" spans="1:9" x14ac:dyDescent="0.25">
      <c r="A1240" t="s">
        <v>2047</v>
      </c>
      <c r="B1240">
        <v>-75</v>
      </c>
      <c r="C1240">
        <v>-59</v>
      </c>
      <c r="D1240">
        <v>24</v>
      </c>
      <c r="E1240">
        <v>9</v>
      </c>
      <c r="F1240">
        <v>-117</v>
      </c>
      <c r="G1240">
        <v>-13</v>
      </c>
      <c r="H1240">
        <v>-173</v>
      </c>
      <c r="I1240">
        <v>34</v>
      </c>
    </row>
    <row r="1241" spans="1:9" x14ac:dyDescent="0.25">
      <c r="A1241" t="s">
        <v>2048</v>
      </c>
      <c r="B1241">
        <v>-77</v>
      </c>
      <c r="C1241">
        <v>-60</v>
      </c>
      <c r="D1241">
        <v>24</v>
      </c>
      <c r="E1241">
        <v>9</v>
      </c>
      <c r="F1241">
        <v>-118</v>
      </c>
      <c r="G1241">
        <v>-13</v>
      </c>
      <c r="H1241">
        <v>-173</v>
      </c>
      <c r="I1241">
        <v>34</v>
      </c>
    </row>
    <row r="1242" spans="1:9" x14ac:dyDescent="0.25">
      <c r="A1242" t="s">
        <v>2049</v>
      </c>
      <c r="B1242">
        <v>-77</v>
      </c>
      <c r="C1242">
        <v>-61</v>
      </c>
      <c r="D1242">
        <v>24</v>
      </c>
      <c r="E1242">
        <v>9</v>
      </c>
      <c r="F1242">
        <v>-118</v>
      </c>
      <c r="G1242">
        <v>-13</v>
      </c>
      <c r="H1242">
        <v>-173</v>
      </c>
      <c r="I1242">
        <v>34</v>
      </c>
    </row>
    <row r="1243" spans="1:9" x14ac:dyDescent="0.25">
      <c r="A1243" t="s">
        <v>2050</v>
      </c>
      <c r="B1243">
        <v>-78</v>
      </c>
      <c r="C1243">
        <v>-61</v>
      </c>
      <c r="D1243">
        <v>24</v>
      </c>
      <c r="E1243">
        <v>9</v>
      </c>
      <c r="F1243">
        <v>-119</v>
      </c>
      <c r="G1243">
        <v>-12</v>
      </c>
      <c r="H1243">
        <v>-173</v>
      </c>
      <c r="I1243">
        <v>33</v>
      </c>
    </row>
    <row r="1244" spans="1:9" x14ac:dyDescent="0.25">
      <c r="A1244" t="s">
        <v>2051</v>
      </c>
      <c r="B1244">
        <v>-78</v>
      </c>
      <c r="C1244">
        <v>-62</v>
      </c>
      <c r="D1244">
        <v>24</v>
      </c>
      <c r="E1244">
        <v>9</v>
      </c>
      <c r="F1244">
        <v>-119</v>
      </c>
      <c r="G1244">
        <v>-12</v>
      </c>
      <c r="H1244">
        <v>-173</v>
      </c>
      <c r="I1244">
        <v>33</v>
      </c>
    </row>
    <row r="1245" spans="1:9" x14ac:dyDescent="0.25">
      <c r="A1245" t="s">
        <v>2052</v>
      </c>
      <c r="B1245">
        <v>-79</v>
      </c>
      <c r="C1245">
        <v>-63</v>
      </c>
      <c r="D1245">
        <v>23</v>
      </c>
      <c r="E1245">
        <v>9</v>
      </c>
      <c r="F1245">
        <v>-120</v>
      </c>
      <c r="G1245">
        <v>-12</v>
      </c>
      <c r="H1245">
        <v>-173</v>
      </c>
      <c r="I1245">
        <v>33</v>
      </c>
    </row>
    <row r="1246" spans="1:9" x14ac:dyDescent="0.25">
      <c r="A1246" t="s">
        <v>2053</v>
      </c>
      <c r="B1246">
        <v>-79</v>
      </c>
      <c r="C1246">
        <v>-64</v>
      </c>
      <c r="D1246">
        <v>23</v>
      </c>
      <c r="E1246">
        <v>9</v>
      </c>
      <c r="F1246">
        <v>-121</v>
      </c>
      <c r="G1246">
        <v>-11</v>
      </c>
      <c r="H1246">
        <v>-173</v>
      </c>
      <c r="I1246">
        <v>33</v>
      </c>
    </row>
    <row r="1247" spans="1:9" x14ac:dyDescent="0.25">
      <c r="A1247" t="s">
        <v>2054</v>
      </c>
      <c r="B1247">
        <v>-79</v>
      </c>
      <c r="C1247">
        <v>-64</v>
      </c>
      <c r="D1247">
        <v>23</v>
      </c>
      <c r="E1247">
        <v>9</v>
      </c>
      <c r="F1247">
        <v>-121</v>
      </c>
      <c r="G1247">
        <v>-11</v>
      </c>
      <c r="H1247">
        <v>-174</v>
      </c>
      <c r="I1247">
        <v>33</v>
      </c>
    </row>
    <row r="1248" spans="1:9" x14ac:dyDescent="0.25">
      <c r="A1248" t="s">
        <v>2055</v>
      </c>
      <c r="B1248">
        <v>-80</v>
      </c>
      <c r="C1248">
        <v>-65</v>
      </c>
      <c r="D1248">
        <v>23</v>
      </c>
      <c r="E1248">
        <v>9</v>
      </c>
      <c r="F1248">
        <v>-120</v>
      </c>
      <c r="G1248">
        <v>-11</v>
      </c>
      <c r="H1248">
        <v>-174</v>
      </c>
      <c r="I1248">
        <v>32</v>
      </c>
    </row>
    <row r="1249" spans="1:9" x14ac:dyDescent="0.25">
      <c r="A1249" t="s">
        <v>2056</v>
      </c>
      <c r="B1249">
        <v>-80</v>
      </c>
      <c r="C1249">
        <v>-65</v>
      </c>
      <c r="D1249">
        <v>23</v>
      </c>
      <c r="E1249">
        <v>9</v>
      </c>
      <c r="F1249">
        <v>-119</v>
      </c>
      <c r="G1249">
        <v>-11</v>
      </c>
      <c r="H1249">
        <v>-174</v>
      </c>
      <c r="I1249">
        <v>32</v>
      </c>
    </row>
    <row r="1250" spans="1:9" x14ac:dyDescent="0.25">
      <c r="A1250" t="s">
        <v>2057</v>
      </c>
      <c r="B1250">
        <v>-81</v>
      </c>
      <c r="C1250">
        <v>-66</v>
      </c>
      <c r="D1250">
        <v>22</v>
      </c>
      <c r="E1250">
        <v>9</v>
      </c>
      <c r="F1250">
        <v>-118</v>
      </c>
      <c r="G1250">
        <v>-10</v>
      </c>
      <c r="H1250">
        <v>-174</v>
      </c>
      <c r="I1250">
        <v>32</v>
      </c>
    </row>
    <row r="1251" spans="1:9" x14ac:dyDescent="0.25">
      <c r="A1251" t="s">
        <v>2058</v>
      </c>
      <c r="B1251">
        <v>-81</v>
      </c>
      <c r="C1251">
        <v>-66</v>
      </c>
      <c r="D1251">
        <v>22</v>
      </c>
      <c r="E1251">
        <v>9</v>
      </c>
      <c r="F1251">
        <v>-116</v>
      </c>
      <c r="G1251">
        <v>-10</v>
      </c>
      <c r="H1251">
        <v>-174</v>
      </c>
      <c r="I1251">
        <v>32</v>
      </c>
    </row>
    <row r="1252" spans="1:9" x14ac:dyDescent="0.25">
      <c r="A1252" t="s">
        <v>2059</v>
      </c>
      <c r="B1252">
        <v>-82</v>
      </c>
      <c r="C1252">
        <v>-67</v>
      </c>
      <c r="D1252">
        <v>22</v>
      </c>
      <c r="E1252">
        <v>9</v>
      </c>
      <c r="F1252">
        <v>-115</v>
      </c>
      <c r="G1252">
        <v>-10</v>
      </c>
      <c r="H1252">
        <v>-174</v>
      </c>
      <c r="I1252">
        <v>32</v>
      </c>
    </row>
    <row r="1253" spans="1:9" x14ac:dyDescent="0.25">
      <c r="A1253" t="s">
        <v>2060</v>
      </c>
      <c r="B1253">
        <v>-82</v>
      </c>
      <c r="C1253">
        <v>-68</v>
      </c>
      <c r="D1253">
        <v>22</v>
      </c>
      <c r="E1253">
        <v>9</v>
      </c>
      <c r="F1253">
        <v>-111</v>
      </c>
      <c r="G1253">
        <v>-10</v>
      </c>
      <c r="H1253">
        <v>-174</v>
      </c>
      <c r="I1253">
        <v>31</v>
      </c>
    </row>
    <row r="1254" spans="1:9" x14ac:dyDescent="0.25">
      <c r="A1254" t="s">
        <v>2061</v>
      </c>
      <c r="B1254">
        <v>-83</v>
      </c>
      <c r="C1254">
        <v>-69</v>
      </c>
      <c r="D1254">
        <v>20</v>
      </c>
      <c r="E1254">
        <v>8</v>
      </c>
      <c r="F1254">
        <v>-107</v>
      </c>
      <c r="G1254">
        <v>-10</v>
      </c>
      <c r="H1254">
        <v>-174</v>
      </c>
      <c r="I1254">
        <v>31</v>
      </c>
    </row>
    <row r="1255" spans="1:9" x14ac:dyDescent="0.25">
      <c r="A1255" t="s">
        <v>2062</v>
      </c>
      <c r="B1255">
        <v>-83</v>
      </c>
      <c r="C1255">
        <v>-70</v>
      </c>
      <c r="D1255">
        <v>19</v>
      </c>
      <c r="E1255">
        <v>8</v>
      </c>
      <c r="F1255">
        <v>-103</v>
      </c>
      <c r="G1255">
        <v>-9</v>
      </c>
      <c r="H1255">
        <v>-174</v>
      </c>
      <c r="I1255">
        <v>31</v>
      </c>
    </row>
    <row r="1256" spans="1:9" x14ac:dyDescent="0.25">
      <c r="A1256" t="s">
        <v>2063</v>
      </c>
      <c r="B1256">
        <v>-84</v>
      </c>
      <c r="C1256">
        <v>-70</v>
      </c>
      <c r="D1256">
        <v>18</v>
      </c>
      <c r="E1256">
        <v>8</v>
      </c>
      <c r="F1256">
        <v>-100</v>
      </c>
      <c r="G1256">
        <v>-9</v>
      </c>
      <c r="H1256">
        <v>-174</v>
      </c>
      <c r="I1256">
        <v>30</v>
      </c>
    </row>
    <row r="1257" spans="1:9" x14ac:dyDescent="0.25">
      <c r="A1257" t="s">
        <v>2064</v>
      </c>
      <c r="B1257">
        <v>-84</v>
      </c>
      <c r="C1257">
        <v>-71</v>
      </c>
      <c r="D1257">
        <v>17</v>
      </c>
      <c r="E1257">
        <v>7</v>
      </c>
      <c r="F1257">
        <v>-101</v>
      </c>
      <c r="G1257">
        <v>-9</v>
      </c>
      <c r="H1257">
        <v>-174</v>
      </c>
      <c r="I1257">
        <v>30</v>
      </c>
    </row>
    <row r="1258" spans="1:9" x14ac:dyDescent="0.25">
      <c r="A1258" t="s">
        <v>2065</v>
      </c>
      <c r="B1258">
        <v>-84</v>
      </c>
      <c r="C1258">
        <v>-71</v>
      </c>
      <c r="D1258">
        <v>16</v>
      </c>
      <c r="E1258">
        <v>7</v>
      </c>
      <c r="F1258">
        <v>-102</v>
      </c>
      <c r="G1258">
        <v>-9</v>
      </c>
      <c r="H1258">
        <v>-174</v>
      </c>
      <c r="I1258">
        <v>30</v>
      </c>
    </row>
    <row r="1259" spans="1:9" x14ac:dyDescent="0.25">
      <c r="A1259" t="s">
        <v>2066</v>
      </c>
      <c r="B1259">
        <v>-84</v>
      </c>
      <c r="C1259">
        <v>-72</v>
      </c>
      <c r="D1259">
        <v>13</v>
      </c>
      <c r="E1259">
        <v>6</v>
      </c>
      <c r="F1259">
        <v>-100</v>
      </c>
      <c r="G1259">
        <v>-9</v>
      </c>
      <c r="H1259">
        <v>-174</v>
      </c>
      <c r="I1259">
        <v>30</v>
      </c>
    </row>
    <row r="1260" spans="1:9" x14ac:dyDescent="0.25">
      <c r="A1260" t="s">
        <v>2067</v>
      </c>
      <c r="B1260">
        <v>-84</v>
      </c>
      <c r="C1260">
        <v>-73</v>
      </c>
      <c r="D1260">
        <v>13</v>
      </c>
      <c r="E1260">
        <v>6</v>
      </c>
      <c r="F1260">
        <v>-102</v>
      </c>
      <c r="G1260">
        <v>-9</v>
      </c>
      <c r="H1260">
        <v>-174</v>
      </c>
      <c r="I1260">
        <v>29</v>
      </c>
    </row>
    <row r="1261" spans="1:9" x14ac:dyDescent="0.25">
      <c r="A1261" t="s">
        <v>2068</v>
      </c>
      <c r="B1261">
        <v>-85</v>
      </c>
      <c r="C1261">
        <v>-73</v>
      </c>
      <c r="D1261">
        <v>12</v>
      </c>
      <c r="E1261">
        <v>6</v>
      </c>
      <c r="F1261">
        <v>-101</v>
      </c>
      <c r="G1261">
        <v>-9</v>
      </c>
      <c r="H1261">
        <v>-174</v>
      </c>
      <c r="I1261">
        <v>29</v>
      </c>
    </row>
    <row r="1262" spans="1:9" x14ac:dyDescent="0.25">
      <c r="A1262" t="s">
        <v>2069</v>
      </c>
      <c r="B1262">
        <v>-85</v>
      </c>
      <c r="C1262">
        <v>-73</v>
      </c>
      <c r="D1262">
        <v>12</v>
      </c>
      <c r="E1262">
        <v>5</v>
      </c>
      <c r="F1262">
        <v>-99</v>
      </c>
      <c r="G1262">
        <v>-9</v>
      </c>
      <c r="H1262">
        <v>-174</v>
      </c>
      <c r="I1262">
        <v>29</v>
      </c>
    </row>
    <row r="1263" spans="1:9" x14ac:dyDescent="0.25">
      <c r="A1263" t="s">
        <v>2070</v>
      </c>
      <c r="B1263">
        <v>-85</v>
      </c>
      <c r="C1263">
        <v>-74</v>
      </c>
      <c r="D1263">
        <v>10</v>
      </c>
      <c r="E1263">
        <v>5</v>
      </c>
      <c r="F1263">
        <v>-98</v>
      </c>
      <c r="G1263">
        <v>-9</v>
      </c>
      <c r="H1263">
        <v>-174</v>
      </c>
      <c r="I1263">
        <v>29</v>
      </c>
    </row>
    <row r="1264" spans="1:9" x14ac:dyDescent="0.25">
      <c r="A1264" t="s">
        <v>2071</v>
      </c>
      <c r="B1264">
        <v>-86</v>
      </c>
      <c r="C1264">
        <v>-74</v>
      </c>
      <c r="D1264">
        <v>10</v>
      </c>
      <c r="E1264">
        <v>4</v>
      </c>
      <c r="F1264">
        <v>-97</v>
      </c>
      <c r="G1264">
        <v>-9</v>
      </c>
      <c r="H1264">
        <v>-174</v>
      </c>
      <c r="I1264">
        <v>28</v>
      </c>
    </row>
    <row r="1265" spans="1:9" x14ac:dyDescent="0.25">
      <c r="A1265" t="s">
        <v>2072</v>
      </c>
      <c r="B1265">
        <v>-86</v>
      </c>
      <c r="C1265">
        <v>-75</v>
      </c>
      <c r="D1265">
        <v>9</v>
      </c>
      <c r="E1265">
        <v>4</v>
      </c>
      <c r="F1265">
        <v>-96</v>
      </c>
      <c r="G1265">
        <v>-9</v>
      </c>
      <c r="H1265">
        <v>-174</v>
      </c>
      <c r="I1265">
        <v>28</v>
      </c>
    </row>
    <row r="1266" spans="1:9" x14ac:dyDescent="0.25">
      <c r="A1266" t="s">
        <v>2073</v>
      </c>
      <c r="B1266">
        <v>-86</v>
      </c>
      <c r="C1266">
        <v>-75</v>
      </c>
      <c r="D1266">
        <v>8</v>
      </c>
      <c r="E1266">
        <v>3</v>
      </c>
      <c r="F1266">
        <v>-95</v>
      </c>
      <c r="G1266">
        <v>-9</v>
      </c>
      <c r="H1266">
        <v>-174</v>
      </c>
      <c r="I1266">
        <v>28</v>
      </c>
    </row>
    <row r="1267" spans="1:9" x14ac:dyDescent="0.25">
      <c r="A1267" t="s">
        <v>2074</v>
      </c>
      <c r="B1267">
        <v>-86</v>
      </c>
      <c r="C1267">
        <v>-76</v>
      </c>
      <c r="D1267">
        <v>8</v>
      </c>
      <c r="E1267">
        <v>3</v>
      </c>
      <c r="F1267">
        <v>-93</v>
      </c>
      <c r="G1267">
        <v>-9</v>
      </c>
      <c r="H1267">
        <v>-174</v>
      </c>
      <c r="I1267">
        <v>28</v>
      </c>
    </row>
    <row r="1268" spans="1:9" x14ac:dyDescent="0.25">
      <c r="A1268" t="s">
        <v>2075</v>
      </c>
      <c r="B1268">
        <v>-87</v>
      </c>
      <c r="C1268">
        <v>-76</v>
      </c>
      <c r="D1268">
        <v>7</v>
      </c>
      <c r="E1268">
        <v>2</v>
      </c>
      <c r="F1268">
        <v>-92</v>
      </c>
      <c r="G1268">
        <v>-9</v>
      </c>
      <c r="H1268">
        <v>-174</v>
      </c>
      <c r="I1268">
        <v>28</v>
      </c>
    </row>
    <row r="1269" spans="1:9" x14ac:dyDescent="0.25">
      <c r="A1269" t="s">
        <v>2076</v>
      </c>
      <c r="B1269">
        <v>-87</v>
      </c>
      <c r="C1269">
        <v>-76</v>
      </c>
      <c r="D1269">
        <v>5</v>
      </c>
      <c r="E1269">
        <v>2</v>
      </c>
      <c r="F1269">
        <v>-91</v>
      </c>
      <c r="G1269">
        <v>-9</v>
      </c>
      <c r="H1269">
        <v>-174</v>
      </c>
      <c r="I1269">
        <v>28</v>
      </c>
    </row>
    <row r="1270" spans="1:9" x14ac:dyDescent="0.25">
      <c r="A1270" t="s">
        <v>2077</v>
      </c>
      <c r="B1270">
        <v>-87</v>
      </c>
      <c r="C1270">
        <v>-77</v>
      </c>
      <c r="D1270">
        <v>2</v>
      </c>
      <c r="E1270">
        <v>1</v>
      </c>
      <c r="F1270">
        <v>-90</v>
      </c>
      <c r="G1270">
        <v>-9</v>
      </c>
      <c r="H1270">
        <v>-174</v>
      </c>
      <c r="I1270">
        <v>28</v>
      </c>
    </row>
    <row r="1271" spans="1:9" x14ac:dyDescent="0.25">
      <c r="A1271" t="s">
        <v>2078</v>
      </c>
      <c r="B1271">
        <v>-87</v>
      </c>
      <c r="C1271">
        <v>-77</v>
      </c>
      <c r="D1271">
        <v>0</v>
      </c>
      <c r="E1271">
        <v>1</v>
      </c>
      <c r="F1271">
        <v>-90</v>
      </c>
      <c r="G1271">
        <v>-9</v>
      </c>
      <c r="H1271">
        <v>-174</v>
      </c>
      <c r="I1271">
        <v>28</v>
      </c>
    </row>
    <row r="1272" spans="1:9" x14ac:dyDescent="0.25">
      <c r="A1272" t="s">
        <v>2079</v>
      </c>
      <c r="B1272">
        <v>-87</v>
      </c>
      <c r="C1272">
        <v>-77</v>
      </c>
      <c r="D1272">
        <v>1</v>
      </c>
      <c r="E1272">
        <v>0</v>
      </c>
      <c r="F1272">
        <v>-89</v>
      </c>
      <c r="G1272">
        <v>-9</v>
      </c>
      <c r="H1272">
        <v>-174</v>
      </c>
      <c r="I1272">
        <v>28</v>
      </c>
    </row>
    <row r="1273" spans="1:9" x14ac:dyDescent="0.25">
      <c r="A1273" t="s">
        <v>2080</v>
      </c>
      <c r="B1273">
        <v>-87</v>
      </c>
      <c r="C1273">
        <v>-77</v>
      </c>
      <c r="D1273">
        <v>2</v>
      </c>
      <c r="E1273">
        <v>0</v>
      </c>
      <c r="F1273">
        <v>-89</v>
      </c>
      <c r="G1273">
        <v>-9</v>
      </c>
      <c r="H1273">
        <v>-174</v>
      </c>
      <c r="I1273">
        <v>28</v>
      </c>
    </row>
    <row r="1274" spans="1:9" x14ac:dyDescent="0.25">
      <c r="A1274" t="s">
        <v>2081</v>
      </c>
      <c r="B1274">
        <v>-87</v>
      </c>
      <c r="C1274">
        <v>-77</v>
      </c>
      <c r="D1274">
        <v>6</v>
      </c>
      <c r="E1274">
        <v>0</v>
      </c>
      <c r="F1274">
        <v>-90</v>
      </c>
      <c r="G1274">
        <v>-10</v>
      </c>
      <c r="H1274">
        <v>-174</v>
      </c>
      <c r="I1274">
        <v>28</v>
      </c>
    </row>
    <row r="1275" spans="1:9" x14ac:dyDescent="0.25">
      <c r="A1275" t="s">
        <v>2082</v>
      </c>
      <c r="B1275">
        <v>-87</v>
      </c>
      <c r="C1275">
        <v>-77</v>
      </c>
      <c r="D1275">
        <v>8</v>
      </c>
      <c r="E1275">
        <v>0</v>
      </c>
      <c r="F1275">
        <v>-93</v>
      </c>
      <c r="G1275">
        <v>-10</v>
      </c>
      <c r="H1275">
        <v>-174</v>
      </c>
      <c r="I1275">
        <v>29</v>
      </c>
    </row>
    <row r="1276" spans="1:9" x14ac:dyDescent="0.25">
      <c r="A1276" t="s">
        <v>2083</v>
      </c>
      <c r="B1276">
        <v>-87</v>
      </c>
      <c r="C1276">
        <v>-77</v>
      </c>
      <c r="D1276">
        <v>9</v>
      </c>
      <c r="E1276">
        <v>0</v>
      </c>
      <c r="F1276">
        <v>-94</v>
      </c>
      <c r="G1276">
        <v>-10</v>
      </c>
      <c r="H1276">
        <v>-174</v>
      </c>
      <c r="I1276">
        <v>29</v>
      </c>
    </row>
    <row r="1277" spans="1:9" x14ac:dyDescent="0.25">
      <c r="A1277" t="s">
        <v>2084</v>
      </c>
      <c r="B1277">
        <v>-87</v>
      </c>
      <c r="C1277">
        <v>-77</v>
      </c>
      <c r="D1277">
        <v>10</v>
      </c>
      <c r="E1277">
        <v>0</v>
      </c>
      <c r="F1277">
        <v>-96</v>
      </c>
      <c r="G1277">
        <v>-10</v>
      </c>
      <c r="H1277">
        <v>-174</v>
      </c>
      <c r="I1277">
        <v>30</v>
      </c>
    </row>
    <row r="1278" spans="1:9" x14ac:dyDescent="0.25">
      <c r="A1278" t="s">
        <v>2085</v>
      </c>
      <c r="B1278">
        <v>-87</v>
      </c>
      <c r="C1278">
        <v>-77</v>
      </c>
      <c r="D1278">
        <v>10</v>
      </c>
      <c r="E1278">
        <v>0</v>
      </c>
      <c r="F1278">
        <v>-97</v>
      </c>
      <c r="G1278">
        <v>-10</v>
      </c>
      <c r="H1278">
        <v>-174</v>
      </c>
      <c r="I1278">
        <v>30</v>
      </c>
    </row>
    <row r="1279" spans="1:9" x14ac:dyDescent="0.25">
      <c r="A1279" t="s">
        <v>2086</v>
      </c>
      <c r="B1279">
        <v>-87</v>
      </c>
      <c r="C1279">
        <v>-77</v>
      </c>
      <c r="D1279">
        <v>11</v>
      </c>
      <c r="E1279">
        <v>0</v>
      </c>
      <c r="F1279">
        <v>-98</v>
      </c>
      <c r="G1279">
        <v>-10</v>
      </c>
      <c r="H1279">
        <v>-174</v>
      </c>
      <c r="I1279">
        <v>30</v>
      </c>
    </row>
    <row r="1280" spans="1:9" x14ac:dyDescent="0.25">
      <c r="A1280" t="s">
        <v>2087</v>
      </c>
      <c r="B1280">
        <v>-87</v>
      </c>
      <c r="C1280">
        <v>-77</v>
      </c>
      <c r="D1280">
        <v>11</v>
      </c>
      <c r="E1280">
        <v>0</v>
      </c>
      <c r="F1280">
        <v>-99</v>
      </c>
      <c r="G1280">
        <v>-10</v>
      </c>
      <c r="H1280">
        <v>-174</v>
      </c>
      <c r="I1280">
        <v>30</v>
      </c>
    </row>
    <row r="1281" spans="1:9" x14ac:dyDescent="0.25">
      <c r="A1281" t="s">
        <v>2088</v>
      </c>
      <c r="B1281">
        <v>-87</v>
      </c>
      <c r="C1281">
        <v>-77</v>
      </c>
      <c r="D1281">
        <v>12</v>
      </c>
      <c r="E1281">
        <v>-1</v>
      </c>
      <c r="F1281">
        <v>-100</v>
      </c>
      <c r="G1281">
        <v>-11</v>
      </c>
      <c r="H1281">
        <v>-174</v>
      </c>
      <c r="I1281">
        <v>31</v>
      </c>
    </row>
    <row r="1282" spans="1:9" x14ac:dyDescent="0.25">
      <c r="A1282" t="s">
        <v>2089</v>
      </c>
      <c r="B1282">
        <v>-87</v>
      </c>
      <c r="C1282">
        <v>-77</v>
      </c>
      <c r="D1282">
        <v>12</v>
      </c>
      <c r="E1282">
        <v>-1</v>
      </c>
      <c r="F1282">
        <v>-100</v>
      </c>
      <c r="G1282">
        <v>-11</v>
      </c>
      <c r="H1282">
        <v>-174</v>
      </c>
      <c r="I1282">
        <v>31</v>
      </c>
    </row>
    <row r="1283" spans="1:9" x14ac:dyDescent="0.25">
      <c r="A1283" t="s">
        <v>2090</v>
      </c>
      <c r="B1283">
        <v>-87</v>
      </c>
      <c r="C1283">
        <v>-77</v>
      </c>
      <c r="D1283">
        <v>13</v>
      </c>
      <c r="E1283">
        <v>-1</v>
      </c>
      <c r="F1283">
        <v>-100</v>
      </c>
      <c r="G1283">
        <v>-11</v>
      </c>
      <c r="H1283">
        <v>-174</v>
      </c>
      <c r="I1283">
        <v>31</v>
      </c>
    </row>
    <row r="1284" spans="1:9" x14ac:dyDescent="0.25">
      <c r="A1284" t="s">
        <v>2091</v>
      </c>
      <c r="B1284">
        <v>-88</v>
      </c>
      <c r="C1284">
        <v>-77</v>
      </c>
      <c r="D1284">
        <v>13</v>
      </c>
      <c r="E1284">
        <v>-1</v>
      </c>
      <c r="F1284">
        <v>-100</v>
      </c>
      <c r="G1284">
        <v>-11</v>
      </c>
      <c r="H1284">
        <v>-174</v>
      </c>
      <c r="I1284">
        <v>32</v>
      </c>
    </row>
    <row r="1285" spans="1:9" x14ac:dyDescent="0.25">
      <c r="A1285" t="s">
        <v>2092</v>
      </c>
      <c r="B1285">
        <v>-88</v>
      </c>
      <c r="C1285">
        <v>-78</v>
      </c>
      <c r="D1285">
        <v>14</v>
      </c>
      <c r="E1285">
        <v>-1</v>
      </c>
      <c r="F1285">
        <v>-98</v>
      </c>
      <c r="G1285">
        <v>-11</v>
      </c>
      <c r="H1285">
        <v>-174</v>
      </c>
      <c r="I1285">
        <v>32</v>
      </c>
    </row>
    <row r="1286" spans="1:9" x14ac:dyDescent="0.25">
      <c r="A1286" t="s">
        <v>2093</v>
      </c>
      <c r="B1286">
        <v>-88</v>
      </c>
      <c r="C1286">
        <v>-78</v>
      </c>
      <c r="D1286">
        <v>14</v>
      </c>
      <c r="E1286">
        <v>-1</v>
      </c>
      <c r="F1286">
        <v>-97</v>
      </c>
      <c r="G1286">
        <v>-11</v>
      </c>
      <c r="H1286">
        <v>-174</v>
      </c>
      <c r="I1286">
        <v>32</v>
      </c>
    </row>
    <row r="1287" spans="1:9" x14ac:dyDescent="0.25">
      <c r="A1287" t="s">
        <v>2094</v>
      </c>
      <c r="B1287">
        <v>-88</v>
      </c>
      <c r="C1287">
        <v>-78</v>
      </c>
      <c r="D1287">
        <v>14</v>
      </c>
      <c r="E1287">
        <v>-1</v>
      </c>
      <c r="F1287">
        <v>-96</v>
      </c>
      <c r="G1287">
        <v>-11</v>
      </c>
      <c r="H1287">
        <v>-174</v>
      </c>
      <c r="I1287">
        <v>32</v>
      </c>
    </row>
    <row r="1288" spans="1:9" x14ac:dyDescent="0.25">
      <c r="A1288" t="s">
        <v>2095</v>
      </c>
      <c r="B1288">
        <v>-88</v>
      </c>
      <c r="C1288">
        <v>-78</v>
      </c>
      <c r="D1288">
        <v>14</v>
      </c>
      <c r="E1288">
        <v>-1</v>
      </c>
      <c r="F1288">
        <v>-94</v>
      </c>
      <c r="G1288">
        <v>-11</v>
      </c>
      <c r="H1288">
        <v>-174</v>
      </c>
      <c r="I1288">
        <v>32</v>
      </c>
    </row>
    <row r="1289" spans="1:9" x14ac:dyDescent="0.25">
      <c r="A1289" t="s">
        <v>2096</v>
      </c>
      <c r="B1289">
        <v>-88</v>
      </c>
      <c r="C1289">
        <v>-79</v>
      </c>
      <c r="D1289">
        <v>15</v>
      </c>
      <c r="E1289">
        <v>-1</v>
      </c>
      <c r="F1289">
        <v>-92</v>
      </c>
      <c r="G1289">
        <v>-11</v>
      </c>
      <c r="H1289">
        <v>-174</v>
      </c>
      <c r="I1289">
        <v>32</v>
      </c>
    </row>
    <row r="1290" spans="1:9" x14ac:dyDescent="0.25">
      <c r="A1290" t="s">
        <v>2097</v>
      </c>
      <c r="B1290">
        <v>-88</v>
      </c>
      <c r="C1290">
        <v>-79</v>
      </c>
      <c r="D1290">
        <v>15</v>
      </c>
      <c r="E1290">
        <v>-1</v>
      </c>
      <c r="F1290">
        <v>-90</v>
      </c>
      <c r="G1290">
        <v>-11</v>
      </c>
      <c r="H1290">
        <v>-174</v>
      </c>
      <c r="I1290">
        <v>33</v>
      </c>
    </row>
    <row r="1291" spans="1:9" x14ac:dyDescent="0.25">
      <c r="A1291" t="s">
        <v>2098</v>
      </c>
      <c r="B1291">
        <v>-89</v>
      </c>
      <c r="C1291">
        <v>-79</v>
      </c>
      <c r="D1291">
        <v>15</v>
      </c>
      <c r="E1291">
        <v>-1</v>
      </c>
      <c r="F1291">
        <v>-89</v>
      </c>
      <c r="G1291">
        <v>-11</v>
      </c>
      <c r="H1291">
        <v>-174</v>
      </c>
      <c r="I1291">
        <v>32</v>
      </c>
    </row>
    <row r="1292" spans="1:9" x14ac:dyDescent="0.25">
      <c r="A1292" t="s">
        <v>2099</v>
      </c>
      <c r="B1292">
        <v>-89</v>
      </c>
      <c r="C1292">
        <v>-79</v>
      </c>
      <c r="D1292">
        <v>15</v>
      </c>
      <c r="E1292">
        <v>-1</v>
      </c>
      <c r="F1292">
        <v>-88</v>
      </c>
      <c r="G1292">
        <v>-11</v>
      </c>
      <c r="H1292">
        <v>-174</v>
      </c>
      <c r="I1292">
        <v>33</v>
      </c>
    </row>
    <row r="1293" spans="1:9" x14ac:dyDescent="0.25">
      <c r="A1293" t="s">
        <v>2100</v>
      </c>
      <c r="B1293">
        <v>-89</v>
      </c>
      <c r="C1293">
        <v>-79</v>
      </c>
      <c r="D1293">
        <v>15</v>
      </c>
      <c r="E1293">
        <v>-1</v>
      </c>
      <c r="F1293">
        <v>-87</v>
      </c>
      <c r="G1293">
        <v>-12</v>
      </c>
      <c r="H1293">
        <v>-174</v>
      </c>
      <c r="I1293">
        <v>33</v>
      </c>
    </row>
    <row r="1294" spans="1:9" x14ac:dyDescent="0.25">
      <c r="A1294" t="s">
        <v>2101</v>
      </c>
      <c r="B1294">
        <v>-89</v>
      </c>
      <c r="C1294">
        <v>-80</v>
      </c>
      <c r="D1294">
        <v>16</v>
      </c>
      <c r="E1294">
        <v>-1</v>
      </c>
      <c r="F1294">
        <v>-86</v>
      </c>
      <c r="G1294">
        <v>-12</v>
      </c>
      <c r="H1294">
        <v>-174</v>
      </c>
      <c r="I1294">
        <v>33</v>
      </c>
    </row>
    <row r="1295" spans="1:9" x14ac:dyDescent="0.25">
      <c r="A1295" t="s">
        <v>2102</v>
      </c>
      <c r="B1295">
        <v>-89</v>
      </c>
      <c r="C1295">
        <v>-80</v>
      </c>
      <c r="D1295">
        <v>15</v>
      </c>
      <c r="E1295">
        <v>-1</v>
      </c>
      <c r="F1295">
        <v>-86</v>
      </c>
      <c r="G1295">
        <v>-12</v>
      </c>
      <c r="H1295">
        <v>-174</v>
      </c>
      <c r="I1295">
        <v>33</v>
      </c>
    </row>
    <row r="1296" spans="1:9" x14ac:dyDescent="0.25">
      <c r="A1296" t="s">
        <v>2103</v>
      </c>
      <c r="B1296">
        <v>-89</v>
      </c>
      <c r="C1296">
        <v>-80</v>
      </c>
      <c r="D1296">
        <v>15</v>
      </c>
      <c r="E1296">
        <v>-1</v>
      </c>
      <c r="F1296">
        <v>-89</v>
      </c>
      <c r="G1296">
        <v>-12</v>
      </c>
      <c r="H1296">
        <v>-174</v>
      </c>
      <c r="I1296">
        <v>33</v>
      </c>
    </row>
    <row r="1297" spans="1:9" x14ac:dyDescent="0.25">
      <c r="A1297" t="s">
        <v>2104</v>
      </c>
      <c r="B1297">
        <v>-89</v>
      </c>
      <c r="C1297">
        <v>-80</v>
      </c>
      <c r="D1297">
        <v>15</v>
      </c>
      <c r="E1297">
        <v>-1</v>
      </c>
      <c r="F1297">
        <v>-88</v>
      </c>
      <c r="G1297">
        <v>-12</v>
      </c>
      <c r="H1297">
        <v>-174</v>
      </c>
      <c r="I1297">
        <v>32</v>
      </c>
    </row>
    <row r="1298" spans="1:9" x14ac:dyDescent="0.25">
      <c r="A1298" t="s">
        <v>2105</v>
      </c>
      <c r="B1298">
        <v>-89</v>
      </c>
      <c r="C1298">
        <v>-81</v>
      </c>
      <c r="D1298">
        <v>15</v>
      </c>
      <c r="E1298">
        <v>-1</v>
      </c>
      <c r="F1298">
        <v>-93</v>
      </c>
      <c r="G1298">
        <v>-12</v>
      </c>
      <c r="H1298">
        <v>-174</v>
      </c>
      <c r="I1298">
        <v>32</v>
      </c>
    </row>
    <row r="1299" spans="1:9" x14ac:dyDescent="0.25">
      <c r="A1299" t="s">
        <v>2106</v>
      </c>
      <c r="B1299">
        <v>-89</v>
      </c>
      <c r="C1299">
        <v>-81</v>
      </c>
      <c r="D1299">
        <v>14</v>
      </c>
      <c r="E1299">
        <v>-1</v>
      </c>
      <c r="F1299">
        <v>-94</v>
      </c>
      <c r="G1299">
        <v>-12</v>
      </c>
      <c r="H1299">
        <v>-174</v>
      </c>
      <c r="I1299">
        <v>32</v>
      </c>
    </row>
    <row r="1300" spans="1:9" x14ac:dyDescent="0.25">
      <c r="A1300" t="s">
        <v>2107</v>
      </c>
      <c r="B1300">
        <v>-89</v>
      </c>
      <c r="C1300">
        <v>-81</v>
      </c>
      <c r="D1300">
        <v>14</v>
      </c>
      <c r="E1300">
        <v>0</v>
      </c>
      <c r="F1300">
        <v>-93</v>
      </c>
      <c r="G1300">
        <v>-11</v>
      </c>
      <c r="H1300">
        <v>-174</v>
      </c>
      <c r="I1300">
        <v>32</v>
      </c>
    </row>
    <row r="1301" spans="1:9" x14ac:dyDescent="0.25">
      <c r="A1301" t="s">
        <v>2108</v>
      </c>
      <c r="B1301">
        <v>-89</v>
      </c>
      <c r="C1301">
        <v>-81</v>
      </c>
      <c r="D1301">
        <v>14</v>
      </c>
      <c r="E1301">
        <v>0</v>
      </c>
      <c r="F1301">
        <v>-92</v>
      </c>
      <c r="G1301">
        <v>-11</v>
      </c>
      <c r="H1301">
        <v>-174</v>
      </c>
      <c r="I1301">
        <v>32</v>
      </c>
    </row>
    <row r="1302" spans="1:9" x14ac:dyDescent="0.25">
      <c r="A1302" t="s">
        <v>2109</v>
      </c>
      <c r="B1302">
        <v>-89</v>
      </c>
      <c r="C1302">
        <v>-81</v>
      </c>
      <c r="D1302">
        <v>13</v>
      </c>
      <c r="E1302">
        <v>0</v>
      </c>
      <c r="F1302">
        <v>-91</v>
      </c>
      <c r="G1302">
        <v>-11</v>
      </c>
      <c r="H1302">
        <v>-174</v>
      </c>
      <c r="I1302">
        <v>32</v>
      </c>
    </row>
    <row r="1303" spans="1:9" x14ac:dyDescent="0.25">
      <c r="A1303" t="s">
        <v>2110</v>
      </c>
      <c r="B1303">
        <v>-89</v>
      </c>
      <c r="C1303">
        <v>-81</v>
      </c>
      <c r="D1303">
        <v>12</v>
      </c>
      <c r="E1303">
        <v>0</v>
      </c>
      <c r="F1303">
        <v>-91</v>
      </c>
      <c r="G1303">
        <v>-11</v>
      </c>
      <c r="H1303">
        <v>-174</v>
      </c>
      <c r="I1303">
        <v>32</v>
      </c>
    </row>
    <row r="1304" spans="1:9" x14ac:dyDescent="0.25">
      <c r="A1304" t="s">
        <v>2111</v>
      </c>
      <c r="B1304">
        <v>-89</v>
      </c>
      <c r="C1304">
        <v>-82</v>
      </c>
      <c r="D1304">
        <v>12</v>
      </c>
      <c r="E1304">
        <v>0</v>
      </c>
      <c r="F1304">
        <v>-90</v>
      </c>
      <c r="G1304">
        <v>-11</v>
      </c>
      <c r="H1304">
        <v>-174</v>
      </c>
      <c r="I1304">
        <v>32</v>
      </c>
    </row>
    <row r="1305" spans="1:9" x14ac:dyDescent="0.25">
      <c r="A1305" t="s">
        <v>2112</v>
      </c>
      <c r="B1305">
        <v>-89</v>
      </c>
      <c r="C1305">
        <v>-81</v>
      </c>
      <c r="D1305">
        <v>12</v>
      </c>
      <c r="E1305">
        <v>-1</v>
      </c>
      <c r="F1305">
        <v>-91</v>
      </c>
      <c r="G1305">
        <v>-11</v>
      </c>
      <c r="H1305">
        <v>-174</v>
      </c>
      <c r="I1305">
        <v>32</v>
      </c>
    </row>
    <row r="1306" spans="1:9" x14ac:dyDescent="0.25">
      <c r="A1306" t="s">
        <v>2113</v>
      </c>
      <c r="B1306">
        <v>-89</v>
      </c>
      <c r="C1306">
        <v>-81</v>
      </c>
      <c r="D1306">
        <v>13</v>
      </c>
      <c r="E1306">
        <v>0</v>
      </c>
      <c r="F1306">
        <v>-91</v>
      </c>
      <c r="G1306">
        <v>-11</v>
      </c>
      <c r="H1306">
        <v>-174</v>
      </c>
      <c r="I1306">
        <v>33</v>
      </c>
    </row>
    <row r="1307" spans="1:9" x14ac:dyDescent="0.25">
      <c r="A1307" t="s">
        <v>2114</v>
      </c>
      <c r="B1307">
        <v>-89</v>
      </c>
      <c r="C1307">
        <v>-81</v>
      </c>
      <c r="D1307">
        <v>13</v>
      </c>
      <c r="E1307">
        <v>0</v>
      </c>
      <c r="F1307">
        <v>-93</v>
      </c>
      <c r="G1307">
        <v>-11</v>
      </c>
      <c r="H1307">
        <v>-174</v>
      </c>
      <c r="I1307">
        <v>33</v>
      </c>
    </row>
    <row r="1308" spans="1:9" x14ac:dyDescent="0.25">
      <c r="A1308" t="s">
        <v>2115</v>
      </c>
      <c r="B1308">
        <v>-89</v>
      </c>
      <c r="C1308">
        <v>-81</v>
      </c>
      <c r="D1308">
        <v>14</v>
      </c>
      <c r="E1308">
        <v>0</v>
      </c>
      <c r="F1308">
        <v>-94</v>
      </c>
      <c r="G1308">
        <v>-11</v>
      </c>
      <c r="H1308">
        <v>-174</v>
      </c>
      <c r="I1308">
        <v>33</v>
      </c>
    </row>
    <row r="1309" spans="1:9" x14ac:dyDescent="0.25">
      <c r="A1309" t="s">
        <v>2116</v>
      </c>
      <c r="B1309">
        <v>-89</v>
      </c>
      <c r="C1309">
        <v>-81</v>
      </c>
      <c r="D1309">
        <v>14</v>
      </c>
      <c r="E1309">
        <v>0</v>
      </c>
      <c r="F1309">
        <v>-96</v>
      </c>
      <c r="G1309">
        <v>-11</v>
      </c>
      <c r="H1309">
        <v>-174</v>
      </c>
      <c r="I1309">
        <v>34</v>
      </c>
    </row>
    <row r="1310" spans="1:9" x14ac:dyDescent="0.25">
      <c r="A1310" t="s">
        <v>2117</v>
      </c>
      <c r="B1310">
        <v>-89</v>
      </c>
      <c r="C1310">
        <v>-81</v>
      </c>
      <c r="D1310">
        <v>15</v>
      </c>
      <c r="E1310">
        <v>0</v>
      </c>
      <c r="F1310">
        <v>-97</v>
      </c>
      <c r="G1310">
        <v>-11</v>
      </c>
      <c r="H1310">
        <v>-174</v>
      </c>
      <c r="I1310">
        <v>34</v>
      </c>
    </row>
    <row r="1311" spans="1:9" x14ac:dyDescent="0.25">
      <c r="A1311" t="s">
        <v>2118</v>
      </c>
      <c r="B1311">
        <v>-89</v>
      </c>
      <c r="C1311">
        <v>-81</v>
      </c>
      <c r="D1311">
        <v>16</v>
      </c>
      <c r="E1311">
        <v>0</v>
      </c>
      <c r="F1311">
        <v>-99</v>
      </c>
      <c r="G1311">
        <v>-11</v>
      </c>
      <c r="H1311">
        <v>-174</v>
      </c>
      <c r="I1311">
        <v>35</v>
      </c>
    </row>
    <row r="1312" spans="1:9" x14ac:dyDescent="0.25">
      <c r="A1312" t="s">
        <v>2119</v>
      </c>
      <c r="B1312">
        <v>-90</v>
      </c>
      <c r="C1312">
        <v>-81</v>
      </c>
      <c r="D1312">
        <v>16</v>
      </c>
      <c r="E1312">
        <v>0</v>
      </c>
      <c r="F1312">
        <v>-100</v>
      </c>
      <c r="G1312">
        <v>-11</v>
      </c>
      <c r="H1312">
        <v>-174</v>
      </c>
      <c r="I1312">
        <v>35</v>
      </c>
    </row>
    <row r="1313" spans="1:9" x14ac:dyDescent="0.25">
      <c r="A1313" t="s">
        <v>2120</v>
      </c>
      <c r="B1313">
        <v>-89</v>
      </c>
      <c r="C1313">
        <v>-81</v>
      </c>
      <c r="D1313">
        <v>17</v>
      </c>
      <c r="E1313">
        <v>0</v>
      </c>
      <c r="F1313">
        <v>-101</v>
      </c>
      <c r="G1313">
        <v>-11</v>
      </c>
      <c r="H1313">
        <v>-174</v>
      </c>
      <c r="I1313">
        <v>36</v>
      </c>
    </row>
    <row r="1314" spans="1:9" x14ac:dyDescent="0.25">
      <c r="A1314" t="s">
        <v>2121</v>
      </c>
      <c r="B1314">
        <v>-90</v>
      </c>
      <c r="C1314">
        <v>-81</v>
      </c>
      <c r="D1314">
        <v>19</v>
      </c>
      <c r="E1314">
        <v>0</v>
      </c>
      <c r="F1314">
        <v>-102</v>
      </c>
      <c r="G1314">
        <v>-12</v>
      </c>
      <c r="H1314">
        <v>-174</v>
      </c>
      <c r="I1314">
        <v>36</v>
      </c>
    </row>
    <row r="1315" spans="1:9" x14ac:dyDescent="0.25">
      <c r="A1315" t="s">
        <v>2122</v>
      </c>
      <c r="B1315">
        <v>-89</v>
      </c>
      <c r="C1315">
        <v>-81</v>
      </c>
      <c r="D1315">
        <v>21</v>
      </c>
      <c r="E1315">
        <v>0</v>
      </c>
      <c r="F1315">
        <v>-103</v>
      </c>
      <c r="G1315">
        <v>-12</v>
      </c>
      <c r="H1315">
        <v>-174</v>
      </c>
      <c r="I1315">
        <v>36</v>
      </c>
    </row>
    <row r="1316" spans="1:9" x14ac:dyDescent="0.25">
      <c r="A1316" t="s">
        <v>2123</v>
      </c>
      <c r="B1316">
        <v>-89</v>
      </c>
      <c r="C1316">
        <v>-81</v>
      </c>
      <c r="D1316">
        <v>22</v>
      </c>
      <c r="E1316">
        <v>0</v>
      </c>
      <c r="F1316">
        <v>-104</v>
      </c>
      <c r="G1316">
        <v>-12</v>
      </c>
      <c r="H1316">
        <v>-174</v>
      </c>
      <c r="I1316">
        <v>37</v>
      </c>
    </row>
    <row r="1317" spans="1:9" x14ac:dyDescent="0.25">
      <c r="A1317" t="s">
        <v>2124</v>
      </c>
      <c r="B1317">
        <v>-89</v>
      </c>
      <c r="C1317">
        <v>-81</v>
      </c>
      <c r="D1317">
        <v>23</v>
      </c>
      <c r="E1317">
        <v>0</v>
      </c>
      <c r="F1317">
        <v>-105</v>
      </c>
      <c r="G1317">
        <v>-12</v>
      </c>
      <c r="H1317">
        <v>-174</v>
      </c>
      <c r="I1317">
        <v>37</v>
      </c>
    </row>
    <row r="1318" spans="1:9" x14ac:dyDescent="0.25">
      <c r="A1318" t="s">
        <v>2125</v>
      </c>
      <c r="B1318">
        <v>-89</v>
      </c>
      <c r="C1318">
        <v>-81</v>
      </c>
      <c r="D1318">
        <v>24</v>
      </c>
      <c r="E1318">
        <v>0</v>
      </c>
      <c r="F1318">
        <v>-106</v>
      </c>
      <c r="G1318">
        <v>-12</v>
      </c>
      <c r="H1318">
        <v>-174</v>
      </c>
      <c r="I1318">
        <v>38</v>
      </c>
    </row>
    <row r="1319" spans="1:9" x14ac:dyDescent="0.25">
      <c r="A1319" t="s">
        <v>2126</v>
      </c>
      <c r="B1319">
        <v>-90</v>
      </c>
      <c r="C1319">
        <v>-81</v>
      </c>
      <c r="D1319">
        <v>25</v>
      </c>
      <c r="E1319">
        <v>-1</v>
      </c>
      <c r="F1319">
        <v>-106</v>
      </c>
      <c r="G1319">
        <v>-12</v>
      </c>
      <c r="H1319">
        <v>-174</v>
      </c>
      <c r="I1319">
        <v>38</v>
      </c>
    </row>
    <row r="1320" spans="1:9" x14ac:dyDescent="0.25">
      <c r="A1320" t="s">
        <v>2127</v>
      </c>
      <c r="B1320">
        <v>-90</v>
      </c>
      <c r="C1320">
        <v>-81</v>
      </c>
      <c r="D1320">
        <v>25</v>
      </c>
      <c r="E1320">
        <v>-1</v>
      </c>
      <c r="F1320">
        <v>-106</v>
      </c>
      <c r="G1320">
        <v>-12</v>
      </c>
      <c r="H1320">
        <v>-174</v>
      </c>
      <c r="I1320">
        <v>38</v>
      </c>
    </row>
    <row r="1321" spans="1:9" x14ac:dyDescent="0.25">
      <c r="A1321" t="s">
        <v>2128</v>
      </c>
      <c r="B1321">
        <v>-90</v>
      </c>
      <c r="C1321">
        <v>-81</v>
      </c>
      <c r="D1321">
        <v>25</v>
      </c>
      <c r="E1321">
        <v>-1</v>
      </c>
      <c r="F1321">
        <v>-106</v>
      </c>
      <c r="G1321">
        <v>-12</v>
      </c>
      <c r="H1321">
        <v>-174</v>
      </c>
      <c r="I1321">
        <v>38</v>
      </c>
    </row>
    <row r="1322" spans="1:9" x14ac:dyDescent="0.25">
      <c r="A1322" t="s">
        <v>2129</v>
      </c>
      <c r="B1322">
        <v>-91</v>
      </c>
      <c r="C1322">
        <v>-82</v>
      </c>
      <c r="D1322">
        <v>25</v>
      </c>
      <c r="E1322">
        <v>-1</v>
      </c>
      <c r="F1322">
        <v>-106</v>
      </c>
      <c r="G1322">
        <v>-13</v>
      </c>
      <c r="H1322">
        <v>-174</v>
      </c>
      <c r="I1322">
        <v>39</v>
      </c>
    </row>
    <row r="1323" spans="1:9" x14ac:dyDescent="0.25">
      <c r="A1323" t="s">
        <v>2130</v>
      </c>
      <c r="B1323">
        <v>-91</v>
      </c>
      <c r="C1323">
        <v>-82</v>
      </c>
      <c r="D1323">
        <v>25</v>
      </c>
      <c r="E1323">
        <v>-1</v>
      </c>
      <c r="F1323">
        <v>-106</v>
      </c>
      <c r="G1323">
        <v>-13</v>
      </c>
      <c r="H1323">
        <v>-174</v>
      </c>
      <c r="I1323">
        <v>39</v>
      </c>
    </row>
    <row r="1324" spans="1:9" x14ac:dyDescent="0.25">
      <c r="A1324" t="s">
        <v>2131</v>
      </c>
      <c r="B1324">
        <v>-91</v>
      </c>
      <c r="C1324">
        <v>-82</v>
      </c>
      <c r="D1324">
        <v>25</v>
      </c>
      <c r="E1324">
        <v>-1</v>
      </c>
      <c r="F1324">
        <v>-106</v>
      </c>
      <c r="G1324">
        <v>-13</v>
      </c>
      <c r="H1324">
        <v>-174</v>
      </c>
      <c r="I1324">
        <v>39</v>
      </c>
    </row>
    <row r="1325" spans="1:9" x14ac:dyDescent="0.25">
      <c r="A1325" t="s">
        <v>2132</v>
      </c>
      <c r="B1325">
        <v>-91</v>
      </c>
      <c r="C1325">
        <v>-82</v>
      </c>
      <c r="D1325">
        <v>25</v>
      </c>
      <c r="E1325">
        <v>-2</v>
      </c>
      <c r="F1325">
        <v>-106</v>
      </c>
      <c r="G1325">
        <v>-13</v>
      </c>
      <c r="H1325">
        <v>-174</v>
      </c>
      <c r="I1325">
        <v>39</v>
      </c>
    </row>
    <row r="1326" spans="1:9" x14ac:dyDescent="0.25">
      <c r="A1326" t="s">
        <v>2133</v>
      </c>
      <c r="B1326">
        <v>-91</v>
      </c>
      <c r="C1326">
        <v>-82</v>
      </c>
      <c r="D1326">
        <v>25</v>
      </c>
      <c r="E1326">
        <v>-2</v>
      </c>
      <c r="F1326">
        <v>-106</v>
      </c>
      <c r="G1326">
        <v>-13</v>
      </c>
      <c r="H1326">
        <v>-174</v>
      </c>
      <c r="I1326">
        <v>39</v>
      </c>
    </row>
    <row r="1327" spans="1:9" x14ac:dyDescent="0.25">
      <c r="A1327" t="s">
        <v>2134</v>
      </c>
      <c r="B1327">
        <v>-91</v>
      </c>
      <c r="C1327">
        <v>-82</v>
      </c>
      <c r="D1327">
        <v>25</v>
      </c>
      <c r="E1327">
        <v>-2</v>
      </c>
      <c r="F1327">
        <v>-106</v>
      </c>
      <c r="G1327">
        <v>-13</v>
      </c>
      <c r="H1327">
        <v>-174</v>
      </c>
      <c r="I1327">
        <v>39</v>
      </c>
    </row>
    <row r="1328" spans="1:9" x14ac:dyDescent="0.25">
      <c r="A1328" t="s">
        <v>2135</v>
      </c>
      <c r="B1328">
        <v>-92</v>
      </c>
      <c r="C1328">
        <v>-83</v>
      </c>
      <c r="D1328">
        <v>25</v>
      </c>
      <c r="E1328">
        <v>-2</v>
      </c>
      <c r="F1328">
        <v>-106</v>
      </c>
      <c r="G1328">
        <v>-14</v>
      </c>
      <c r="H1328">
        <v>-174</v>
      </c>
      <c r="I1328">
        <v>40</v>
      </c>
    </row>
    <row r="1329" spans="1:9" x14ac:dyDescent="0.25">
      <c r="A1329" t="s">
        <v>2136</v>
      </c>
      <c r="B1329">
        <v>-92</v>
      </c>
      <c r="C1329">
        <v>-83</v>
      </c>
      <c r="D1329">
        <v>25</v>
      </c>
      <c r="E1329">
        <v>-2</v>
      </c>
      <c r="F1329">
        <v>-106</v>
      </c>
      <c r="G1329">
        <v>-14</v>
      </c>
      <c r="H1329">
        <v>-174</v>
      </c>
      <c r="I1329">
        <v>40</v>
      </c>
    </row>
    <row r="1330" spans="1:9" x14ac:dyDescent="0.25">
      <c r="A1330" t="s">
        <v>2137</v>
      </c>
      <c r="B1330">
        <v>-92</v>
      </c>
      <c r="C1330">
        <v>-83</v>
      </c>
      <c r="D1330">
        <v>25</v>
      </c>
      <c r="E1330">
        <v>-2</v>
      </c>
      <c r="F1330">
        <v>-105</v>
      </c>
      <c r="G1330">
        <v>-14</v>
      </c>
      <c r="H1330">
        <v>-174</v>
      </c>
      <c r="I1330">
        <v>40</v>
      </c>
    </row>
    <row r="1331" spans="1:9" x14ac:dyDescent="0.25">
      <c r="A1331" t="s">
        <v>2138</v>
      </c>
      <c r="B1331">
        <v>-92</v>
      </c>
      <c r="C1331">
        <v>-83</v>
      </c>
      <c r="D1331">
        <v>25</v>
      </c>
      <c r="E1331">
        <v>-1</v>
      </c>
      <c r="F1331">
        <v>-105</v>
      </c>
      <c r="G1331">
        <v>-13</v>
      </c>
      <c r="H1331">
        <v>-174</v>
      </c>
      <c r="I1331">
        <v>40</v>
      </c>
    </row>
    <row r="1332" spans="1:9" x14ac:dyDescent="0.25">
      <c r="A1332" t="s">
        <v>2139</v>
      </c>
      <c r="B1332">
        <v>-92</v>
      </c>
      <c r="C1332">
        <v>-83</v>
      </c>
      <c r="D1332">
        <v>25</v>
      </c>
      <c r="E1332">
        <v>-1</v>
      </c>
      <c r="F1332">
        <v>-104</v>
      </c>
      <c r="G1332">
        <v>-13</v>
      </c>
      <c r="H1332">
        <v>-174</v>
      </c>
      <c r="I1332">
        <v>40</v>
      </c>
    </row>
    <row r="1333" spans="1:9" x14ac:dyDescent="0.25">
      <c r="A1333" t="s">
        <v>2140</v>
      </c>
      <c r="B1333">
        <v>-93</v>
      </c>
      <c r="C1333">
        <v>-84</v>
      </c>
      <c r="D1333">
        <v>25</v>
      </c>
      <c r="E1333">
        <v>-1</v>
      </c>
      <c r="F1333">
        <v>-103</v>
      </c>
      <c r="G1333">
        <v>-13</v>
      </c>
      <c r="H1333">
        <v>-174</v>
      </c>
      <c r="I1333">
        <v>40</v>
      </c>
    </row>
    <row r="1334" spans="1:9" x14ac:dyDescent="0.25">
      <c r="A1334" t="s">
        <v>2141</v>
      </c>
      <c r="B1334">
        <v>-93</v>
      </c>
      <c r="C1334">
        <v>-84</v>
      </c>
      <c r="D1334">
        <v>25</v>
      </c>
      <c r="E1334">
        <v>-1</v>
      </c>
      <c r="F1334">
        <v>-101</v>
      </c>
      <c r="G1334">
        <v>-13</v>
      </c>
      <c r="H1334">
        <v>-174</v>
      </c>
      <c r="I1334">
        <v>41</v>
      </c>
    </row>
    <row r="1335" spans="1:9" x14ac:dyDescent="0.25">
      <c r="A1335" t="s">
        <v>2142</v>
      </c>
      <c r="B1335">
        <v>-93</v>
      </c>
      <c r="C1335">
        <v>-84</v>
      </c>
      <c r="D1335">
        <v>25</v>
      </c>
      <c r="E1335">
        <v>0</v>
      </c>
      <c r="F1335">
        <v>-99</v>
      </c>
      <c r="G1335">
        <v>-13</v>
      </c>
      <c r="H1335">
        <v>-174</v>
      </c>
      <c r="I1335">
        <v>41</v>
      </c>
    </row>
    <row r="1336" spans="1:9" x14ac:dyDescent="0.25">
      <c r="A1336" t="s">
        <v>2143</v>
      </c>
      <c r="B1336">
        <v>-93</v>
      </c>
      <c r="C1336">
        <v>-85</v>
      </c>
      <c r="D1336">
        <v>24</v>
      </c>
      <c r="E1336">
        <v>0</v>
      </c>
      <c r="F1336">
        <v>-96</v>
      </c>
      <c r="G1336">
        <v>-13</v>
      </c>
      <c r="H1336">
        <v>-174</v>
      </c>
      <c r="I1336">
        <v>41</v>
      </c>
    </row>
    <row r="1337" spans="1:9" x14ac:dyDescent="0.25">
      <c r="A1337" t="s">
        <v>2144</v>
      </c>
      <c r="B1337">
        <v>-93</v>
      </c>
      <c r="C1337">
        <v>-85</v>
      </c>
      <c r="D1337">
        <v>24</v>
      </c>
      <c r="E1337">
        <v>0</v>
      </c>
      <c r="F1337">
        <v>-93</v>
      </c>
      <c r="G1337">
        <v>-13</v>
      </c>
      <c r="H1337">
        <v>-174</v>
      </c>
      <c r="I1337">
        <v>41</v>
      </c>
    </row>
    <row r="1338" spans="1:9" x14ac:dyDescent="0.25">
      <c r="A1338" t="s">
        <v>2145</v>
      </c>
      <c r="B1338">
        <v>-94</v>
      </c>
      <c r="C1338">
        <v>-85</v>
      </c>
      <c r="D1338">
        <v>24</v>
      </c>
      <c r="E1338">
        <v>1</v>
      </c>
      <c r="F1338">
        <v>-91</v>
      </c>
      <c r="G1338">
        <v>-13</v>
      </c>
      <c r="H1338">
        <v>-174</v>
      </c>
      <c r="I1338">
        <v>41</v>
      </c>
    </row>
    <row r="1339" spans="1:9" x14ac:dyDescent="0.25">
      <c r="A1339" t="s">
        <v>2146</v>
      </c>
      <c r="B1339">
        <v>-94</v>
      </c>
      <c r="C1339">
        <v>-85</v>
      </c>
      <c r="D1339">
        <v>24</v>
      </c>
      <c r="E1339">
        <v>1</v>
      </c>
      <c r="F1339">
        <v>-89</v>
      </c>
      <c r="G1339">
        <v>-12</v>
      </c>
      <c r="H1339">
        <v>-174</v>
      </c>
      <c r="I1339">
        <v>41</v>
      </c>
    </row>
    <row r="1340" spans="1:9" x14ac:dyDescent="0.25">
      <c r="A1340" t="s">
        <v>2147</v>
      </c>
      <c r="B1340">
        <v>-94</v>
      </c>
      <c r="C1340">
        <v>-86</v>
      </c>
      <c r="D1340">
        <v>23</v>
      </c>
      <c r="E1340">
        <v>1</v>
      </c>
      <c r="F1340">
        <v>-86</v>
      </c>
      <c r="G1340">
        <v>-12</v>
      </c>
      <c r="H1340">
        <v>-174</v>
      </c>
      <c r="I1340">
        <v>41</v>
      </c>
    </row>
    <row r="1341" spans="1:9" x14ac:dyDescent="0.25">
      <c r="A1341" t="s">
        <v>2148</v>
      </c>
      <c r="B1341">
        <v>-94</v>
      </c>
      <c r="C1341">
        <v>-86</v>
      </c>
      <c r="D1341">
        <v>23</v>
      </c>
      <c r="E1341">
        <v>2</v>
      </c>
      <c r="F1341">
        <v>-85</v>
      </c>
      <c r="G1341">
        <v>-12</v>
      </c>
      <c r="H1341">
        <v>-174</v>
      </c>
      <c r="I1341">
        <v>41</v>
      </c>
    </row>
    <row r="1342" spans="1:9" x14ac:dyDescent="0.25">
      <c r="A1342" t="s">
        <v>2149</v>
      </c>
      <c r="B1342">
        <v>-94</v>
      </c>
      <c r="C1342">
        <v>-86</v>
      </c>
      <c r="D1342">
        <v>23</v>
      </c>
      <c r="E1342">
        <v>2</v>
      </c>
      <c r="F1342">
        <v>-88</v>
      </c>
      <c r="G1342">
        <v>-12</v>
      </c>
      <c r="H1342">
        <v>-175</v>
      </c>
      <c r="I1342">
        <v>41</v>
      </c>
    </row>
    <row r="1343" spans="1:9" x14ac:dyDescent="0.25">
      <c r="A1343" t="s">
        <v>2150</v>
      </c>
      <c r="B1343">
        <v>-94</v>
      </c>
      <c r="C1343">
        <v>-86</v>
      </c>
      <c r="D1343">
        <v>23</v>
      </c>
      <c r="E1343">
        <v>2</v>
      </c>
      <c r="F1343">
        <v>-89</v>
      </c>
      <c r="G1343">
        <v>-12</v>
      </c>
      <c r="H1343">
        <v>-175</v>
      </c>
      <c r="I1343">
        <v>41</v>
      </c>
    </row>
    <row r="1344" spans="1:9" x14ac:dyDescent="0.25">
      <c r="A1344" t="s">
        <v>2151</v>
      </c>
      <c r="B1344">
        <v>-94</v>
      </c>
      <c r="C1344">
        <v>-86</v>
      </c>
      <c r="D1344">
        <v>23</v>
      </c>
      <c r="E1344">
        <v>2</v>
      </c>
      <c r="F1344">
        <v>-89</v>
      </c>
      <c r="G1344">
        <v>-12</v>
      </c>
      <c r="H1344">
        <v>-175</v>
      </c>
      <c r="I1344">
        <v>41</v>
      </c>
    </row>
    <row r="1345" spans="1:9" x14ac:dyDescent="0.25">
      <c r="A1345" t="s">
        <v>2152</v>
      </c>
      <c r="B1345">
        <v>-94</v>
      </c>
      <c r="C1345">
        <v>-86</v>
      </c>
      <c r="D1345">
        <v>23</v>
      </c>
      <c r="E1345">
        <v>2</v>
      </c>
      <c r="F1345">
        <v>-89</v>
      </c>
      <c r="G1345">
        <v>-12</v>
      </c>
      <c r="H1345">
        <v>-174</v>
      </c>
      <c r="I1345">
        <v>41</v>
      </c>
    </row>
    <row r="1346" spans="1:9" x14ac:dyDescent="0.25">
      <c r="A1346" t="s">
        <v>2153</v>
      </c>
      <c r="B1346">
        <v>-94</v>
      </c>
      <c r="C1346">
        <v>-86</v>
      </c>
      <c r="D1346">
        <v>24</v>
      </c>
      <c r="E1346">
        <v>2</v>
      </c>
      <c r="F1346">
        <v>-90</v>
      </c>
      <c r="G1346">
        <v>-12</v>
      </c>
      <c r="H1346">
        <v>-174</v>
      </c>
      <c r="I1346">
        <v>41</v>
      </c>
    </row>
    <row r="1347" spans="1:9" x14ac:dyDescent="0.25">
      <c r="A1347" t="s">
        <v>2154</v>
      </c>
      <c r="B1347">
        <v>-94</v>
      </c>
      <c r="C1347">
        <v>-86</v>
      </c>
      <c r="D1347">
        <v>26</v>
      </c>
      <c r="E1347">
        <v>2</v>
      </c>
      <c r="F1347">
        <v>-92</v>
      </c>
      <c r="G1347">
        <v>-12</v>
      </c>
      <c r="H1347">
        <v>-174</v>
      </c>
      <c r="I1347">
        <v>41</v>
      </c>
    </row>
    <row r="1348" spans="1:9" x14ac:dyDescent="0.25">
      <c r="A1348" t="s">
        <v>2155</v>
      </c>
      <c r="B1348">
        <v>-93</v>
      </c>
      <c r="C1348">
        <v>-86</v>
      </c>
      <c r="D1348">
        <v>28</v>
      </c>
      <c r="E1348">
        <v>3</v>
      </c>
      <c r="F1348">
        <v>-94</v>
      </c>
      <c r="G1348">
        <v>-12</v>
      </c>
      <c r="H1348">
        <v>-174</v>
      </c>
      <c r="I1348">
        <v>42</v>
      </c>
    </row>
    <row r="1349" spans="1:9" x14ac:dyDescent="0.25">
      <c r="A1349" t="s">
        <v>2156</v>
      </c>
      <c r="B1349">
        <v>-93</v>
      </c>
      <c r="C1349">
        <v>-86</v>
      </c>
      <c r="D1349">
        <v>31</v>
      </c>
      <c r="E1349">
        <v>3</v>
      </c>
      <c r="F1349">
        <v>-96</v>
      </c>
      <c r="G1349">
        <v>-12</v>
      </c>
      <c r="H1349">
        <v>-174</v>
      </c>
      <c r="I1349">
        <v>42</v>
      </c>
    </row>
    <row r="1350" spans="1:9" x14ac:dyDescent="0.25">
      <c r="A1350" t="s">
        <v>2157</v>
      </c>
      <c r="B1350">
        <v>-93</v>
      </c>
      <c r="C1350">
        <v>-86</v>
      </c>
      <c r="D1350">
        <v>33</v>
      </c>
      <c r="E1350">
        <v>3</v>
      </c>
      <c r="F1350">
        <v>-97</v>
      </c>
      <c r="G1350">
        <v>-12</v>
      </c>
      <c r="H1350">
        <v>-175</v>
      </c>
      <c r="I1350">
        <v>43</v>
      </c>
    </row>
    <row r="1351" spans="1:9" x14ac:dyDescent="0.25">
      <c r="A1351" t="s">
        <v>2158</v>
      </c>
      <c r="B1351">
        <v>-93</v>
      </c>
      <c r="C1351">
        <v>-86</v>
      </c>
      <c r="D1351">
        <v>35</v>
      </c>
      <c r="E1351">
        <v>4</v>
      </c>
      <c r="F1351">
        <v>-99</v>
      </c>
      <c r="G1351">
        <v>-12</v>
      </c>
      <c r="H1351">
        <v>-175</v>
      </c>
      <c r="I1351">
        <v>43</v>
      </c>
    </row>
    <row r="1352" spans="1:9" x14ac:dyDescent="0.25">
      <c r="A1352" t="s">
        <v>2159</v>
      </c>
      <c r="B1352">
        <v>-93</v>
      </c>
      <c r="C1352">
        <v>-86</v>
      </c>
      <c r="D1352">
        <v>36</v>
      </c>
      <c r="E1352">
        <v>4</v>
      </c>
      <c r="F1352">
        <v>-100</v>
      </c>
      <c r="G1352">
        <v>-12</v>
      </c>
      <c r="H1352">
        <v>-175</v>
      </c>
      <c r="I1352">
        <v>44</v>
      </c>
    </row>
    <row r="1353" spans="1:9" x14ac:dyDescent="0.25">
      <c r="A1353" t="s">
        <v>2160</v>
      </c>
      <c r="B1353">
        <v>-93</v>
      </c>
      <c r="C1353">
        <v>-86</v>
      </c>
      <c r="D1353">
        <v>37</v>
      </c>
      <c r="E1353">
        <v>4</v>
      </c>
      <c r="F1353">
        <v>-101</v>
      </c>
      <c r="G1353">
        <v>-12</v>
      </c>
      <c r="H1353">
        <v>-175</v>
      </c>
      <c r="I1353">
        <v>44</v>
      </c>
    </row>
    <row r="1354" spans="1:9" x14ac:dyDescent="0.25">
      <c r="A1354" t="s">
        <v>2161</v>
      </c>
      <c r="B1354">
        <v>-93</v>
      </c>
      <c r="C1354">
        <v>-86</v>
      </c>
      <c r="D1354">
        <v>37</v>
      </c>
      <c r="E1354">
        <v>4</v>
      </c>
      <c r="F1354">
        <v>-102</v>
      </c>
      <c r="G1354">
        <v>-12</v>
      </c>
      <c r="H1354">
        <v>-175</v>
      </c>
      <c r="I1354">
        <v>44</v>
      </c>
    </row>
    <row r="1355" spans="1:9" x14ac:dyDescent="0.25">
      <c r="A1355" t="s">
        <v>2162</v>
      </c>
      <c r="B1355">
        <v>-94</v>
      </c>
      <c r="C1355">
        <v>-86</v>
      </c>
      <c r="D1355">
        <v>37</v>
      </c>
      <c r="E1355">
        <v>4</v>
      </c>
      <c r="F1355">
        <v>-103</v>
      </c>
      <c r="G1355">
        <v>-12</v>
      </c>
      <c r="H1355">
        <v>-175</v>
      </c>
      <c r="I1355">
        <v>44</v>
      </c>
    </row>
    <row r="1356" spans="1:9" x14ac:dyDescent="0.25">
      <c r="A1356" t="s">
        <v>2163</v>
      </c>
      <c r="B1356">
        <v>-93</v>
      </c>
      <c r="C1356">
        <v>-86</v>
      </c>
      <c r="D1356">
        <v>37</v>
      </c>
      <c r="E1356">
        <v>4</v>
      </c>
      <c r="F1356">
        <v>-104</v>
      </c>
      <c r="G1356">
        <v>-12</v>
      </c>
      <c r="H1356">
        <v>-175</v>
      </c>
      <c r="I1356">
        <v>45</v>
      </c>
    </row>
    <row r="1357" spans="1:9" x14ac:dyDescent="0.25">
      <c r="A1357" t="s">
        <v>2164</v>
      </c>
      <c r="B1357">
        <v>-94</v>
      </c>
      <c r="C1357">
        <v>-86</v>
      </c>
      <c r="D1357">
        <v>37</v>
      </c>
      <c r="E1357">
        <v>4</v>
      </c>
      <c r="F1357">
        <v>-104</v>
      </c>
      <c r="G1357">
        <v>-12</v>
      </c>
      <c r="H1357">
        <v>-175</v>
      </c>
      <c r="I1357">
        <v>45</v>
      </c>
    </row>
    <row r="1358" spans="1:9" x14ac:dyDescent="0.25">
      <c r="A1358" t="s">
        <v>2165</v>
      </c>
      <c r="B1358">
        <v>-94</v>
      </c>
      <c r="C1358">
        <v>-86</v>
      </c>
      <c r="D1358">
        <v>36</v>
      </c>
      <c r="E1358">
        <v>4</v>
      </c>
      <c r="F1358">
        <v>-104</v>
      </c>
      <c r="G1358">
        <v>-12</v>
      </c>
      <c r="H1358">
        <v>-175</v>
      </c>
      <c r="I1358">
        <v>45</v>
      </c>
    </row>
    <row r="1359" spans="1:9" x14ac:dyDescent="0.25">
      <c r="A1359" t="s">
        <v>2166</v>
      </c>
      <c r="B1359">
        <v>-94</v>
      </c>
      <c r="C1359">
        <v>-86</v>
      </c>
      <c r="D1359">
        <v>36</v>
      </c>
      <c r="E1359">
        <v>4</v>
      </c>
      <c r="F1359">
        <v>-104</v>
      </c>
      <c r="G1359">
        <v>-12</v>
      </c>
      <c r="H1359">
        <v>-175</v>
      </c>
      <c r="I1359">
        <v>45</v>
      </c>
    </row>
    <row r="1360" spans="1:9" x14ac:dyDescent="0.25">
      <c r="A1360" t="s">
        <v>2167</v>
      </c>
      <c r="B1360">
        <v>-94</v>
      </c>
      <c r="C1360">
        <v>-86</v>
      </c>
      <c r="D1360">
        <v>36</v>
      </c>
      <c r="E1360">
        <v>4</v>
      </c>
      <c r="F1360">
        <v>-105</v>
      </c>
      <c r="G1360">
        <v>-12</v>
      </c>
      <c r="H1360">
        <v>-175</v>
      </c>
      <c r="I1360">
        <v>45</v>
      </c>
    </row>
    <row r="1361" spans="1:9" x14ac:dyDescent="0.25">
      <c r="A1361" t="s">
        <v>2168</v>
      </c>
      <c r="B1361">
        <v>-94</v>
      </c>
      <c r="C1361">
        <v>-86</v>
      </c>
      <c r="D1361">
        <v>35</v>
      </c>
      <c r="E1361">
        <v>4</v>
      </c>
      <c r="F1361">
        <v>-105</v>
      </c>
      <c r="G1361">
        <v>-12</v>
      </c>
      <c r="H1361">
        <v>-175</v>
      </c>
      <c r="I1361">
        <v>46</v>
      </c>
    </row>
    <row r="1362" spans="1:9" x14ac:dyDescent="0.25">
      <c r="A1362" t="s">
        <v>2169</v>
      </c>
      <c r="B1362">
        <v>-94</v>
      </c>
      <c r="C1362">
        <v>-86</v>
      </c>
      <c r="D1362">
        <v>35</v>
      </c>
      <c r="E1362">
        <v>4</v>
      </c>
      <c r="F1362">
        <v>-105</v>
      </c>
      <c r="G1362">
        <v>-12</v>
      </c>
      <c r="H1362">
        <v>-175</v>
      </c>
      <c r="I1362">
        <v>46</v>
      </c>
    </row>
    <row r="1363" spans="1:9" x14ac:dyDescent="0.25">
      <c r="A1363" t="s">
        <v>2170</v>
      </c>
      <c r="B1363">
        <v>-94</v>
      </c>
      <c r="C1363">
        <v>-86</v>
      </c>
      <c r="D1363">
        <v>35</v>
      </c>
      <c r="E1363">
        <v>4</v>
      </c>
      <c r="F1363">
        <v>-106</v>
      </c>
      <c r="G1363">
        <v>-12</v>
      </c>
      <c r="H1363">
        <v>-175</v>
      </c>
      <c r="I1363">
        <v>46</v>
      </c>
    </row>
    <row r="1364" spans="1:9" x14ac:dyDescent="0.25">
      <c r="A1364" t="s">
        <v>2171</v>
      </c>
      <c r="B1364">
        <v>-95</v>
      </c>
      <c r="C1364">
        <v>-86</v>
      </c>
      <c r="D1364">
        <v>34</v>
      </c>
      <c r="E1364">
        <v>4</v>
      </c>
      <c r="F1364">
        <v>-106</v>
      </c>
      <c r="G1364">
        <v>-12</v>
      </c>
      <c r="H1364">
        <v>-175</v>
      </c>
      <c r="I1364">
        <v>46</v>
      </c>
    </row>
    <row r="1365" spans="1:9" x14ac:dyDescent="0.25">
      <c r="A1365" t="s">
        <v>2172</v>
      </c>
      <c r="B1365">
        <v>-94</v>
      </c>
      <c r="C1365">
        <v>-86</v>
      </c>
      <c r="D1365">
        <v>34</v>
      </c>
      <c r="E1365">
        <v>4</v>
      </c>
      <c r="F1365">
        <v>-106</v>
      </c>
      <c r="G1365">
        <v>-12</v>
      </c>
      <c r="H1365">
        <v>-175</v>
      </c>
      <c r="I1365">
        <v>47</v>
      </c>
    </row>
    <row r="1366" spans="1:9" x14ac:dyDescent="0.25">
      <c r="A1366" t="s">
        <v>2173</v>
      </c>
      <c r="B1366">
        <v>-95</v>
      </c>
      <c r="C1366">
        <v>-86</v>
      </c>
      <c r="D1366">
        <v>34</v>
      </c>
      <c r="E1366">
        <v>3</v>
      </c>
      <c r="F1366">
        <v>-106</v>
      </c>
      <c r="G1366">
        <v>-13</v>
      </c>
      <c r="H1366">
        <v>-175</v>
      </c>
      <c r="I1366">
        <v>47</v>
      </c>
    </row>
    <row r="1367" spans="1:9" x14ac:dyDescent="0.25">
      <c r="A1367" t="s">
        <v>2174</v>
      </c>
      <c r="B1367">
        <v>-95</v>
      </c>
      <c r="C1367">
        <v>-87</v>
      </c>
      <c r="D1367">
        <v>33</v>
      </c>
      <c r="E1367">
        <v>3</v>
      </c>
      <c r="F1367">
        <v>-107</v>
      </c>
      <c r="G1367">
        <v>-13</v>
      </c>
      <c r="H1367">
        <v>-175</v>
      </c>
      <c r="I1367">
        <v>47</v>
      </c>
    </row>
    <row r="1368" spans="1:9" x14ac:dyDescent="0.25">
      <c r="A1368" t="s">
        <v>2175</v>
      </c>
      <c r="B1368">
        <v>-95</v>
      </c>
      <c r="C1368">
        <v>-87</v>
      </c>
      <c r="D1368">
        <v>33</v>
      </c>
      <c r="E1368">
        <v>3</v>
      </c>
      <c r="F1368">
        <v>-107</v>
      </c>
      <c r="G1368">
        <v>-13</v>
      </c>
      <c r="H1368">
        <v>-175</v>
      </c>
      <c r="I1368">
        <v>47</v>
      </c>
    </row>
    <row r="1369" spans="1:9" x14ac:dyDescent="0.25">
      <c r="A1369" t="s">
        <v>2176</v>
      </c>
      <c r="B1369">
        <v>-95</v>
      </c>
      <c r="C1369">
        <v>-87</v>
      </c>
      <c r="D1369">
        <v>33</v>
      </c>
      <c r="E1369">
        <v>3</v>
      </c>
      <c r="F1369">
        <v>-107</v>
      </c>
      <c r="G1369">
        <v>-13</v>
      </c>
      <c r="H1369">
        <v>-175</v>
      </c>
      <c r="I1369">
        <v>48</v>
      </c>
    </row>
    <row r="1370" spans="1:9" x14ac:dyDescent="0.25">
      <c r="A1370" t="s">
        <v>2177</v>
      </c>
      <c r="B1370">
        <v>-95</v>
      </c>
      <c r="C1370">
        <v>-87</v>
      </c>
      <c r="D1370">
        <v>33</v>
      </c>
      <c r="E1370">
        <v>3</v>
      </c>
      <c r="F1370">
        <v>-107</v>
      </c>
      <c r="G1370">
        <v>-13</v>
      </c>
      <c r="H1370">
        <v>-175</v>
      </c>
      <c r="I1370">
        <v>48</v>
      </c>
    </row>
    <row r="1371" spans="1:9" x14ac:dyDescent="0.25">
      <c r="A1371" t="s">
        <v>2178</v>
      </c>
      <c r="B1371">
        <v>-95</v>
      </c>
      <c r="C1371">
        <v>-87</v>
      </c>
      <c r="D1371">
        <v>33</v>
      </c>
      <c r="E1371">
        <v>3</v>
      </c>
      <c r="F1371">
        <v>-107</v>
      </c>
      <c r="G1371">
        <v>-13</v>
      </c>
      <c r="H1371">
        <v>-175</v>
      </c>
      <c r="I1371">
        <v>48</v>
      </c>
    </row>
    <row r="1372" spans="1:9" x14ac:dyDescent="0.25">
      <c r="A1372" t="s">
        <v>2179</v>
      </c>
      <c r="B1372">
        <v>-95</v>
      </c>
      <c r="C1372">
        <v>-87</v>
      </c>
      <c r="D1372">
        <v>32</v>
      </c>
      <c r="E1372">
        <v>3</v>
      </c>
      <c r="F1372">
        <v>-106</v>
      </c>
      <c r="G1372">
        <v>-13</v>
      </c>
      <c r="H1372">
        <v>-175</v>
      </c>
      <c r="I1372">
        <v>48</v>
      </c>
    </row>
    <row r="1373" spans="1:9" x14ac:dyDescent="0.25">
      <c r="A1373" t="s">
        <v>2180</v>
      </c>
      <c r="B1373">
        <v>-96</v>
      </c>
      <c r="C1373">
        <v>-87</v>
      </c>
      <c r="D1373">
        <v>32</v>
      </c>
      <c r="E1373">
        <v>3</v>
      </c>
      <c r="F1373">
        <v>-105</v>
      </c>
      <c r="G1373">
        <v>-13</v>
      </c>
      <c r="H1373">
        <v>-175</v>
      </c>
      <c r="I1373">
        <v>48</v>
      </c>
    </row>
    <row r="1374" spans="1:9" x14ac:dyDescent="0.25">
      <c r="A1374" t="s">
        <v>2181</v>
      </c>
      <c r="B1374">
        <v>-96</v>
      </c>
      <c r="C1374">
        <v>-88</v>
      </c>
      <c r="D1374">
        <v>32</v>
      </c>
      <c r="E1374">
        <v>3</v>
      </c>
      <c r="F1374">
        <v>-105</v>
      </c>
      <c r="G1374">
        <v>-13</v>
      </c>
      <c r="H1374">
        <v>-175</v>
      </c>
      <c r="I1374">
        <v>48</v>
      </c>
    </row>
    <row r="1375" spans="1:9" x14ac:dyDescent="0.25">
      <c r="A1375" t="s">
        <v>2182</v>
      </c>
      <c r="B1375">
        <v>-96</v>
      </c>
      <c r="C1375">
        <v>-88</v>
      </c>
      <c r="D1375">
        <v>32</v>
      </c>
      <c r="E1375">
        <v>3</v>
      </c>
      <c r="F1375">
        <v>-105</v>
      </c>
      <c r="G1375">
        <v>-13</v>
      </c>
      <c r="H1375">
        <v>-175</v>
      </c>
      <c r="I1375">
        <v>48</v>
      </c>
    </row>
    <row r="1376" spans="1:9" x14ac:dyDescent="0.25">
      <c r="A1376" t="s">
        <v>2183</v>
      </c>
      <c r="B1376">
        <v>-96</v>
      </c>
      <c r="C1376">
        <v>-88</v>
      </c>
      <c r="D1376">
        <v>32</v>
      </c>
      <c r="E1376">
        <v>3</v>
      </c>
      <c r="F1376">
        <v>-105</v>
      </c>
      <c r="G1376">
        <v>-13</v>
      </c>
      <c r="H1376">
        <v>-175</v>
      </c>
      <c r="I1376">
        <v>48</v>
      </c>
    </row>
    <row r="1377" spans="1:9" x14ac:dyDescent="0.25">
      <c r="A1377" t="s">
        <v>2184</v>
      </c>
      <c r="B1377">
        <v>-96</v>
      </c>
      <c r="C1377">
        <v>-88</v>
      </c>
      <c r="D1377">
        <v>32</v>
      </c>
      <c r="E1377">
        <v>3</v>
      </c>
      <c r="F1377">
        <v>-105</v>
      </c>
      <c r="G1377">
        <v>-13</v>
      </c>
      <c r="H1377">
        <v>-175</v>
      </c>
      <c r="I1377">
        <v>48</v>
      </c>
    </row>
    <row r="1378" spans="1:9" x14ac:dyDescent="0.25">
      <c r="A1378" t="s">
        <v>2185</v>
      </c>
      <c r="B1378">
        <v>-97</v>
      </c>
      <c r="C1378">
        <v>-89</v>
      </c>
      <c r="D1378">
        <v>32</v>
      </c>
      <c r="E1378">
        <v>2</v>
      </c>
      <c r="F1378">
        <v>-105</v>
      </c>
      <c r="G1378">
        <v>-13</v>
      </c>
      <c r="H1378">
        <v>-175</v>
      </c>
      <c r="I1378">
        <v>48</v>
      </c>
    </row>
    <row r="1379" spans="1:9" x14ac:dyDescent="0.25">
      <c r="A1379" t="s">
        <v>2186</v>
      </c>
      <c r="B1379">
        <v>-97</v>
      </c>
      <c r="C1379">
        <v>-89</v>
      </c>
      <c r="D1379">
        <v>32</v>
      </c>
      <c r="E1379">
        <v>2</v>
      </c>
      <c r="F1379">
        <v>-103</v>
      </c>
      <c r="G1379">
        <v>-13</v>
      </c>
      <c r="H1379">
        <v>-175</v>
      </c>
      <c r="I1379">
        <v>48</v>
      </c>
    </row>
    <row r="1380" spans="1:9" x14ac:dyDescent="0.25">
      <c r="A1380" t="s">
        <v>2187</v>
      </c>
      <c r="B1380">
        <v>-97</v>
      </c>
      <c r="C1380">
        <v>-89</v>
      </c>
      <c r="D1380">
        <v>31</v>
      </c>
      <c r="E1380">
        <v>3</v>
      </c>
      <c r="F1380">
        <v>-102</v>
      </c>
      <c r="G1380">
        <v>-13</v>
      </c>
      <c r="H1380">
        <v>-175</v>
      </c>
      <c r="I1380">
        <v>48</v>
      </c>
    </row>
    <row r="1381" spans="1:9" x14ac:dyDescent="0.25">
      <c r="A1381" t="s">
        <v>2188</v>
      </c>
      <c r="B1381">
        <v>-97</v>
      </c>
      <c r="C1381">
        <v>-89</v>
      </c>
      <c r="D1381">
        <v>31</v>
      </c>
      <c r="E1381">
        <v>3</v>
      </c>
      <c r="F1381">
        <v>-100</v>
      </c>
      <c r="G1381">
        <v>-13</v>
      </c>
      <c r="H1381">
        <v>-175</v>
      </c>
      <c r="I1381">
        <v>48</v>
      </c>
    </row>
    <row r="1382" spans="1:9" x14ac:dyDescent="0.25">
      <c r="A1382" t="s">
        <v>2189</v>
      </c>
      <c r="B1382">
        <v>-97</v>
      </c>
      <c r="C1382">
        <v>-89</v>
      </c>
      <c r="D1382">
        <v>31</v>
      </c>
      <c r="E1382">
        <v>3</v>
      </c>
      <c r="F1382">
        <v>-100</v>
      </c>
      <c r="G1382">
        <v>-13</v>
      </c>
      <c r="H1382">
        <v>-175</v>
      </c>
      <c r="I1382">
        <v>48</v>
      </c>
    </row>
    <row r="1383" spans="1:9" x14ac:dyDescent="0.25">
      <c r="A1383" t="s">
        <v>2190</v>
      </c>
      <c r="B1383">
        <v>-97</v>
      </c>
      <c r="C1383">
        <v>-89</v>
      </c>
      <c r="D1383">
        <v>31</v>
      </c>
      <c r="E1383">
        <v>3</v>
      </c>
      <c r="F1383">
        <v>-101</v>
      </c>
      <c r="G1383">
        <v>-13</v>
      </c>
      <c r="H1383">
        <v>-175</v>
      </c>
      <c r="I1383">
        <v>48</v>
      </c>
    </row>
    <row r="1384" spans="1:9" x14ac:dyDescent="0.25">
      <c r="A1384" t="s">
        <v>2191</v>
      </c>
      <c r="B1384">
        <v>-97</v>
      </c>
      <c r="C1384">
        <v>-89</v>
      </c>
      <c r="D1384">
        <v>31</v>
      </c>
      <c r="E1384">
        <v>3</v>
      </c>
      <c r="F1384">
        <v>-102</v>
      </c>
      <c r="G1384">
        <v>-13</v>
      </c>
      <c r="H1384">
        <v>-175</v>
      </c>
      <c r="I1384">
        <v>49</v>
      </c>
    </row>
    <row r="1385" spans="1:9" x14ac:dyDescent="0.25">
      <c r="A1385" t="s">
        <v>2192</v>
      </c>
      <c r="B1385">
        <v>-97</v>
      </c>
      <c r="C1385">
        <v>-89</v>
      </c>
      <c r="D1385">
        <v>32</v>
      </c>
      <c r="E1385">
        <v>4</v>
      </c>
      <c r="F1385">
        <v>-104</v>
      </c>
      <c r="G1385">
        <v>-13</v>
      </c>
      <c r="H1385">
        <v>-175</v>
      </c>
      <c r="I1385">
        <v>50</v>
      </c>
    </row>
    <row r="1386" spans="1:9" x14ac:dyDescent="0.25">
      <c r="A1386" t="s">
        <v>2193</v>
      </c>
      <c r="B1386">
        <v>-97</v>
      </c>
      <c r="C1386">
        <v>-89</v>
      </c>
      <c r="D1386">
        <v>32</v>
      </c>
      <c r="E1386">
        <v>4</v>
      </c>
      <c r="F1386">
        <v>-104</v>
      </c>
      <c r="G1386">
        <v>-13</v>
      </c>
      <c r="H1386">
        <v>-175</v>
      </c>
      <c r="I1386">
        <v>50</v>
      </c>
    </row>
    <row r="1387" spans="1:9" x14ac:dyDescent="0.25">
      <c r="A1387" t="s">
        <v>2194</v>
      </c>
      <c r="B1387">
        <v>-97</v>
      </c>
      <c r="C1387">
        <v>-89</v>
      </c>
      <c r="D1387">
        <v>32</v>
      </c>
      <c r="E1387">
        <v>4</v>
      </c>
      <c r="F1387">
        <v>-104</v>
      </c>
      <c r="G1387">
        <v>-13</v>
      </c>
      <c r="H1387">
        <v>-175</v>
      </c>
      <c r="I1387">
        <v>50</v>
      </c>
    </row>
    <row r="1388" spans="1:9" x14ac:dyDescent="0.25">
      <c r="A1388" t="s">
        <v>2195</v>
      </c>
      <c r="B1388">
        <v>-97</v>
      </c>
      <c r="C1388">
        <v>-89</v>
      </c>
      <c r="D1388">
        <v>33</v>
      </c>
      <c r="E1388">
        <v>4</v>
      </c>
      <c r="F1388">
        <v>-104</v>
      </c>
      <c r="G1388">
        <v>-13</v>
      </c>
      <c r="H1388">
        <v>-175</v>
      </c>
      <c r="I1388">
        <v>50</v>
      </c>
    </row>
    <row r="1389" spans="1:9" x14ac:dyDescent="0.25">
      <c r="A1389" t="s">
        <v>2196</v>
      </c>
      <c r="B1389">
        <v>-98</v>
      </c>
      <c r="C1389">
        <v>-89</v>
      </c>
      <c r="D1389">
        <v>35</v>
      </c>
      <c r="E1389">
        <v>4</v>
      </c>
      <c r="F1389">
        <v>-105</v>
      </c>
      <c r="G1389">
        <v>-13</v>
      </c>
      <c r="H1389">
        <v>-175</v>
      </c>
      <c r="I1389">
        <v>51</v>
      </c>
    </row>
    <row r="1390" spans="1:9" x14ac:dyDescent="0.25">
      <c r="A1390" t="s">
        <v>2197</v>
      </c>
      <c r="B1390">
        <v>-98</v>
      </c>
      <c r="C1390">
        <v>-89</v>
      </c>
      <c r="D1390">
        <v>36</v>
      </c>
      <c r="E1390">
        <v>4</v>
      </c>
      <c r="F1390">
        <v>-106</v>
      </c>
      <c r="G1390">
        <v>-13</v>
      </c>
      <c r="H1390">
        <v>-175</v>
      </c>
      <c r="I1390">
        <v>51</v>
      </c>
    </row>
    <row r="1391" spans="1:9" x14ac:dyDescent="0.25">
      <c r="A1391" t="s">
        <v>2198</v>
      </c>
      <c r="B1391">
        <v>-98</v>
      </c>
      <c r="C1391">
        <v>-89</v>
      </c>
      <c r="D1391">
        <v>38</v>
      </c>
      <c r="E1391">
        <v>4</v>
      </c>
      <c r="F1391">
        <v>-106</v>
      </c>
      <c r="G1391">
        <v>-13</v>
      </c>
      <c r="H1391">
        <v>-175</v>
      </c>
      <c r="I1391">
        <v>51</v>
      </c>
    </row>
    <row r="1392" spans="1:9" x14ac:dyDescent="0.25">
      <c r="A1392" t="s">
        <v>2199</v>
      </c>
      <c r="B1392">
        <v>-97</v>
      </c>
      <c r="C1392">
        <v>-89</v>
      </c>
      <c r="D1392">
        <v>38</v>
      </c>
      <c r="E1392">
        <v>4</v>
      </c>
      <c r="F1392">
        <v>-107</v>
      </c>
      <c r="G1392">
        <v>-12</v>
      </c>
      <c r="H1392">
        <v>-174</v>
      </c>
      <c r="I1392">
        <v>52</v>
      </c>
    </row>
    <row r="1393" spans="1:9" x14ac:dyDescent="0.25">
      <c r="A1393" t="s">
        <v>2200</v>
      </c>
      <c r="B1393">
        <v>-86</v>
      </c>
      <c r="C1393">
        <v>-89</v>
      </c>
      <c r="D1393">
        <v>39</v>
      </c>
      <c r="E1393">
        <v>5</v>
      </c>
      <c r="F1393">
        <v>-111</v>
      </c>
      <c r="G1393">
        <v>-12</v>
      </c>
      <c r="H1393">
        <v>-174</v>
      </c>
      <c r="I1393">
        <v>52</v>
      </c>
    </row>
    <row r="1394" spans="1:9" x14ac:dyDescent="0.25">
      <c r="A1394" t="s">
        <v>2201</v>
      </c>
      <c r="B1394">
        <v>-96</v>
      </c>
      <c r="C1394">
        <v>-89</v>
      </c>
      <c r="D1394">
        <v>39</v>
      </c>
      <c r="E1394">
        <v>5</v>
      </c>
      <c r="F1394">
        <v>-105</v>
      </c>
      <c r="G1394">
        <v>-11</v>
      </c>
      <c r="H1394">
        <v>-174</v>
      </c>
      <c r="I1394">
        <v>52</v>
      </c>
    </row>
    <row r="1395" spans="1:9" x14ac:dyDescent="0.25">
      <c r="A1395" t="s">
        <v>2202</v>
      </c>
      <c r="B1395">
        <v>-98</v>
      </c>
      <c r="C1395">
        <v>-87</v>
      </c>
      <c r="D1395">
        <v>40</v>
      </c>
      <c r="E1395">
        <v>6</v>
      </c>
      <c r="F1395">
        <v>-104</v>
      </c>
      <c r="G1395">
        <v>-11</v>
      </c>
      <c r="H1395">
        <v>-174</v>
      </c>
      <c r="I1395">
        <v>52</v>
      </c>
    </row>
    <row r="1396" spans="1:9" x14ac:dyDescent="0.25">
      <c r="A1396" t="s">
        <v>2203</v>
      </c>
      <c r="B1396">
        <v>-98</v>
      </c>
      <c r="C1396">
        <v>-88</v>
      </c>
      <c r="D1396">
        <v>40</v>
      </c>
      <c r="E1396">
        <v>6</v>
      </c>
      <c r="F1396">
        <v>-104</v>
      </c>
      <c r="G1396">
        <v>-11</v>
      </c>
      <c r="H1396">
        <v>-174</v>
      </c>
      <c r="I1396">
        <v>53</v>
      </c>
    </row>
    <row r="1397" spans="1:9" x14ac:dyDescent="0.25">
      <c r="A1397" t="s">
        <v>2204</v>
      </c>
      <c r="B1397">
        <v>-97</v>
      </c>
      <c r="C1397">
        <v>-88</v>
      </c>
      <c r="D1397">
        <v>40</v>
      </c>
      <c r="E1397">
        <v>7</v>
      </c>
      <c r="F1397">
        <v>-104</v>
      </c>
      <c r="G1397">
        <v>-11</v>
      </c>
      <c r="H1397">
        <v>-174</v>
      </c>
      <c r="I1397">
        <v>53</v>
      </c>
    </row>
    <row r="1398" spans="1:9" x14ac:dyDescent="0.25">
      <c r="A1398" t="s">
        <v>2205</v>
      </c>
      <c r="B1398">
        <v>-98</v>
      </c>
      <c r="C1398">
        <v>-89</v>
      </c>
      <c r="D1398">
        <v>40</v>
      </c>
      <c r="E1398">
        <v>8</v>
      </c>
      <c r="F1398">
        <v>-101</v>
      </c>
      <c r="G1398">
        <v>-11</v>
      </c>
      <c r="H1398">
        <v>-174</v>
      </c>
      <c r="I1398">
        <v>53</v>
      </c>
    </row>
    <row r="1399" spans="1:9" x14ac:dyDescent="0.25">
      <c r="A1399" t="s">
        <v>2206</v>
      </c>
      <c r="B1399">
        <v>-98</v>
      </c>
      <c r="C1399">
        <v>-89</v>
      </c>
      <c r="D1399">
        <v>41</v>
      </c>
      <c r="E1399">
        <v>8</v>
      </c>
      <c r="F1399">
        <v>-99</v>
      </c>
      <c r="G1399">
        <v>-11</v>
      </c>
      <c r="H1399">
        <v>-173</v>
      </c>
      <c r="I1399">
        <v>53</v>
      </c>
    </row>
    <row r="1400" spans="1:9" x14ac:dyDescent="0.25">
      <c r="A1400" t="s">
        <v>2207</v>
      </c>
      <c r="B1400">
        <v>-98</v>
      </c>
      <c r="C1400">
        <v>-89</v>
      </c>
      <c r="D1400">
        <v>40</v>
      </c>
      <c r="E1400">
        <v>9</v>
      </c>
      <c r="F1400">
        <v>-97</v>
      </c>
      <c r="G1400">
        <v>-11</v>
      </c>
      <c r="H1400">
        <v>-173</v>
      </c>
      <c r="I1400">
        <v>53</v>
      </c>
    </row>
    <row r="1401" spans="1:9" x14ac:dyDescent="0.25">
      <c r="A1401" t="s">
        <v>2208</v>
      </c>
      <c r="B1401">
        <v>-98</v>
      </c>
      <c r="C1401">
        <v>-89</v>
      </c>
      <c r="D1401">
        <v>40</v>
      </c>
      <c r="E1401">
        <v>10</v>
      </c>
      <c r="F1401">
        <v>-97</v>
      </c>
      <c r="G1401">
        <v>-11</v>
      </c>
      <c r="H1401">
        <v>-174</v>
      </c>
      <c r="I1401">
        <v>53</v>
      </c>
    </row>
    <row r="1402" spans="1:9" x14ac:dyDescent="0.25">
      <c r="A1402" t="s">
        <v>2209</v>
      </c>
      <c r="B1402">
        <v>-98</v>
      </c>
      <c r="C1402">
        <v>-90</v>
      </c>
      <c r="D1402">
        <v>40</v>
      </c>
      <c r="E1402">
        <v>10</v>
      </c>
      <c r="F1402">
        <v>-97</v>
      </c>
      <c r="G1402">
        <v>-10</v>
      </c>
      <c r="H1402">
        <v>-175</v>
      </c>
      <c r="I1402">
        <v>53</v>
      </c>
    </row>
    <row r="1403" spans="1:9" x14ac:dyDescent="0.25">
      <c r="A1403" t="s">
        <v>2210</v>
      </c>
      <c r="B1403">
        <v>-98</v>
      </c>
      <c r="C1403">
        <v>-90</v>
      </c>
      <c r="D1403">
        <v>40</v>
      </c>
      <c r="E1403">
        <v>10</v>
      </c>
      <c r="F1403">
        <v>-98</v>
      </c>
      <c r="G1403">
        <v>-10</v>
      </c>
      <c r="H1403">
        <v>-175</v>
      </c>
      <c r="I1403">
        <v>53</v>
      </c>
    </row>
    <row r="1404" spans="1:9" x14ac:dyDescent="0.25">
      <c r="A1404" t="s">
        <v>2211</v>
      </c>
      <c r="B1404">
        <v>-98</v>
      </c>
      <c r="C1404">
        <v>-90</v>
      </c>
      <c r="D1404">
        <v>40</v>
      </c>
      <c r="E1404">
        <v>11</v>
      </c>
      <c r="F1404">
        <v>-99</v>
      </c>
      <c r="G1404">
        <v>-10</v>
      </c>
      <c r="H1404">
        <v>-175</v>
      </c>
      <c r="I1404">
        <v>53</v>
      </c>
    </row>
    <row r="1405" spans="1:9" x14ac:dyDescent="0.25">
      <c r="A1405" t="s">
        <v>2212</v>
      </c>
      <c r="B1405">
        <v>-98</v>
      </c>
      <c r="C1405">
        <v>-90</v>
      </c>
      <c r="D1405">
        <v>39</v>
      </c>
      <c r="E1405">
        <v>11</v>
      </c>
      <c r="F1405">
        <v>-99</v>
      </c>
      <c r="G1405">
        <v>-9</v>
      </c>
      <c r="H1405">
        <v>-175</v>
      </c>
      <c r="I1405">
        <v>53</v>
      </c>
    </row>
    <row r="1406" spans="1:9" x14ac:dyDescent="0.25">
      <c r="A1406" t="s">
        <v>2213</v>
      </c>
      <c r="B1406">
        <v>-98</v>
      </c>
      <c r="C1406">
        <v>-90</v>
      </c>
      <c r="D1406">
        <v>39</v>
      </c>
      <c r="E1406">
        <v>11</v>
      </c>
      <c r="F1406">
        <v>-99</v>
      </c>
      <c r="G1406">
        <v>-9</v>
      </c>
      <c r="H1406">
        <v>-175</v>
      </c>
      <c r="I1406">
        <v>53</v>
      </c>
    </row>
    <row r="1407" spans="1:9" x14ac:dyDescent="0.25">
      <c r="A1407" t="s">
        <v>2214</v>
      </c>
      <c r="B1407">
        <v>-98</v>
      </c>
      <c r="C1407">
        <v>-90</v>
      </c>
      <c r="D1407">
        <v>39</v>
      </c>
      <c r="E1407">
        <v>11</v>
      </c>
      <c r="F1407">
        <v>-100</v>
      </c>
      <c r="G1407">
        <v>-9</v>
      </c>
      <c r="H1407">
        <v>-175</v>
      </c>
      <c r="I1407">
        <v>53</v>
      </c>
    </row>
    <row r="1408" spans="1:9" x14ac:dyDescent="0.25">
      <c r="A1408" t="s">
        <v>2215</v>
      </c>
      <c r="B1408">
        <v>-98</v>
      </c>
      <c r="C1408">
        <v>-90</v>
      </c>
      <c r="D1408">
        <v>39</v>
      </c>
      <c r="E1408">
        <v>12</v>
      </c>
      <c r="F1408">
        <v>-101</v>
      </c>
      <c r="G1408">
        <v>-9</v>
      </c>
      <c r="H1408">
        <v>-175</v>
      </c>
      <c r="I1408">
        <v>53</v>
      </c>
    </row>
    <row r="1409" spans="1:9" x14ac:dyDescent="0.25">
      <c r="A1409" t="s">
        <v>2216</v>
      </c>
      <c r="B1409">
        <v>-98</v>
      </c>
      <c r="C1409">
        <v>-91</v>
      </c>
      <c r="D1409">
        <v>38</v>
      </c>
      <c r="E1409">
        <v>12</v>
      </c>
      <c r="F1409">
        <v>-101</v>
      </c>
      <c r="G1409">
        <v>-9</v>
      </c>
      <c r="H1409">
        <v>-175</v>
      </c>
      <c r="I1409">
        <v>53</v>
      </c>
    </row>
    <row r="1410" spans="1:9" x14ac:dyDescent="0.25">
      <c r="A1410" t="s">
        <v>2217</v>
      </c>
      <c r="B1410">
        <v>-98</v>
      </c>
      <c r="C1410">
        <v>-91</v>
      </c>
      <c r="D1410">
        <v>38</v>
      </c>
      <c r="E1410">
        <v>12</v>
      </c>
      <c r="F1410">
        <v>-102</v>
      </c>
      <c r="G1410">
        <v>-8</v>
      </c>
      <c r="H1410">
        <v>-175</v>
      </c>
      <c r="I1410">
        <v>53</v>
      </c>
    </row>
    <row r="1411" spans="1:9" x14ac:dyDescent="0.25">
      <c r="A1411" t="s">
        <v>2218</v>
      </c>
      <c r="B1411">
        <v>-98</v>
      </c>
      <c r="C1411">
        <v>-91</v>
      </c>
      <c r="D1411">
        <v>38</v>
      </c>
      <c r="E1411">
        <v>12</v>
      </c>
      <c r="F1411">
        <v>-102</v>
      </c>
      <c r="G1411">
        <v>-8</v>
      </c>
      <c r="H1411">
        <v>-175</v>
      </c>
      <c r="I1411">
        <v>53</v>
      </c>
    </row>
    <row r="1412" spans="1:9" x14ac:dyDescent="0.25">
      <c r="A1412" t="s">
        <v>2219</v>
      </c>
      <c r="B1412">
        <v>-98</v>
      </c>
      <c r="C1412">
        <v>-91</v>
      </c>
      <c r="D1412">
        <v>38</v>
      </c>
      <c r="E1412">
        <v>12</v>
      </c>
      <c r="F1412">
        <v>-102</v>
      </c>
      <c r="G1412">
        <v>-8</v>
      </c>
      <c r="H1412">
        <v>-175</v>
      </c>
      <c r="I1412">
        <v>53</v>
      </c>
    </row>
    <row r="1413" spans="1:9" x14ac:dyDescent="0.25">
      <c r="A1413" t="s">
        <v>2220</v>
      </c>
      <c r="B1413">
        <v>-98</v>
      </c>
      <c r="C1413">
        <v>-91</v>
      </c>
      <c r="D1413">
        <v>37</v>
      </c>
      <c r="E1413">
        <v>12</v>
      </c>
      <c r="F1413">
        <v>-102</v>
      </c>
      <c r="G1413">
        <v>-8</v>
      </c>
      <c r="H1413">
        <v>-175</v>
      </c>
      <c r="I1413">
        <v>53</v>
      </c>
    </row>
    <row r="1414" spans="1:9" x14ac:dyDescent="0.25">
      <c r="A1414" t="s">
        <v>2221</v>
      </c>
      <c r="B1414">
        <v>-98</v>
      </c>
      <c r="C1414">
        <v>-91</v>
      </c>
      <c r="D1414">
        <v>37</v>
      </c>
      <c r="E1414">
        <v>12</v>
      </c>
      <c r="F1414">
        <v>-102</v>
      </c>
      <c r="G1414">
        <v>-7</v>
      </c>
      <c r="H1414">
        <v>-175</v>
      </c>
      <c r="I1414">
        <v>53</v>
      </c>
    </row>
    <row r="1415" spans="1:9" x14ac:dyDescent="0.25">
      <c r="A1415" t="s">
        <v>2222</v>
      </c>
      <c r="B1415">
        <v>-98</v>
      </c>
      <c r="C1415">
        <v>-91</v>
      </c>
      <c r="D1415">
        <v>37</v>
      </c>
      <c r="E1415">
        <v>12</v>
      </c>
      <c r="F1415">
        <v>-101</v>
      </c>
      <c r="G1415">
        <v>-7</v>
      </c>
      <c r="H1415">
        <v>-175</v>
      </c>
      <c r="I1415">
        <v>53</v>
      </c>
    </row>
    <row r="1416" spans="1:9" x14ac:dyDescent="0.25">
      <c r="A1416" t="s">
        <v>2223</v>
      </c>
      <c r="B1416">
        <v>-98</v>
      </c>
      <c r="C1416">
        <v>-91</v>
      </c>
      <c r="D1416">
        <v>37</v>
      </c>
      <c r="E1416">
        <v>13</v>
      </c>
      <c r="F1416">
        <v>-101</v>
      </c>
      <c r="G1416">
        <v>-7</v>
      </c>
      <c r="H1416">
        <v>-175</v>
      </c>
      <c r="I1416">
        <v>54</v>
      </c>
    </row>
    <row r="1417" spans="1:9" x14ac:dyDescent="0.25">
      <c r="A1417" t="s">
        <v>2224</v>
      </c>
      <c r="B1417">
        <v>-98</v>
      </c>
      <c r="C1417">
        <v>-91</v>
      </c>
      <c r="D1417">
        <v>37</v>
      </c>
      <c r="E1417">
        <v>13</v>
      </c>
      <c r="F1417">
        <v>-103</v>
      </c>
      <c r="G1417">
        <v>-7</v>
      </c>
      <c r="H1417">
        <v>-175</v>
      </c>
      <c r="I1417">
        <v>54</v>
      </c>
    </row>
    <row r="1418" spans="1:9" x14ac:dyDescent="0.25">
      <c r="A1418" t="s">
        <v>2225</v>
      </c>
      <c r="B1418">
        <v>-98</v>
      </c>
      <c r="C1418">
        <v>-91</v>
      </c>
      <c r="D1418">
        <v>38</v>
      </c>
      <c r="E1418">
        <v>13</v>
      </c>
      <c r="F1418">
        <v>-103</v>
      </c>
      <c r="G1418">
        <v>-7</v>
      </c>
      <c r="H1418">
        <v>-175</v>
      </c>
      <c r="I1418">
        <v>55</v>
      </c>
    </row>
    <row r="1419" spans="1:9" x14ac:dyDescent="0.25">
      <c r="A1419" t="s">
        <v>2226</v>
      </c>
      <c r="B1419">
        <v>-98</v>
      </c>
      <c r="C1419">
        <v>-91</v>
      </c>
      <c r="D1419">
        <v>38</v>
      </c>
      <c r="E1419">
        <v>13</v>
      </c>
      <c r="F1419">
        <v>-105</v>
      </c>
      <c r="G1419">
        <v>-7</v>
      </c>
      <c r="H1419">
        <v>-175</v>
      </c>
      <c r="I1419">
        <v>55</v>
      </c>
    </row>
    <row r="1420" spans="1:9" x14ac:dyDescent="0.25">
      <c r="A1420" t="s">
        <v>2227</v>
      </c>
      <c r="B1420">
        <v>-98</v>
      </c>
      <c r="C1420">
        <v>-91</v>
      </c>
      <c r="D1420">
        <v>39</v>
      </c>
      <c r="E1420">
        <v>13</v>
      </c>
      <c r="F1420">
        <v>-106</v>
      </c>
      <c r="G1420">
        <v>-6</v>
      </c>
      <c r="H1420">
        <v>-175</v>
      </c>
      <c r="I1420">
        <v>55</v>
      </c>
    </row>
    <row r="1421" spans="1:9" x14ac:dyDescent="0.25">
      <c r="A1421" t="s">
        <v>2228</v>
      </c>
      <c r="B1421">
        <v>-98</v>
      </c>
      <c r="C1421">
        <v>-91</v>
      </c>
      <c r="D1421">
        <v>40</v>
      </c>
      <c r="E1421">
        <v>13</v>
      </c>
      <c r="F1421">
        <v>-107</v>
      </c>
      <c r="G1421">
        <v>-6</v>
      </c>
      <c r="H1421">
        <v>-175</v>
      </c>
      <c r="I1421">
        <v>55</v>
      </c>
    </row>
    <row r="1422" spans="1:9" x14ac:dyDescent="0.25">
      <c r="A1422" t="s">
        <v>2229</v>
      </c>
      <c r="B1422">
        <v>-98</v>
      </c>
      <c r="C1422">
        <v>-91</v>
      </c>
      <c r="D1422">
        <v>42</v>
      </c>
      <c r="E1422">
        <v>13</v>
      </c>
      <c r="F1422">
        <v>-108</v>
      </c>
      <c r="G1422">
        <v>-6</v>
      </c>
      <c r="H1422">
        <v>-175</v>
      </c>
      <c r="I1422">
        <v>56</v>
      </c>
    </row>
    <row r="1423" spans="1:9" x14ac:dyDescent="0.25">
      <c r="A1423" t="s">
        <v>2230</v>
      </c>
      <c r="B1423">
        <v>-98</v>
      </c>
      <c r="C1423">
        <v>-91</v>
      </c>
      <c r="D1423">
        <v>42</v>
      </c>
      <c r="E1423">
        <v>13</v>
      </c>
      <c r="F1423">
        <v>-108</v>
      </c>
      <c r="G1423">
        <v>-6</v>
      </c>
      <c r="H1423">
        <v>-175</v>
      </c>
      <c r="I1423">
        <v>56</v>
      </c>
    </row>
    <row r="1424" spans="1:9" x14ac:dyDescent="0.25">
      <c r="A1424" t="s">
        <v>2231</v>
      </c>
      <c r="B1424">
        <v>-98</v>
      </c>
      <c r="C1424">
        <v>-91</v>
      </c>
      <c r="D1424">
        <v>43</v>
      </c>
      <c r="E1424">
        <v>13</v>
      </c>
      <c r="F1424">
        <v>-109</v>
      </c>
      <c r="G1424">
        <v>-6</v>
      </c>
      <c r="H1424">
        <v>-175</v>
      </c>
      <c r="I1424">
        <v>56</v>
      </c>
    </row>
    <row r="1425" spans="1:9" x14ac:dyDescent="0.25">
      <c r="A1425" t="s">
        <v>2232</v>
      </c>
      <c r="B1425">
        <v>-99</v>
      </c>
      <c r="C1425">
        <v>-91</v>
      </c>
      <c r="D1425">
        <v>43</v>
      </c>
      <c r="E1425">
        <v>13</v>
      </c>
      <c r="F1425">
        <v>-110</v>
      </c>
      <c r="G1425">
        <v>-6</v>
      </c>
      <c r="H1425">
        <v>-175</v>
      </c>
      <c r="I1425">
        <v>56</v>
      </c>
    </row>
    <row r="1426" spans="1:9" x14ac:dyDescent="0.25">
      <c r="A1426" t="s">
        <v>2233</v>
      </c>
      <c r="B1426">
        <v>-99</v>
      </c>
      <c r="C1426">
        <v>-91</v>
      </c>
      <c r="D1426">
        <v>43</v>
      </c>
      <c r="E1426">
        <v>13</v>
      </c>
      <c r="F1426">
        <v>-110</v>
      </c>
      <c r="G1426">
        <v>-6</v>
      </c>
      <c r="H1426">
        <v>-175</v>
      </c>
      <c r="I1426">
        <v>57</v>
      </c>
    </row>
    <row r="1427" spans="1:9" x14ac:dyDescent="0.25">
      <c r="A1427" t="s">
        <v>2234</v>
      </c>
      <c r="B1427">
        <v>-99</v>
      </c>
      <c r="C1427">
        <v>-91</v>
      </c>
      <c r="D1427">
        <v>43</v>
      </c>
      <c r="E1427">
        <v>12</v>
      </c>
      <c r="F1427">
        <v>-111</v>
      </c>
      <c r="G1427">
        <v>-6</v>
      </c>
      <c r="H1427">
        <v>-175</v>
      </c>
      <c r="I1427">
        <v>57</v>
      </c>
    </row>
    <row r="1428" spans="1:9" x14ac:dyDescent="0.25">
      <c r="A1428" t="s">
        <v>2235</v>
      </c>
      <c r="B1428">
        <v>-99</v>
      </c>
      <c r="C1428">
        <v>-91</v>
      </c>
      <c r="D1428">
        <v>42</v>
      </c>
      <c r="E1428">
        <v>12</v>
      </c>
      <c r="F1428">
        <v>-111</v>
      </c>
      <c r="G1428">
        <v>-6</v>
      </c>
      <c r="H1428">
        <v>-175</v>
      </c>
      <c r="I1428">
        <v>57</v>
      </c>
    </row>
    <row r="1429" spans="1:9" x14ac:dyDescent="0.25">
      <c r="A1429" t="s">
        <v>2236</v>
      </c>
      <c r="B1429">
        <v>-99</v>
      </c>
      <c r="C1429">
        <v>-91</v>
      </c>
      <c r="D1429">
        <v>42</v>
      </c>
      <c r="E1429">
        <v>12</v>
      </c>
      <c r="F1429">
        <v>-111</v>
      </c>
      <c r="G1429">
        <v>-6</v>
      </c>
      <c r="H1429">
        <v>-175</v>
      </c>
      <c r="I1429">
        <v>57</v>
      </c>
    </row>
    <row r="1430" spans="1:9" x14ac:dyDescent="0.25">
      <c r="A1430" t="s">
        <v>2237</v>
      </c>
      <c r="B1430">
        <v>-99</v>
      </c>
      <c r="C1430">
        <v>-91</v>
      </c>
      <c r="D1430">
        <v>41</v>
      </c>
      <c r="E1430">
        <v>12</v>
      </c>
      <c r="F1430">
        <v>-113</v>
      </c>
      <c r="G1430">
        <v>-6</v>
      </c>
      <c r="H1430">
        <v>-175</v>
      </c>
      <c r="I1430">
        <v>57</v>
      </c>
    </row>
    <row r="1431" spans="1:9" x14ac:dyDescent="0.25">
      <c r="A1431" t="s">
        <v>2238</v>
      </c>
      <c r="B1431">
        <v>-99</v>
      </c>
      <c r="C1431">
        <v>-92</v>
      </c>
      <c r="D1431">
        <v>40</v>
      </c>
      <c r="E1431">
        <v>12</v>
      </c>
      <c r="F1431">
        <v>-112</v>
      </c>
      <c r="G1431">
        <v>-6</v>
      </c>
      <c r="H1431">
        <v>-175</v>
      </c>
      <c r="I1431">
        <v>57</v>
      </c>
    </row>
    <row r="1432" spans="1:9" x14ac:dyDescent="0.25">
      <c r="A1432" t="s">
        <v>2239</v>
      </c>
      <c r="B1432">
        <v>-100</v>
      </c>
      <c r="C1432">
        <v>-92</v>
      </c>
      <c r="D1432">
        <v>40</v>
      </c>
      <c r="E1432">
        <v>12</v>
      </c>
      <c r="F1432">
        <v>-113</v>
      </c>
      <c r="G1432">
        <v>-6</v>
      </c>
      <c r="H1432">
        <v>-175</v>
      </c>
      <c r="I1432">
        <v>57</v>
      </c>
    </row>
    <row r="1433" spans="1:9" x14ac:dyDescent="0.25">
      <c r="A1433" t="s">
        <v>2240</v>
      </c>
      <c r="B1433">
        <v>-100</v>
      </c>
      <c r="C1433">
        <v>-92</v>
      </c>
      <c r="D1433">
        <v>40</v>
      </c>
      <c r="E1433">
        <v>12</v>
      </c>
      <c r="F1433">
        <v>-112</v>
      </c>
      <c r="G1433">
        <v>-6</v>
      </c>
      <c r="H1433">
        <v>-175</v>
      </c>
      <c r="I1433">
        <v>57</v>
      </c>
    </row>
    <row r="1434" spans="1:9" x14ac:dyDescent="0.25">
      <c r="A1434" t="s">
        <v>2241</v>
      </c>
      <c r="B1434">
        <v>-100</v>
      </c>
      <c r="C1434">
        <v>-92</v>
      </c>
      <c r="D1434">
        <v>39</v>
      </c>
      <c r="E1434">
        <v>11</v>
      </c>
      <c r="F1434">
        <v>-110</v>
      </c>
      <c r="G1434">
        <v>-6</v>
      </c>
      <c r="H1434">
        <v>-175</v>
      </c>
      <c r="I1434">
        <v>57</v>
      </c>
    </row>
    <row r="1435" spans="1:9" x14ac:dyDescent="0.25">
      <c r="A1435" t="s">
        <v>2242</v>
      </c>
      <c r="B1435">
        <v>-100</v>
      </c>
      <c r="C1435">
        <v>-93</v>
      </c>
      <c r="D1435">
        <v>39</v>
      </c>
      <c r="E1435">
        <v>11</v>
      </c>
      <c r="F1435">
        <v>-109</v>
      </c>
      <c r="G1435">
        <v>-5</v>
      </c>
      <c r="H1435">
        <v>-175</v>
      </c>
      <c r="I1435">
        <v>56</v>
      </c>
    </row>
    <row r="1436" spans="1:9" x14ac:dyDescent="0.25">
      <c r="A1436" t="s">
        <v>2243</v>
      </c>
      <c r="B1436">
        <v>-100</v>
      </c>
      <c r="C1436">
        <v>-93</v>
      </c>
      <c r="D1436">
        <v>38</v>
      </c>
      <c r="E1436">
        <v>11</v>
      </c>
      <c r="F1436">
        <v>-107</v>
      </c>
      <c r="G1436">
        <v>-5</v>
      </c>
      <c r="H1436">
        <v>-175</v>
      </c>
      <c r="I1436">
        <v>57</v>
      </c>
    </row>
    <row r="1437" spans="1:9" x14ac:dyDescent="0.25">
      <c r="A1437" t="s">
        <v>2244</v>
      </c>
      <c r="B1437">
        <v>-100</v>
      </c>
      <c r="C1437">
        <v>-92</v>
      </c>
      <c r="D1437">
        <v>38</v>
      </c>
      <c r="E1437">
        <v>12</v>
      </c>
      <c r="F1437">
        <v>-106</v>
      </c>
      <c r="G1437">
        <v>-5</v>
      </c>
      <c r="H1437">
        <v>-175</v>
      </c>
      <c r="I1437">
        <v>58</v>
      </c>
    </row>
    <row r="1438" spans="1:9" x14ac:dyDescent="0.25">
      <c r="A1438" t="s">
        <v>2245</v>
      </c>
      <c r="B1438">
        <v>-100</v>
      </c>
      <c r="C1438">
        <v>-92</v>
      </c>
      <c r="D1438">
        <v>38</v>
      </c>
      <c r="E1438">
        <v>12</v>
      </c>
      <c r="F1438">
        <v>-107</v>
      </c>
      <c r="G1438">
        <v>-5</v>
      </c>
      <c r="H1438">
        <v>-175</v>
      </c>
      <c r="I1438">
        <v>58</v>
      </c>
    </row>
    <row r="1439" spans="1:9" x14ac:dyDescent="0.25">
      <c r="A1439" t="s">
        <v>2246</v>
      </c>
      <c r="B1439">
        <v>-100</v>
      </c>
      <c r="C1439">
        <v>-92</v>
      </c>
      <c r="D1439">
        <v>38</v>
      </c>
      <c r="E1439">
        <v>12</v>
      </c>
      <c r="F1439">
        <v>-108</v>
      </c>
      <c r="G1439">
        <v>-5</v>
      </c>
      <c r="H1439">
        <v>-175</v>
      </c>
      <c r="I1439">
        <v>59</v>
      </c>
    </row>
    <row r="1440" spans="1:9" x14ac:dyDescent="0.25">
      <c r="A1440" t="s">
        <v>2247</v>
      </c>
      <c r="B1440">
        <v>-100</v>
      </c>
      <c r="C1440">
        <v>-92</v>
      </c>
      <c r="D1440">
        <v>38</v>
      </c>
      <c r="E1440">
        <v>12</v>
      </c>
      <c r="F1440">
        <v>-108</v>
      </c>
      <c r="G1440">
        <v>-5</v>
      </c>
      <c r="H1440">
        <v>-175</v>
      </c>
      <c r="I1440">
        <v>59</v>
      </c>
    </row>
    <row r="1441" spans="1:9" x14ac:dyDescent="0.25">
      <c r="A1441" t="s">
        <v>2248</v>
      </c>
      <c r="B1441">
        <v>-100</v>
      </c>
      <c r="C1441">
        <v>-92</v>
      </c>
      <c r="D1441">
        <v>39</v>
      </c>
      <c r="E1441">
        <v>12</v>
      </c>
      <c r="F1441">
        <v>-109</v>
      </c>
      <c r="G1441">
        <v>-5</v>
      </c>
      <c r="H1441">
        <v>-175</v>
      </c>
      <c r="I1441">
        <v>59</v>
      </c>
    </row>
    <row r="1442" spans="1:9" x14ac:dyDescent="0.25">
      <c r="A1442" t="s">
        <v>2249</v>
      </c>
      <c r="B1442">
        <v>-100</v>
      </c>
      <c r="C1442">
        <v>-92</v>
      </c>
      <c r="D1442">
        <v>40</v>
      </c>
      <c r="E1442">
        <v>11</v>
      </c>
      <c r="F1442">
        <v>-110</v>
      </c>
      <c r="G1442">
        <v>-6</v>
      </c>
      <c r="H1442">
        <v>-175</v>
      </c>
      <c r="I1442">
        <v>59</v>
      </c>
    </row>
    <row r="1443" spans="1:9" x14ac:dyDescent="0.25">
      <c r="A1443" t="s">
        <v>2250</v>
      </c>
      <c r="B1443">
        <v>-100</v>
      </c>
      <c r="C1443">
        <v>-92</v>
      </c>
      <c r="D1443">
        <v>41</v>
      </c>
      <c r="E1443">
        <v>11</v>
      </c>
      <c r="F1443">
        <v>-111</v>
      </c>
      <c r="G1443">
        <v>-6</v>
      </c>
      <c r="H1443">
        <v>-175</v>
      </c>
      <c r="I1443">
        <v>60</v>
      </c>
    </row>
    <row r="1444" spans="1:9" x14ac:dyDescent="0.25">
      <c r="A1444" t="s">
        <v>2251</v>
      </c>
      <c r="B1444">
        <v>-100</v>
      </c>
      <c r="C1444">
        <v>-92</v>
      </c>
      <c r="D1444">
        <v>42</v>
      </c>
      <c r="E1444">
        <v>11</v>
      </c>
      <c r="F1444">
        <v>-112</v>
      </c>
      <c r="G1444">
        <v>-6</v>
      </c>
      <c r="H1444">
        <v>-175</v>
      </c>
      <c r="I1444">
        <v>60</v>
      </c>
    </row>
    <row r="1445" spans="1:9" x14ac:dyDescent="0.25">
      <c r="A1445" t="s">
        <v>2252</v>
      </c>
      <c r="B1445">
        <v>-101</v>
      </c>
      <c r="C1445">
        <v>-93</v>
      </c>
      <c r="D1445">
        <v>43</v>
      </c>
      <c r="E1445">
        <v>11</v>
      </c>
      <c r="F1445">
        <v>-112</v>
      </c>
      <c r="G1445">
        <v>-6</v>
      </c>
      <c r="H1445">
        <v>-175</v>
      </c>
      <c r="I1445">
        <v>60</v>
      </c>
    </row>
    <row r="1446" spans="1:9" x14ac:dyDescent="0.25">
      <c r="A1446" t="s">
        <v>2253</v>
      </c>
      <c r="B1446">
        <v>-101</v>
      </c>
      <c r="C1446">
        <v>-93</v>
      </c>
      <c r="D1446">
        <v>45</v>
      </c>
      <c r="E1446">
        <v>10</v>
      </c>
      <c r="F1446">
        <v>-113</v>
      </c>
      <c r="G1446">
        <v>-6</v>
      </c>
      <c r="H1446">
        <v>-175</v>
      </c>
      <c r="I1446">
        <v>60</v>
      </c>
    </row>
    <row r="1447" spans="1:9" x14ac:dyDescent="0.25">
      <c r="A1447" t="s">
        <v>2254</v>
      </c>
      <c r="B1447">
        <v>-101</v>
      </c>
      <c r="C1447">
        <v>-93</v>
      </c>
      <c r="D1447">
        <v>46</v>
      </c>
      <c r="E1447">
        <v>10</v>
      </c>
      <c r="F1447">
        <v>-114</v>
      </c>
      <c r="G1447">
        <v>-6</v>
      </c>
      <c r="H1447">
        <v>-175</v>
      </c>
      <c r="I1447">
        <v>60</v>
      </c>
    </row>
    <row r="1448" spans="1:9" x14ac:dyDescent="0.25">
      <c r="A1448" t="s">
        <v>2255</v>
      </c>
      <c r="B1448">
        <v>-101</v>
      </c>
      <c r="C1448">
        <v>-93</v>
      </c>
      <c r="D1448">
        <v>47</v>
      </c>
      <c r="E1448">
        <v>10</v>
      </c>
      <c r="F1448">
        <v>-115</v>
      </c>
      <c r="G1448">
        <v>-6</v>
      </c>
      <c r="H1448">
        <v>-175</v>
      </c>
      <c r="I1448">
        <v>61</v>
      </c>
    </row>
    <row r="1449" spans="1:9" x14ac:dyDescent="0.25">
      <c r="A1449" t="s">
        <v>2256</v>
      </c>
      <c r="B1449">
        <v>-101</v>
      </c>
      <c r="C1449">
        <v>-93</v>
      </c>
      <c r="D1449">
        <v>48</v>
      </c>
      <c r="E1449">
        <v>10</v>
      </c>
      <c r="F1449">
        <v>-115</v>
      </c>
      <c r="G1449">
        <v>-6</v>
      </c>
      <c r="H1449">
        <v>-175</v>
      </c>
      <c r="I1449">
        <v>61</v>
      </c>
    </row>
    <row r="1450" spans="1:9" x14ac:dyDescent="0.25">
      <c r="A1450" t="s">
        <v>2257</v>
      </c>
      <c r="B1450">
        <v>-102</v>
      </c>
      <c r="C1450">
        <v>-93</v>
      </c>
      <c r="D1450">
        <v>49</v>
      </c>
      <c r="E1450">
        <v>10</v>
      </c>
      <c r="F1450">
        <v>-115</v>
      </c>
      <c r="G1450">
        <v>-6</v>
      </c>
      <c r="H1450">
        <v>-175</v>
      </c>
      <c r="I1450">
        <v>61</v>
      </c>
    </row>
    <row r="1451" spans="1:9" x14ac:dyDescent="0.25">
      <c r="A1451" t="s">
        <v>2258</v>
      </c>
      <c r="B1451">
        <v>-102</v>
      </c>
      <c r="C1451">
        <v>-93</v>
      </c>
      <c r="D1451">
        <v>49</v>
      </c>
      <c r="E1451">
        <v>11</v>
      </c>
      <c r="F1451">
        <v>-115</v>
      </c>
      <c r="G1451">
        <v>-6</v>
      </c>
      <c r="H1451">
        <v>-175</v>
      </c>
      <c r="I1451">
        <v>61</v>
      </c>
    </row>
    <row r="1452" spans="1:9" x14ac:dyDescent="0.25">
      <c r="A1452" t="s">
        <v>2259</v>
      </c>
      <c r="B1452">
        <v>-102</v>
      </c>
      <c r="C1452">
        <v>-94</v>
      </c>
      <c r="D1452">
        <v>50</v>
      </c>
      <c r="E1452">
        <v>11</v>
      </c>
      <c r="F1452">
        <v>-112</v>
      </c>
      <c r="G1452">
        <v>-6</v>
      </c>
      <c r="H1452">
        <v>-175</v>
      </c>
      <c r="I1452">
        <v>61</v>
      </c>
    </row>
    <row r="1453" spans="1:9" x14ac:dyDescent="0.25">
      <c r="A1453" t="s">
        <v>2260</v>
      </c>
      <c r="B1453">
        <v>-102</v>
      </c>
      <c r="C1453">
        <v>-94</v>
      </c>
      <c r="D1453">
        <v>49</v>
      </c>
      <c r="E1453">
        <v>11</v>
      </c>
      <c r="F1453">
        <v>-110</v>
      </c>
      <c r="G1453">
        <v>-6</v>
      </c>
      <c r="H1453">
        <v>-175</v>
      </c>
      <c r="I1453">
        <v>61</v>
      </c>
    </row>
    <row r="1454" spans="1:9" x14ac:dyDescent="0.25">
      <c r="A1454" t="s">
        <v>2261</v>
      </c>
      <c r="B1454">
        <v>-102</v>
      </c>
      <c r="C1454">
        <v>-94</v>
      </c>
      <c r="D1454">
        <v>48</v>
      </c>
      <c r="E1454">
        <v>11</v>
      </c>
      <c r="F1454">
        <v>-107</v>
      </c>
      <c r="G1454">
        <v>-6</v>
      </c>
      <c r="H1454">
        <v>-175</v>
      </c>
      <c r="I1454">
        <v>61</v>
      </c>
    </row>
    <row r="1455" spans="1:9" x14ac:dyDescent="0.25">
      <c r="A1455" t="s">
        <v>2262</v>
      </c>
      <c r="B1455">
        <v>-102</v>
      </c>
      <c r="C1455">
        <v>-95</v>
      </c>
      <c r="D1455">
        <v>47</v>
      </c>
      <c r="E1455">
        <v>11</v>
      </c>
      <c r="F1455">
        <v>-104</v>
      </c>
      <c r="G1455">
        <v>-6</v>
      </c>
      <c r="H1455">
        <v>-175</v>
      </c>
      <c r="I1455">
        <v>60</v>
      </c>
    </row>
    <row r="1456" spans="1:9" x14ac:dyDescent="0.25">
      <c r="A1456" t="s">
        <v>2263</v>
      </c>
      <c r="B1456">
        <v>-102</v>
      </c>
      <c r="C1456">
        <v>-95</v>
      </c>
      <c r="D1456">
        <v>45</v>
      </c>
      <c r="E1456">
        <v>12</v>
      </c>
      <c r="F1456">
        <v>-101</v>
      </c>
      <c r="G1456">
        <v>-5</v>
      </c>
      <c r="H1456">
        <v>-175</v>
      </c>
      <c r="I1456">
        <v>60</v>
      </c>
    </row>
    <row r="1457" spans="1:9" x14ac:dyDescent="0.25">
      <c r="A1457" t="s">
        <v>2264</v>
      </c>
      <c r="B1457">
        <v>-102</v>
      </c>
      <c r="C1457">
        <v>-94</v>
      </c>
      <c r="D1457">
        <v>46</v>
      </c>
      <c r="E1457">
        <v>13</v>
      </c>
      <c r="F1457">
        <v>-100</v>
      </c>
      <c r="G1457">
        <v>-5</v>
      </c>
      <c r="H1457">
        <v>-175</v>
      </c>
      <c r="I1457">
        <v>61</v>
      </c>
    </row>
    <row r="1458" spans="1:9" x14ac:dyDescent="0.25">
      <c r="A1458" t="s">
        <v>2265</v>
      </c>
      <c r="B1458">
        <v>-102</v>
      </c>
      <c r="C1458">
        <v>-94</v>
      </c>
      <c r="D1458">
        <v>46</v>
      </c>
      <c r="E1458">
        <v>13</v>
      </c>
      <c r="F1458">
        <v>-101</v>
      </c>
      <c r="G1458">
        <v>-5</v>
      </c>
      <c r="H1458">
        <v>-175</v>
      </c>
      <c r="I1458">
        <v>62</v>
      </c>
    </row>
    <row r="1459" spans="1:9" x14ac:dyDescent="0.25">
      <c r="A1459" t="s">
        <v>2266</v>
      </c>
      <c r="B1459">
        <v>-102</v>
      </c>
      <c r="C1459">
        <v>-94</v>
      </c>
      <c r="D1459">
        <v>46</v>
      </c>
      <c r="E1459">
        <v>13</v>
      </c>
      <c r="F1459">
        <v>-102</v>
      </c>
      <c r="G1459">
        <v>-5</v>
      </c>
      <c r="H1459">
        <v>-175</v>
      </c>
      <c r="I1459">
        <v>62</v>
      </c>
    </row>
    <row r="1460" spans="1:9" x14ac:dyDescent="0.25">
      <c r="A1460" t="s">
        <v>2267</v>
      </c>
      <c r="B1460">
        <v>-102</v>
      </c>
      <c r="C1460">
        <v>-94</v>
      </c>
      <c r="D1460">
        <v>45</v>
      </c>
      <c r="E1460">
        <v>13</v>
      </c>
      <c r="F1460">
        <v>-103</v>
      </c>
      <c r="G1460">
        <v>-5</v>
      </c>
      <c r="H1460">
        <v>-175</v>
      </c>
      <c r="I1460">
        <v>62</v>
      </c>
    </row>
    <row r="1461" spans="1:9" x14ac:dyDescent="0.25">
      <c r="A1461" t="s">
        <v>2268</v>
      </c>
      <c r="B1461">
        <v>-102</v>
      </c>
      <c r="C1461">
        <v>-95</v>
      </c>
      <c r="D1461">
        <v>45</v>
      </c>
      <c r="E1461">
        <v>13</v>
      </c>
      <c r="F1461">
        <v>-104</v>
      </c>
      <c r="G1461">
        <v>-5</v>
      </c>
      <c r="H1461">
        <v>-175</v>
      </c>
      <c r="I1461">
        <v>62</v>
      </c>
    </row>
    <row r="1462" spans="1:9" x14ac:dyDescent="0.25">
      <c r="A1462" t="s">
        <v>2269</v>
      </c>
      <c r="B1462">
        <v>-102</v>
      </c>
      <c r="C1462">
        <v>-95</v>
      </c>
      <c r="D1462">
        <v>46</v>
      </c>
      <c r="E1462">
        <v>13</v>
      </c>
      <c r="F1462">
        <v>-105</v>
      </c>
      <c r="G1462">
        <v>-5</v>
      </c>
      <c r="H1462">
        <v>-175</v>
      </c>
      <c r="I1462">
        <v>63</v>
      </c>
    </row>
    <row r="1463" spans="1:9" x14ac:dyDescent="0.25">
      <c r="A1463" t="s">
        <v>2270</v>
      </c>
      <c r="B1463">
        <v>-102</v>
      </c>
      <c r="C1463">
        <v>-95</v>
      </c>
      <c r="D1463">
        <v>47</v>
      </c>
      <c r="E1463">
        <v>14</v>
      </c>
      <c r="F1463">
        <v>-106</v>
      </c>
      <c r="G1463">
        <v>-5</v>
      </c>
      <c r="H1463">
        <v>-175</v>
      </c>
      <c r="I1463">
        <v>63</v>
      </c>
    </row>
    <row r="1464" spans="1:9" x14ac:dyDescent="0.25">
      <c r="A1464" t="s">
        <v>2271</v>
      </c>
      <c r="B1464">
        <v>-102</v>
      </c>
      <c r="C1464">
        <v>-95</v>
      </c>
      <c r="D1464">
        <v>49</v>
      </c>
      <c r="E1464">
        <v>14</v>
      </c>
      <c r="F1464">
        <v>-106</v>
      </c>
      <c r="G1464">
        <v>-5</v>
      </c>
      <c r="H1464">
        <v>-175</v>
      </c>
      <c r="I1464">
        <v>63</v>
      </c>
    </row>
    <row r="1465" spans="1:9" x14ac:dyDescent="0.25">
      <c r="A1465" t="s">
        <v>2272</v>
      </c>
      <c r="B1465">
        <v>-102</v>
      </c>
      <c r="C1465">
        <v>-94</v>
      </c>
      <c r="D1465">
        <v>50</v>
      </c>
      <c r="E1465">
        <v>14</v>
      </c>
      <c r="F1465">
        <v>-107</v>
      </c>
      <c r="G1465">
        <v>-5</v>
      </c>
      <c r="H1465">
        <v>-175</v>
      </c>
      <c r="I1465">
        <v>63</v>
      </c>
    </row>
    <row r="1466" spans="1:9" x14ac:dyDescent="0.25">
      <c r="A1466" t="s">
        <v>2273</v>
      </c>
      <c r="B1466">
        <v>-102</v>
      </c>
      <c r="C1466">
        <v>-95</v>
      </c>
      <c r="D1466">
        <v>52</v>
      </c>
      <c r="E1466">
        <v>14</v>
      </c>
      <c r="F1466">
        <v>-107</v>
      </c>
      <c r="G1466">
        <v>-5</v>
      </c>
      <c r="H1466">
        <v>-175</v>
      </c>
      <c r="I1466">
        <v>64</v>
      </c>
    </row>
    <row r="1467" spans="1:9" x14ac:dyDescent="0.25">
      <c r="A1467" t="s">
        <v>2274</v>
      </c>
      <c r="B1467">
        <v>-102</v>
      </c>
      <c r="C1467">
        <v>-95</v>
      </c>
      <c r="D1467">
        <v>53</v>
      </c>
      <c r="E1467">
        <v>14</v>
      </c>
      <c r="F1467">
        <v>-107</v>
      </c>
      <c r="G1467">
        <v>-5</v>
      </c>
      <c r="H1467">
        <v>-175</v>
      </c>
      <c r="I1467">
        <v>64</v>
      </c>
    </row>
    <row r="1468" spans="1:9" x14ac:dyDescent="0.25">
      <c r="A1468" t="s">
        <v>2275</v>
      </c>
      <c r="B1468">
        <v>-102</v>
      </c>
      <c r="C1468">
        <v>-95</v>
      </c>
      <c r="D1468">
        <v>54</v>
      </c>
      <c r="E1468">
        <v>15</v>
      </c>
      <c r="F1468">
        <v>-107</v>
      </c>
      <c r="G1468">
        <v>-5</v>
      </c>
      <c r="H1468">
        <v>-175</v>
      </c>
      <c r="I1468">
        <v>64</v>
      </c>
    </row>
    <row r="1469" spans="1:9" x14ac:dyDescent="0.25">
      <c r="A1469" t="s">
        <v>2276</v>
      </c>
      <c r="B1469">
        <v>-103</v>
      </c>
      <c r="C1469">
        <v>-95</v>
      </c>
      <c r="D1469">
        <v>53</v>
      </c>
      <c r="E1469">
        <v>15</v>
      </c>
      <c r="F1469">
        <v>-107</v>
      </c>
      <c r="G1469">
        <v>-5</v>
      </c>
      <c r="H1469">
        <v>-175</v>
      </c>
      <c r="I1469">
        <v>64</v>
      </c>
    </row>
    <row r="1470" spans="1:9" x14ac:dyDescent="0.25">
      <c r="A1470" t="s">
        <v>2277</v>
      </c>
      <c r="B1470">
        <v>-103</v>
      </c>
      <c r="C1470">
        <v>-95</v>
      </c>
      <c r="D1470">
        <v>51</v>
      </c>
      <c r="E1470">
        <v>15</v>
      </c>
      <c r="F1470">
        <v>-107</v>
      </c>
      <c r="G1470">
        <v>-5</v>
      </c>
      <c r="H1470">
        <v>-175</v>
      </c>
      <c r="I1470">
        <v>64</v>
      </c>
    </row>
    <row r="1471" spans="1:9" x14ac:dyDescent="0.25">
      <c r="A1471" t="s">
        <v>2278</v>
      </c>
      <c r="B1471">
        <v>-103</v>
      </c>
      <c r="C1471">
        <v>-95</v>
      </c>
      <c r="D1471">
        <v>49</v>
      </c>
      <c r="E1471">
        <v>15</v>
      </c>
      <c r="F1471">
        <v>-106</v>
      </c>
      <c r="G1471">
        <v>-5</v>
      </c>
      <c r="H1471">
        <v>-175</v>
      </c>
      <c r="I1471">
        <v>64</v>
      </c>
    </row>
    <row r="1472" spans="1:9" x14ac:dyDescent="0.25">
      <c r="A1472" t="s">
        <v>2279</v>
      </c>
      <c r="B1472">
        <v>-103</v>
      </c>
      <c r="C1472">
        <v>-95</v>
      </c>
      <c r="D1472">
        <v>47</v>
      </c>
      <c r="E1472">
        <v>15</v>
      </c>
      <c r="F1472">
        <v>-104</v>
      </c>
      <c r="G1472">
        <v>-5</v>
      </c>
      <c r="H1472">
        <v>-175</v>
      </c>
      <c r="I1472">
        <v>64</v>
      </c>
    </row>
    <row r="1473" spans="1:9" x14ac:dyDescent="0.25">
      <c r="A1473" t="s">
        <v>2280</v>
      </c>
      <c r="B1473">
        <v>-103</v>
      </c>
      <c r="C1473">
        <v>-96</v>
      </c>
      <c r="D1473">
        <v>45</v>
      </c>
      <c r="E1473">
        <v>15</v>
      </c>
      <c r="F1473">
        <v>-101</v>
      </c>
      <c r="G1473">
        <v>-5</v>
      </c>
      <c r="H1473">
        <v>-175</v>
      </c>
      <c r="I1473">
        <v>63</v>
      </c>
    </row>
    <row r="1474" spans="1:9" x14ac:dyDescent="0.25">
      <c r="A1474" t="s">
        <v>2281</v>
      </c>
      <c r="B1474">
        <v>-103</v>
      </c>
      <c r="C1474">
        <v>-96</v>
      </c>
      <c r="D1474">
        <v>43</v>
      </c>
      <c r="E1474">
        <v>15</v>
      </c>
      <c r="F1474">
        <v>-98</v>
      </c>
      <c r="G1474">
        <v>-4</v>
      </c>
      <c r="H1474">
        <v>-175</v>
      </c>
      <c r="I1474">
        <v>63</v>
      </c>
    </row>
    <row r="1475" spans="1:9" x14ac:dyDescent="0.25">
      <c r="A1475" t="s">
        <v>2282</v>
      </c>
      <c r="B1475">
        <v>-103</v>
      </c>
      <c r="C1475">
        <v>-96</v>
      </c>
      <c r="D1475">
        <v>41</v>
      </c>
      <c r="E1475">
        <v>15</v>
      </c>
      <c r="F1475">
        <v>-96</v>
      </c>
      <c r="G1475">
        <v>-4</v>
      </c>
      <c r="H1475">
        <v>-175</v>
      </c>
      <c r="I1475">
        <v>63</v>
      </c>
    </row>
    <row r="1476" spans="1:9" x14ac:dyDescent="0.25">
      <c r="A1476" t="s">
        <v>2283</v>
      </c>
      <c r="B1476">
        <v>-103</v>
      </c>
      <c r="C1476">
        <v>-96</v>
      </c>
      <c r="D1476">
        <v>41</v>
      </c>
      <c r="E1476">
        <v>15</v>
      </c>
      <c r="F1476">
        <v>-94</v>
      </c>
      <c r="G1476">
        <v>-4</v>
      </c>
      <c r="H1476">
        <v>-175</v>
      </c>
      <c r="I1476">
        <v>63</v>
      </c>
    </row>
    <row r="1477" spans="1:9" x14ac:dyDescent="0.25">
      <c r="A1477" t="s">
        <v>2284</v>
      </c>
      <c r="B1477">
        <v>-103</v>
      </c>
      <c r="C1477">
        <v>-96</v>
      </c>
      <c r="D1477">
        <v>41</v>
      </c>
      <c r="E1477">
        <v>15</v>
      </c>
      <c r="F1477">
        <v>-92</v>
      </c>
      <c r="G1477">
        <v>-4</v>
      </c>
      <c r="H1477">
        <v>-175</v>
      </c>
      <c r="I1477">
        <v>63</v>
      </c>
    </row>
    <row r="1478" spans="1:9" x14ac:dyDescent="0.25">
      <c r="A1478" t="s">
        <v>2285</v>
      </c>
      <c r="B1478">
        <v>-103</v>
      </c>
      <c r="C1478">
        <v>-96</v>
      </c>
      <c r="D1478">
        <v>41</v>
      </c>
      <c r="E1478">
        <v>15</v>
      </c>
      <c r="F1478">
        <v>-92</v>
      </c>
      <c r="G1478">
        <v>-4</v>
      </c>
      <c r="H1478">
        <v>-175</v>
      </c>
      <c r="I1478">
        <v>62</v>
      </c>
    </row>
    <row r="1479" spans="1:9" x14ac:dyDescent="0.25">
      <c r="A1479" t="s">
        <v>2286</v>
      </c>
      <c r="B1479">
        <v>-103</v>
      </c>
      <c r="C1479">
        <v>-96</v>
      </c>
      <c r="D1479">
        <v>42</v>
      </c>
      <c r="E1479">
        <v>15</v>
      </c>
      <c r="F1479">
        <v>-91</v>
      </c>
      <c r="G1479">
        <v>-4</v>
      </c>
      <c r="H1479">
        <v>-175</v>
      </c>
      <c r="I1479">
        <v>62</v>
      </c>
    </row>
    <row r="1480" spans="1:9" x14ac:dyDescent="0.25">
      <c r="A1480" t="s">
        <v>2287</v>
      </c>
      <c r="B1480">
        <v>-103</v>
      </c>
      <c r="C1480">
        <v>-96</v>
      </c>
      <c r="D1480">
        <v>42</v>
      </c>
      <c r="E1480">
        <v>16</v>
      </c>
      <c r="F1480">
        <v>-91</v>
      </c>
      <c r="G1480">
        <v>-3</v>
      </c>
      <c r="H1480">
        <v>-175</v>
      </c>
      <c r="I1480">
        <v>62</v>
      </c>
    </row>
    <row r="1481" spans="1:9" x14ac:dyDescent="0.25">
      <c r="A1481" t="s">
        <v>2288</v>
      </c>
      <c r="B1481">
        <v>-103</v>
      </c>
      <c r="C1481">
        <v>-96</v>
      </c>
      <c r="D1481">
        <v>45</v>
      </c>
      <c r="E1481">
        <v>16</v>
      </c>
      <c r="F1481">
        <v>-92</v>
      </c>
      <c r="G1481">
        <v>-3</v>
      </c>
      <c r="H1481">
        <v>-175</v>
      </c>
      <c r="I1481">
        <v>63</v>
      </c>
    </row>
    <row r="1482" spans="1:9" x14ac:dyDescent="0.25">
      <c r="A1482" t="s">
        <v>2289</v>
      </c>
      <c r="B1482">
        <v>-103</v>
      </c>
      <c r="C1482">
        <v>-96</v>
      </c>
      <c r="D1482">
        <v>49</v>
      </c>
      <c r="E1482">
        <v>16</v>
      </c>
      <c r="F1482">
        <v>-93</v>
      </c>
      <c r="G1482">
        <v>-3</v>
      </c>
      <c r="H1482">
        <v>-175</v>
      </c>
      <c r="I1482">
        <v>64</v>
      </c>
    </row>
    <row r="1483" spans="1:9" x14ac:dyDescent="0.25">
      <c r="A1483" t="s">
        <v>2290</v>
      </c>
      <c r="B1483">
        <v>-103</v>
      </c>
      <c r="C1483">
        <v>-96</v>
      </c>
      <c r="D1483">
        <v>51</v>
      </c>
      <c r="E1483">
        <v>16</v>
      </c>
      <c r="F1483">
        <v>-95</v>
      </c>
      <c r="G1483">
        <v>-3</v>
      </c>
      <c r="H1483">
        <v>-175</v>
      </c>
      <c r="I1483">
        <v>64</v>
      </c>
    </row>
    <row r="1484" spans="1:9" x14ac:dyDescent="0.25">
      <c r="A1484" t="s">
        <v>2291</v>
      </c>
      <c r="B1484">
        <v>-103</v>
      </c>
      <c r="C1484">
        <v>-96</v>
      </c>
      <c r="D1484">
        <v>53</v>
      </c>
      <c r="E1484">
        <v>17</v>
      </c>
      <c r="F1484">
        <v>-97</v>
      </c>
      <c r="G1484">
        <v>-3</v>
      </c>
      <c r="H1484">
        <v>-175</v>
      </c>
      <c r="I1484">
        <v>64</v>
      </c>
    </row>
    <row r="1485" spans="1:9" x14ac:dyDescent="0.25">
      <c r="A1485" t="s">
        <v>2292</v>
      </c>
      <c r="B1485">
        <v>-103</v>
      </c>
      <c r="C1485">
        <v>-96</v>
      </c>
      <c r="D1485">
        <v>55</v>
      </c>
      <c r="E1485">
        <v>17</v>
      </c>
      <c r="F1485">
        <v>-98</v>
      </c>
      <c r="G1485">
        <v>-3</v>
      </c>
      <c r="H1485">
        <v>-175</v>
      </c>
      <c r="I1485">
        <v>64</v>
      </c>
    </row>
    <row r="1486" spans="1:9" x14ac:dyDescent="0.25">
      <c r="A1486" t="s">
        <v>2293</v>
      </c>
      <c r="B1486">
        <v>-103</v>
      </c>
      <c r="C1486">
        <v>-96</v>
      </c>
      <c r="D1486">
        <v>57</v>
      </c>
      <c r="E1486">
        <v>17</v>
      </c>
      <c r="F1486">
        <v>-100</v>
      </c>
      <c r="G1486">
        <v>-3</v>
      </c>
      <c r="H1486">
        <v>-175</v>
      </c>
      <c r="I1486">
        <v>65</v>
      </c>
    </row>
    <row r="1487" spans="1:9" x14ac:dyDescent="0.25">
      <c r="A1487" t="s">
        <v>2294</v>
      </c>
      <c r="B1487">
        <v>-103</v>
      </c>
      <c r="C1487">
        <v>-96</v>
      </c>
      <c r="D1487">
        <v>59</v>
      </c>
      <c r="E1487">
        <v>17</v>
      </c>
      <c r="F1487">
        <v>-102</v>
      </c>
      <c r="G1487">
        <v>-3</v>
      </c>
      <c r="H1487">
        <v>-175</v>
      </c>
      <c r="I1487">
        <v>65</v>
      </c>
    </row>
    <row r="1488" spans="1:9" x14ac:dyDescent="0.25">
      <c r="A1488" t="s">
        <v>2295</v>
      </c>
      <c r="B1488">
        <v>-103</v>
      </c>
      <c r="C1488">
        <v>-96</v>
      </c>
      <c r="D1488">
        <v>59</v>
      </c>
      <c r="E1488">
        <v>18</v>
      </c>
      <c r="F1488">
        <v>-103</v>
      </c>
      <c r="G1488">
        <v>-3</v>
      </c>
      <c r="H1488">
        <v>-175</v>
      </c>
      <c r="I1488">
        <v>65</v>
      </c>
    </row>
    <row r="1489" spans="1:9" x14ac:dyDescent="0.25">
      <c r="A1489" t="s">
        <v>2296</v>
      </c>
      <c r="B1489">
        <v>-103</v>
      </c>
      <c r="C1489">
        <v>-96</v>
      </c>
      <c r="D1489">
        <v>60</v>
      </c>
      <c r="E1489">
        <v>18</v>
      </c>
      <c r="F1489">
        <v>-104</v>
      </c>
      <c r="G1489">
        <v>-3</v>
      </c>
      <c r="H1489">
        <v>-175</v>
      </c>
      <c r="I1489">
        <v>65</v>
      </c>
    </row>
    <row r="1490" spans="1:9" x14ac:dyDescent="0.25">
      <c r="A1490" t="s">
        <v>2297</v>
      </c>
      <c r="B1490">
        <v>-103</v>
      </c>
      <c r="C1490">
        <v>-96</v>
      </c>
      <c r="D1490">
        <v>60</v>
      </c>
      <c r="E1490">
        <v>18</v>
      </c>
      <c r="F1490">
        <v>-105</v>
      </c>
      <c r="G1490">
        <v>-3</v>
      </c>
      <c r="H1490">
        <v>-175</v>
      </c>
      <c r="I1490">
        <v>66</v>
      </c>
    </row>
    <row r="1491" spans="1:9" x14ac:dyDescent="0.25">
      <c r="A1491" t="s">
        <v>2298</v>
      </c>
      <c r="B1491">
        <v>-103</v>
      </c>
      <c r="C1491">
        <v>-96</v>
      </c>
      <c r="D1491">
        <v>58</v>
      </c>
      <c r="E1491">
        <v>18</v>
      </c>
      <c r="F1491">
        <v>-106</v>
      </c>
      <c r="G1491">
        <v>-3</v>
      </c>
      <c r="H1491">
        <v>-175</v>
      </c>
      <c r="I1491">
        <v>66</v>
      </c>
    </row>
    <row r="1492" spans="1:9" x14ac:dyDescent="0.25">
      <c r="A1492" t="s">
        <v>2299</v>
      </c>
      <c r="B1492">
        <v>-103</v>
      </c>
      <c r="C1492">
        <v>-96</v>
      </c>
      <c r="D1492">
        <v>56</v>
      </c>
      <c r="E1492">
        <v>18</v>
      </c>
      <c r="F1492">
        <v>-106</v>
      </c>
      <c r="G1492">
        <v>-3</v>
      </c>
      <c r="H1492">
        <v>-175</v>
      </c>
      <c r="I1492">
        <v>66</v>
      </c>
    </row>
    <row r="1493" spans="1:9" x14ac:dyDescent="0.25">
      <c r="A1493" t="s">
        <v>2300</v>
      </c>
      <c r="B1493">
        <v>-103</v>
      </c>
      <c r="C1493">
        <v>-96</v>
      </c>
      <c r="D1493">
        <v>53</v>
      </c>
      <c r="E1493">
        <v>18</v>
      </c>
      <c r="F1493">
        <v>-106</v>
      </c>
      <c r="G1493">
        <v>-3</v>
      </c>
      <c r="H1493">
        <v>-175</v>
      </c>
      <c r="I1493">
        <v>66</v>
      </c>
    </row>
    <row r="1494" spans="1:9" x14ac:dyDescent="0.25">
      <c r="A1494" t="s">
        <v>2301</v>
      </c>
      <c r="B1494">
        <v>-103</v>
      </c>
      <c r="C1494">
        <v>-96</v>
      </c>
      <c r="D1494">
        <v>50</v>
      </c>
      <c r="E1494">
        <v>18</v>
      </c>
      <c r="F1494">
        <v>-106</v>
      </c>
      <c r="G1494">
        <v>-3</v>
      </c>
      <c r="H1494">
        <v>-175</v>
      </c>
      <c r="I1494">
        <v>66</v>
      </c>
    </row>
    <row r="1495" spans="1:9" x14ac:dyDescent="0.25">
      <c r="A1495" t="s">
        <v>2302</v>
      </c>
      <c r="B1495">
        <v>-103</v>
      </c>
      <c r="C1495">
        <v>-96</v>
      </c>
      <c r="D1495">
        <v>48</v>
      </c>
      <c r="E1495">
        <v>18</v>
      </c>
      <c r="F1495">
        <v>-106</v>
      </c>
      <c r="G1495">
        <v>-3</v>
      </c>
      <c r="H1495">
        <v>-175</v>
      </c>
      <c r="I1495">
        <v>66</v>
      </c>
    </row>
    <row r="1496" spans="1:9" x14ac:dyDescent="0.25">
      <c r="A1496" t="s">
        <v>2303</v>
      </c>
      <c r="B1496">
        <v>-103</v>
      </c>
      <c r="C1496">
        <v>-96</v>
      </c>
      <c r="D1496">
        <v>46</v>
      </c>
      <c r="E1496">
        <v>18</v>
      </c>
      <c r="F1496">
        <v>-105</v>
      </c>
      <c r="G1496">
        <v>-3</v>
      </c>
      <c r="H1496">
        <v>-175</v>
      </c>
      <c r="I1496">
        <v>65</v>
      </c>
    </row>
    <row r="1497" spans="1:9" x14ac:dyDescent="0.25">
      <c r="A1497" t="s">
        <v>2304</v>
      </c>
      <c r="B1497">
        <v>-103</v>
      </c>
      <c r="C1497">
        <v>-96</v>
      </c>
      <c r="D1497">
        <v>43</v>
      </c>
      <c r="E1497">
        <v>17</v>
      </c>
      <c r="F1497">
        <v>-104</v>
      </c>
      <c r="G1497">
        <v>-3</v>
      </c>
      <c r="H1497">
        <v>-175</v>
      </c>
      <c r="I1497">
        <v>65</v>
      </c>
    </row>
    <row r="1498" spans="1:9" x14ac:dyDescent="0.25">
      <c r="A1498" t="s">
        <v>2305</v>
      </c>
      <c r="B1498">
        <v>-103</v>
      </c>
      <c r="C1498">
        <v>-96</v>
      </c>
      <c r="D1498">
        <v>41</v>
      </c>
      <c r="E1498">
        <v>17</v>
      </c>
      <c r="F1498">
        <v>-102</v>
      </c>
      <c r="G1498">
        <v>-2</v>
      </c>
      <c r="H1498">
        <v>-175</v>
      </c>
      <c r="I1498">
        <v>65</v>
      </c>
    </row>
    <row r="1499" spans="1:9" x14ac:dyDescent="0.25">
      <c r="A1499" t="s">
        <v>2306</v>
      </c>
      <c r="B1499">
        <v>-103</v>
      </c>
      <c r="C1499">
        <v>-96</v>
      </c>
      <c r="D1499">
        <v>42</v>
      </c>
      <c r="E1499">
        <v>18</v>
      </c>
      <c r="F1499">
        <v>-101</v>
      </c>
      <c r="G1499">
        <v>-2</v>
      </c>
      <c r="H1499">
        <v>-175</v>
      </c>
      <c r="I1499">
        <v>66</v>
      </c>
    </row>
    <row r="1500" spans="1:9" x14ac:dyDescent="0.25">
      <c r="A1500" t="s">
        <v>2307</v>
      </c>
      <c r="B1500">
        <v>-103</v>
      </c>
      <c r="C1500">
        <v>-96</v>
      </c>
      <c r="D1500">
        <v>42</v>
      </c>
      <c r="E1500">
        <v>18</v>
      </c>
      <c r="F1500">
        <v>-101</v>
      </c>
      <c r="G1500">
        <v>-2</v>
      </c>
      <c r="H1500">
        <v>-175</v>
      </c>
      <c r="I1500">
        <v>67</v>
      </c>
    </row>
    <row r="1501" spans="1:9" x14ac:dyDescent="0.25">
      <c r="A1501" t="s">
        <v>2308</v>
      </c>
      <c r="B1501">
        <v>-103</v>
      </c>
      <c r="C1501">
        <v>-96</v>
      </c>
      <c r="D1501">
        <v>42</v>
      </c>
      <c r="E1501">
        <v>18</v>
      </c>
      <c r="F1501">
        <v>-102</v>
      </c>
      <c r="G1501">
        <v>-2</v>
      </c>
      <c r="H1501">
        <v>-175</v>
      </c>
      <c r="I1501">
        <v>67</v>
      </c>
    </row>
    <row r="1502" spans="1:9" x14ac:dyDescent="0.25">
      <c r="A1502" t="s">
        <v>2309</v>
      </c>
      <c r="B1502">
        <v>-103</v>
      </c>
      <c r="C1502">
        <v>-96</v>
      </c>
      <c r="D1502">
        <v>43</v>
      </c>
      <c r="E1502">
        <v>17</v>
      </c>
      <c r="F1502">
        <v>-102</v>
      </c>
      <c r="G1502">
        <v>-2</v>
      </c>
      <c r="H1502">
        <v>-175</v>
      </c>
      <c r="I1502">
        <v>67</v>
      </c>
    </row>
    <row r="1503" spans="1:9" x14ac:dyDescent="0.25">
      <c r="A1503" t="s">
        <v>2310</v>
      </c>
      <c r="B1503">
        <v>-102</v>
      </c>
      <c r="C1503">
        <v>-96</v>
      </c>
      <c r="D1503">
        <v>44</v>
      </c>
      <c r="E1503">
        <v>17</v>
      </c>
      <c r="F1503">
        <v>-103</v>
      </c>
      <c r="G1503">
        <v>-2</v>
      </c>
      <c r="H1503">
        <v>-175</v>
      </c>
      <c r="I1503">
        <v>67</v>
      </c>
    </row>
    <row r="1504" spans="1:9" x14ac:dyDescent="0.25">
      <c r="A1504" t="s">
        <v>2311</v>
      </c>
      <c r="B1504">
        <v>-102</v>
      </c>
      <c r="C1504">
        <v>-96</v>
      </c>
      <c r="D1504">
        <v>45</v>
      </c>
      <c r="E1504">
        <v>17</v>
      </c>
      <c r="F1504">
        <v>-104</v>
      </c>
      <c r="G1504">
        <v>-2</v>
      </c>
      <c r="H1504">
        <v>-175</v>
      </c>
      <c r="I1504">
        <v>68</v>
      </c>
    </row>
    <row r="1505" spans="1:9" x14ac:dyDescent="0.25">
      <c r="A1505" t="s">
        <v>2312</v>
      </c>
      <c r="B1505">
        <v>-102</v>
      </c>
      <c r="C1505">
        <v>-96</v>
      </c>
      <c r="D1505">
        <v>46</v>
      </c>
      <c r="E1505">
        <v>17</v>
      </c>
      <c r="F1505">
        <v>-105</v>
      </c>
      <c r="G1505">
        <v>-2</v>
      </c>
      <c r="H1505">
        <v>-175</v>
      </c>
      <c r="I1505">
        <v>68</v>
      </c>
    </row>
    <row r="1506" spans="1:9" x14ac:dyDescent="0.25">
      <c r="A1506" t="s">
        <v>2313</v>
      </c>
      <c r="B1506">
        <v>-102</v>
      </c>
      <c r="C1506">
        <v>-96</v>
      </c>
      <c r="D1506">
        <v>47</v>
      </c>
      <c r="E1506">
        <v>17</v>
      </c>
      <c r="F1506">
        <v>-106</v>
      </c>
      <c r="G1506">
        <v>-2</v>
      </c>
      <c r="H1506">
        <v>-175</v>
      </c>
      <c r="I1506">
        <v>68</v>
      </c>
    </row>
    <row r="1507" spans="1:9" x14ac:dyDescent="0.25">
      <c r="A1507" t="s">
        <v>2314</v>
      </c>
      <c r="B1507">
        <v>-102</v>
      </c>
      <c r="C1507">
        <v>-96</v>
      </c>
      <c r="D1507">
        <v>48</v>
      </c>
      <c r="E1507">
        <v>17</v>
      </c>
      <c r="F1507">
        <v>-106</v>
      </c>
      <c r="G1507">
        <v>-2</v>
      </c>
      <c r="H1507">
        <v>-175</v>
      </c>
      <c r="I1507">
        <v>69</v>
      </c>
    </row>
    <row r="1508" spans="1:9" x14ac:dyDescent="0.25">
      <c r="A1508" t="s">
        <v>2315</v>
      </c>
      <c r="B1508">
        <v>-102</v>
      </c>
      <c r="C1508">
        <v>-96</v>
      </c>
      <c r="D1508">
        <v>49</v>
      </c>
      <c r="E1508">
        <v>17</v>
      </c>
      <c r="F1508">
        <v>-107</v>
      </c>
      <c r="G1508">
        <v>-2</v>
      </c>
      <c r="H1508">
        <v>-175</v>
      </c>
      <c r="I1508">
        <v>69</v>
      </c>
    </row>
    <row r="1509" spans="1:9" x14ac:dyDescent="0.25">
      <c r="A1509" t="s">
        <v>2316</v>
      </c>
      <c r="B1509">
        <v>-102</v>
      </c>
      <c r="C1509">
        <v>-95</v>
      </c>
      <c r="D1509">
        <v>50</v>
      </c>
      <c r="E1509">
        <v>17</v>
      </c>
      <c r="F1509">
        <v>-108</v>
      </c>
      <c r="G1509">
        <v>-2</v>
      </c>
      <c r="H1509">
        <v>-175</v>
      </c>
      <c r="I1509">
        <v>69</v>
      </c>
    </row>
    <row r="1510" spans="1:9" x14ac:dyDescent="0.25">
      <c r="A1510" t="s">
        <v>2317</v>
      </c>
      <c r="B1510">
        <v>-102</v>
      </c>
      <c r="C1510">
        <v>-95</v>
      </c>
      <c r="D1510">
        <v>52</v>
      </c>
      <c r="E1510">
        <v>17</v>
      </c>
      <c r="F1510">
        <v>-108</v>
      </c>
      <c r="G1510">
        <v>-2</v>
      </c>
      <c r="H1510">
        <v>-175</v>
      </c>
      <c r="I1510">
        <v>69</v>
      </c>
    </row>
    <row r="1511" spans="1:9" x14ac:dyDescent="0.25">
      <c r="A1511" t="s">
        <v>2318</v>
      </c>
      <c r="B1511">
        <v>-102</v>
      </c>
      <c r="C1511">
        <v>-95</v>
      </c>
      <c r="D1511">
        <v>54</v>
      </c>
      <c r="E1511">
        <v>17</v>
      </c>
      <c r="F1511">
        <v>-109</v>
      </c>
      <c r="G1511">
        <v>-2</v>
      </c>
      <c r="H1511">
        <v>-175</v>
      </c>
      <c r="I1511">
        <v>70</v>
      </c>
    </row>
    <row r="1512" spans="1:9" x14ac:dyDescent="0.25">
      <c r="A1512" t="s">
        <v>2319</v>
      </c>
      <c r="B1512">
        <v>-102</v>
      </c>
      <c r="C1512">
        <v>-95</v>
      </c>
      <c r="D1512">
        <v>55</v>
      </c>
      <c r="E1512">
        <v>17</v>
      </c>
      <c r="F1512">
        <v>-109</v>
      </c>
      <c r="G1512">
        <v>-2</v>
      </c>
      <c r="H1512">
        <v>-175</v>
      </c>
      <c r="I1512">
        <v>70</v>
      </c>
    </row>
    <row r="1513" spans="1:9" x14ac:dyDescent="0.25">
      <c r="A1513" t="s">
        <v>2320</v>
      </c>
      <c r="B1513">
        <v>-102</v>
      </c>
      <c r="C1513">
        <v>-95</v>
      </c>
      <c r="D1513">
        <v>57</v>
      </c>
      <c r="E1513">
        <v>17</v>
      </c>
      <c r="F1513">
        <v>-109</v>
      </c>
      <c r="G1513">
        <v>-3</v>
      </c>
      <c r="H1513">
        <v>-175</v>
      </c>
      <c r="I1513">
        <v>70</v>
      </c>
    </row>
    <row r="1514" spans="1:9" x14ac:dyDescent="0.25">
      <c r="A1514" t="s">
        <v>2321</v>
      </c>
      <c r="B1514">
        <v>-102</v>
      </c>
      <c r="C1514">
        <v>-95</v>
      </c>
      <c r="D1514">
        <v>58</v>
      </c>
      <c r="E1514">
        <v>17</v>
      </c>
      <c r="F1514">
        <v>-110</v>
      </c>
      <c r="G1514">
        <v>-3</v>
      </c>
      <c r="H1514">
        <v>-175</v>
      </c>
      <c r="I1514">
        <v>70</v>
      </c>
    </row>
    <row r="1515" spans="1:9" x14ac:dyDescent="0.25">
      <c r="A1515" t="s">
        <v>2322</v>
      </c>
      <c r="B1515">
        <v>-102</v>
      </c>
      <c r="C1515">
        <v>-95</v>
      </c>
      <c r="D1515">
        <v>60</v>
      </c>
      <c r="E1515">
        <v>17</v>
      </c>
      <c r="F1515">
        <v>-110</v>
      </c>
      <c r="G1515">
        <v>-3</v>
      </c>
      <c r="H1515">
        <v>-175</v>
      </c>
      <c r="I1515">
        <v>70</v>
      </c>
    </row>
    <row r="1516" spans="1:9" x14ac:dyDescent="0.25">
      <c r="A1516" t="s">
        <v>2323</v>
      </c>
      <c r="B1516">
        <v>-103</v>
      </c>
      <c r="C1516">
        <v>-95</v>
      </c>
      <c r="D1516">
        <v>60</v>
      </c>
      <c r="E1516">
        <v>17</v>
      </c>
      <c r="F1516">
        <v>-110</v>
      </c>
      <c r="G1516">
        <v>-3</v>
      </c>
      <c r="H1516">
        <v>-175</v>
      </c>
      <c r="I1516">
        <v>70</v>
      </c>
    </row>
    <row r="1517" spans="1:9" x14ac:dyDescent="0.25">
      <c r="A1517" t="s">
        <v>2324</v>
      </c>
      <c r="B1517">
        <v>-103</v>
      </c>
      <c r="C1517">
        <v>-96</v>
      </c>
      <c r="D1517">
        <v>60</v>
      </c>
      <c r="E1517">
        <v>16</v>
      </c>
      <c r="F1517">
        <v>-111</v>
      </c>
      <c r="G1517">
        <v>-3</v>
      </c>
      <c r="H1517">
        <v>-175</v>
      </c>
      <c r="I1517">
        <v>70</v>
      </c>
    </row>
    <row r="1518" spans="1:9" x14ac:dyDescent="0.25">
      <c r="A1518" t="s">
        <v>2325</v>
      </c>
      <c r="B1518">
        <v>-103</v>
      </c>
      <c r="C1518">
        <v>-95</v>
      </c>
      <c r="D1518">
        <v>56</v>
      </c>
      <c r="E1518">
        <v>19</v>
      </c>
      <c r="F1518">
        <v>-113</v>
      </c>
      <c r="G1518">
        <v>-3</v>
      </c>
      <c r="H1518">
        <v>-175</v>
      </c>
      <c r="I1518">
        <v>70</v>
      </c>
    </row>
    <row r="1519" spans="1:9" x14ac:dyDescent="0.25">
      <c r="A1519" t="s">
        <v>2326</v>
      </c>
      <c r="B1519">
        <v>-103</v>
      </c>
      <c r="C1519">
        <v>-96</v>
      </c>
      <c r="D1519">
        <v>57</v>
      </c>
      <c r="E1519">
        <v>20</v>
      </c>
      <c r="F1519">
        <v>-113</v>
      </c>
      <c r="G1519">
        <v>-3</v>
      </c>
      <c r="H1519">
        <v>-175</v>
      </c>
      <c r="I1519">
        <v>71</v>
      </c>
    </row>
    <row r="1520" spans="1:9" x14ac:dyDescent="0.25">
      <c r="A1520" t="s">
        <v>2327</v>
      </c>
      <c r="B1520">
        <v>-98</v>
      </c>
      <c r="C1520">
        <v>-94</v>
      </c>
      <c r="D1520">
        <v>63</v>
      </c>
      <c r="E1520">
        <v>21</v>
      </c>
      <c r="F1520">
        <v>-113</v>
      </c>
      <c r="G1520">
        <v>-3</v>
      </c>
      <c r="H1520">
        <v>-175</v>
      </c>
      <c r="I1520">
        <v>73</v>
      </c>
    </row>
    <row r="1521" spans="1:9" x14ac:dyDescent="0.25">
      <c r="A1521" t="s">
        <v>2328</v>
      </c>
      <c r="B1521">
        <v>-95</v>
      </c>
      <c r="C1521">
        <v>-81</v>
      </c>
      <c r="D1521">
        <v>65</v>
      </c>
      <c r="E1521">
        <v>21</v>
      </c>
      <c r="F1521">
        <v>-110</v>
      </c>
      <c r="G1521">
        <v>-3</v>
      </c>
      <c r="H1521">
        <v>-175</v>
      </c>
      <c r="I1521">
        <v>75</v>
      </c>
    </row>
    <row r="1522" spans="1:9" x14ac:dyDescent="0.25">
      <c r="A1522" t="s">
        <v>2329</v>
      </c>
      <c r="B1522">
        <v>-91</v>
      </c>
      <c r="C1522">
        <v>-79</v>
      </c>
      <c r="D1522">
        <v>68</v>
      </c>
      <c r="E1522">
        <v>20</v>
      </c>
      <c r="F1522">
        <v>-108</v>
      </c>
      <c r="G1522">
        <v>-3</v>
      </c>
      <c r="H1522">
        <v>-175</v>
      </c>
      <c r="I1522">
        <v>77</v>
      </c>
    </row>
    <row r="1523" spans="1:9" x14ac:dyDescent="0.25">
      <c r="A1523" t="s">
        <v>2330</v>
      </c>
      <c r="B1523">
        <v>-98</v>
      </c>
      <c r="C1523">
        <v>-92</v>
      </c>
      <c r="D1523">
        <v>70</v>
      </c>
      <c r="E1523">
        <v>20</v>
      </c>
      <c r="F1523">
        <v>-115</v>
      </c>
      <c r="G1523">
        <v>-4</v>
      </c>
      <c r="H1523">
        <v>-175</v>
      </c>
      <c r="I1523">
        <v>77</v>
      </c>
    </row>
    <row r="1524" spans="1:9" x14ac:dyDescent="0.25">
      <c r="A1524" t="s">
        <v>2331</v>
      </c>
      <c r="B1524">
        <v>-101</v>
      </c>
      <c r="C1524">
        <v>-90</v>
      </c>
      <c r="D1524">
        <v>76</v>
      </c>
      <c r="E1524">
        <v>18</v>
      </c>
      <c r="F1524">
        <v>-116</v>
      </c>
      <c r="G1524">
        <v>-4</v>
      </c>
      <c r="H1524">
        <v>-176</v>
      </c>
      <c r="I1524">
        <v>77</v>
      </c>
    </row>
    <row r="1525" spans="1:9" x14ac:dyDescent="0.25">
      <c r="A1525" t="s">
        <v>2332</v>
      </c>
      <c r="B1525">
        <v>-102</v>
      </c>
      <c r="C1525">
        <v>-92</v>
      </c>
      <c r="D1525">
        <v>81</v>
      </c>
      <c r="E1525">
        <v>16</v>
      </c>
      <c r="F1525">
        <v>-114</v>
      </c>
      <c r="G1525">
        <v>-5</v>
      </c>
      <c r="H1525">
        <v>-176</v>
      </c>
      <c r="I1525">
        <v>76</v>
      </c>
    </row>
    <row r="1526" spans="1:9" x14ac:dyDescent="0.25">
      <c r="A1526" t="s">
        <v>2333</v>
      </c>
      <c r="B1526">
        <v>-102</v>
      </c>
      <c r="C1526">
        <v>-92</v>
      </c>
      <c r="D1526">
        <v>85</v>
      </c>
      <c r="E1526">
        <v>16</v>
      </c>
      <c r="F1526">
        <v>-112</v>
      </c>
      <c r="G1526">
        <v>-5</v>
      </c>
      <c r="H1526">
        <v>-176</v>
      </c>
      <c r="I1526">
        <v>77</v>
      </c>
    </row>
    <row r="1527" spans="1:9" x14ac:dyDescent="0.25">
      <c r="A1527" t="s">
        <v>2334</v>
      </c>
      <c r="B1527">
        <v>-102</v>
      </c>
      <c r="C1527">
        <v>-92</v>
      </c>
      <c r="D1527">
        <v>87</v>
      </c>
      <c r="E1527">
        <v>16</v>
      </c>
      <c r="F1527">
        <v>-111</v>
      </c>
      <c r="G1527">
        <v>-5</v>
      </c>
      <c r="H1527">
        <v>-176</v>
      </c>
      <c r="I1527">
        <v>77</v>
      </c>
    </row>
    <row r="1528" spans="1:9" x14ac:dyDescent="0.25">
      <c r="A1528" t="s">
        <v>2335</v>
      </c>
      <c r="B1528">
        <v>-102</v>
      </c>
      <c r="C1528">
        <v>-92</v>
      </c>
      <c r="D1528">
        <v>88</v>
      </c>
      <c r="E1528">
        <v>16</v>
      </c>
      <c r="F1528">
        <v>-110</v>
      </c>
      <c r="G1528">
        <v>-5</v>
      </c>
      <c r="H1528">
        <v>-175</v>
      </c>
      <c r="I1528">
        <v>78</v>
      </c>
    </row>
    <row r="1529" spans="1:9" x14ac:dyDescent="0.25">
      <c r="A1529" t="s">
        <v>2336</v>
      </c>
      <c r="B1529">
        <v>-101</v>
      </c>
      <c r="C1529">
        <v>-92</v>
      </c>
      <c r="D1529">
        <v>89</v>
      </c>
      <c r="E1529">
        <v>17</v>
      </c>
      <c r="F1529">
        <v>-110</v>
      </c>
      <c r="G1529">
        <v>-5</v>
      </c>
      <c r="H1529">
        <v>-175</v>
      </c>
      <c r="I1529">
        <v>78</v>
      </c>
    </row>
    <row r="1530" spans="1:9" x14ac:dyDescent="0.25">
      <c r="A1530" t="s">
        <v>2337</v>
      </c>
      <c r="B1530">
        <v>-102</v>
      </c>
      <c r="C1530">
        <v>-92</v>
      </c>
      <c r="D1530">
        <v>89</v>
      </c>
      <c r="E1530">
        <v>17</v>
      </c>
      <c r="F1530">
        <v>-109</v>
      </c>
      <c r="G1530">
        <v>-5</v>
      </c>
      <c r="H1530">
        <v>-175</v>
      </c>
      <c r="I1530">
        <v>78</v>
      </c>
    </row>
    <row r="1531" spans="1:9" x14ac:dyDescent="0.25">
      <c r="A1531" t="s">
        <v>2338</v>
      </c>
      <c r="B1531">
        <v>-103</v>
      </c>
      <c r="C1531">
        <v>-93</v>
      </c>
      <c r="D1531">
        <v>87</v>
      </c>
      <c r="E1531">
        <v>17</v>
      </c>
      <c r="F1531">
        <v>-105</v>
      </c>
      <c r="G1531">
        <v>-4</v>
      </c>
      <c r="H1531">
        <v>-175</v>
      </c>
      <c r="I1531">
        <v>78</v>
      </c>
    </row>
    <row r="1532" spans="1:9" x14ac:dyDescent="0.25">
      <c r="A1532" t="s">
        <v>2339</v>
      </c>
      <c r="B1532">
        <v>-103</v>
      </c>
      <c r="C1532">
        <v>-93</v>
      </c>
      <c r="D1532">
        <v>83</v>
      </c>
      <c r="E1532">
        <v>17</v>
      </c>
      <c r="F1532">
        <v>-94</v>
      </c>
      <c r="G1532">
        <v>-4</v>
      </c>
      <c r="H1532">
        <v>-175</v>
      </c>
      <c r="I1532">
        <v>78</v>
      </c>
    </row>
    <row r="1533" spans="1:9" x14ac:dyDescent="0.25">
      <c r="A1533" t="s">
        <v>2340</v>
      </c>
      <c r="B1533">
        <v>-102</v>
      </c>
      <c r="C1533">
        <v>-93</v>
      </c>
      <c r="D1533">
        <v>80</v>
      </c>
      <c r="E1533">
        <v>17</v>
      </c>
      <c r="F1533">
        <v>-85</v>
      </c>
      <c r="G1533">
        <v>-4</v>
      </c>
      <c r="H1533">
        <v>-175</v>
      </c>
      <c r="I1533">
        <v>78</v>
      </c>
    </row>
    <row r="1534" spans="1:9" x14ac:dyDescent="0.25">
      <c r="A1534" t="s">
        <v>2341</v>
      </c>
      <c r="B1534">
        <v>-103</v>
      </c>
      <c r="C1534">
        <v>-93</v>
      </c>
      <c r="D1534">
        <v>79</v>
      </c>
      <c r="E1534">
        <v>18</v>
      </c>
      <c r="F1534">
        <v>-81</v>
      </c>
      <c r="G1534">
        <v>-3</v>
      </c>
      <c r="H1534">
        <v>-175</v>
      </c>
      <c r="I1534">
        <v>79</v>
      </c>
    </row>
    <row r="1535" spans="1:9" x14ac:dyDescent="0.25">
      <c r="A1535" t="s">
        <v>2342</v>
      </c>
      <c r="B1535">
        <v>-103</v>
      </c>
      <c r="C1535">
        <v>-92</v>
      </c>
      <c r="D1535">
        <v>80</v>
      </c>
      <c r="E1535">
        <v>19</v>
      </c>
      <c r="F1535">
        <v>-81</v>
      </c>
      <c r="G1535">
        <v>-3</v>
      </c>
      <c r="H1535">
        <v>-174</v>
      </c>
      <c r="I1535">
        <v>80</v>
      </c>
    </row>
    <row r="1536" spans="1:9" x14ac:dyDescent="0.25">
      <c r="A1536" t="s">
        <v>2343</v>
      </c>
      <c r="B1536">
        <v>-102</v>
      </c>
      <c r="C1536">
        <v>-93</v>
      </c>
      <c r="D1536">
        <v>78</v>
      </c>
      <c r="E1536">
        <v>19</v>
      </c>
      <c r="F1536">
        <v>-85</v>
      </c>
      <c r="G1536">
        <v>-3</v>
      </c>
      <c r="H1536">
        <v>-174</v>
      </c>
      <c r="I1536">
        <v>79</v>
      </c>
    </row>
    <row r="1537" spans="1:9" x14ac:dyDescent="0.25">
      <c r="A1537" t="s">
        <v>2344</v>
      </c>
      <c r="B1537">
        <v>-103</v>
      </c>
      <c r="C1537">
        <v>-93</v>
      </c>
      <c r="D1537">
        <v>73</v>
      </c>
      <c r="E1537">
        <v>19</v>
      </c>
      <c r="F1537">
        <v>-80</v>
      </c>
      <c r="G1537">
        <v>-3</v>
      </c>
      <c r="H1537">
        <v>-174</v>
      </c>
      <c r="I1537">
        <v>79</v>
      </c>
    </row>
    <row r="1538" spans="1:9" x14ac:dyDescent="0.25">
      <c r="A1538" t="s">
        <v>2345</v>
      </c>
      <c r="B1538">
        <v>-103</v>
      </c>
      <c r="C1538">
        <v>-93</v>
      </c>
      <c r="D1538">
        <v>70</v>
      </c>
      <c r="E1538">
        <v>19</v>
      </c>
      <c r="F1538">
        <v>-76</v>
      </c>
      <c r="G1538">
        <v>-3</v>
      </c>
      <c r="H1538">
        <v>-174</v>
      </c>
      <c r="I1538">
        <v>79</v>
      </c>
    </row>
    <row r="1539" spans="1:9" x14ac:dyDescent="0.25">
      <c r="A1539" t="s">
        <v>2346</v>
      </c>
      <c r="B1539">
        <v>-103</v>
      </c>
      <c r="C1539">
        <v>-94</v>
      </c>
      <c r="D1539">
        <v>68</v>
      </c>
      <c r="E1539">
        <v>20</v>
      </c>
      <c r="F1539">
        <v>-76</v>
      </c>
      <c r="G1539">
        <v>-3</v>
      </c>
      <c r="H1539">
        <v>-173</v>
      </c>
      <c r="I1539">
        <v>79</v>
      </c>
    </row>
    <row r="1540" spans="1:9" x14ac:dyDescent="0.25">
      <c r="A1540" t="s">
        <v>2347</v>
      </c>
      <c r="B1540">
        <v>-103</v>
      </c>
      <c r="C1540">
        <v>-94</v>
      </c>
      <c r="D1540">
        <v>65</v>
      </c>
      <c r="E1540">
        <v>20</v>
      </c>
      <c r="F1540">
        <v>-74</v>
      </c>
      <c r="G1540">
        <v>-3</v>
      </c>
      <c r="H1540">
        <v>-173</v>
      </c>
      <c r="I1540">
        <v>79</v>
      </c>
    </row>
    <row r="1541" spans="1:9" x14ac:dyDescent="0.25">
      <c r="A1541" t="s">
        <v>2348</v>
      </c>
      <c r="B1541">
        <v>-103</v>
      </c>
      <c r="C1541">
        <v>-94</v>
      </c>
      <c r="D1541">
        <v>64</v>
      </c>
      <c r="E1541">
        <v>21</v>
      </c>
      <c r="F1541">
        <v>-73</v>
      </c>
      <c r="G1541">
        <v>-3</v>
      </c>
      <c r="H1541">
        <v>-173</v>
      </c>
      <c r="I1541">
        <v>79</v>
      </c>
    </row>
    <row r="1542" spans="1:9" x14ac:dyDescent="0.25">
      <c r="A1542" t="s">
        <v>2349</v>
      </c>
      <c r="B1542">
        <v>-103</v>
      </c>
      <c r="C1542">
        <v>-94</v>
      </c>
      <c r="D1542">
        <v>62</v>
      </c>
      <c r="E1542">
        <v>21</v>
      </c>
      <c r="F1542">
        <v>-72</v>
      </c>
      <c r="G1542">
        <v>-2</v>
      </c>
      <c r="H1542">
        <v>-172</v>
      </c>
      <c r="I1542">
        <v>79</v>
      </c>
    </row>
    <row r="1543" spans="1:9" x14ac:dyDescent="0.25">
      <c r="A1543" t="s">
        <v>2350</v>
      </c>
      <c r="B1543">
        <v>-103</v>
      </c>
      <c r="C1543">
        <v>-94</v>
      </c>
      <c r="D1543">
        <v>59</v>
      </c>
      <c r="E1543">
        <v>22</v>
      </c>
      <c r="F1543">
        <v>-72</v>
      </c>
      <c r="G1543">
        <v>-2</v>
      </c>
      <c r="H1543">
        <v>-172</v>
      </c>
      <c r="I1543">
        <v>79</v>
      </c>
    </row>
    <row r="1544" spans="1:9" x14ac:dyDescent="0.25">
      <c r="A1544" t="s">
        <v>2351</v>
      </c>
      <c r="B1544">
        <v>-104</v>
      </c>
      <c r="C1544">
        <v>-95</v>
      </c>
      <c r="D1544">
        <v>54</v>
      </c>
      <c r="E1544">
        <v>22</v>
      </c>
      <c r="F1544">
        <v>-70</v>
      </c>
      <c r="G1544">
        <v>-2</v>
      </c>
      <c r="H1544">
        <v>-172</v>
      </c>
      <c r="I1544">
        <v>79</v>
      </c>
    </row>
    <row r="1545" spans="1:9" x14ac:dyDescent="0.25">
      <c r="A1545" t="s">
        <v>2352</v>
      </c>
      <c r="B1545">
        <v>-104</v>
      </c>
      <c r="C1545">
        <v>-95</v>
      </c>
      <c r="D1545">
        <v>48</v>
      </c>
      <c r="E1545">
        <v>23</v>
      </c>
      <c r="F1545">
        <v>-68</v>
      </c>
      <c r="G1545">
        <v>-2</v>
      </c>
      <c r="H1545">
        <v>-171</v>
      </c>
      <c r="I1545">
        <v>78</v>
      </c>
    </row>
    <row r="1546" spans="1:9" x14ac:dyDescent="0.25">
      <c r="A1546" t="s">
        <v>2353</v>
      </c>
      <c r="B1546">
        <v>-104</v>
      </c>
      <c r="C1546">
        <v>-96</v>
      </c>
      <c r="D1546">
        <v>44</v>
      </c>
      <c r="E1546">
        <v>23</v>
      </c>
      <c r="F1546">
        <v>-66</v>
      </c>
      <c r="G1546">
        <v>-2</v>
      </c>
      <c r="H1546">
        <v>-171</v>
      </c>
      <c r="I1546">
        <v>77</v>
      </c>
    </row>
    <row r="1547" spans="1:9" x14ac:dyDescent="0.25">
      <c r="A1547" t="s">
        <v>2354</v>
      </c>
      <c r="B1547">
        <v>-104</v>
      </c>
      <c r="C1547">
        <v>-96</v>
      </c>
      <c r="D1547">
        <v>42</v>
      </c>
      <c r="E1547">
        <v>23</v>
      </c>
      <c r="F1547">
        <v>-64</v>
      </c>
      <c r="G1547">
        <v>-2</v>
      </c>
      <c r="H1547">
        <v>-170</v>
      </c>
      <c r="I1547">
        <v>77</v>
      </c>
    </row>
    <row r="1548" spans="1:9" x14ac:dyDescent="0.25">
      <c r="A1548" t="s">
        <v>2355</v>
      </c>
      <c r="B1548">
        <v>-104</v>
      </c>
      <c r="C1548">
        <v>-96</v>
      </c>
      <c r="D1548">
        <v>41</v>
      </c>
      <c r="E1548">
        <v>23</v>
      </c>
      <c r="F1548">
        <v>-65</v>
      </c>
      <c r="G1548">
        <v>-1</v>
      </c>
      <c r="H1548">
        <v>-172</v>
      </c>
      <c r="I1548">
        <v>76</v>
      </c>
    </row>
    <row r="1549" spans="1:9" x14ac:dyDescent="0.25">
      <c r="A1549" t="s">
        <v>2356</v>
      </c>
      <c r="B1549">
        <v>-104</v>
      </c>
      <c r="C1549">
        <v>-97</v>
      </c>
      <c r="D1549">
        <v>39</v>
      </c>
      <c r="E1549">
        <v>23</v>
      </c>
      <c r="F1549">
        <v>-70</v>
      </c>
      <c r="G1549">
        <v>-1</v>
      </c>
      <c r="H1549">
        <v>-175</v>
      </c>
      <c r="I1549">
        <v>76</v>
      </c>
    </row>
    <row r="1550" spans="1:9" x14ac:dyDescent="0.25">
      <c r="A1550" t="s">
        <v>2357</v>
      </c>
      <c r="B1550">
        <v>-104</v>
      </c>
      <c r="C1550">
        <v>-97</v>
      </c>
      <c r="D1550">
        <v>39</v>
      </c>
      <c r="E1550">
        <v>23</v>
      </c>
      <c r="F1550">
        <v>-74</v>
      </c>
      <c r="G1550">
        <v>0</v>
      </c>
      <c r="H1550">
        <v>-175</v>
      </c>
      <c r="I1550">
        <v>76</v>
      </c>
    </row>
    <row r="1551" spans="1:9" x14ac:dyDescent="0.25">
      <c r="A1551" t="s">
        <v>2358</v>
      </c>
      <c r="B1551">
        <v>-104</v>
      </c>
      <c r="C1551">
        <v>-97</v>
      </c>
      <c r="D1551">
        <v>43</v>
      </c>
      <c r="E1551">
        <v>23</v>
      </c>
      <c r="F1551">
        <v>-77</v>
      </c>
      <c r="G1551">
        <v>0</v>
      </c>
      <c r="H1551">
        <v>-175</v>
      </c>
      <c r="I1551">
        <v>76</v>
      </c>
    </row>
    <row r="1552" spans="1:9" x14ac:dyDescent="0.25">
      <c r="A1552" t="s">
        <v>2359</v>
      </c>
      <c r="B1552">
        <v>-103</v>
      </c>
      <c r="C1552">
        <v>-96</v>
      </c>
      <c r="D1552">
        <v>47</v>
      </c>
      <c r="E1552">
        <v>24</v>
      </c>
      <c r="F1552">
        <v>-79</v>
      </c>
      <c r="G1552">
        <v>0</v>
      </c>
      <c r="H1552">
        <v>-175</v>
      </c>
      <c r="I1552">
        <v>77</v>
      </c>
    </row>
    <row r="1553" spans="1:9" x14ac:dyDescent="0.25">
      <c r="A1553" t="s">
        <v>2360</v>
      </c>
      <c r="B1553">
        <v>-103</v>
      </c>
      <c r="C1553">
        <v>-96</v>
      </c>
      <c r="D1553">
        <v>50</v>
      </c>
      <c r="E1553">
        <v>24</v>
      </c>
      <c r="F1553">
        <v>-82</v>
      </c>
      <c r="G1553">
        <v>1</v>
      </c>
      <c r="H1553">
        <v>-175</v>
      </c>
      <c r="I1553">
        <v>77</v>
      </c>
    </row>
    <row r="1554" spans="1:9" x14ac:dyDescent="0.25">
      <c r="A1554" t="s">
        <v>2361</v>
      </c>
      <c r="B1554">
        <v>-103</v>
      </c>
      <c r="C1554">
        <v>-96</v>
      </c>
      <c r="D1554">
        <v>53</v>
      </c>
      <c r="E1554">
        <v>24</v>
      </c>
      <c r="F1554">
        <v>-85</v>
      </c>
      <c r="G1554">
        <v>1</v>
      </c>
      <c r="H1554">
        <v>-175</v>
      </c>
      <c r="I1554">
        <v>77</v>
      </c>
    </row>
    <row r="1555" spans="1:9" x14ac:dyDescent="0.25">
      <c r="A1555" t="s">
        <v>2362</v>
      </c>
      <c r="B1555">
        <v>-103</v>
      </c>
      <c r="C1555">
        <v>-96</v>
      </c>
      <c r="D1555">
        <v>55</v>
      </c>
      <c r="E1555">
        <v>24</v>
      </c>
      <c r="F1555">
        <v>-86</v>
      </c>
      <c r="G1555">
        <v>1</v>
      </c>
      <c r="H1555">
        <v>-175</v>
      </c>
      <c r="I1555">
        <v>77</v>
      </c>
    </row>
    <row r="1556" spans="1:9" x14ac:dyDescent="0.25">
      <c r="A1556" t="s">
        <v>2363</v>
      </c>
      <c r="B1556">
        <v>-103</v>
      </c>
      <c r="C1556">
        <v>-96</v>
      </c>
      <c r="D1556">
        <v>58</v>
      </c>
      <c r="E1556">
        <v>24</v>
      </c>
      <c r="F1556">
        <v>-88</v>
      </c>
      <c r="G1556">
        <v>1</v>
      </c>
      <c r="H1556">
        <v>-175</v>
      </c>
      <c r="I1556">
        <v>77</v>
      </c>
    </row>
    <row r="1557" spans="1:9" x14ac:dyDescent="0.25">
      <c r="A1557" t="s">
        <v>2364</v>
      </c>
      <c r="B1557">
        <v>-103</v>
      </c>
      <c r="C1557">
        <v>-96</v>
      </c>
      <c r="D1557">
        <v>59</v>
      </c>
      <c r="E1557">
        <v>25</v>
      </c>
      <c r="F1557">
        <v>-90</v>
      </c>
      <c r="G1557">
        <v>1</v>
      </c>
      <c r="H1557">
        <v>-175</v>
      </c>
      <c r="I1557">
        <v>78</v>
      </c>
    </row>
    <row r="1558" spans="1:9" x14ac:dyDescent="0.25">
      <c r="A1558" t="s">
        <v>2365</v>
      </c>
      <c r="B1558">
        <v>-103</v>
      </c>
      <c r="C1558">
        <v>-96</v>
      </c>
      <c r="D1558">
        <v>61</v>
      </c>
      <c r="E1558">
        <v>25</v>
      </c>
      <c r="F1558">
        <v>-91</v>
      </c>
      <c r="G1558">
        <v>1</v>
      </c>
      <c r="H1558">
        <v>-175</v>
      </c>
      <c r="I1558">
        <v>78</v>
      </c>
    </row>
    <row r="1559" spans="1:9" x14ac:dyDescent="0.25">
      <c r="A1559" t="s">
        <v>2366</v>
      </c>
      <c r="B1559">
        <v>-103</v>
      </c>
      <c r="C1559">
        <v>-96</v>
      </c>
      <c r="D1559">
        <v>63</v>
      </c>
      <c r="E1559">
        <v>25</v>
      </c>
      <c r="F1559">
        <v>-93</v>
      </c>
      <c r="G1559">
        <v>1</v>
      </c>
      <c r="H1559">
        <v>-175</v>
      </c>
      <c r="I1559">
        <v>78</v>
      </c>
    </row>
    <row r="1560" spans="1:9" x14ac:dyDescent="0.25">
      <c r="A1560" t="s">
        <v>2367</v>
      </c>
      <c r="B1560">
        <v>-103</v>
      </c>
      <c r="C1560">
        <v>-96</v>
      </c>
      <c r="D1560">
        <v>65</v>
      </c>
      <c r="E1560">
        <v>25</v>
      </c>
      <c r="F1560">
        <v>-95</v>
      </c>
      <c r="G1560">
        <v>1</v>
      </c>
      <c r="H1560">
        <v>-175</v>
      </c>
      <c r="I1560">
        <v>78</v>
      </c>
    </row>
    <row r="1561" spans="1:9" x14ac:dyDescent="0.25">
      <c r="A1561" t="s">
        <v>2368</v>
      </c>
      <c r="B1561">
        <v>-103</v>
      </c>
      <c r="C1561">
        <v>-96</v>
      </c>
      <c r="D1561">
        <v>66</v>
      </c>
      <c r="E1561">
        <v>26</v>
      </c>
      <c r="F1561">
        <v>-97</v>
      </c>
      <c r="G1561">
        <v>2</v>
      </c>
      <c r="H1561">
        <v>-175</v>
      </c>
      <c r="I1561">
        <v>78</v>
      </c>
    </row>
    <row r="1562" spans="1:9" x14ac:dyDescent="0.25">
      <c r="A1562" t="s">
        <v>2369</v>
      </c>
      <c r="B1562">
        <v>-103</v>
      </c>
      <c r="C1562">
        <v>-96</v>
      </c>
      <c r="D1562">
        <v>67</v>
      </c>
      <c r="E1562">
        <v>26</v>
      </c>
      <c r="F1562">
        <v>-99</v>
      </c>
      <c r="G1562">
        <v>2</v>
      </c>
      <c r="H1562">
        <v>-175</v>
      </c>
      <c r="I1562">
        <v>79</v>
      </c>
    </row>
    <row r="1563" spans="1:9" x14ac:dyDescent="0.25">
      <c r="A1563" t="s">
        <v>2370</v>
      </c>
      <c r="B1563">
        <v>-103</v>
      </c>
      <c r="C1563">
        <v>-96</v>
      </c>
      <c r="D1563">
        <v>67</v>
      </c>
      <c r="E1563">
        <v>26</v>
      </c>
      <c r="F1563">
        <v>-100</v>
      </c>
      <c r="G1563">
        <v>2</v>
      </c>
      <c r="H1563">
        <v>-175</v>
      </c>
      <c r="I1563">
        <v>79</v>
      </c>
    </row>
    <row r="1564" spans="1:9" x14ac:dyDescent="0.25">
      <c r="A1564" t="s">
        <v>2371</v>
      </c>
      <c r="B1564">
        <v>-103</v>
      </c>
      <c r="C1564">
        <v>-96</v>
      </c>
      <c r="D1564">
        <v>66</v>
      </c>
      <c r="E1564">
        <v>26</v>
      </c>
      <c r="F1564">
        <v>-102</v>
      </c>
      <c r="G1564">
        <v>2</v>
      </c>
      <c r="H1564">
        <v>-175</v>
      </c>
      <c r="I1564">
        <v>79</v>
      </c>
    </row>
    <row r="1565" spans="1:9" x14ac:dyDescent="0.25">
      <c r="A1565" t="s">
        <v>2372</v>
      </c>
      <c r="B1565">
        <v>-103</v>
      </c>
      <c r="C1565">
        <v>-96</v>
      </c>
      <c r="D1565">
        <v>64</v>
      </c>
      <c r="E1565">
        <v>27</v>
      </c>
      <c r="F1565">
        <v>-103</v>
      </c>
      <c r="G1565">
        <v>2</v>
      </c>
      <c r="H1565">
        <v>-175</v>
      </c>
      <c r="I1565">
        <v>79</v>
      </c>
    </row>
    <row r="1566" spans="1:9" x14ac:dyDescent="0.25">
      <c r="A1566" t="s">
        <v>2373</v>
      </c>
      <c r="B1566">
        <v>-103</v>
      </c>
      <c r="C1566">
        <v>-96</v>
      </c>
      <c r="D1566">
        <v>62</v>
      </c>
      <c r="E1566">
        <v>27</v>
      </c>
      <c r="F1566">
        <v>-103</v>
      </c>
      <c r="G1566">
        <v>2</v>
      </c>
      <c r="H1566">
        <v>-175</v>
      </c>
      <c r="I1566">
        <v>79</v>
      </c>
    </row>
    <row r="1567" spans="1:9" x14ac:dyDescent="0.25">
      <c r="A1567" t="s">
        <v>2374</v>
      </c>
      <c r="B1567">
        <v>-103</v>
      </c>
      <c r="C1567">
        <v>-97</v>
      </c>
      <c r="D1567">
        <v>59</v>
      </c>
      <c r="E1567">
        <v>27</v>
      </c>
      <c r="F1567">
        <v>-103</v>
      </c>
      <c r="G1567">
        <v>2</v>
      </c>
      <c r="H1567">
        <v>-175</v>
      </c>
      <c r="I1567">
        <v>79</v>
      </c>
    </row>
    <row r="1568" spans="1:9" x14ac:dyDescent="0.25">
      <c r="A1568" t="s">
        <v>2375</v>
      </c>
      <c r="B1568">
        <v>-103</v>
      </c>
      <c r="C1568">
        <v>-97</v>
      </c>
      <c r="D1568">
        <v>56</v>
      </c>
      <c r="E1568">
        <v>26</v>
      </c>
      <c r="F1568">
        <v>-102</v>
      </c>
      <c r="G1568">
        <v>2</v>
      </c>
      <c r="H1568">
        <v>-175</v>
      </c>
      <c r="I1568">
        <v>78</v>
      </c>
    </row>
    <row r="1569" spans="1:9" x14ac:dyDescent="0.25">
      <c r="A1569" t="s">
        <v>2376</v>
      </c>
      <c r="B1569">
        <v>-103</v>
      </c>
      <c r="C1569">
        <v>-97</v>
      </c>
      <c r="D1569">
        <v>54</v>
      </c>
      <c r="E1569">
        <v>26</v>
      </c>
      <c r="F1569">
        <v>-102</v>
      </c>
      <c r="G1569">
        <v>3</v>
      </c>
      <c r="H1569">
        <v>-175</v>
      </c>
      <c r="I1569">
        <v>78</v>
      </c>
    </row>
    <row r="1570" spans="1:9" x14ac:dyDescent="0.25">
      <c r="A1570" t="s">
        <v>2377</v>
      </c>
      <c r="B1570">
        <v>-103</v>
      </c>
      <c r="C1570">
        <v>-97</v>
      </c>
      <c r="D1570">
        <v>52</v>
      </c>
      <c r="E1570">
        <v>26</v>
      </c>
      <c r="F1570">
        <v>-102</v>
      </c>
      <c r="G1570">
        <v>3</v>
      </c>
      <c r="H1570">
        <v>-175</v>
      </c>
      <c r="I1570">
        <v>78</v>
      </c>
    </row>
    <row r="1571" spans="1:9" x14ac:dyDescent="0.25">
      <c r="A1571" t="s">
        <v>2378</v>
      </c>
      <c r="B1571">
        <v>-103</v>
      </c>
      <c r="C1571">
        <v>-97</v>
      </c>
      <c r="D1571">
        <v>51</v>
      </c>
      <c r="E1571">
        <v>26</v>
      </c>
      <c r="F1571">
        <v>-101</v>
      </c>
      <c r="G1571">
        <v>3</v>
      </c>
      <c r="H1571">
        <v>-175</v>
      </c>
      <c r="I1571">
        <v>78</v>
      </c>
    </row>
    <row r="1572" spans="1:9" x14ac:dyDescent="0.25">
      <c r="A1572" t="s">
        <v>2379</v>
      </c>
      <c r="B1572">
        <v>-103</v>
      </c>
      <c r="C1572">
        <v>-97</v>
      </c>
      <c r="D1572">
        <v>50</v>
      </c>
      <c r="E1572">
        <v>26</v>
      </c>
      <c r="F1572">
        <v>-99</v>
      </c>
      <c r="G1572">
        <v>3</v>
      </c>
      <c r="H1572">
        <v>-175</v>
      </c>
      <c r="I1572">
        <v>78</v>
      </c>
    </row>
    <row r="1573" spans="1:9" x14ac:dyDescent="0.25">
      <c r="A1573" t="s">
        <v>2380</v>
      </c>
      <c r="B1573">
        <v>-103</v>
      </c>
      <c r="C1573">
        <v>-97</v>
      </c>
      <c r="D1573">
        <v>50</v>
      </c>
      <c r="E1573">
        <v>26</v>
      </c>
      <c r="F1573">
        <v>-98</v>
      </c>
      <c r="G1573">
        <v>3</v>
      </c>
      <c r="H1573">
        <v>-175</v>
      </c>
      <c r="I1573">
        <v>77</v>
      </c>
    </row>
    <row r="1574" spans="1:9" x14ac:dyDescent="0.25">
      <c r="A1574" t="s">
        <v>2381</v>
      </c>
      <c r="B1574">
        <v>-103</v>
      </c>
      <c r="C1574">
        <v>-97</v>
      </c>
      <c r="D1574">
        <v>53</v>
      </c>
      <c r="E1574">
        <v>26</v>
      </c>
      <c r="F1574">
        <v>-96</v>
      </c>
      <c r="G1574">
        <v>4</v>
      </c>
      <c r="H1574">
        <v>-175</v>
      </c>
      <c r="I1574">
        <v>78</v>
      </c>
    </row>
    <row r="1575" spans="1:9" x14ac:dyDescent="0.25">
      <c r="A1575" t="s">
        <v>2382</v>
      </c>
      <c r="B1575">
        <v>-103</v>
      </c>
      <c r="C1575">
        <v>-97</v>
      </c>
      <c r="D1575">
        <v>56</v>
      </c>
      <c r="E1575">
        <v>27</v>
      </c>
      <c r="F1575">
        <v>-96</v>
      </c>
      <c r="G1575">
        <v>4</v>
      </c>
      <c r="H1575">
        <v>-175</v>
      </c>
      <c r="I1575">
        <v>78</v>
      </c>
    </row>
    <row r="1576" spans="1:9" x14ac:dyDescent="0.25">
      <c r="A1576" t="s">
        <v>2383</v>
      </c>
      <c r="B1576">
        <v>-103</v>
      </c>
      <c r="C1576">
        <v>-97</v>
      </c>
      <c r="D1576">
        <v>59</v>
      </c>
      <c r="E1576">
        <v>27</v>
      </c>
      <c r="F1576">
        <v>-97</v>
      </c>
      <c r="G1576">
        <v>4</v>
      </c>
      <c r="H1576">
        <v>-175</v>
      </c>
      <c r="I1576">
        <v>79</v>
      </c>
    </row>
    <row r="1577" spans="1:9" x14ac:dyDescent="0.25">
      <c r="A1577" t="s">
        <v>2384</v>
      </c>
      <c r="B1577">
        <v>-103</v>
      </c>
      <c r="C1577">
        <v>-97</v>
      </c>
      <c r="D1577">
        <v>61</v>
      </c>
      <c r="E1577">
        <v>27</v>
      </c>
      <c r="F1577">
        <v>-98</v>
      </c>
      <c r="G1577">
        <v>4</v>
      </c>
      <c r="H1577">
        <v>-175</v>
      </c>
      <c r="I1577">
        <v>79</v>
      </c>
    </row>
    <row r="1578" spans="1:9" x14ac:dyDescent="0.25">
      <c r="A1578" t="s">
        <v>2385</v>
      </c>
      <c r="B1578">
        <v>-103</v>
      </c>
      <c r="C1578">
        <v>-96</v>
      </c>
      <c r="D1578">
        <v>63</v>
      </c>
      <c r="E1578">
        <v>27</v>
      </c>
      <c r="F1578">
        <v>-99</v>
      </c>
      <c r="G1578">
        <v>4</v>
      </c>
      <c r="H1578">
        <v>-175</v>
      </c>
      <c r="I1578">
        <v>79</v>
      </c>
    </row>
    <row r="1579" spans="1:9" x14ac:dyDescent="0.25">
      <c r="A1579" t="s">
        <v>2386</v>
      </c>
      <c r="B1579">
        <v>-103</v>
      </c>
      <c r="C1579">
        <v>-96</v>
      </c>
      <c r="D1579">
        <v>66</v>
      </c>
      <c r="E1579">
        <v>27</v>
      </c>
      <c r="F1579">
        <v>-100</v>
      </c>
      <c r="G1579">
        <v>4</v>
      </c>
      <c r="H1579">
        <v>-175</v>
      </c>
      <c r="I1579">
        <v>79</v>
      </c>
    </row>
    <row r="1580" spans="1:9" x14ac:dyDescent="0.25">
      <c r="A1580" t="s">
        <v>2387</v>
      </c>
      <c r="B1580">
        <v>-103</v>
      </c>
      <c r="C1580">
        <v>-96</v>
      </c>
      <c r="D1580">
        <v>68</v>
      </c>
      <c r="E1580">
        <v>27</v>
      </c>
      <c r="F1580">
        <v>-101</v>
      </c>
      <c r="G1580">
        <v>4</v>
      </c>
      <c r="H1580">
        <v>-175</v>
      </c>
      <c r="I1580">
        <v>80</v>
      </c>
    </row>
    <row r="1581" spans="1:9" x14ac:dyDescent="0.25">
      <c r="A1581" t="s">
        <v>2388</v>
      </c>
      <c r="B1581">
        <v>-103</v>
      </c>
      <c r="C1581">
        <v>-96</v>
      </c>
      <c r="D1581">
        <v>69</v>
      </c>
      <c r="E1581">
        <v>28</v>
      </c>
      <c r="F1581">
        <v>-102</v>
      </c>
      <c r="G1581">
        <v>4</v>
      </c>
      <c r="H1581">
        <v>-175</v>
      </c>
      <c r="I1581">
        <v>80</v>
      </c>
    </row>
    <row r="1582" spans="1:9" x14ac:dyDescent="0.25">
      <c r="A1582" t="s">
        <v>2389</v>
      </c>
      <c r="B1582">
        <v>-103</v>
      </c>
      <c r="C1582">
        <v>-96</v>
      </c>
      <c r="D1582">
        <v>70</v>
      </c>
      <c r="E1582">
        <v>28</v>
      </c>
      <c r="F1582">
        <v>-103</v>
      </c>
      <c r="G1582">
        <v>4</v>
      </c>
      <c r="H1582">
        <v>-175</v>
      </c>
      <c r="I1582">
        <v>80</v>
      </c>
    </row>
    <row r="1583" spans="1:9" x14ac:dyDescent="0.25">
      <c r="A1583" t="s">
        <v>2390</v>
      </c>
      <c r="B1583">
        <v>-102</v>
      </c>
      <c r="C1583">
        <v>-96</v>
      </c>
      <c r="D1583">
        <v>72</v>
      </c>
      <c r="E1583">
        <v>28</v>
      </c>
      <c r="F1583">
        <v>-104</v>
      </c>
      <c r="G1583">
        <v>4</v>
      </c>
      <c r="H1583">
        <v>-175</v>
      </c>
      <c r="I1583">
        <v>80</v>
      </c>
    </row>
    <row r="1584" spans="1:9" x14ac:dyDescent="0.25">
      <c r="A1584" t="s">
        <v>2391</v>
      </c>
      <c r="B1584">
        <v>-102</v>
      </c>
      <c r="C1584">
        <v>-96</v>
      </c>
      <c r="D1584">
        <v>73</v>
      </c>
      <c r="E1584">
        <v>28</v>
      </c>
      <c r="F1584">
        <v>-104</v>
      </c>
      <c r="G1584">
        <v>4</v>
      </c>
      <c r="H1584">
        <v>-175</v>
      </c>
      <c r="I1584">
        <v>80</v>
      </c>
    </row>
    <row r="1585" spans="1:9" x14ac:dyDescent="0.25">
      <c r="A1585" t="s">
        <v>2392</v>
      </c>
      <c r="B1585">
        <v>-102</v>
      </c>
      <c r="C1585">
        <v>-96</v>
      </c>
      <c r="D1585">
        <v>74</v>
      </c>
      <c r="E1585">
        <v>28</v>
      </c>
      <c r="F1585">
        <v>-104</v>
      </c>
      <c r="G1585">
        <v>4</v>
      </c>
      <c r="H1585">
        <v>-175</v>
      </c>
      <c r="I1585">
        <v>81</v>
      </c>
    </row>
    <row r="1586" spans="1:9" x14ac:dyDescent="0.25">
      <c r="A1586" t="s">
        <v>2393</v>
      </c>
      <c r="B1586">
        <v>-102</v>
      </c>
      <c r="C1586">
        <v>-96</v>
      </c>
      <c r="D1586">
        <v>75</v>
      </c>
      <c r="E1586">
        <v>28</v>
      </c>
      <c r="F1586">
        <v>-105</v>
      </c>
      <c r="G1586">
        <v>4</v>
      </c>
      <c r="H1586">
        <v>-175</v>
      </c>
      <c r="I1586">
        <v>81</v>
      </c>
    </row>
    <row r="1587" spans="1:9" x14ac:dyDescent="0.25">
      <c r="A1587" t="s">
        <v>2394</v>
      </c>
      <c r="B1587">
        <v>-102</v>
      </c>
      <c r="C1587">
        <v>-96</v>
      </c>
      <c r="D1587">
        <v>74</v>
      </c>
      <c r="E1587">
        <v>28</v>
      </c>
      <c r="F1587">
        <v>-106</v>
      </c>
      <c r="G1587">
        <v>4</v>
      </c>
      <c r="H1587">
        <v>-175</v>
      </c>
      <c r="I1587">
        <v>81</v>
      </c>
    </row>
    <row r="1588" spans="1:9" x14ac:dyDescent="0.25">
      <c r="A1588" t="s">
        <v>2395</v>
      </c>
      <c r="B1588">
        <v>-102</v>
      </c>
      <c r="C1588">
        <v>-96</v>
      </c>
      <c r="D1588">
        <v>71</v>
      </c>
      <c r="E1588">
        <v>28</v>
      </c>
      <c r="F1588">
        <v>-107</v>
      </c>
      <c r="G1588">
        <v>4</v>
      </c>
      <c r="H1588">
        <v>-175</v>
      </c>
      <c r="I1588">
        <v>81</v>
      </c>
    </row>
    <row r="1589" spans="1:9" x14ac:dyDescent="0.25">
      <c r="A1589" t="s">
        <v>2396</v>
      </c>
      <c r="B1589">
        <v>-101</v>
      </c>
      <c r="C1589">
        <v>-96</v>
      </c>
      <c r="D1589">
        <v>67</v>
      </c>
      <c r="E1589">
        <v>28</v>
      </c>
      <c r="F1589">
        <v>-106</v>
      </c>
      <c r="G1589">
        <v>5</v>
      </c>
      <c r="H1589">
        <v>-175</v>
      </c>
      <c r="I1589">
        <v>81</v>
      </c>
    </row>
    <row r="1590" spans="1:9" x14ac:dyDescent="0.25">
      <c r="A1590" t="s">
        <v>2397</v>
      </c>
      <c r="B1590">
        <v>-101</v>
      </c>
      <c r="C1590">
        <v>-96</v>
      </c>
      <c r="D1590">
        <v>62</v>
      </c>
      <c r="E1590">
        <v>28</v>
      </c>
      <c r="F1590">
        <v>-107</v>
      </c>
      <c r="G1590">
        <v>5</v>
      </c>
      <c r="H1590">
        <v>-175</v>
      </c>
      <c r="I1590">
        <v>81</v>
      </c>
    </row>
    <row r="1591" spans="1:9" x14ac:dyDescent="0.25">
      <c r="A1591" t="s">
        <v>2398</v>
      </c>
      <c r="B1591">
        <v>-100</v>
      </c>
      <c r="C1591">
        <v>-96</v>
      </c>
      <c r="D1591">
        <v>58</v>
      </c>
      <c r="E1591">
        <v>28</v>
      </c>
      <c r="F1591">
        <v>-106</v>
      </c>
      <c r="G1591">
        <v>5</v>
      </c>
      <c r="H1591">
        <v>-175</v>
      </c>
      <c r="I1591">
        <v>81</v>
      </c>
    </row>
    <row r="1592" spans="1:9" x14ac:dyDescent="0.25">
      <c r="A1592" t="s">
        <v>2399</v>
      </c>
      <c r="B1592">
        <v>-100</v>
      </c>
      <c r="C1592">
        <v>-96</v>
      </c>
      <c r="D1592">
        <v>55</v>
      </c>
      <c r="E1592">
        <v>28</v>
      </c>
      <c r="F1592">
        <v>-104</v>
      </c>
      <c r="G1592">
        <v>5</v>
      </c>
      <c r="H1592">
        <v>-175</v>
      </c>
      <c r="I1592">
        <v>81</v>
      </c>
    </row>
    <row r="1593" spans="1:9" x14ac:dyDescent="0.25">
      <c r="A1593" t="s">
        <v>2400</v>
      </c>
      <c r="B1593">
        <v>-100</v>
      </c>
      <c r="C1593">
        <v>-95</v>
      </c>
      <c r="D1593">
        <v>54</v>
      </c>
      <c r="E1593">
        <v>28</v>
      </c>
      <c r="F1593">
        <v>-102</v>
      </c>
      <c r="G1593">
        <v>5</v>
      </c>
      <c r="H1593">
        <v>-175</v>
      </c>
      <c r="I1593">
        <v>80</v>
      </c>
    </row>
    <row r="1594" spans="1:9" x14ac:dyDescent="0.25">
      <c r="A1594" t="s">
        <v>2401</v>
      </c>
      <c r="B1594">
        <v>-100</v>
      </c>
      <c r="C1594">
        <v>-95</v>
      </c>
      <c r="D1594">
        <v>53</v>
      </c>
      <c r="E1594">
        <v>28</v>
      </c>
      <c r="F1594">
        <v>-100</v>
      </c>
      <c r="G1594">
        <v>5</v>
      </c>
      <c r="H1594">
        <v>-175</v>
      </c>
      <c r="I1594">
        <v>80</v>
      </c>
    </row>
    <row r="1595" spans="1:9" x14ac:dyDescent="0.25">
      <c r="A1595" t="s">
        <v>2402</v>
      </c>
      <c r="B1595">
        <v>-99</v>
      </c>
      <c r="C1595">
        <v>-95</v>
      </c>
      <c r="D1595">
        <v>52</v>
      </c>
      <c r="E1595">
        <v>27</v>
      </c>
      <c r="F1595">
        <v>-98</v>
      </c>
      <c r="G1595">
        <v>5</v>
      </c>
      <c r="H1595">
        <v>-175</v>
      </c>
      <c r="I1595">
        <v>80</v>
      </c>
    </row>
    <row r="1596" spans="1:9" x14ac:dyDescent="0.25">
      <c r="A1596" t="s">
        <v>2403</v>
      </c>
      <c r="B1596">
        <v>-99</v>
      </c>
      <c r="C1596">
        <v>-95</v>
      </c>
      <c r="D1596">
        <v>58</v>
      </c>
      <c r="E1596">
        <v>28</v>
      </c>
      <c r="F1596">
        <v>-97</v>
      </c>
      <c r="G1596">
        <v>6</v>
      </c>
      <c r="H1596">
        <v>-175</v>
      </c>
      <c r="I1596">
        <v>81</v>
      </c>
    </row>
    <row r="1597" spans="1:9" x14ac:dyDescent="0.25">
      <c r="A1597" t="s">
        <v>2404</v>
      </c>
      <c r="B1597">
        <v>-99</v>
      </c>
      <c r="C1597">
        <v>-94</v>
      </c>
      <c r="D1597">
        <v>62</v>
      </c>
      <c r="E1597">
        <v>28</v>
      </c>
      <c r="F1597">
        <v>-98</v>
      </c>
      <c r="G1597">
        <v>6</v>
      </c>
      <c r="H1597">
        <v>-176</v>
      </c>
      <c r="I1597">
        <v>82</v>
      </c>
    </row>
    <row r="1598" spans="1:9" x14ac:dyDescent="0.25">
      <c r="A1598" t="s">
        <v>2405</v>
      </c>
      <c r="B1598">
        <v>-99</v>
      </c>
      <c r="C1598">
        <v>-94</v>
      </c>
      <c r="D1598">
        <v>65</v>
      </c>
      <c r="E1598">
        <v>28</v>
      </c>
      <c r="F1598">
        <v>-99</v>
      </c>
      <c r="G1598">
        <v>6</v>
      </c>
      <c r="H1598">
        <v>-176</v>
      </c>
      <c r="I1598">
        <v>82</v>
      </c>
    </row>
    <row r="1599" spans="1:9" x14ac:dyDescent="0.25">
      <c r="A1599" t="s">
        <v>2406</v>
      </c>
      <c r="B1599">
        <v>-99</v>
      </c>
      <c r="C1599">
        <v>-94</v>
      </c>
      <c r="D1599">
        <v>68</v>
      </c>
      <c r="E1599">
        <v>28</v>
      </c>
      <c r="F1599">
        <v>-101</v>
      </c>
      <c r="G1599">
        <v>6</v>
      </c>
      <c r="H1599">
        <v>-176</v>
      </c>
      <c r="I1599">
        <v>82</v>
      </c>
    </row>
    <row r="1600" spans="1:9" x14ac:dyDescent="0.25">
      <c r="A1600" t="s">
        <v>2407</v>
      </c>
      <c r="B1600">
        <v>-99</v>
      </c>
      <c r="C1600">
        <v>-94</v>
      </c>
      <c r="D1600">
        <v>71</v>
      </c>
      <c r="E1600">
        <v>28</v>
      </c>
      <c r="F1600">
        <v>-103</v>
      </c>
      <c r="G1600">
        <v>6</v>
      </c>
      <c r="H1600">
        <v>-176</v>
      </c>
      <c r="I1600">
        <v>82</v>
      </c>
    </row>
    <row r="1601" spans="1:9" x14ac:dyDescent="0.25">
      <c r="A1601" t="s">
        <v>2408</v>
      </c>
      <c r="B1601">
        <v>-99</v>
      </c>
      <c r="C1601">
        <v>-94</v>
      </c>
      <c r="D1601">
        <v>73</v>
      </c>
      <c r="E1601">
        <v>28</v>
      </c>
      <c r="F1601">
        <v>-104</v>
      </c>
      <c r="G1601">
        <v>6</v>
      </c>
      <c r="H1601">
        <v>-176</v>
      </c>
      <c r="I1601">
        <v>83</v>
      </c>
    </row>
    <row r="1602" spans="1:9" x14ac:dyDescent="0.25">
      <c r="A1602" t="s">
        <v>2409</v>
      </c>
      <c r="B1602">
        <v>-99</v>
      </c>
      <c r="C1602">
        <v>-94</v>
      </c>
      <c r="D1602">
        <v>75</v>
      </c>
      <c r="E1602">
        <v>28</v>
      </c>
      <c r="F1602">
        <v>-105</v>
      </c>
      <c r="G1602">
        <v>5</v>
      </c>
      <c r="H1602">
        <v>-176</v>
      </c>
      <c r="I1602">
        <v>83</v>
      </c>
    </row>
    <row r="1603" spans="1:9" x14ac:dyDescent="0.25">
      <c r="A1603" t="s">
        <v>2410</v>
      </c>
      <c r="B1603">
        <v>-99</v>
      </c>
      <c r="C1603">
        <v>-93</v>
      </c>
      <c r="D1603">
        <v>76</v>
      </c>
      <c r="E1603">
        <v>28</v>
      </c>
      <c r="F1603">
        <v>-106</v>
      </c>
      <c r="G1603">
        <v>5</v>
      </c>
      <c r="H1603">
        <v>-176</v>
      </c>
      <c r="I1603">
        <v>83</v>
      </c>
    </row>
    <row r="1604" spans="1:9" x14ac:dyDescent="0.25">
      <c r="A1604" t="s">
        <v>2411</v>
      </c>
      <c r="B1604">
        <v>-99</v>
      </c>
      <c r="C1604">
        <v>-93</v>
      </c>
      <c r="D1604">
        <v>78</v>
      </c>
      <c r="E1604">
        <v>28</v>
      </c>
      <c r="F1604">
        <v>-106</v>
      </c>
      <c r="G1604">
        <v>5</v>
      </c>
      <c r="H1604">
        <v>-176</v>
      </c>
      <c r="I1604">
        <v>83</v>
      </c>
    </row>
    <row r="1605" spans="1:9" x14ac:dyDescent="0.25">
      <c r="A1605" t="s">
        <v>2412</v>
      </c>
      <c r="B1605">
        <v>-99</v>
      </c>
      <c r="C1605">
        <v>-93</v>
      </c>
      <c r="D1605">
        <v>79</v>
      </c>
      <c r="E1605">
        <v>28</v>
      </c>
      <c r="F1605">
        <v>-107</v>
      </c>
      <c r="G1605">
        <v>5</v>
      </c>
      <c r="H1605">
        <v>-176</v>
      </c>
      <c r="I1605">
        <v>84</v>
      </c>
    </row>
    <row r="1606" spans="1:9" x14ac:dyDescent="0.25">
      <c r="A1606" t="s">
        <v>2413</v>
      </c>
      <c r="B1606">
        <v>-99</v>
      </c>
      <c r="C1606">
        <v>-93</v>
      </c>
      <c r="D1606">
        <v>77</v>
      </c>
      <c r="E1606">
        <v>28</v>
      </c>
      <c r="F1606">
        <v>-108</v>
      </c>
      <c r="G1606">
        <v>5</v>
      </c>
      <c r="H1606">
        <v>-176</v>
      </c>
      <c r="I1606">
        <v>84</v>
      </c>
    </row>
    <row r="1607" spans="1:9" x14ac:dyDescent="0.25">
      <c r="A1607" t="s">
        <v>2414</v>
      </c>
      <c r="B1607">
        <v>-99</v>
      </c>
      <c r="C1607">
        <v>-93</v>
      </c>
      <c r="D1607">
        <v>72</v>
      </c>
      <c r="E1607">
        <v>28</v>
      </c>
      <c r="F1607">
        <v>-109</v>
      </c>
      <c r="G1607">
        <v>5</v>
      </c>
      <c r="H1607">
        <v>-176</v>
      </c>
      <c r="I1607">
        <v>84</v>
      </c>
    </row>
    <row r="1608" spans="1:9" x14ac:dyDescent="0.25">
      <c r="A1608" t="s">
        <v>2415</v>
      </c>
      <c r="B1608">
        <v>-99</v>
      </c>
      <c r="C1608">
        <v>-93</v>
      </c>
      <c r="D1608">
        <v>69</v>
      </c>
      <c r="E1608">
        <v>28</v>
      </c>
      <c r="F1608">
        <v>-109</v>
      </c>
      <c r="G1608">
        <v>5</v>
      </c>
      <c r="H1608">
        <v>-176</v>
      </c>
      <c r="I1608">
        <v>83</v>
      </c>
    </row>
    <row r="1609" spans="1:9" x14ac:dyDescent="0.25">
      <c r="A1609" t="s">
        <v>2416</v>
      </c>
      <c r="B1609">
        <v>-100</v>
      </c>
      <c r="C1609">
        <v>-94</v>
      </c>
      <c r="D1609">
        <v>65</v>
      </c>
      <c r="E1609">
        <v>28</v>
      </c>
      <c r="F1609">
        <v>-108</v>
      </c>
      <c r="G1609">
        <v>5</v>
      </c>
      <c r="H1609">
        <v>-176</v>
      </c>
      <c r="I1609">
        <v>83</v>
      </c>
    </row>
    <row r="1610" spans="1:9" x14ac:dyDescent="0.25">
      <c r="A1610" t="s">
        <v>2417</v>
      </c>
      <c r="B1610">
        <v>-100</v>
      </c>
      <c r="C1610">
        <v>-94</v>
      </c>
      <c r="D1610">
        <v>64</v>
      </c>
      <c r="E1610">
        <v>28</v>
      </c>
      <c r="F1610">
        <v>-105</v>
      </c>
      <c r="G1610">
        <v>6</v>
      </c>
      <c r="H1610">
        <v>-176</v>
      </c>
      <c r="I1610">
        <v>83</v>
      </c>
    </row>
    <row r="1611" spans="1:9" x14ac:dyDescent="0.25">
      <c r="A1611" t="s">
        <v>2418</v>
      </c>
      <c r="B1611">
        <v>-100</v>
      </c>
      <c r="C1611">
        <v>-93</v>
      </c>
      <c r="D1611">
        <v>64</v>
      </c>
      <c r="E1611">
        <v>28</v>
      </c>
      <c r="F1611">
        <v>-103</v>
      </c>
      <c r="G1611">
        <v>6</v>
      </c>
      <c r="H1611">
        <v>-176</v>
      </c>
      <c r="I1611">
        <v>83</v>
      </c>
    </row>
    <row r="1612" spans="1:9" x14ac:dyDescent="0.25">
      <c r="A1612" t="s">
        <v>2419</v>
      </c>
      <c r="B1612">
        <v>-100</v>
      </c>
      <c r="C1612">
        <v>-93</v>
      </c>
      <c r="D1612">
        <v>68</v>
      </c>
      <c r="E1612">
        <v>28</v>
      </c>
      <c r="F1612">
        <v>-102</v>
      </c>
      <c r="G1612">
        <v>6</v>
      </c>
      <c r="H1612">
        <v>-176</v>
      </c>
      <c r="I1612">
        <v>84</v>
      </c>
    </row>
    <row r="1613" spans="1:9" x14ac:dyDescent="0.25">
      <c r="A1613" t="s">
        <v>2420</v>
      </c>
      <c r="B1613">
        <v>-100</v>
      </c>
      <c r="C1613">
        <v>-93</v>
      </c>
      <c r="D1613">
        <v>71</v>
      </c>
      <c r="E1613">
        <v>28</v>
      </c>
      <c r="F1613">
        <v>-103</v>
      </c>
      <c r="G1613">
        <v>5</v>
      </c>
      <c r="H1613">
        <v>-176</v>
      </c>
      <c r="I1613">
        <v>84</v>
      </c>
    </row>
    <row r="1614" spans="1:9" x14ac:dyDescent="0.25">
      <c r="A1614" t="s">
        <v>2421</v>
      </c>
      <c r="B1614">
        <v>-100</v>
      </c>
      <c r="C1614">
        <v>-93</v>
      </c>
      <c r="D1614">
        <v>72</v>
      </c>
      <c r="E1614">
        <v>28</v>
      </c>
      <c r="F1614">
        <v>-104</v>
      </c>
      <c r="G1614">
        <v>5</v>
      </c>
      <c r="H1614">
        <v>-176</v>
      </c>
      <c r="I1614">
        <v>85</v>
      </c>
    </row>
    <row r="1615" spans="1:9" x14ac:dyDescent="0.25">
      <c r="A1615" t="s">
        <v>2422</v>
      </c>
      <c r="B1615">
        <v>-100</v>
      </c>
      <c r="C1615">
        <v>-93</v>
      </c>
      <c r="D1615">
        <v>73</v>
      </c>
      <c r="E1615">
        <v>28</v>
      </c>
      <c r="F1615">
        <v>-106</v>
      </c>
      <c r="G1615">
        <v>5</v>
      </c>
      <c r="H1615">
        <v>-176</v>
      </c>
      <c r="I1615">
        <v>85</v>
      </c>
    </row>
    <row r="1616" spans="1:9" x14ac:dyDescent="0.25">
      <c r="A1616" t="s">
        <v>2423</v>
      </c>
      <c r="B1616">
        <v>-100</v>
      </c>
      <c r="C1616">
        <v>-93</v>
      </c>
      <c r="D1616">
        <v>73</v>
      </c>
      <c r="E1616">
        <v>28</v>
      </c>
      <c r="F1616">
        <v>-107</v>
      </c>
      <c r="G1616">
        <v>5</v>
      </c>
      <c r="H1616">
        <v>-176</v>
      </c>
      <c r="I1616">
        <v>85</v>
      </c>
    </row>
    <row r="1617" spans="1:9" x14ac:dyDescent="0.25">
      <c r="A1617" t="s">
        <v>2424</v>
      </c>
      <c r="B1617">
        <v>-100</v>
      </c>
      <c r="C1617">
        <v>-93</v>
      </c>
      <c r="D1617">
        <v>73</v>
      </c>
      <c r="E1617">
        <v>28</v>
      </c>
      <c r="F1617">
        <v>-108</v>
      </c>
      <c r="G1617">
        <v>5</v>
      </c>
      <c r="H1617">
        <v>-176</v>
      </c>
      <c r="I1617">
        <v>86</v>
      </c>
    </row>
    <row r="1618" spans="1:9" x14ac:dyDescent="0.25">
      <c r="A1618" t="s">
        <v>2425</v>
      </c>
      <c r="B1618">
        <v>-100</v>
      </c>
      <c r="C1618">
        <v>-93</v>
      </c>
      <c r="D1618">
        <v>73</v>
      </c>
      <c r="E1618">
        <v>28</v>
      </c>
      <c r="F1618">
        <v>-109</v>
      </c>
      <c r="G1618">
        <v>5</v>
      </c>
      <c r="H1618">
        <v>-176</v>
      </c>
      <c r="I1618">
        <v>86</v>
      </c>
    </row>
    <row r="1619" spans="1:9" x14ac:dyDescent="0.25">
      <c r="A1619" t="s">
        <v>2426</v>
      </c>
      <c r="B1619">
        <v>-100</v>
      </c>
      <c r="C1619">
        <v>-93</v>
      </c>
      <c r="D1619">
        <v>72</v>
      </c>
      <c r="E1619">
        <v>28</v>
      </c>
      <c r="F1619">
        <v>-110</v>
      </c>
      <c r="G1619">
        <v>5</v>
      </c>
      <c r="H1619">
        <v>-176</v>
      </c>
      <c r="I1619">
        <v>86</v>
      </c>
    </row>
    <row r="1620" spans="1:9" x14ac:dyDescent="0.25">
      <c r="A1620" t="s">
        <v>2427</v>
      </c>
      <c r="B1620">
        <v>-100</v>
      </c>
      <c r="C1620">
        <v>-93</v>
      </c>
      <c r="D1620">
        <v>71</v>
      </c>
      <c r="E1620">
        <v>28</v>
      </c>
      <c r="F1620">
        <v>-110</v>
      </c>
      <c r="G1620">
        <v>5</v>
      </c>
      <c r="H1620">
        <v>-176</v>
      </c>
      <c r="I1620">
        <v>86</v>
      </c>
    </row>
    <row r="1621" spans="1:9" x14ac:dyDescent="0.25">
      <c r="A1621" t="s">
        <v>2428</v>
      </c>
      <c r="B1621">
        <v>-100</v>
      </c>
      <c r="C1621">
        <v>-93</v>
      </c>
      <c r="D1621">
        <v>72</v>
      </c>
      <c r="E1621">
        <v>28</v>
      </c>
      <c r="F1621">
        <v>-111</v>
      </c>
      <c r="G1621">
        <v>5</v>
      </c>
      <c r="H1621">
        <v>-176</v>
      </c>
      <c r="I1621">
        <v>87</v>
      </c>
    </row>
    <row r="1622" spans="1:9" x14ac:dyDescent="0.25">
      <c r="A1622" t="s">
        <v>2429</v>
      </c>
      <c r="B1622">
        <v>-100</v>
      </c>
      <c r="C1622">
        <v>-93</v>
      </c>
      <c r="D1622">
        <v>71</v>
      </c>
      <c r="E1622">
        <v>27</v>
      </c>
      <c r="F1622">
        <v>-111</v>
      </c>
      <c r="G1622">
        <v>5</v>
      </c>
      <c r="H1622">
        <v>-176</v>
      </c>
      <c r="I1622">
        <v>87</v>
      </c>
    </row>
    <row r="1623" spans="1:9" x14ac:dyDescent="0.25">
      <c r="A1623" t="s">
        <v>2430</v>
      </c>
      <c r="B1623">
        <v>-100</v>
      </c>
      <c r="C1623">
        <v>-93</v>
      </c>
      <c r="D1623">
        <v>71</v>
      </c>
      <c r="E1623">
        <v>27</v>
      </c>
      <c r="F1623">
        <v>-112</v>
      </c>
      <c r="G1623">
        <v>5</v>
      </c>
      <c r="H1623">
        <v>-176</v>
      </c>
      <c r="I1623">
        <v>87</v>
      </c>
    </row>
    <row r="1624" spans="1:9" x14ac:dyDescent="0.25">
      <c r="A1624" t="s">
        <v>2431</v>
      </c>
      <c r="B1624">
        <v>-100</v>
      </c>
      <c r="C1624">
        <v>-93</v>
      </c>
      <c r="D1624">
        <v>71</v>
      </c>
      <c r="E1624">
        <v>27</v>
      </c>
      <c r="F1624">
        <v>-112</v>
      </c>
      <c r="G1624">
        <v>4</v>
      </c>
      <c r="H1624">
        <v>-176</v>
      </c>
      <c r="I1624">
        <v>87</v>
      </c>
    </row>
    <row r="1625" spans="1:9" x14ac:dyDescent="0.25">
      <c r="A1625" t="s">
        <v>2432</v>
      </c>
      <c r="B1625">
        <v>-100</v>
      </c>
      <c r="C1625">
        <v>-93</v>
      </c>
      <c r="D1625">
        <v>72</v>
      </c>
      <c r="E1625">
        <v>27</v>
      </c>
      <c r="F1625">
        <v>-113</v>
      </c>
      <c r="G1625">
        <v>4</v>
      </c>
      <c r="H1625">
        <v>-176</v>
      </c>
      <c r="I1625">
        <v>87</v>
      </c>
    </row>
    <row r="1626" spans="1:9" x14ac:dyDescent="0.25">
      <c r="A1626" t="s">
        <v>2433</v>
      </c>
      <c r="B1626">
        <v>-100</v>
      </c>
      <c r="C1626">
        <v>-93</v>
      </c>
      <c r="D1626">
        <v>73</v>
      </c>
      <c r="E1626">
        <v>27</v>
      </c>
      <c r="F1626">
        <v>-113</v>
      </c>
      <c r="G1626">
        <v>4</v>
      </c>
      <c r="H1626">
        <v>-176</v>
      </c>
      <c r="I1626">
        <v>87</v>
      </c>
    </row>
    <row r="1627" spans="1:9" x14ac:dyDescent="0.25">
      <c r="A1627" t="s">
        <v>2434</v>
      </c>
      <c r="B1627">
        <v>-101</v>
      </c>
      <c r="C1627">
        <v>-93</v>
      </c>
      <c r="D1627">
        <v>73</v>
      </c>
      <c r="E1627">
        <v>26</v>
      </c>
      <c r="F1627">
        <v>-114</v>
      </c>
      <c r="G1627">
        <v>4</v>
      </c>
      <c r="H1627">
        <v>-176</v>
      </c>
      <c r="I1627">
        <v>87</v>
      </c>
    </row>
    <row r="1628" spans="1:9" x14ac:dyDescent="0.25">
      <c r="A1628" t="s">
        <v>2435</v>
      </c>
      <c r="B1628">
        <v>-101</v>
      </c>
      <c r="C1628">
        <v>-93</v>
      </c>
      <c r="D1628">
        <v>74</v>
      </c>
      <c r="E1628">
        <v>26</v>
      </c>
      <c r="F1628">
        <v>-114</v>
      </c>
      <c r="G1628">
        <v>4</v>
      </c>
      <c r="H1628">
        <v>-176</v>
      </c>
      <c r="I1628">
        <v>87</v>
      </c>
    </row>
    <row r="1629" spans="1:9" x14ac:dyDescent="0.25">
      <c r="A1629" t="s">
        <v>2436</v>
      </c>
      <c r="B1629">
        <v>-101</v>
      </c>
      <c r="C1629">
        <v>-93</v>
      </c>
      <c r="D1629">
        <v>74</v>
      </c>
      <c r="E1629">
        <v>26</v>
      </c>
      <c r="F1629">
        <v>-113</v>
      </c>
      <c r="G1629">
        <v>4</v>
      </c>
      <c r="H1629">
        <v>-176</v>
      </c>
      <c r="I1629">
        <v>87</v>
      </c>
    </row>
    <row r="1630" spans="1:9" x14ac:dyDescent="0.25">
      <c r="A1630" t="s">
        <v>2437</v>
      </c>
      <c r="B1630">
        <v>-101</v>
      </c>
      <c r="C1630">
        <v>-93</v>
      </c>
      <c r="D1630">
        <v>75</v>
      </c>
      <c r="E1630">
        <v>26</v>
      </c>
      <c r="F1630">
        <v>-112</v>
      </c>
      <c r="G1630">
        <v>4</v>
      </c>
      <c r="H1630">
        <v>-176</v>
      </c>
      <c r="I1630">
        <v>87</v>
      </c>
    </row>
    <row r="1631" spans="1:9" x14ac:dyDescent="0.25">
      <c r="A1631" t="s">
        <v>2438</v>
      </c>
      <c r="B1631">
        <v>-101</v>
      </c>
      <c r="C1631">
        <v>-93</v>
      </c>
      <c r="D1631">
        <v>75</v>
      </c>
      <c r="E1631">
        <v>26</v>
      </c>
      <c r="F1631">
        <v>-112</v>
      </c>
      <c r="G1631">
        <v>3</v>
      </c>
      <c r="H1631">
        <v>-176</v>
      </c>
      <c r="I1631">
        <v>88</v>
      </c>
    </row>
    <row r="1632" spans="1:9" x14ac:dyDescent="0.25">
      <c r="A1632" t="s">
        <v>2439</v>
      </c>
      <c r="B1632">
        <v>-101</v>
      </c>
      <c r="C1632">
        <v>-93</v>
      </c>
      <c r="D1632">
        <v>75</v>
      </c>
      <c r="E1632">
        <v>26</v>
      </c>
      <c r="F1632">
        <v>-112</v>
      </c>
      <c r="G1632">
        <v>3</v>
      </c>
      <c r="H1632">
        <v>-176</v>
      </c>
      <c r="I1632">
        <v>87</v>
      </c>
    </row>
    <row r="1633" spans="1:9" x14ac:dyDescent="0.25">
      <c r="A1633" t="s">
        <v>2440</v>
      </c>
      <c r="B1633">
        <v>-101</v>
      </c>
      <c r="C1633">
        <v>-94</v>
      </c>
      <c r="D1633">
        <v>74</v>
      </c>
      <c r="E1633">
        <v>25</v>
      </c>
      <c r="F1633">
        <v>-110</v>
      </c>
      <c r="G1633">
        <v>3</v>
      </c>
      <c r="H1633">
        <v>-176</v>
      </c>
      <c r="I1633">
        <v>87</v>
      </c>
    </row>
    <row r="1634" spans="1:9" x14ac:dyDescent="0.25">
      <c r="A1634" t="s">
        <v>2441</v>
      </c>
      <c r="B1634">
        <v>-102</v>
      </c>
      <c r="C1634">
        <v>-94</v>
      </c>
      <c r="D1634">
        <v>73</v>
      </c>
      <c r="E1634">
        <v>26</v>
      </c>
      <c r="F1634">
        <v>-110</v>
      </c>
      <c r="G1634">
        <v>3</v>
      </c>
      <c r="H1634">
        <v>-175</v>
      </c>
      <c r="I1634">
        <v>88</v>
      </c>
    </row>
    <row r="1635" spans="1:9" x14ac:dyDescent="0.25">
      <c r="A1635" t="s">
        <v>2442</v>
      </c>
      <c r="B1635">
        <v>-102</v>
      </c>
      <c r="C1635">
        <v>-93</v>
      </c>
      <c r="D1635">
        <v>70</v>
      </c>
      <c r="E1635">
        <v>26</v>
      </c>
      <c r="F1635">
        <v>-110</v>
      </c>
      <c r="G1635">
        <v>4</v>
      </c>
      <c r="H1635">
        <v>-175</v>
      </c>
      <c r="I1635">
        <v>88</v>
      </c>
    </row>
    <row r="1636" spans="1:9" x14ac:dyDescent="0.25">
      <c r="A1636" t="s">
        <v>2443</v>
      </c>
      <c r="B1636">
        <v>-101</v>
      </c>
      <c r="C1636">
        <v>-93</v>
      </c>
      <c r="D1636">
        <v>70</v>
      </c>
      <c r="E1636">
        <v>27</v>
      </c>
      <c r="F1636">
        <v>-110</v>
      </c>
      <c r="G1636">
        <v>4</v>
      </c>
      <c r="H1636">
        <v>-175</v>
      </c>
      <c r="I1636">
        <v>89</v>
      </c>
    </row>
    <row r="1637" spans="1:9" x14ac:dyDescent="0.25">
      <c r="A1637" t="s">
        <v>2444</v>
      </c>
      <c r="B1637">
        <v>-102</v>
      </c>
      <c r="C1637">
        <v>-94</v>
      </c>
      <c r="D1637">
        <v>71</v>
      </c>
      <c r="E1637">
        <v>27</v>
      </c>
      <c r="F1637">
        <v>-110</v>
      </c>
      <c r="G1637">
        <v>5</v>
      </c>
      <c r="H1637">
        <v>-175</v>
      </c>
      <c r="I1637">
        <v>89</v>
      </c>
    </row>
    <row r="1638" spans="1:9" x14ac:dyDescent="0.25">
      <c r="A1638" t="s">
        <v>2445</v>
      </c>
      <c r="B1638">
        <v>-102</v>
      </c>
      <c r="C1638">
        <v>-94</v>
      </c>
      <c r="D1638">
        <v>71</v>
      </c>
      <c r="E1638">
        <v>28</v>
      </c>
      <c r="F1638">
        <v>-109</v>
      </c>
      <c r="G1638">
        <v>5</v>
      </c>
      <c r="H1638">
        <v>-175</v>
      </c>
      <c r="I1638">
        <v>89</v>
      </c>
    </row>
    <row r="1639" spans="1:9" x14ac:dyDescent="0.25">
      <c r="A1639" t="s">
        <v>2446</v>
      </c>
      <c r="B1639">
        <v>-102</v>
      </c>
      <c r="C1639">
        <v>-94</v>
      </c>
      <c r="D1639">
        <v>70</v>
      </c>
      <c r="E1639">
        <v>29</v>
      </c>
      <c r="F1639">
        <v>-109</v>
      </c>
      <c r="G1639">
        <v>5</v>
      </c>
      <c r="H1639">
        <v>-175</v>
      </c>
      <c r="I1639">
        <v>88</v>
      </c>
    </row>
    <row r="1640" spans="1:9" x14ac:dyDescent="0.25">
      <c r="A1640" t="s">
        <v>2447</v>
      </c>
      <c r="B1640">
        <v>-102</v>
      </c>
      <c r="C1640">
        <v>-94</v>
      </c>
      <c r="D1640">
        <v>69</v>
      </c>
      <c r="E1640">
        <v>29</v>
      </c>
      <c r="F1640">
        <v>-108</v>
      </c>
      <c r="G1640">
        <v>5</v>
      </c>
      <c r="H1640">
        <v>-175</v>
      </c>
      <c r="I1640">
        <v>87</v>
      </c>
    </row>
    <row r="1641" spans="1:9" x14ac:dyDescent="0.25">
      <c r="A1641" t="s">
        <v>2448</v>
      </c>
      <c r="B1641">
        <v>-102</v>
      </c>
      <c r="C1641">
        <v>-94</v>
      </c>
      <c r="D1641">
        <v>69</v>
      </c>
      <c r="E1641">
        <v>30</v>
      </c>
      <c r="F1641">
        <v>-105</v>
      </c>
      <c r="G1641">
        <v>5</v>
      </c>
      <c r="H1641">
        <v>-174</v>
      </c>
      <c r="I1641">
        <v>87</v>
      </c>
    </row>
    <row r="1642" spans="1:9" x14ac:dyDescent="0.25">
      <c r="A1642" t="s">
        <v>2449</v>
      </c>
      <c r="B1642">
        <v>-102</v>
      </c>
      <c r="C1642">
        <v>-94</v>
      </c>
      <c r="D1642">
        <v>69</v>
      </c>
      <c r="E1642">
        <v>30</v>
      </c>
      <c r="F1642">
        <v>-104</v>
      </c>
      <c r="G1642">
        <v>5</v>
      </c>
      <c r="H1642">
        <v>-174</v>
      </c>
      <c r="I1642">
        <v>87</v>
      </c>
    </row>
    <row r="1643" spans="1:9" x14ac:dyDescent="0.25">
      <c r="A1643" t="s">
        <v>2450</v>
      </c>
      <c r="B1643">
        <v>-102</v>
      </c>
      <c r="C1643">
        <v>-94</v>
      </c>
      <c r="D1643">
        <v>68</v>
      </c>
      <c r="E1643">
        <v>31</v>
      </c>
      <c r="F1643">
        <v>-102</v>
      </c>
      <c r="G1643">
        <v>5</v>
      </c>
      <c r="H1643">
        <v>-174</v>
      </c>
      <c r="I1643">
        <v>87</v>
      </c>
    </row>
    <row r="1644" spans="1:9" x14ac:dyDescent="0.25">
      <c r="A1644" t="s">
        <v>2451</v>
      </c>
      <c r="B1644">
        <v>-102</v>
      </c>
      <c r="C1644">
        <v>-94</v>
      </c>
      <c r="D1644">
        <v>68</v>
      </c>
      <c r="E1644">
        <v>31</v>
      </c>
      <c r="F1644">
        <v>-101</v>
      </c>
      <c r="G1644">
        <v>5</v>
      </c>
      <c r="H1644">
        <v>-174</v>
      </c>
      <c r="I1644">
        <v>87</v>
      </c>
    </row>
    <row r="1645" spans="1:9" x14ac:dyDescent="0.25">
      <c r="A1645" t="s">
        <v>2452</v>
      </c>
      <c r="B1645">
        <v>-102</v>
      </c>
      <c r="C1645">
        <v>-94</v>
      </c>
      <c r="D1645">
        <v>67</v>
      </c>
      <c r="E1645">
        <v>32</v>
      </c>
      <c r="F1645">
        <v>-100</v>
      </c>
      <c r="G1645">
        <v>5</v>
      </c>
      <c r="H1645">
        <v>-173</v>
      </c>
      <c r="I1645">
        <v>87</v>
      </c>
    </row>
    <row r="1646" spans="1:9" x14ac:dyDescent="0.25">
      <c r="A1646" t="s">
        <v>2453</v>
      </c>
      <c r="B1646">
        <v>-102</v>
      </c>
      <c r="C1646">
        <v>-94</v>
      </c>
      <c r="D1646">
        <v>67</v>
      </c>
      <c r="E1646">
        <v>32</v>
      </c>
      <c r="F1646">
        <v>-99</v>
      </c>
      <c r="G1646">
        <v>5</v>
      </c>
      <c r="H1646">
        <v>-173</v>
      </c>
      <c r="I1646">
        <v>87</v>
      </c>
    </row>
    <row r="1647" spans="1:9" x14ac:dyDescent="0.25">
      <c r="A1647" t="s">
        <v>2454</v>
      </c>
      <c r="B1647">
        <v>-102</v>
      </c>
      <c r="C1647">
        <v>-94</v>
      </c>
      <c r="D1647">
        <v>66</v>
      </c>
      <c r="E1647">
        <v>32</v>
      </c>
      <c r="F1647">
        <v>-97</v>
      </c>
      <c r="G1647">
        <v>6</v>
      </c>
      <c r="H1647">
        <v>-173</v>
      </c>
      <c r="I1647">
        <v>87</v>
      </c>
    </row>
    <row r="1648" spans="1:9" x14ac:dyDescent="0.25">
      <c r="A1648" t="s">
        <v>2455</v>
      </c>
      <c r="B1648">
        <v>-102</v>
      </c>
      <c r="C1648">
        <v>-94</v>
      </c>
      <c r="D1648">
        <v>66</v>
      </c>
      <c r="E1648">
        <v>33</v>
      </c>
      <c r="F1648">
        <v>-95</v>
      </c>
      <c r="G1648">
        <v>6</v>
      </c>
      <c r="H1648">
        <v>-173</v>
      </c>
      <c r="I1648">
        <v>88</v>
      </c>
    </row>
    <row r="1649" spans="1:9" x14ac:dyDescent="0.25">
      <c r="A1649" t="s">
        <v>2456</v>
      </c>
      <c r="B1649">
        <v>-102</v>
      </c>
      <c r="C1649">
        <v>-94</v>
      </c>
      <c r="D1649">
        <v>65</v>
      </c>
      <c r="E1649">
        <v>33</v>
      </c>
      <c r="F1649">
        <v>-93</v>
      </c>
      <c r="G1649">
        <v>6</v>
      </c>
      <c r="H1649">
        <v>-172</v>
      </c>
      <c r="I1649">
        <v>88</v>
      </c>
    </row>
    <row r="1650" spans="1:9" x14ac:dyDescent="0.25">
      <c r="A1650" t="s">
        <v>2457</v>
      </c>
      <c r="B1650">
        <v>-102</v>
      </c>
      <c r="C1650">
        <v>-94</v>
      </c>
      <c r="D1650">
        <v>64</v>
      </c>
      <c r="E1650">
        <v>33</v>
      </c>
      <c r="F1650">
        <v>-92</v>
      </c>
      <c r="G1650">
        <v>6</v>
      </c>
      <c r="H1650">
        <v>-175</v>
      </c>
      <c r="I1650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032F3-39F5-4A1D-BA30-A854A7AB2F98}">
  <dimension ref="A1:AX107"/>
  <sheetViews>
    <sheetView topLeftCell="V1" zoomScale="85" zoomScaleNormal="85" workbookViewId="0">
      <selection activeCell="B1" sqref="B1:B1048576"/>
    </sheetView>
  </sheetViews>
  <sheetFormatPr defaultRowHeight="15" x14ac:dyDescent="0.25"/>
  <cols>
    <col min="2" max="2" width="16.5703125" customWidth="1"/>
    <col min="3" max="3" width="14.42578125" customWidth="1"/>
    <col min="4" max="4" width="11.5703125" customWidth="1"/>
    <col min="5" max="5" width="11.28515625" customWidth="1"/>
  </cols>
  <sheetData>
    <row r="1" spans="1:50" x14ac:dyDescent="0.25">
      <c r="B1" t="s">
        <v>2458</v>
      </c>
      <c r="C1" t="s">
        <v>2459</v>
      </c>
      <c r="D1" t="s">
        <v>2460</v>
      </c>
      <c r="E1" t="s">
        <v>2461</v>
      </c>
      <c r="F1" t="s">
        <v>2462</v>
      </c>
      <c r="J1" t="s">
        <v>2463</v>
      </c>
      <c r="K1" t="s">
        <v>801</v>
      </c>
      <c r="L1" t="s">
        <v>802</v>
      </c>
      <c r="M1" t="s">
        <v>803</v>
      </c>
      <c r="N1" t="s">
        <v>804</v>
      </c>
      <c r="O1" t="s">
        <v>805</v>
      </c>
      <c r="P1" t="s">
        <v>806</v>
      </c>
      <c r="Q1" t="s">
        <v>807</v>
      </c>
      <c r="R1" t="s">
        <v>808</v>
      </c>
      <c r="S1" t="s">
        <v>2</v>
      </c>
      <c r="T1" t="s">
        <v>3</v>
      </c>
      <c r="U1" t="s">
        <v>4</v>
      </c>
      <c r="V1" t="s">
        <v>5</v>
      </c>
      <c r="W1" t="s">
        <v>6</v>
      </c>
      <c r="X1" t="s">
        <v>7</v>
      </c>
      <c r="Y1" t="s">
        <v>8</v>
      </c>
      <c r="Z1" t="s">
        <v>9</v>
      </c>
      <c r="AA1" t="s">
        <v>10</v>
      </c>
      <c r="AB1" t="s">
        <v>11</v>
      </c>
      <c r="AC1" t="s">
        <v>12</v>
      </c>
      <c r="AD1" t="s">
        <v>13</v>
      </c>
      <c r="AE1" t="s">
        <v>14</v>
      </c>
      <c r="AF1" t="s">
        <v>15</v>
      </c>
      <c r="AG1" t="s">
        <v>16</v>
      </c>
      <c r="AI1" s="5" t="s">
        <v>2621</v>
      </c>
      <c r="AJ1" s="5" t="s">
        <v>2621</v>
      </c>
      <c r="AK1" s="5" t="s">
        <v>2621</v>
      </c>
      <c r="AL1" s="5" t="s">
        <v>2621</v>
      </c>
      <c r="AM1" s="5" t="s">
        <v>2621</v>
      </c>
      <c r="AN1" s="5" t="s">
        <v>2621</v>
      </c>
      <c r="AO1" s="5" t="s">
        <v>2621</v>
      </c>
      <c r="AP1" s="5" t="s">
        <v>2621</v>
      </c>
      <c r="AQ1" s="5" t="s">
        <v>2621</v>
      </c>
      <c r="AR1" s="5" t="s">
        <v>2483</v>
      </c>
      <c r="AS1" s="5" t="s">
        <v>2483</v>
      </c>
      <c r="AT1" s="5" t="s">
        <v>2577</v>
      </c>
      <c r="AU1" s="5" t="s">
        <v>2577</v>
      </c>
      <c r="AV1" s="5" t="s">
        <v>2577</v>
      </c>
      <c r="AW1" s="5" t="s">
        <v>2578</v>
      </c>
      <c r="AX1" s="5" t="s">
        <v>2578</v>
      </c>
    </row>
    <row r="2" spans="1:50" x14ac:dyDescent="0.25">
      <c r="A2">
        <v>1</v>
      </c>
      <c r="B2">
        <v>15</v>
      </c>
      <c r="C2">
        <v>10</v>
      </c>
      <c r="D2">
        <v>900</v>
      </c>
      <c r="E2">
        <v>0.1</v>
      </c>
      <c r="F2">
        <v>10</v>
      </c>
      <c r="H2">
        <f>1000*E2</f>
        <v>100</v>
      </c>
      <c r="J2" t="s">
        <v>2096</v>
      </c>
      <c r="K2">
        <v>-88</v>
      </c>
      <c r="L2">
        <v>-79</v>
      </c>
      <c r="M2">
        <v>15</v>
      </c>
      <c r="N2">
        <v>-1</v>
      </c>
      <c r="O2">
        <v>-92</v>
      </c>
      <c r="P2">
        <v>-11</v>
      </c>
      <c r="Q2">
        <v>-174</v>
      </c>
      <c r="R2">
        <v>32</v>
      </c>
      <c r="S2" s="63">
        <v>2.5120149999999999</v>
      </c>
      <c r="T2" s="63">
        <v>6.5605739999999999</v>
      </c>
      <c r="U2" s="63">
        <v>6.4534190000000002</v>
      </c>
      <c r="V2" s="63">
        <v>2.5587339999999998</v>
      </c>
      <c r="W2" s="63">
        <v>2.4002940000000001</v>
      </c>
      <c r="X2" s="63">
        <v>1.494972</v>
      </c>
      <c r="Y2" s="63">
        <v>1.436896</v>
      </c>
      <c r="Z2" s="63">
        <v>1.397448</v>
      </c>
      <c r="AA2">
        <v>-1.10869</v>
      </c>
      <c r="AB2">
        <v>7192</v>
      </c>
      <c r="AC2">
        <v>1.8818000000000001E-2</v>
      </c>
      <c r="AD2">
        <v>12.485848000000001</v>
      </c>
      <c r="AE2">
        <v>39.307312000000003</v>
      </c>
      <c r="AF2">
        <v>1.2683E-2</v>
      </c>
      <c r="AG2">
        <v>-1.2337819999999999</v>
      </c>
      <c r="AI2" s="9" t="s">
        <v>2520</v>
      </c>
      <c r="AJ2" s="9" t="s">
        <v>2520</v>
      </c>
      <c r="AK2" s="9" t="s">
        <v>2521</v>
      </c>
      <c r="AL2" s="9" t="s">
        <v>2521</v>
      </c>
      <c r="AM2" s="9" t="s">
        <v>2522</v>
      </c>
      <c r="AN2" s="9" t="s">
        <v>2592</v>
      </c>
      <c r="AO2" s="9" t="s">
        <v>2592</v>
      </c>
      <c r="AP2" s="9" t="s">
        <v>2593</v>
      </c>
      <c r="AQ2" s="9" t="s">
        <v>2593</v>
      </c>
      <c r="AR2" s="9" t="s">
        <v>2520</v>
      </c>
      <c r="AS2" s="9" t="s">
        <v>2521</v>
      </c>
      <c r="AT2" s="9" t="s">
        <v>2521</v>
      </c>
      <c r="AU2" s="9" t="s">
        <v>2520</v>
      </c>
      <c r="AV2" s="9" t="s">
        <v>2594</v>
      </c>
      <c r="AW2" s="9" t="s">
        <v>2592</v>
      </c>
      <c r="AX2" s="9" t="s">
        <v>2623</v>
      </c>
    </row>
    <row r="3" spans="1:50" x14ac:dyDescent="0.25">
      <c r="A3">
        <f>1+A2</f>
        <v>2</v>
      </c>
      <c r="B3">
        <v>15</v>
      </c>
      <c r="C3">
        <v>12</v>
      </c>
      <c r="D3">
        <v>1000</v>
      </c>
      <c r="E3">
        <v>0.11</v>
      </c>
      <c r="F3">
        <v>12</v>
      </c>
      <c r="H3">
        <f t="shared" ref="H3:H53" si="0">1000*E3</f>
        <v>110</v>
      </c>
      <c r="J3" t="s">
        <v>2097</v>
      </c>
      <c r="K3">
        <v>-88</v>
      </c>
      <c r="L3">
        <v>-79</v>
      </c>
      <c r="M3">
        <v>15</v>
      </c>
      <c r="N3">
        <v>-1</v>
      </c>
      <c r="O3">
        <v>-90</v>
      </c>
      <c r="P3">
        <v>-11</v>
      </c>
      <c r="Q3">
        <v>-174</v>
      </c>
      <c r="R3">
        <v>33</v>
      </c>
      <c r="S3" s="63">
        <v>2.5444279999999999</v>
      </c>
      <c r="T3" s="63">
        <v>6.6423079999999999</v>
      </c>
      <c r="U3" s="63">
        <v>6.4966739999999996</v>
      </c>
      <c r="V3" s="63">
        <v>2.5959789999999998</v>
      </c>
      <c r="W3" s="63">
        <v>2.4404129999999999</v>
      </c>
      <c r="X3" s="63">
        <v>1.592684</v>
      </c>
      <c r="Y3" s="63">
        <v>1.434229</v>
      </c>
      <c r="Z3" s="63">
        <v>1.3910579999999999</v>
      </c>
      <c r="AA3">
        <v>-1.0041819999999999</v>
      </c>
      <c r="AB3">
        <v>7165</v>
      </c>
      <c r="AC3">
        <v>1.8010999999999999E-2</v>
      </c>
      <c r="AD3">
        <v>12.519337999999999</v>
      </c>
      <c r="AE3">
        <v>39.601695999999997</v>
      </c>
      <c r="AF3">
        <v>1.2683E-2</v>
      </c>
      <c r="AG3">
        <v>-1.2268730000000001</v>
      </c>
      <c r="AI3" s="9" t="s">
        <v>2605</v>
      </c>
      <c r="AJ3" s="9" t="s">
        <v>2606</v>
      </c>
      <c r="AK3" s="9" t="s">
        <v>2605</v>
      </c>
      <c r="AL3" s="9" t="s">
        <v>2606</v>
      </c>
      <c r="AM3" s="9" t="s">
        <v>2606</v>
      </c>
      <c r="AN3" s="9" t="s">
        <v>2605</v>
      </c>
      <c r="AO3" s="9" t="s">
        <v>2606</v>
      </c>
      <c r="AP3" s="9" t="s">
        <v>2605</v>
      </c>
      <c r="AQ3" s="9" t="s">
        <v>2606</v>
      </c>
      <c r="AR3" s="9" t="s">
        <v>2603</v>
      </c>
      <c r="AS3" s="9" t="s">
        <v>2603</v>
      </c>
      <c r="AT3" s="9" t="s">
        <v>2607</v>
      </c>
      <c r="AU3" s="9"/>
      <c r="AV3" s="9" t="s">
        <v>2607</v>
      </c>
      <c r="AW3" s="9"/>
      <c r="AX3" s="9"/>
    </row>
    <row r="4" spans="1:50" x14ac:dyDescent="0.25">
      <c r="A4">
        <f t="shared" ref="A4:A53" si="1">1+A3</f>
        <v>3</v>
      </c>
      <c r="B4">
        <v>15</v>
      </c>
      <c r="C4">
        <v>14</v>
      </c>
      <c r="D4">
        <v>1100</v>
      </c>
      <c r="E4">
        <v>0.12</v>
      </c>
      <c r="F4">
        <v>14</v>
      </c>
      <c r="H4">
        <f t="shared" si="0"/>
        <v>120</v>
      </c>
      <c r="J4" t="s">
        <v>2098</v>
      </c>
      <c r="K4">
        <v>-89</v>
      </c>
      <c r="L4">
        <v>-79</v>
      </c>
      <c r="M4">
        <v>15</v>
      </c>
      <c r="N4">
        <v>-1</v>
      </c>
      <c r="O4">
        <v>-89</v>
      </c>
      <c r="P4">
        <v>-11</v>
      </c>
      <c r="Q4">
        <v>-174</v>
      </c>
      <c r="R4">
        <v>32</v>
      </c>
      <c r="S4" s="63">
        <v>2.5816780000000001</v>
      </c>
      <c r="T4" s="63">
        <v>6.6495490000000004</v>
      </c>
      <c r="U4" s="63">
        <v>6.554684</v>
      </c>
      <c r="V4" s="63">
        <v>2.6406740000000002</v>
      </c>
      <c r="W4" s="63">
        <v>2.4785650000000001</v>
      </c>
      <c r="X4" s="63">
        <v>1.5491820000000001</v>
      </c>
      <c r="Y4" s="63">
        <v>1.4278489999999999</v>
      </c>
      <c r="Z4" s="63">
        <v>1.400234</v>
      </c>
      <c r="AA4">
        <v>-1.0906389999999999</v>
      </c>
      <c r="AB4">
        <v>7181</v>
      </c>
      <c r="AC4">
        <v>1.7180999999999998E-2</v>
      </c>
      <c r="AD4">
        <v>12.481666000000001</v>
      </c>
      <c r="AE4">
        <v>39.700471999999998</v>
      </c>
      <c r="AF4">
        <v>1.2683E-2</v>
      </c>
      <c r="AG4">
        <v>-1.187252</v>
      </c>
      <c r="AI4" s="103" t="s">
        <v>2622</v>
      </c>
      <c r="AJ4" s="103" t="s">
        <v>2622</v>
      </c>
      <c r="AK4" s="103" t="s">
        <v>2622</v>
      </c>
      <c r="AL4" s="103" t="s">
        <v>2622</v>
      </c>
      <c r="AM4" s="103" t="s">
        <v>2622</v>
      </c>
      <c r="AN4" s="103" t="s">
        <v>2622</v>
      </c>
      <c r="AO4" s="103" t="s">
        <v>2622</v>
      </c>
      <c r="AP4" s="103" t="s">
        <v>2622</v>
      </c>
      <c r="AQ4" s="103" t="s">
        <v>2622</v>
      </c>
      <c r="AR4" s="11" t="s">
        <v>2616</v>
      </c>
      <c r="AS4" s="11" t="s">
        <v>2616</v>
      </c>
      <c r="AT4" s="12" t="s">
        <v>2617</v>
      </c>
      <c r="AU4" s="12" t="s">
        <v>2617</v>
      </c>
      <c r="AV4" s="12" t="s">
        <v>2617</v>
      </c>
      <c r="AW4" s="11" t="s">
        <v>2616</v>
      </c>
      <c r="AX4" s="11" t="s">
        <v>2616</v>
      </c>
    </row>
    <row r="5" spans="1:50" x14ac:dyDescent="0.25">
      <c r="A5">
        <f t="shared" si="1"/>
        <v>4</v>
      </c>
      <c r="B5">
        <v>15</v>
      </c>
      <c r="C5">
        <v>16</v>
      </c>
      <c r="D5">
        <v>1200</v>
      </c>
      <c r="E5">
        <v>0.13</v>
      </c>
      <c r="F5">
        <v>16</v>
      </c>
      <c r="G5" s="2">
        <v>9.6527777777777782E-2</v>
      </c>
      <c r="H5">
        <f t="shared" si="0"/>
        <v>130</v>
      </c>
      <c r="J5" t="s">
        <v>2103</v>
      </c>
      <c r="K5">
        <v>-89</v>
      </c>
      <c r="L5">
        <v>-80</v>
      </c>
      <c r="M5">
        <v>15</v>
      </c>
      <c r="N5">
        <v>-1</v>
      </c>
      <c r="O5">
        <v>-89</v>
      </c>
      <c r="P5">
        <v>-12</v>
      </c>
      <c r="Q5">
        <v>-174</v>
      </c>
      <c r="R5">
        <v>33</v>
      </c>
      <c r="S5" s="63">
        <v>2.8686180000000001</v>
      </c>
      <c r="T5" s="63">
        <v>7.0203509999999998</v>
      </c>
      <c r="U5" s="63">
        <v>6.8663610000000004</v>
      </c>
      <c r="V5" s="63">
        <v>2.9229129999999999</v>
      </c>
      <c r="W5" s="63">
        <v>2.7714300000000001</v>
      </c>
      <c r="X5" s="63">
        <v>1.570038</v>
      </c>
      <c r="Y5" s="63">
        <v>1.4251860000000001</v>
      </c>
      <c r="Z5" s="63">
        <v>1.395937</v>
      </c>
      <c r="AA5">
        <v>-0.95016299999999998</v>
      </c>
      <c r="AB5">
        <v>7972</v>
      </c>
      <c r="AC5">
        <v>2.3681000000000001E-2</v>
      </c>
      <c r="AD5">
        <v>12.494652</v>
      </c>
      <c r="AE5">
        <v>40.150452000000001</v>
      </c>
      <c r="AF5">
        <v>1.2683E-2</v>
      </c>
      <c r="AG5">
        <v>-1.196501</v>
      </c>
    </row>
    <row r="6" spans="1:50" x14ac:dyDescent="0.25">
      <c r="A6">
        <f t="shared" si="1"/>
        <v>5</v>
      </c>
      <c r="B6">
        <v>20</v>
      </c>
      <c r="C6">
        <v>10</v>
      </c>
      <c r="D6">
        <v>900</v>
      </c>
      <c r="E6">
        <v>0.1</v>
      </c>
      <c r="F6">
        <v>10</v>
      </c>
      <c r="G6" s="2">
        <v>9.7916666666666666E-2</v>
      </c>
      <c r="H6">
        <f t="shared" si="0"/>
        <v>100</v>
      </c>
      <c r="J6" t="s">
        <v>2121</v>
      </c>
      <c r="K6">
        <v>-90</v>
      </c>
      <c r="L6">
        <v>-81</v>
      </c>
      <c r="M6">
        <v>19</v>
      </c>
      <c r="N6">
        <v>0</v>
      </c>
      <c r="O6">
        <v>-102</v>
      </c>
      <c r="P6">
        <v>-12</v>
      </c>
      <c r="Q6">
        <v>-174</v>
      </c>
      <c r="R6">
        <v>36</v>
      </c>
      <c r="S6" s="63">
        <v>2.7304080000000002</v>
      </c>
      <c r="T6" s="63">
        <v>6.2564000000000002</v>
      </c>
      <c r="U6" s="63">
        <v>6.0912110000000004</v>
      </c>
      <c r="V6" s="63">
        <v>2.7668949999999999</v>
      </c>
      <c r="W6" s="63">
        <v>2.6169609999999999</v>
      </c>
      <c r="X6" s="63">
        <v>1.9025030000000001</v>
      </c>
      <c r="Y6" s="63">
        <v>1.4321429999999999</v>
      </c>
      <c r="Z6" s="63">
        <v>1.398145</v>
      </c>
      <c r="AA6">
        <v>-0.97897100000000004</v>
      </c>
      <c r="AB6">
        <v>5314</v>
      </c>
      <c r="AC6">
        <v>1.3767E-2</v>
      </c>
      <c r="AD6">
        <v>12.610390000000001</v>
      </c>
      <c r="AE6">
        <v>42.770448000000002</v>
      </c>
      <c r="AF6">
        <v>9.6299999999999997E-3</v>
      </c>
      <c r="AG6">
        <v>-1.0827869999999999</v>
      </c>
    </row>
    <row r="7" spans="1:50" x14ac:dyDescent="0.25">
      <c r="A7">
        <f t="shared" si="1"/>
        <v>6</v>
      </c>
      <c r="B7">
        <v>20</v>
      </c>
      <c r="C7">
        <v>12</v>
      </c>
      <c r="D7">
        <v>1000</v>
      </c>
      <c r="E7">
        <v>0.11</v>
      </c>
      <c r="F7">
        <v>12</v>
      </c>
      <c r="G7" s="2">
        <v>9.8611111111111108E-2</v>
      </c>
      <c r="H7">
        <f t="shared" si="0"/>
        <v>110</v>
      </c>
      <c r="J7" t="s">
        <v>2122</v>
      </c>
      <c r="K7">
        <v>-89</v>
      </c>
      <c r="L7">
        <v>-81</v>
      </c>
      <c r="M7">
        <v>21</v>
      </c>
      <c r="N7">
        <v>0</v>
      </c>
      <c r="O7">
        <v>-103</v>
      </c>
      <c r="P7">
        <v>-12</v>
      </c>
      <c r="Q7">
        <v>-174</v>
      </c>
      <c r="R7">
        <v>36</v>
      </c>
      <c r="S7" s="63">
        <v>2.5368029999999999</v>
      </c>
      <c r="T7" s="63">
        <v>6.1156949999999997</v>
      </c>
      <c r="U7" s="63">
        <v>5.9464889999999997</v>
      </c>
      <c r="V7" s="63">
        <v>2.5438350000000001</v>
      </c>
      <c r="W7" s="63">
        <v>2.4050500000000001</v>
      </c>
      <c r="X7" s="63">
        <v>1.969325</v>
      </c>
      <c r="Y7" s="63">
        <v>1.43655</v>
      </c>
      <c r="Z7" s="63">
        <v>1.3984939999999999</v>
      </c>
      <c r="AA7">
        <v>-1.364697</v>
      </c>
      <c r="AB7">
        <v>5800</v>
      </c>
      <c r="AC7">
        <v>1.5428000000000001E-2</v>
      </c>
      <c r="AD7">
        <v>12.67952</v>
      </c>
      <c r="AE7">
        <v>43.144579999999998</v>
      </c>
      <c r="AF7">
        <v>9.6299999999999997E-3</v>
      </c>
      <c r="AG7">
        <v>-1.596975</v>
      </c>
    </row>
    <row r="8" spans="1:50" x14ac:dyDescent="0.25">
      <c r="A8">
        <f t="shared" si="1"/>
        <v>7</v>
      </c>
      <c r="B8">
        <v>20</v>
      </c>
      <c r="C8">
        <v>14</v>
      </c>
      <c r="D8">
        <v>1100</v>
      </c>
      <c r="E8">
        <v>0.12</v>
      </c>
      <c r="F8">
        <v>14</v>
      </c>
      <c r="G8" s="2">
        <v>9.8611111111111108E-2</v>
      </c>
      <c r="H8">
        <f t="shared" si="0"/>
        <v>120</v>
      </c>
      <c r="J8" t="s">
        <v>2123</v>
      </c>
      <c r="K8">
        <v>-89</v>
      </c>
      <c r="L8">
        <v>-81</v>
      </c>
      <c r="M8">
        <v>22</v>
      </c>
      <c r="N8">
        <v>0</v>
      </c>
      <c r="O8">
        <v>-104</v>
      </c>
      <c r="P8">
        <v>-12</v>
      </c>
      <c r="Q8">
        <v>-174</v>
      </c>
      <c r="R8">
        <v>37</v>
      </c>
      <c r="S8" s="63">
        <v>2.3573059999999999</v>
      </c>
      <c r="T8" s="63">
        <v>5.9747830000000004</v>
      </c>
      <c r="U8" s="63">
        <v>5.8159159999999996</v>
      </c>
      <c r="V8" s="63">
        <v>2.3727119999999999</v>
      </c>
      <c r="W8" s="63">
        <v>2.230229</v>
      </c>
      <c r="X8" s="63">
        <v>1.9537789999999999</v>
      </c>
      <c r="Y8" s="63">
        <v>1.4262280000000001</v>
      </c>
      <c r="Z8" s="63">
        <v>1.4010450000000001</v>
      </c>
      <c r="AA8">
        <v>-0.95855500000000005</v>
      </c>
      <c r="AB8">
        <v>5995</v>
      </c>
      <c r="AC8">
        <v>1.4619999999999999E-2</v>
      </c>
      <c r="AD8">
        <v>12.722942</v>
      </c>
      <c r="AE8">
        <v>43.458283999999999</v>
      </c>
      <c r="AF8">
        <v>9.6299999999999997E-3</v>
      </c>
      <c r="AG8">
        <v>-1.5127699999999999</v>
      </c>
    </row>
    <row r="9" spans="1:50" x14ac:dyDescent="0.25">
      <c r="A9">
        <f t="shared" si="1"/>
        <v>8</v>
      </c>
      <c r="B9">
        <v>20</v>
      </c>
      <c r="C9">
        <v>16</v>
      </c>
      <c r="D9">
        <v>1200</v>
      </c>
      <c r="E9">
        <v>0.13</v>
      </c>
      <c r="F9">
        <v>16</v>
      </c>
      <c r="G9" s="2">
        <v>9.930555555555555E-2</v>
      </c>
      <c r="H9">
        <f t="shared" si="0"/>
        <v>130</v>
      </c>
      <c r="J9" t="s">
        <v>2124</v>
      </c>
      <c r="K9">
        <v>-89</v>
      </c>
      <c r="L9">
        <v>-81</v>
      </c>
      <c r="M9">
        <v>23</v>
      </c>
      <c r="N9">
        <v>0</v>
      </c>
      <c r="O9">
        <v>-105</v>
      </c>
      <c r="P9">
        <v>-12</v>
      </c>
      <c r="Q9">
        <v>-174</v>
      </c>
      <c r="R9">
        <v>37</v>
      </c>
      <c r="S9" s="63">
        <v>2.1929530000000002</v>
      </c>
      <c r="T9" s="63">
        <v>5.8413180000000002</v>
      </c>
      <c r="U9" s="63">
        <v>5.6928219999999996</v>
      </c>
      <c r="V9" s="63">
        <v>2.216901</v>
      </c>
      <c r="W9" s="63">
        <v>2.067682</v>
      </c>
      <c r="X9" s="63">
        <v>1.9488939999999999</v>
      </c>
      <c r="Y9" s="63">
        <v>1.43655</v>
      </c>
      <c r="Z9" s="63">
        <v>1.396638</v>
      </c>
      <c r="AA9">
        <v>-1.055803</v>
      </c>
      <c r="AB9">
        <v>6305</v>
      </c>
      <c r="AC9">
        <v>1.3051E-2</v>
      </c>
      <c r="AD9">
        <v>12.654814</v>
      </c>
      <c r="AE9">
        <v>43.804107999999999</v>
      </c>
      <c r="AF9">
        <v>9.6299999999999997E-3</v>
      </c>
      <c r="AG9">
        <v>-1.186499</v>
      </c>
    </row>
    <row r="10" spans="1:50" x14ac:dyDescent="0.25">
      <c r="A10">
        <f t="shared" si="1"/>
        <v>9</v>
      </c>
      <c r="B10">
        <v>25</v>
      </c>
      <c r="C10">
        <v>10</v>
      </c>
      <c r="D10">
        <v>900</v>
      </c>
      <c r="E10">
        <v>0.1</v>
      </c>
      <c r="F10">
        <v>10</v>
      </c>
      <c r="G10" s="2">
        <v>9.3055555555555558E-2</v>
      </c>
      <c r="H10">
        <f t="shared" si="0"/>
        <v>100</v>
      </c>
      <c r="J10" t="s">
        <v>2138</v>
      </c>
      <c r="K10">
        <v>-92</v>
      </c>
      <c r="L10">
        <v>-83</v>
      </c>
      <c r="M10">
        <v>25</v>
      </c>
      <c r="N10">
        <v>-1</v>
      </c>
      <c r="O10">
        <v>-105</v>
      </c>
      <c r="P10">
        <v>-13</v>
      </c>
      <c r="Q10">
        <v>-174</v>
      </c>
      <c r="R10">
        <v>40</v>
      </c>
      <c r="S10" s="63">
        <v>1.5944959999999999</v>
      </c>
      <c r="T10" s="63">
        <v>5.8634589999999998</v>
      </c>
      <c r="U10" s="63">
        <v>5.7290029999999996</v>
      </c>
      <c r="V10" s="63">
        <v>1.6364890000000001</v>
      </c>
      <c r="W10" s="63">
        <v>1.4779389999999999</v>
      </c>
      <c r="X10" s="63">
        <v>1.582522</v>
      </c>
      <c r="Y10" s="63">
        <v>1.427271</v>
      </c>
      <c r="Z10" s="63">
        <v>1.396398</v>
      </c>
      <c r="AA10">
        <v>-1.1940139999999999</v>
      </c>
      <c r="AB10">
        <v>9384</v>
      </c>
      <c r="AC10">
        <v>1.6027E-2</v>
      </c>
      <c r="AD10">
        <v>12.465602000000001</v>
      </c>
      <c r="AE10">
        <v>47.696468000000003</v>
      </c>
      <c r="AF10">
        <v>8.0389999999999993E-3</v>
      </c>
      <c r="AG10">
        <v>-1.2699640000000001</v>
      </c>
    </row>
    <row r="11" spans="1:50" x14ac:dyDescent="0.25">
      <c r="A11">
        <f t="shared" si="1"/>
        <v>10</v>
      </c>
      <c r="B11">
        <v>25</v>
      </c>
      <c r="C11">
        <v>12</v>
      </c>
      <c r="D11">
        <v>1000</v>
      </c>
      <c r="E11">
        <v>0.11</v>
      </c>
      <c r="F11">
        <v>12</v>
      </c>
      <c r="G11" s="2">
        <v>9.3055555555555558E-2</v>
      </c>
      <c r="H11">
        <f t="shared" si="0"/>
        <v>110</v>
      </c>
      <c r="J11" t="s">
        <v>2139</v>
      </c>
      <c r="K11">
        <v>-92</v>
      </c>
      <c r="L11">
        <v>-83</v>
      </c>
      <c r="M11">
        <v>25</v>
      </c>
      <c r="N11">
        <v>-1</v>
      </c>
      <c r="O11">
        <v>-104</v>
      </c>
      <c r="P11">
        <v>-13</v>
      </c>
      <c r="Q11">
        <v>-174</v>
      </c>
      <c r="R11">
        <v>40</v>
      </c>
      <c r="S11" s="63">
        <v>1.688097</v>
      </c>
      <c r="T11" s="63">
        <v>5.9894740000000004</v>
      </c>
      <c r="U11" s="63">
        <v>5.9030319999999996</v>
      </c>
      <c r="V11" s="63">
        <v>1.710774</v>
      </c>
      <c r="W11" s="63">
        <v>1.566811</v>
      </c>
      <c r="X11" s="63">
        <v>1.518408</v>
      </c>
      <c r="Y11" s="63">
        <v>1.4330700000000001</v>
      </c>
      <c r="Z11" s="63">
        <v>1.3970990000000001</v>
      </c>
      <c r="AA11">
        <v>-1.147122</v>
      </c>
      <c r="AB11">
        <v>9283</v>
      </c>
      <c r="AC11">
        <v>1.9717999999999999E-2</v>
      </c>
      <c r="AD11">
        <v>12.598915999999999</v>
      </c>
      <c r="AE11">
        <v>47.9559</v>
      </c>
      <c r="AF11">
        <v>9.6299999999999997E-3</v>
      </c>
      <c r="AG11">
        <v>-1.249952</v>
      </c>
    </row>
    <row r="12" spans="1:50" x14ac:dyDescent="0.25">
      <c r="A12">
        <f t="shared" si="1"/>
        <v>11</v>
      </c>
      <c r="B12">
        <v>25</v>
      </c>
      <c r="C12">
        <v>14</v>
      </c>
      <c r="D12">
        <v>1100</v>
      </c>
      <c r="E12">
        <v>0.12</v>
      </c>
      <c r="F12">
        <v>14</v>
      </c>
      <c r="G12" s="2">
        <v>9.5138888888888884E-2</v>
      </c>
      <c r="H12">
        <f t="shared" si="0"/>
        <v>120</v>
      </c>
      <c r="J12" t="s">
        <v>2140</v>
      </c>
      <c r="K12">
        <v>-93</v>
      </c>
      <c r="L12">
        <v>-84</v>
      </c>
      <c r="M12">
        <v>25</v>
      </c>
      <c r="N12">
        <v>-1</v>
      </c>
      <c r="O12">
        <v>-103</v>
      </c>
      <c r="P12">
        <v>-13</v>
      </c>
      <c r="Q12">
        <v>-174</v>
      </c>
      <c r="R12">
        <v>40</v>
      </c>
      <c r="S12" s="63">
        <v>1.80359</v>
      </c>
      <c r="T12" s="63">
        <v>6.2121180000000003</v>
      </c>
      <c r="U12" s="63">
        <v>6.0984879999999997</v>
      </c>
      <c r="V12" s="63">
        <v>1.8821030000000001</v>
      </c>
      <c r="W12" s="63">
        <v>1.7129380000000001</v>
      </c>
      <c r="X12" s="63">
        <v>1.452798</v>
      </c>
      <c r="Y12" s="63">
        <v>1.4306319999999999</v>
      </c>
      <c r="Z12" s="63">
        <v>1.4011610000000001</v>
      </c>
      <c r="AA12">
        <v>-1.155548</v>
      </c>
      <c r="AB12">
        <v>9278</v>
      </c>
      <c r="AC12">
        <v>1.8633E-2</v>
      </c>
      <c r="AD12">
        <v>12.63044</v>
      </c>
      <c r="AE12">
        <v>48.235467999999997</v>
      </c>
      <c r="AF12">
        <v>1.1091999999999999E-2</v>
      </c>
      <c r="AG12">
        <v>-1.2699640000000001</v>
      </c>
    </row>
    <row r="13" spans="1:50" x14ac:dyDescent="0.25">
      <c r="A13">
        <f t="shared" si="1"/>
        <v>12</v>
      </c>
      <c r="B13">
        <v>25</v>
      </c>
      <c r="C13">
        <v>16</v>
      </c>
      <c r="D13">
        <v>1200</v>
      </c>
      <c r="E13">
        <v>0.13</v>
      </c>
      <c r="F13">
        <v>16</v>
      </c>
      <c r="G13" s="2">
        <v>9.5138888888888884E-2</v>
      </c>
      <c r="H13">
        <f t="shared" si="0"/>
        <v>130</v>
      </c>
      <c r="J13" t="s">
        <v>2141</v>
      </c>
      <c r="K13">
        <v>-93</v>
      </c>
      <c r="L13">
        <v>-84</v>
      </c>
      <c r="M13">
        <v>25</v>
      </c>
      <c r="N13">
        <v>-1</v>
      </c>
      <c r="O13">
        <v>-101</v>
      </c>
      <c r="P13">
        <v>-13</v>
      </c>
      <c r="Q13">
        <v>-174</v>
      </c>
      <c r="R13">
        <v>41</v>
      </c>
      <c r="S13" s="63">
        <v>1.97525</v>
      </c>
      <c r="T13" s="63">
        <v>6.2715059999999996</v>
      </c>
      <c r="U13" s="63">
        <v>6.192475</v>
      </c>
      <c r="V13" s="63">
        <v>2.0308799999999998</v>
      </c>
      <c r="W13" s="63">
        <v>1.861775</v>
      </c>
      <c r="X13" s="63">
        <v>1.394711</v>
      </c>
      <c r="Y13" s="63">
        <v>1.426112</v>
      </c>
      <c r="Z13" s="63">
        <v>1.38978</v>
      </c>
      <c r="AA13">
        <v>-1.1723669999999999</v>
      </c>
      <c r="AB13">
        <v>9289</v>
      </c>
      <c r="AC13">
        <v>1.8402999999999999E-2</v>
      </c>
      <c r="AD13">
        <v>12.641586</v>
      </c>
      <c r="AE13">
        <v>48.406384000000003</v>
      </c>
      <c r="AF13">
        <v>1.2683E-2</v>
      </c>
      <c r="AG13">
        <v>-1.307283</v>
      </c>
    </row>
    <row r="14" spans="1:50" x14ac:dyDescent="0.25">
      <c r="A14">
        <f t="shared" si="1"/>
        <v>13</v>
      </c>
      <c r="B14">
        <v>30</v>
      </c>
      <c r="C14">
        <v>10</v>
      </c>
      <c r="D14">
        <v>900</v>
      </c>
      <c r="E14">
        <v>0.09</v>
      </c>
      <c r="F14">
        <v>10</v>
      </c>
      <c r="G14" s="2">
        <v>0.1</v>
      </c>
      <c r="H14">
        <f t="shared" si="0"/>
        <v>90</v>
      </c>
      <c r="J14" t="s">
        <v>2181</v>
      </c>
      <c r="K14">
        <v>-96</v>
      </c>
      <c r="L14">
        <v>-88</v>
      </c>
      <c r="M14">
        <v>32</v>
      </c>
      <c r="N14">
        <v>3</v>
      </c>
      <c r="O14">
        <v>-105</v>
      </c>
      <c r="P14">
        <v>-13</v>
      </c>
      <c r="Q14">
        <v>-175</v>
      </c>
      <c r="R14">
        <v>48</v>
      </c>
      <c r="S14" s="63">
        <v>1.5343180000000001</v>
      </c>
      <c r="T14" s="63">
        <v>6.1823240000000004</v>
      </c>
      <c r="U14" s="63">
        <v>6.0113709999999996</v>
      </c>
      <c r="V14" s="63">
        <v>1.584552</v>
      </c>
      <c r="W14" s="63">
        <v>1.4081699999999999</v>
      </c>
      <c r="X14" s="63">
        <v>1.8406819999999999</v>
      </c>
      <c r="Y14" s="63">
        <v>1.425996</v>
      </c>
      <c r="Z14" s="63">
        <v>1.388272</v>
      </c>
      <c r="AA14">
        <v>-1.2036389999999999</v>
      </c>
      <c r="AB14">
        <v>11084</v>
      </c>
      <c r="AC14">
        <v>2.1354000000000001E-2</v>
      </c>
      <c r="AD14">
        <v>12.675468</v>
      </c>
      <c r="AE14">
        <v>55.982323999999998</v>
      </c>
      <c r="AF14">
        <v>1.1091999999999999E-2</v>
      </c>
      <c r="AG14">
        <v>-1.3612059999999999</v>
      </c>
    </row>
    <row r="15" spans="1:50" x14ac:dyDescent="0.25">
      <c r="A15">
        <f t="shared" si="1"/>
        <v>14</v>
      </c>
      <c r="B15">
        <v>30</v>
      </c>
      <c r="C15">
        <v>12</v>
      </c>
      <c r="D15">
        <v>1000</v>
      </c>
      <c r="E15">
        <v>0.11</v>
      </c>
      <c r="F15">
        <v>12</v>
      </c>
      <c r="G15" s="2">
        <v>0.10069444444444445</v>
      </c>
      <c r="H15">
        <f t="shared" si="0"/>
        <v>110</v>
      </c>
      <c r="J15" t="s">
        <v>2182</v>
      </c>
      <c r="K15">
        <v>-96</v>
      </c>
      <c r="L15">
        <v>-88</v>
      </c>
      <c r="M15">
        <v>32</v>
      </c>
      <c r="N15">
        <v>3</v>
      </c>
      <c r="O15">
        <v>-105</v>
      </c>
      <c r="P15">
        <v>-13</v>
      </c>
      <c r="Q15">
        <v>-175</v>
      </c>
      <c r="R15">
        <v>48</v>
      </c>
      <c r="S15" s="63">
        <v>1.5706370000000001</v>
      </c>
      <c r="T15" s="63">
        <v>6.2044629999999996</v>
      </c>
      <c r="U15" s="63">
        <v>6.0621039999999997</v>
      </c>
      <c r="V15" s="63">
        <v>1.6217980000000001</v>
      </c>
      <c r="W15" s="63">
        <v>1.435881</v>
      </c>
      <c r="X15" s="63">
        <v>1.865011</v>
      </c>
      <c r="Y15" s="63">
        <v>1.4195</v>
      </c>
      <c r="Z15" s="63">
        <v>1.3850169999999999</v>
      </c>
      <c r="AA15">
        <v>-1.234845</v>
      </c>
      <c r="AB15">
        <v>11456</v>
      </c>
      <c r="AC15">
        <v>1.8127000000000001E-2</v>
      </c>
      <c r="AD15">
        <v>12.594578</v>
      </c>
      <c r="AE15">
        <v>56.113632000000003</v>
      </c>
      <c r="AF15">
        <v>1.1091999999999999E-2</v>
      </c>
      <c r="AG15">
        <v>-1.425573</v>
      </c>
    </row>
    <row r="16" spans="1:50" x14ac:dyDescent="0.25">
      <c r="A16">
        <f t="shared" si="1"/>
        <v>15</v>
      </c>
      <c r="B16">
        <v>30</v>
      </c>
      <c r="C16">
        <v>14</v>
      </c>
      <c r="D16">
        <v>1100</v>
      </c>
      <c r="E16">
        <v>0.12</v>
      </c>
      <c r="F16">
        <v>14</v>
      </c>
      <c r="G16" s="2">
        <v>0.10138888888888889</v>
      </c>
      <c r="H16">
        <f t="shared" si="0"/>
        <v>120</v>
      </c>
      <c r="J16" t="s">
        <v>2183</v>
      </c>
      <c r="K16">
        <v>-96</v>
      </c>
      <c r="L16">
        <v>-88</v>
      </c>
      <c r="M16">
        <v>32</v>
      </c>
      <c r="N16">
        <v>3</v>
      </c>
      <c r="O16">
        <v>-105</v>
      </c>
      <c r="P16">
        <v>-13</v>
      </c>
      <c r="Q16">
        <v>-175</v>
      </c>
      <c r="R16">
        <v>48</v>
      </c>
      <c r="S16" s="63">
        <v>1.585914</v>
      </c>
      <c r="T16" s="63">
        <v>6.2789549999999998</v>
      </c>
      <c r="U16" s="63">
        <v>6.1128390000000001</v>
      </c>
      <c r="V16" s="63">
        <v>1.673735</v>
      </c>
      <c r="W16" s="63">
        <v>1.4684010000000001</v>
      </c>
      <c r="X16" s="63">
        <v>1.8277540000000001</v>
      </c>
      <c r="Y16" s="63">
        <v>1.426112</v>
      </c>
      <c r="Z16" s="63">
        <v>1.3881559999999999</v>
      </c>
      <c r="AA16">
        <v>-1.179594</v>
      </c>
      <c r="AB16">
        <v>11035</v>
      </c>
      <c r="AC16">
        <v>1.9855999999999999E-2</v>
      </c>
      <c r="AD16">
        <v>12.72512</v>
      </c>
      <c r="AE16">
        <v>56.245676000000003</v>
      </c>
      <c r="AF16">
        <v>1.1091999999999999E-2</v>
      </c>
      <c r="AG16">
        <v>-1.4537180000000001</v>
      </c>
    </row>
    <row r="17" spans="1:33" x14ac:dyDescent="0.25">
      <c r="A17">
        <f t="shared" si="1"/>
        <v>16</v>
      </c>
      <c r="B17">
        <v>30</v>
      </c>
      <c r="C17">
        <v>16</v>
      </c>
      <c r="D17">
        <v>1200</v>
      </c>
      <c r="E17">
        <v>0.11</v>
      </c>
      <c r="F17">
        <v>16</v>
      </c>
      <c r="G17" s="2">
        <v>0.10138888888888889</v>
      </c>
      <c r="H17">
        <f t="shared" si="0"/>
        <v>110</v>
      </c>
      <c r="J17" t="s">
        <v>2184</v>
      </c>
      <c r="K17">
        <v>-96</v>
      </c>
      <c r="L17">
        <v>-88</v>
      </c>
      <c r="M17">
        <v>32</v>
      </c>
      <c r="N17">
        <v>3</v>
      </c>
      <c r="O17">
        <v>-105</v>
      </c>
      <c r="P17">
        <v>-13</v>
      </c>
      <c r="Q17">
        <v>-175</v>
      </c>
      <c r="R17">
        <v>48</v>
      </c>
      <c r="S17" s="63">
        <v>1.6126419999999999</v>
      </c>
      <c r="T17" s="63">
        <v>6.3455820000000003</v>
      </c>
      <c r="U17" s="63">
        <v>6.1348700000000003</v>
      </c>
      <c r="V17" s="63">
        <v>1.6590419999999999</v>
      </c>
      <c r="W17" s="63">
        <v>1.4836780000000001</v>
      </c>
      <c r="X17" s="63">
        <v>1.79213</v>
      </c>
      <c r="Y17" s="63">
        <v>1.424485</v>
      </c>
      <c r="Z17" s="63">
        <v>1.3977930000000001</v>
      </c>
      <c r="AA17">
        <v>-1.2240549999999999</v>
      </c>
      <c r="AB17">
        <v>11009</v>
      </c>
      <c r="AC17">
        <v>2.1101000000000002E-2</v>
      </c>
      <c r="AD17">
        <v>12.684612</v>
      </c>
      <c r="AE17">
        <v>56.334220000000002</v>
      </c>
      <c r="AF17">
        <v>9.6299999999999997E-3</v>
      </c>
      <c r="AG17">
        <v>-1.351971</v>
      </c>
    </row>
    <row r="18" spans="1:33" x14ac:dyDescent="0.25">
      <c r="A18">
        <f t="shared" si="1"/>
        <v>17</v>
      </c>
      <c r="B18">
        <v>35</v>
      </c>
      <c r="C18">
        <v>10</v>
      </c>
      <c r="D18">
        <v>900</v>
      </c>
      <c r="E18">
        <v>0.1</v>
      </c>
      <c r="F18">
        <v>10</v>
      </c>
      <c r="G18" s="2">
        <v>0.10277777777777777</v>
      </c>
      <c r="H18">
        <f t="shared" si="0"/>
        <v>100</v>
      </c>
      <c r="J18" t="s">
        <v>2196</v>
      </c>
      <c r="K18">
        <v>-98</v>
      </c>
      <c r="L18">
        <v>-89</v>
      </c>
      <c r="M18">
        <v>35</v>
      </c>
      <c r="N18">
        <v>4</v>
      </c>
      <c r="O18">
        <v>-105</v>
      </c>
      <c r="P18">
        <v>-13</v>
      </c>
      <c r="Q18">
        <v>-175</v>
      </c>
      <c r="R18">
        <v>51</v>
      </c>
      <c r="S18" s="63">
        <v>1.5419700000000001</v>
      </c>
      <c r="T18" s="63">
        <v>5.8634589999999998</v>
      </c>
      <c r="U18" s="63">
        <v>5.7217269999999996</v>
      </c>
      <c r="V18" s="63">
        <v>1.5920019999999999</v>
      </c>
      <c r="W18" s="63">
        <v>1.419648</v>
      </c>
      <c r="X18" s="63">
        <v>1.795042</v>
      </c>
      <c r="Y18" s="63">
        <v>1.4200809999999999</v>
      </c>
      <c r="Z18" s="63">
        <v>1.387807</v>
      </c>
      <c r="AA18">
        <v>-1.3767529999999999</v>
      </c>
      <c r="AB18">
        <v>7709</v>
      </c>
      <c r="AC18">
        <v>1.6374E-2</v>
      </c>
      <c r="AD18">
        <v>12.892989999999999</v>
      </c>
      <c r="AE18">
        <v>57.664560000000002</v>
      </c>
      <c r="AF18">
        <v>9.6299999999999997E-3</v>
      </c>
      <c r="AG18">
        <v>-1.581215</v>
      </c>
    </row>
    <row r="19" spans="1:33" x14ac:dyDescent="0.25">
      <c r="A19">
        <f t="shared" si="1"/>
        <v>18</v>
      </c>
      <c r="B19">
        <v>35</v>
      </c>
      <c r="C19">
        <v>12</v>
      </c>
      <c r="D19">
        <v>1000</v>
      </c>
      <c r="E19">
        <v>0.11</v>
      </c>
      <c r="F19">
        <v>12</v>
      </c>
      <c r="G19" s="2">
        <v>0.10277777777777777</v>
      </c>
      <c r="H19">
        <f t="shared" si="0"/>
        <v>110</v>
      </c>
      <c r="J19" t="s">
        <v>2197</v>
      </c>
      <c r="K19">
        <v>-98</v>
      </c>
      <c r="L19">
        <v>-89</v>
      </c>
      <c r="M19">
        <v>36</v>
      </c>
      <c r="N19">
        <v>4</v>
      </c>
      <c r="O19">
        <v>-106</v>
      </c>
      <c r="P19">
        <v>-13</v>
      </c>
      <c r="Q19">
        <v>-175</v>
      </c>
      <c r="R19">
        <v>51</v>
      </c>
      <c r="S19" s="63">
        <v>1.4578800000000001</v>
      </c>
      <c r="T19" s="63">
        <v>5.7595840000000003</v>
      </c>
      <c r="U19" s="63">
        <v>5.6129829999999998</v>
      </c>
      <c r="V19" s="63">
        <v>1.495163</v>
      </c>
      <c r="W19" s="63">
        <v>1.342174</v>
      </c>
      <c r="X19" s="63">
        <v>1.8087960000000001</v>
      </c>
      <c r="Y19" s="63">
        <v>1.4159029999999999</v>
      </c>
      <c r="Z19" s="63">
        <v>1.3854820000000001</v>
      </c>
      <c r="AA19">
        <v>-1.3599349999999999</v>
      </c>
      <c r="AB19">
        <v>8047</v>
      </c>
      <c r="AC19">
        <v>1.5244000000000001E-2</v>
      </c>
      <c r="AD19">
        <v>12.835122</v>
      </c>
      <c r="AE19">
        <v>57.961607999999998</v>
      </c>
      <c r="AF19">
        <v>6.4910000000000002E-3</v>
      </c>
      <c r="AG19">
        <v>-1.5282100000000001</v>
      </c>
    </row>
    <row r="20" spans="1:33" x14ac:dyDescent="0.25">
      <c r="A20">
        <f t="shared" si="1"/>
        <v>19</v>
      </c>
      <c r="B20">
        <v>35</v>
      </c>
      <c r="C20">
        <v>14</v>
      </c>
      <c r="D20">
        <v>1100</v>
      </c>
      <c r="E20">
        <v>0.12</v>
      </c>
      <c r="F20">
        <v>14</v>
      </c>
      <c r="G20" s="2">
        <v>0.10347222222222222</v>
      </c>
      <c r="H20">
        <f t="shared" si="0"/>
        <v>120</v>
      </c>
      <c r="J20" t="s">
        <v>2198</v>
      </c>
      <c r="K20">
        <v>-98</v>
      </c>
      <c r="L20">
        <v>-89</v>
      </c>
      <c r="M20">
        <v>38</v>
      </c>
      <c r="N20">
        <v>4</v>
      </c>
      <c r="O20">
        <v>-106</v>
      </c>
      <c r="P20">
        <v>-13</v>
      </c>
      <c r="Q20">
        <v>-175</v>
      </c>
      <c r="R20">
        <v>51</v>
      </c>
      <c r="S20" s="63">
        <v>1.4779389999999999</v>
      </c>
      <c r="T20" s="63">
        <v>5.7225460000000004</v>
      </c>
      <c r="U20" s="63">
        <v>5.4971649999999999</v>
      </c>
      <c r="V20" s="63">
        <v>1.5026109999999999</v>
      </c>
      <c r="W20" s="63">
        <v>1.3565210000000001</v>
      </c>
      <c r="X20" s="63">
        <v>1.5261819999999999</v>
      </c>
      <c r="Y20" s="63">
        <v>1.4198489999999999</v>
      </c>
      <c r="Z20" s="63">
        <v>1.3951260000000001</v>
      </c>
      <c r="AA20">
        <v>-1.379151</v>
      </c>
      <c r="AB20">
        <v>8174</v>
      </c>
      <c r="AC20">
        <v>1.5611999999999999E-2</v>
      </c>
      <c r="AD20">
        <v>12.722104</v>
      </c>
      <c r="AE20">
        <v>58.241079999999997</v>
      </c>
      <c r="AF20">
        <v>8.0389999999999993E-3</v>
      </c>
      <c r="AG20">
        <v>-1.477266</v>
      </c>
    </row>
    <row r="21" spans="1:33" x14ac:dyDescent="0.25">
      <c r="A21">
        <f t="shared" si="1"/>
        <v>20</v>
      </c>
      <c r="B21">
        <v>35</v>
      </c>
      <c r="C21">
        <v>16</v>
      </c>
      <c r="D21">
        <v>1200</v>
      </c>
      <c r="E21">
        <v>0.13</v>
      </c>
      <c r="F21">
        <v>16</v>
      </c>
      <c r="G21" s="2">
        <v>0.10347222222222222</v>
      </c>
      <c r="H21">
        <f t="shared" si="0"/>
        <v>130</v>
      </c>
      <c r="J21" t="s">
        <v>2199</v>
      </c>
      <c r="K21">
        <v>-97</v>
      </c>
      <c r="L21">
        <v>-89</v>
      </c>
      <c r="M21">
        <v>38</v>
      </c>
      <c r="N21">
        <v>4</v>
      </c>
      <c r="O21">
        <v>-107</v>
      </c>
      <c r="P21">
        <v>-12</v>
      </c>
      <c r="Q21">
        <v>-174</v>
      </c>
      <c r="R21">
        <v>52</v>
      </c>
      <c r="S21" s="63">
        <v>1.62032</v>
      </c>
      <c r="T21" s="63">
        <v>5.8115209999999999</v>
      </c>
      <c r="U21" s="63">
        <v>5.6059089999999996</v>
      </c>
      <c r="V21" s="63">
        <v>1.6664920000000001</v>
      </c>
      <c r="W21" s="63">
        <v>1.498955</v>
      </c>
      <c r="X21" s="63">
        <v>1.2699590000000001</v>
      </c>
      <c r="Y21" s="63">
        <v>1.412539</v>
      </c>
      <c r="Z21" s="63">
        <v>1.386296</v>
      </c>
      <c r="AA21">
        <v>-1.42248</v>
      </c>
      <c r="AB21">
        <v>7738</v>
      </c>
      <c r="AC21">
        <v>1.4227999999999999E-2</v>
      </c>
      <c r="AD21">
        <v>12.689346</v>
      </c>
      <c r="AE21">
        <v>58.464683999999998</v>
      </c>
      <c r="AF21">
        <v>8.0389999999999993E-3</v>
      </c>
      <c r="AG21">
        <v>-1.554848</v>
      </c>
    </row>
    <row r="22" spans="1:33" x14ac:dyDescent="0.25">
      <c r="A22">
        <f t="shared" si="1"/>
        <v>21</v>
      </c>
      <c r="B22">
        <v>40</v>
      </c>
      <c r="C22">
        <v>10</v>
      </c>
      <c r="D22">
        <v>900</v>
      </c>
      <c r="E22">
        <v>0.09</v>
      </c>
      <c r="F22">
        <v>10</v>
      </c>
      <c r="G22" s="2">
        <v>0.10416666666666667</v>
      </c>
      <c r="H22">
        <f t="shared" si="0"/>
        <v>90</v>
      </c>
      <c r="J22" t="s">
        <v>2210</v>
      </c>
      <c r="K22">
        <v>-98</v>
      </c>
      <c r="L22">
        <v>-90</v>
      </c>
      <c r="M22">
        <v>40</v>
      </c>
      <c r="N22">
        <v>10</v>
      </c>
      <c r="O22">
        <v>-98</v>
      </c>
      <c r="P22">
        <v>-10</v>
      </c>
      <c r="Q22">
        <v>-175</v>
      </c>
      <c r="R22">
        <v>53</v>
      </c>
      <c r="S22" s="63">
        <v>5.0268629999999996</v>
      </c>
      <c r="T22" s="63">
        <v>9.0349280000000007</v>
      </c>
      <c r="U22" s="63">
        <v>8.7978699999999996</v>
      </c>
      <c r="V22" s="63">
        <v>5.0175679999999998</v>
      </c>
      <c r="W22" s="63">
        <v>4.9597239999999996</v>
      </c>
      <c r="X22" s="63">
        <v>1.5341549999999999</v>
      </c>
      <c r="Y22" s="63">
        <v>1.4195</v>
      </c>
      <c r="Z22" s="63">
        <v>1.3910579999999999</v>
      </c>
      <c r="AA22">
        <v>-1.3912070000000001</v>
      </c>
      <c r="AB22">
        <v>4195</v>
      </c>
      <c r="AC22">
        <v>1.7756999999999998E-2</v>
      </c>
      <c r="AD22">
        <v>12.64387</v>
      </c>
      <c r="AE22">
        <v>61.011727999999998</v>
      </c>
      <c r="AF22">
        <v>9.6299999999999997E-3</v>
      </c>
      <c r="AG22">
        <v>-1.5336110000000001</v>
      </c>
    </row>
    <row r="23" spans="1:33" x14ac:dyDescent="0.25">
      <c r="A23">
        <f t="shared" si="1"/>
        <v>22</v>
      </c>
      <c r="B23">
        <v>40</v>
      </c>
      <c r="C23">
        <v>12</v>
      </c>
      <c r="D23">
        <v>1000</v>
      </c>
      <c r="E23">
        <v>0.11</v>
      </c>
      <c r="F23">
        <v>12</v>
      </c>
      <c r="G23" s="2">
        <v>0.10416666666666667</v>
      </c>
      <c r="H23">
        <f t="shared" si="0"/>
        <v>110</v>
      </c>
      <c r="J23" t="s">
        <v>2211</v>
      </c>
      <c r="K23">
        <v>-98</v>
      </c>
      <c r="L23">
        <v>-90</v>
      </c>
      <c r="M23">
        <v>40</v>
      </c>
      <c r="N23">
        <v>11</v>
      </c>
      <c r="O23">
        <v>-99</v>
      </c>
      <c r="P23">
        <v>-10</v>
      </c>
      <c r="Q23">
        <v>-175</v>
      </c>
      <c r="R23">
        <v>53</v>
      </c>
      <c r="S23" s="63">
        <v>5.3100310000000004</v>
      </c>
      <c r="T23" s="63">
        <v>9.3163400000000003</v>
      </c>
      <c r="U23" s="63">
        <v>9.0511320000000008</v>
      </c>
      <c r="V23" s="63">
        <v>5.2993940000000004</v>
      </c>
      <c r="W23" s="63">
        <v>5.2398629999999997</v>
      </c>
      <c r="X23" s="63">
        <v>1.5706420000000001</v>
      </c>
      <c r="Y23" s="63">
        <v>1.417643</v>
      </c>
      <c r="Z23" s="63">
        <v>1.380952</v>
      </c>
      <c r="AA23">
        <v>-1.416418</v>
      </c>
      <c r="AB23">
        <v>3997</v>
      </c>
      <c r="AC23">
        <v>1.6303999999999999E-2</v>
      </c>
      <c r="AD23">
        <v>12.651358</v>
      </c>
      <c r="AE23">
        <v>61.152396000000003</v>
      </c>
      <c r="AF23">
        <v>1.1091999999999999E-2</v>
      </c>
      <c r="AG23">
        <v>-1.4888380000000001</v>
      </c>
    </row>
    <row r="24" spans="1:33" x14ac:dyDescent="0.25">
      <c r="A24">
        <f t="shared" si="1"/>
        <v>23</v>
      </c>
      <c r="B24">
        <v>40</v>
      </c>
      <c r="C24">
        <v>14</v>
      </c>
      <c r="D24">
        <v>1100</v>
      </c>
      <c r="E24">
        <v>0.12</v>
      </c>
      <c r="F24">
        <v>14</v>
      </c>
      <c r="G24" s="2">
        <v>0.10486111111111111</v>
      </c>
      <c r="H24">
        <f t="shared" si="0"/>
        <v>120</v>
      </c>
      <c r="J24" t="s">
        <v>2212</v>
      </c>
      <c r="K24">
        <v>-98</v>
      </c>
      <c r="L24">
        <v>-90</v>
      </c>
      <c r="M24">
        <v>39</v>
      </c>
      <c r="N24">
        <v>11</v>
      </c>
      <c r="O24">
        <v>-99</v>
      </c>
      <c r="P24">
        <v>-9</v>
      </c>
      <c r="Q24">
        <v>-175</v>
      </c>
      <c r="R24">
        <v>53</v>
      </c>
      <c r="S24" s="63">
        <v>5.3745130000000003</v>
      </c>
      <c r="T24" s="63">
        <v>9.4274559999999994</v>
      </c>
      <c r="U24" s="63">
        <v>9.1521939999999997</v>
      </c>
      <c r="V24" s="63">
        <v>5.3517440000000001</v>
      </c>
      <c r="W24" s="63">
        <v>5.2740039999999997</v>
      </c>
      <c r="X24" s="63">
        <v>1.798154</v>
      </c>
      <c r="Y24" s="63">
        <v>1.4247209999999999</v>
      </c>
      <c r="Z24" s="63">
        <v>1.39222</v>
      </c>
      <c r="AA24">
        <v>-1.420048</v>
      </c>
      <c r="AB24">
        <v>3851</v>
      </c>
      <c r="AC24">
        <v>1.702E-2</v>
      </c>
      <c r="AD24">
        <v>12.825132</v>
      </c>
      <c r="AE24">
        <v>61.316392</v>
      </c>
      <c r="AF24">
        <v>1.2683E-2</v>
      </c>
      <c r="AG24">
        <v>-1.5119899999999999</v>
      </c>
    </row>
    <row r="25" spans="1:33" x14ac:dyDescent="0.25">
      <c r="A25">
        <f t="shared" si="1"/>
        <v>24</v>
      </c>
      <c r="B25">
        <v>40</v>
      </c>
      <c r="C25">
        <v>16</v>
      </c>
      <c r="D25">
        <v>1200</v>
      </c>
      <c r="E25">
        <v>0.13</v>
      </c>
      <c r="F25">
        <v>16</v>
      </c>
      <c r="G25" s="2">
        <v>0.10486111111111111</v>
      </c>
      <c r="H25">
        <f t="shared" si="0"/>
        <v>130</v>
      </c>
      <c r="J25" t="s">
        <v>2213</v>
      </c>
      <c r="K25">
        <v>-98</v>
      </c>
      <c r="L25">
        <v>-90</v>
      </c>
      <c r="M25">
        <v>39</v>
      </c>
      <c r="N25">
        <v>11</v>
      </c>
      <c r="O25">
        <v>-99</v>
      </c>
      <c r="P25">
        <v>-9</v>
      </c>
      <c r="Q25">
        <v>-175</v>
      </c>
      <c r="R25">
        <v>53</v>
      </c>
      <c r="S25" s="63">
        <v>5.2370210000000004</v>
      </c>
      <c r="T25" s="63">
        <v>9.3531700000000004</v>
      </c>
      <c r="U25" s="63">
        <v>9.0871099999999991</v>
      </c>
      <c r="V25" s="63">
        <v>5.2104179999999998</v>
      </c>
      <c r="W25" s="63">
        <v>5.1242640000000002</v>
      </c>
      <c r="X25" s="63">
        <v>1.986912</v>
      </c>
      <c r="Y25" s="63">
        <v>1.4251860000000001</v>
      </c>
      <c r="Z25" s="63">
        <v>1.3911739999999999</v>
      </c>
      <c r="AA25">
        <v>-1.344282</v>
      </c>
      <c r="AB25">
        <v>4241</v>
      </c>
      <c r="AC25">
        <v>2.087E-2</v>
      </c>
      <c r="AD25">
        <v>12.789598</v>
      </c>
      <c r="AE25">
        <v>61.469527999999997</v>
      </c>
      <c r="AF25">
        <v>1.2683E-2</v>
      </c>
      <c r="AG25">
        <v>-1.5490630000000001</v>
      </c>
    </row>
    <row r="26" spans="1:33" x14ac:dyDescent="0.25">
      <c r="A26">
        <f t="shared" si="1"/>
        <v>25</v>
      </c>
      <c r="B26">
        <v>45</v>
      </c>
      <c r="C26">
        <v>10</v>
      </c>
      <c r="D26">
        <v>900</v>
      </c>
      <c r="E26">
        <v>0.09</v>
      </c>
      <c r="F26">
        <v>10</v>
      </c>
      <c r="G26" s="2">
        <v>0.10555555555555556</v>
      </c>
      <c r="H26">
        <f t="shared" si="0"/>
        <v>90</v>
      </c>
      <c r="J26" t="s">
        <v>2252</v>
      </c>
      <c r="K26">
        <v>-101</v>
      </c>
      <c r="L26">
        <v>-93</v>
      </c>
      <c r="M26">
        <v>43</v>
      </c>
      <c r="N26">
        <v>11</v>
      </c>
      <c r="O26">
        <v>-112</v>
      </c>
      <c r="P26">
        <v>-6</v>
      </c>
      <c r="Q26">
        <v>-175</v>
      </c>
      <c r="R26">
        <v>60</v>
      </c>
      <c r="S26" s="63">
        <v>1.7119549999999999</v>
      </c>
      <c r="T26" s="63">
        <v>6.1303859999999997</v>
      </c>
      <c r="U26" s="63">
        <v>5.873926</v>
      </c>
      <c r="V26" s="63">
        <v>1.7631239999999999</v>
      </c>
      <c r="W26" s="63">
        <v>1.587853</v>
      </c>
      <c r="X26" s="63">
        <v>1.95248</v>
      </c>
      <c r="Y26" s="63">
        <v>1.415554</v>
      </c>
      <c r="Z26" s="63">
        <v>1.3781620000000001</v>
      </c>
      <c r="AA26">
        <v>-1.4092579999999999</v>
      </c>
      <c r="AB26">
        <v>8469</v>
      </c>
      <c r="AC26">
        <v>1.9164E-2</v>
      </c>
      <c r="AD26">
        <v>12.90024</v>
      </c>
      <c r="AE26">
        <v>67.287216000000001</v>
      </c>
      <c r="AF26">
        <v>9.6299999999999997E-3</v>
      </c>
      <c r="AG26">
        <v>-1.583515</v>
      </c>
    </row>
    <row r="27" spans="1:33" x14ac:dyDescent="0.25">
      <c r="A27">
        <f t="shared" si="1"/>
        <v>26</v>
      </c>
      <c r="B27">
        <v>45</v>
      </c>
      <c r="C27">
        <v>12</v>
      </c>
      <c r="D27">
        <v>1000</v>
      </c>
      <c r="E27">
        <v>0.11</v>
      </c>
      <c r="F27">
        <v>12</v>
      </c>
      <c r="G27" s="2">
        <v>0.10555555555555556</v>
      </c>
      <c r="H27">
        <f t="shared" si="0"/>
        <v>110</v>
      </c>
      <c r="J27" t="s">
        <v>2253</v>
      </c>
      <c r="K27">
        <v>-101</v>
      </c>
      <c r="L27">
        <v>-93</v>
      </c>
      <c r="M27">
        <v>45</v>
      </c>
      <c r="N27">
        <v>10</v>
      </c>
      <c r="O27">
        <v>-113</v>
      </c>
      <c r="P27">
        <v>-6</v>
      </c>
      <c r="Q27">
        <v>-175</v>
      </c>
      <c r="R27">
        <v>60</v>
      </c>
      <c r="S27" s="63">
        <v>1.585914</v>
      </c>
      <c r="T27" s="63">
        <v>6.2270190000000003</v>
      </c>
      <c r="U27" s="63">
        <v>5.9101080000000001</v>
      </c>
      <c r="V27" s="63">
        <v>1.6364890000000001</v>
      </c>
      <c r="W27" s="63">
        <v>1.4684010000000001</v>
      </c>
      <c r="X27" s="63">
        <v>1.9459040000000001</v>
      </c>
      <c r="Y27" s="63">
        <v>1.415322</v>
      </c>
      <c r="Z27" s="63">
        <v>1.3767670000000001</v>
      </c>
      <c r="AA27">
        <v>-1.3912070000000001</v>
      </c>
      <c r="AB27">
        <v>9089</v>
      </c>
      <c r="AC27">
        <v>1.9164E-2</v>
      </c>
      <c r="AD27">
        <v>12.770884000000001</v>
      </c>
      <c r="AE27">
        <v>67.588048000000001</v>
      </c>
      <c r="AF27">
        <v>1.4231000000000001E-2</v>
      </c>
      <c r="AG27">
        <v>-1.576605</v>
      </c>
    </row>
    <row r="28" spans="1:33" x14ac:dyDescent="0.25">
      <c r="A28">
        <f t="shared" si="1"/>
        <v>27</v>
      </c>
      <c r="B28">
        <v>45</v>
      </c>
      <c r="C28">
        <v>14</v>
      </c>
      <c r="D28">
        <v>1100</v>
      </c>
      <c r="E28">
        <v>0.12</v>
      </c>
      <c r="F28">
        <v>14</v>
      </c>
      <c r="G28" s="2">
        <v>0.10555555555555556</v>
      </c>
      <c r="H28">
        <f t="shared" si="0"/>
        <v>120</v>
      </c>
      <c r="J28" t="s">
        <v>2254</v>
      </c>
      <c r="K28">
        <v>-101</v>
      </c>
      <c r="L28">
        <v>-93</v>
      </c>
      <c r="M28">
        <v>46</v>
      </c>
      <c r="N28">
        <v>10</v>
      </c>
      <c r="O28">
        <v>-114</v>
      </c>
      <c r="P28">
        <v>-6</v>
      </c>
      <c r="Q28">
        <v>-175</v>
      </c>
      <c r="R28">
        <v>60</v>
      </c>
      <c r="S28" s="63">
        <v>1.565855</v>
      </c>
      <c r="T28" s="63">
        <v>6.2861960000000003</v>
      </c>
      <c r="U28" s="63">
        <v>5.9970210000000002</v>
      </c>
      <c r="V28" s="63">
        <v>1.614349</v>
      </c>
      <c r="W28" s="63">
        <v>1.4387509999999999</v>
      </c>
      <c r="X28" s="63">
        <v>1.8982079999999999</v>
      </c>
      <c r="Y28" s="63">
        <v>1.4162490000000001</v>
      </c>
      <c r="Z28" s="63">
        <v>1.3839710000000001</v>
      </c>
      <c r="AA28">
        <v>-1.4501219999999999</v>
      </c>
      <c r="AB28">
        <v>10044</v>
      </c>
      <c r="AC28">
        <v>1.8588E-2</v>
      </c>
      <c r="AD28">
        <v>12.732218</v>
      </c>
      <c r="AE28">
        <v>67.830472</v>
      </c>
      <c r="AF28">
        <v>9.6299999999999997E-3</v>
      </c>
      <c r="AG28">
        <v>-1.635086</v>
      </c>
    </row>
    <row r="29" spans="1:33" x14ac:dyDescent="0.25">
      <c r="A29">
        <f t="shared" si="1"/>
        <v>28</v>
      </c>
      <c r="B29">
        <v>45</v>
      </c>
      <c r="C29">
        <v>16</v>
      </c>
      <c r="D29">
        <v>1200</v>
      </c>
      <c r="E29">
        <v>0.14000000000000001</v>
      </c>
      <c r="F29">
        <v>16</v>
      </c>
      <c r="H29">
        <f t="shared" si="0"/>
        <v>140</v>
      </c>
      <c r="J29" t="s">
        <v>2255</v>
      </c>
      <c r="K29">
        <v>-101</v>
      </c>
      <c r="L29">
        <v>-93</v>
      </c>
      <c r="M29">
        <v>47</v>
      </c>
      <c r="N29">
        <v>10</v>
      </c>
      <c r="O29">
        <v>-115</v>
      </c>
      <c r="P29">
        <v>-6</v>
      </c>
      <c r="Q29">
        <v>-175</v>
      </c>
      <c r="R29">
        <v>61</v>
      </c>
      <c r="S29" s="63">
        <v>1.5821149999999999</v>
      </c>
      <c r="T29" s="63">
        <v>6.3157870000000003</v>
      </c>
      <c r="U29" s="63">
        <v>6.084136</v>
      </c>
      <c r="V29" s="63">
        <v>1.6513869999999999</v>
      </c>
      <c r="W29" s="63">
        <v>1.4684010000000001</v>
      </c>
      <c r="X29" s="63">
        <v>1.889613</v>
      </c>
      <c r="Y29" s="63">
        <v>1.4156709999999999</v>
      </c>
      <c r="Z29" s="63">
        <v>1.382576</v>
      </c>
      <c r="AA29">
        <v>-1.4248780000000001</v>
      </c>
      <c r="AB29">
        <v>10817</v>
      </c>
      <c r="AC29">
        <v>1.6074000000000001E-2</v>
      </c>
      <c r="AD29">
        <v>12.745644</v>
      </c>
      <c r="AE29">
        <v>68.013136000000003</v>
      </c>
      <c r="AF29">
        <v>1.1091999999999999E-2</v>
      </c>
      <c r="AG29">
        <v>-1.622379</v>
      </c>
    </row>
    <row r="30" spans="1:33" x14ac:dyDescent="0.25">
      <c r="A30">
        <f t="shared" si="1"/>
        <v>29</v>
      </c>
      <c r="B30">
        <v>50</v>
      </c>
      <c r="C30">
        <v>10</v>
      </c>
      <c r="D30">
        <v>900</v>
      </c>
      <c r="E30">
        <v>0.09</v>
      </c>
      <c r="F30">
        <v>10</v>
      </c>
      <c r="G30" s="2">
        <v>0.10694444444444444</v>
      </c>
      <c r="H30">
        <f t="shared" si="0"/>
        <v>90</v>
      </c>
      <c r="J30" t="s">
        <v>2271</v>
      </c>
      <c r="K30">
        <v>-102</v>
      </c>
      <c r="L30">
        <v>-95</v>
      </c>
      <c r="M30">
        <v>49</v>
      </c>
      <c r="N30">
        <v>14</v>
      </c>
      <c r="O30">
        <v>-106</v>
      </c>
      <c r="P30">
        <v>-5</v>
      </c>
      <c r="Q30">
        <v>-175</v>
      </c>
      <c r="R30">
        <v>63</v>
      </c>
      <c r="S30" s="63">
        <v>2.6017100000000002</v>
      </c>
      <c r="T30" s="63">
        <v>6.7683220000000004</v>
      </c>
      <c r="U30" s="63">
        <v>6.5187059999999999</v>
      </c>
      <c r="V30" s="63">
        <v>2.6479159999999999</v>
      </c>
      <c r="W30" s="63">
        <v>2.4833470000000002</v>
      </c>
      <c r="X30" s="63">
        <v>1.6864589999999999</v>
      </c>
      <c r="Y30" s="63">
        <v>1.4090549999999999</v>
      </c>
      <c r="Z30" s="63">
        <v>1.3837379999999999</v>
      </c>
      <c r="AA30">
        <v>-1.3683270000000001</v>
      </c>
      <c r="AB30">
        <v>6802</v>
      </c>
      <c r="AC30">
        <v>1.3605000000000001E-2</v>
      </c>
      <c r="AD30">
        <v>12.791842000000001</v>
      </c>
      <c r="AE30">
        <v>70.444959999999995</v>
      </c>
      <c r="AF30">
        <v>1.4231000000000001E-2</v>
      </c>
      <c r="AG30">
        <v>-1.64316</v>
      </c>
    </row>
    <row r="31" spans="1:33" x14ac:dyDescent="0.25">
      <c r="A31">
        <f t="shared" si="1"/>
        <v>30</v>
      </c>
      <c r="B31">
        <v>50</v>
      </c>
      <c r="C31">
        <v>12</v>
      </c>
      <c r="D31">
        <v>1000</v>
      </c>
      <c r="E31">
        <v>0.11</v>
      </c>
      <c r="F31">
        <v>12</v>
      </c>
      <c r="G31" s="2">
        <v>0.10694444444444444</v>
      </c>
      <c r="H31">
        <f t="shared" si="0"/>
        <v>110</v>
      </c>
      <c r="J31" t="s">
        <v>2272</v>
      </c>
      <c r="K31">
        <v>-102</v>
      </c>
      <c r="L31">
        <v>-94</v>
      </c>
      <c r="M31">
        <v>50</v>
      </c>
      <c r="N31">
        <v>14</v>
      </c>
      <c r="O31">
        <v>-107</v>
      </c>
      <c r="P31">
        <v>-5</v>
      </c>
      <c r="Q31">
        <v>-175</v>
      </c>
      <c r="R31">
        <v>63</v>
      </c>
      <c r="S31" s="63">
        <v>2.6675209999999998</v>
      </c>
      <c r="T31" s="63">
        <v>6.9980019999999996</v>
      </c>
      <c r="U31" s="63">
        <v>6.7357889999999996</v>
      </c>
      <c r="V31" s="63">
        <v>2.6926109999999999</v>
      </c>
      <c r="W31" s="63">
        <v>2.5492110000000001</v>
      </c>
      <c r="X31" s="63">
        <v>1.6483179999999999</v>
      </c>
      <c r="Y31" s="63">
        <v>1.4142790000000001</v>
      </c>
      <c r="Z31" s="63">
        <v>1.3846719999999999</v>
      </c>
      <c r="AA31">
        <v>-1.4549510000000001</v>
      </c>
      <c r="AB31">
        <v>6868</v>
      </c>
      <c r="AC31">
        <v>1.9671000000000001E-2</v>
      </c>
      <c r="AD31">
        <v>12.919024</v>
      </c>
      <c r="AE31">
        <v>70.709344000000002</v>
      </c>
      <c r="AF31">
        <v>1.2683E-2</v>
      </c>
      <c r="AG31">
        <v>-1.5708329999999999</v>
      </c>
    </row>
    <row r="32" spans="1:33" x14ac:dyDescent="0.25">
      <c r="A32">
        <f t="shared" si="1"/>
        <v>31</v>
      </c>
      <c r="B32">
        <v>50</v>
      </c>
      <c r="C32">
        <v>14</v>
      </c>
      <c r="D32">
        <v>1100</v>
      </c>
      <c r="E32">
        <v>0.12</v>
      </c>
      <c r="F32">
        <v>14</v>
      </c>
      <c r="G32" s="2">
        <v>0.10694444444444444</v>
      </c>
      <c r="H32">
        <f t="shared" si="0"/>
        <v>120</v>
      </c>
      <c r="J32" t="s">
        <v>2273</v>
      </c>
      <c r="K32">
        <v>-102</v>
      </c>
      <c r="L32">
        <v>-95</v>
      </c>
      <c r="M32">
        <v>52</v>
      </c>
      <c r="N32">
        <v>14</v>
      </c>
      <c r="O32">
        <v>-107</v>
      </c>
      <c r="P32">
        <v>-5</v>
      </c>
      <c r="Q32">
        <v>-175</v>
      </c>
      <c r="R32">
        <v>64</v>
      </c>
      <c r="S32" s="63">
        <v>2.6064660000000002</v>
      </c>
      <c r="T32" s="63">
        <v>7.0797369999999997</v>
      </c>
      <c r="U32" s="63">
        <v>6.8156270000000001</v>
      </c>
      <c r="V32" s="63">
        <v>2.6406740000000002</v>
      </c>
      <c r="W32" s="63">
        <v>2.4833470000000002</v>
      </c>
      <c r="X32" s="63">
        <v>1.693497</v>
      </c>
      <c r="Y32" s="63">
        <v>1.4096390000000001</v>
      </c>
      <c r="Z32" s="63">
        <v>1.376884</v>
      </c>
      <c r="AA32">
        <v>-1.3815489999999999</v>
      </c>
      <c r="AB32">
        <v>7123</v>
      </c>
      <c r="AC32">
        <v>1.2819000000000001E-2</v>
      </c>
      <c r="AD32">
        <v>12.714088</v>
      </c>
      <c r="AE32">
        <v>70.926447999999993</v>
      </c>
      <c r="AF32">
        <v>1.1091999999999999E-2</v>
      </c>
      <c r="AG32">
        <v>-1.640846</v>
      </c>
    </row>
    <row r="33" spans="1:33" x14ac:dyDescent="0.25">
      <c r="A33">
        <f t="shared" si="1"/>
        <v>32</v>
      </c>
      <c r="B33">
        <v>50</v>
      </c>
      <c r="C33">
        <v>16</v>
      </c>
      <c r="D33">
        <v>1200</v>
      </c>
      <c r="E33">
        <v>0.13</v>
      </c>
      <c r="F33">
        <v>16</v>
      </c>
      <c r="G33" s="2">
        <v>0.10694444444444444</v>
      </c>
      <c r="H33">
        <f t="shared" si="0"/>
        <v>130</v>
      </c>
      <c r="J33" t="s">
        <v>2277</v>
      </c>
      <c r="K33">
        <v>-103</v>
      </c>
      <c r="L33">
        <v>-95</v>
      </c>
      <c r="M33">
        <v>51</v>
      </c>
      <c r="N33">
        <v>15</v>
      </c>
      <c r="O33">
        <v>-107</v>
      </c>
      <c r="P33">
        <v>-5</v>
      </c>
      <c r="Q33">
        <v>-175</v>
      </c>
      <c r="R33">
        <v>64</v>
      </c>
      <c r="S33" s="63">
        <v>2.6942219999999999</v>
      </c>
      <c r="T33" s="63">
        <v>7.2204439999999996</v>
      </c>
      <c r="U33" s="63">
        <v>6.9894550000000004</v>
      </c>
      <c r="V33" s="63">
        <v>2.7149570000000001</v>
      </c>
      <c r="W33" s="63">
        <v>2.5816780000000001</v>
      </c>
      <c r="X33" s="63">
        <v>1.6886699999999999</v>
      </c>
      <c r="Y33" s="63">
        <v>1.4142790000000001</v>
      </c>
      <c r="Z33" s="63">
        <v>1.387691</v>
      </c>
      <c r="AA33">
        <v>-1.4248780000000001</v>
      </c>
      <c r="AB33">
        <v>8100</v>
      </c>
      <c r="AC33">
        <v>1.7781000000000002E-2</v>
      </c>
      <c r="AD33">
        <v>12.721062</v>
      </c>
      <c r="AE33">
        <v>71.789423999999997</v>
      </c>
      <c r="AF33">
        <v>8.0389999999999993E-3</v>
      </c>
      <c r="AG33">
        <v>-1.5637380000000001</v>
      </c>
    </row>
    <row r="34" spans="1:33" x14ac:dyDescent="0.25">
      <c r="A34">
        <f t="shared" si="1"/>
        <v>33</v>
      </c>
      <c r="B34">
        <v>55</v>
      </c>
      <c r="C34">
        <v>10</v>
      </c>
      <c r="D34">
        <v>900</v>
      </c>
      <c r="E34">
        <v>0.09</v>
      </c>
      <c r="F34">
        <v>10</v>
      </c>
      <c r="G34" s="2">
        <v>0.1076388888888889</v>
      </c>
      <c r="H34">
        <f t="shared" si="0"/>
        <v>90</v>
      </c>
      <c r="J34" t="s">
        <v>2291</v>
      </c>
      <c r="K34">
        <v>-103</v>
      </c>
      <c r="L34">
        <v>-96</v>
      </c>
      <c r="M34">
        <v>53</v>
      </c>
      <c r="N34">
        <v>17</v>
      </c>
      <c r="O34">
        <v>-97</v>
      </c>
      <c r="P34">
        <v>-3</v>
      </c>
      <c r="Q34">
        <v>-175</v>
      </c>
      <c r="R34">
        <v>64</v>
      </c>
      <c r="S34" s="63">
        <v>3.5485350000000002</v>
      </c>
      <c r="T34" s="63">
        <v>7.6795980000000004</v>
      </c>
      <c r="U34" s="63">
        <v>7.3874399999999998</v>
      </c>
      <c r="V34" s="63">
        <v>3.4952559999999999</v>
      </c>
      <c r="W34" s="63">
        <v>3.3728370000000001</v>
      </c>
      <c r="X34" s="63">
        <v>1.896709</v>
      </c>
      <c r="Y34" s="63">
        <v>1.403602</v>
      </c>
      <c r="Z34" s="63">
        <v>1.376538</v>
      </c>
      <c r="AA34">
        <v>-1.3502769999999999</v>
      </c>
      <c r="AB34">
        <v>6078</v>
      </c>
      <c r="AC34">
        <v>1.5244000000000001E-2</v>
      </c>
      <c r="AD34">
        <v>12.75841</v>
      </c>
      <c r="AE34">
        <v>71.991544000000005</v>
      </c>
      <c r="AF34">
        <v>1.2683E-2</v>
      </c>
      <c r="AG34">
        <v>-1.6346780000000001</v>
      </c>
    </row>
    <row r="35" spans="1:33" x14ac:dyDescent="0.25">
      <c r="A35">
        <f t="shared" si="1"/>
        <v>34</v>
      </c>
      <c r="B35">
        <v>55</v>
      </c>
      <c r="C35">
        <v>12</v>
      </c>
      <c r="D35">
        <v>1000</v>
      </c>
      <c r="E35">
        <v>0.11</v>
      </c>
      <c r="F35">
        <v>12</v>
      </c>
      <c r="G35" s="2">
        <v>0.10833333333333334</v>
      </c>
      <c r="H35">
        <f t="shared" si="0"/>
        <v>110</v>
      </c>
      <c r="J35" t="s">
        <v>2292</v>
      </c>
      <c r="K35">
        <v>-103</v>
      </c>
      <c r="L35">
        <v>-96</v>
      </c>
      <c r="M35">
        <v>55</v>
      </c>
      <c r="N35">
        <v>17</v>
      </c>
      <c r="O35">
        <v>-98</v>
      </c>
      <c r="P35">
        <v>-3</v>
      </c>
      <c r="Q35">
        <v>-175</v>
      </c>
      <c r="R35">
        <v>64</v>
      </c>
      <c r="S35" s="63">
        <v>3.3927890000000001</v>
      </c>
      <c r="T35" s="63">
        <v>7.7019469999999997</v>
      </c>
      <c r="U35" s="63">
        <v>7.394717</v>
      </c>
      <c r="V35" s="63">
        <v>3.4207640000000001</v>
      </c>
      <c r="W35" s="63">
        <v>3.2996669999999999</v>
      </c>
      <c r="X35" s="63">
        <v>1.8689169999999999</v>
      </c>
      <c r="Y35" s="63">
        <v>1.4114930000000001</v>
      </c>
      <c r="Z35" s="63">
        <v>1.380258</v>
      </c>
      <c r="AA35">
        <v>-1.4320710000000001</v>
      </c>
      <c r="AB35">
        <v>6189</v>
      </c>
      <c r="AC35">
        <v>1.5751000000000001E-2</v>
      </c>
      <c r="AD35">
        <v>12.790376</v>
      </c>
      <c r="AE35">
        <v>72.262007999999994</v>
      </c>
      <c r="AF35">
        <v>1.2683E-2</v>
      </c>
      <c r="AG35">
        <v>-1.4379200000000001</v>
      </c>
    </row>
    <row r="36" spans="1:33" x14ac:dyDescent="0.25">
      <c r="A36">
        <f t="shared" si="1"/>
        <v>35</v>
      </c>
      <c r="B36">
        <v>55</v>
      </c>
      <c r="C36">
        <v>14</v>
      </c>
      <c r="D36">
        <v>1100</v>
      </c>
      <c r="E36">
        <v>0.12</v>
      </c>
      <c r="F36">
        <v>14</v>
      </c>
      <c r="G36" s="2">
        <v>0.10833333333333334</v>
      </c>
      <c r="H36">
        <f t="shared" si="0"/>
        <v>120</v>
      </c>
      <c r="J36" t="s">
        <v>2293</v>
      </c>
      <c r="K36">
        <v>-103</v>
      </c>
      <c r="L36">
        <v>-96</v>
      </c>
      <c r="M36">
        <v>57</v>
      </c>
      <c r="N36">
        <v>17</v>
      </c>
      <c r="O36">
        <v>-100</v>
      </c>
      <c r="P36">
        <v>-3</v>
      </c>
      <c r="Q36">
        <v>-175</v>
      </c>
      <c r="R36">
        <v>65</v>
      </c>
      <c r="S36" s="63">
        <v>3.3528829999999998</v>
      </c>
      <c r="T36" s="63">
        <v>7.6574600000000004</v>
      </c>
      <c r="U36" s="63">
        <v>7.409065</v>
      </c>
      <c r="V36" s="63">
        <v>3.3613770000000001</v>
      </c>
      <c r="W36" s="63">
        <v>3.237895</v>
      </c>
      <c r="X36" s="63">
        <v>1.8767160000000001</v>
      </c>
      <c r="Y36" s="63">
        <v>1.4213530000000001</v>
      </c>
      <c r="Z36" s="63">
        <v>1.380371</v>
      </c>
      <c r="AA36">
        <v>-1.3226340000000001</v>
      </c>
      <c r="AB36">
        <v>6393</v>
      </c>
      <c r="AC36">
        <v>1.951E-2</v>
      </c>
      <c r="AD36">
        <v>12.761737999999999</v>
      </c>
      <c r="AE36">
        <v>72.466335999999998</v>
      </c>
      <c r="AF36">
        <v>1.4231000000000001E-2</v>
      </c>
      <c r="AG36">
        <v>-1.647003</v>
      </c>
    </row>
    <row r="37" spans="1:33" x14ac:dyDescent="0.25">
      <c r="A37">
        <f t="shared" si="1"/>
        <v>36</v>
      </c>
      <c r="B37">
        <v>55</v>
      </c>
      <c r="C37">
        <v>16</v>
      </c>
      <c r="D37">
        <v>1200</v>
      </c>
      <c r="E37">
        <v>0.13</v>
      </c>
      <c r="F37">
        <v>16</v>
      </c>
      <c r="G37" s="2">
        <v>0.10833333333333334</v>
      </c>
      <c r="H37">
        <f t="shared" si="0"/>
        <v>130</v>
      </c>
      <c r="J37" t="s">
        <v>2299</v>
      </c>
      <c r="K37">
        <v>-103</v>
      </c>
      <c r="L37">
        <v>-96</v>
      </c>
      <c r="M37">
        <v>56</v>
      </c>
      <c r="N37">
        <v>18</v>
      </c>
      <c r="O37">
        <v>-106</v>
      </c>
      <c r="P37">
        <v>-3</v>
      </c>
      <c r="Q37">
        <v>-175</v>
      </c>
      <c r="R37">
        <v>66</v>
      </c>
      <c r="S37" s="63">
        <v>2.7723599999999999</v>
      </c>
      <c r="T37" s="63">
        <v>7.4871639999999999</v>
      </c>
      <c r="U37" s="63">
        <v>7.1412509999999996</v>
      </c>
      <c r="V37" s="63">
        <v>2.8041399999999999</v>
      </c>
      <c r="W37" s="63">
        <v>2.6484179999999999</v>
      </c>
      <c r="X37" s="63">
        <v>1.8839140000000001</v>
      </c>
      <c r="Y37" s="63">
        <v>1.4052260000000001</v>
      </c>
      <c r="Z37" s="63">
        <v>1.3793249999999999</v>
      </c>
      <c r="AA37">
        <v>-1.448923</v>
      </c>
      <c r="AB37">
        <v>8618</v>
      </c>
      <c r="AC37">
        <v>1.9879000000000001E-2</v>
      </c>
      <c r="AD37">
        <v>12.87499</v>
      </c>
      <c r="AE37">
        <v>73.572535999999999</v>
      </c>
      <c r="AF37">
        <v>1.1091999999999999E-2</v>
      </c>
      <c r="AG37">
        <v>-1.6054569999999999</v>
      </c>
    </row>
    <row r="38" spans="1:33" x14ac:dyDescent="0.25">
      <c r="A38">
        <f t="shared" si="1"/>
        <v>37</v>
      </c>
      <c r="B38">
        <v>60</v>
      </c>
      <c r="C38">
        <v>10</v>
      </c>
      <c r="D38">
        <v>900</v>
      </c>
      <c r="E38">
        <v>0.09</v>
      </c>
      <c r="F38">
        <v>10</v>
      </c>
      <c r="G38" s="2">
        <v>0.10902777777777778</v>
      </c>
      <c r="H38">
        <f t="shared" si="0"/>
        <v>90</v>
      </c>
      <c r="J38" t="s">
        <v>2321</v>
      </c>
      <c r="K38">
        <v>-102</v>
      </c>
      <c r="L38">
        <v>-95</v>
      </c>
      <c r="M38">
        <v>58</v>
      </c>
      <c r="N38">
        <v>17</v>
      </c>
      <c r="O38">
        <v>-110</v>
      </c>
      <c r="P38">
        <v>-3</v>
      </c>
      <c r="Q38">
        <v>-175</v>
      </c>
      <c r="R38">
        <v>70</v>
      </c>
      <c r="S38" s="63">
        <v>1.826492</v>
      </c>
      <c r="T38" s="63">
        <v>6.3530319999999998</v>
      </c>
      <c r="U38" s="63">
        <v>5.9970210000000002</v>
      </c>
      <c r="V38" s="63">
        <v>1.889553</v>
      </c>
      <c r="W38" s="63">
        <v>1.7033739999999999</v>
      </c>
      <c r="X38" s="63">
        <v>1.8735170000000001</v>
      </c>
      <c r="Y38" s="63">
        <v>1.4227479999999999</v>
      </c>
      <c r="Z38" s="63">
        <v>1.387113</v>
      </c>
      <c r="AA38">
        <v>-1.4272750000000001</v>
      </c>
      <c r="AB38">
        <v>9149</v>
      </c>
      <c r="AC38">
        <v>1.6513E-2</v>
      </c>
      <c r="AD38">
        <v>12.9762</v>
      </c>
      <c r="AE38">
        <v>77.305464000000001</v>
      </c>
      <c r="AF38">
        <v>1.5779000000000001E-2</v>
      </c>
      <c r="AG38">
        <v>-1.6196839999999999</v>
      </c>
    </row>
    <row r="39" spans="1:33" x14ac:dyDescent="0.25">
      <c r="A39">
        <f t="shared" si="1"/>
        <v>38</v>
      </c>
      <c r="B39">
        <v>60</v>
      </c>
      <c r="C39">
        <v>12</v>
      </c>
      <c r="D39">
        <v>1000</v>
      </c>
      <c r="E39">
        <v>0.11</v>
      </c>
      <c r="F39">
        <v>12</v>
      </c>
      <c r="G39" s="2">
        <v>0.1111111111111111</v>
      </c>
      <c r="H39">
        <f t="shared" si="0"/>
        <v>110</v>
      </c>
      <c r="J39" t="s">
        <v>2322</v>
      </c>
      <c r="K39">
        <v>-102</v>
      </c>
      <c r="L39">
        <v>-95</v>
      </c>
      <c r="M39">
        <v>60</v>
      </c>
      <c r="N39">
        <v>17</v>
      </c>
      <c r="O39">
        <v>-110</v>
      </c>
      <c r="P39">
        <v>-3</v>
      </c>
      <c r="Q39">
        <v>-175</v>
      </c>
      <c r="R39">
        <v>70</v>
      </c>
      <c r="S39" s="63">
        <v>1.7587159999999999</v>
      </c>
      <c r="T39" s="63">
        <v>6.2638490000000004</v>
      </c>
      <c r="U39" s="63">
        <v>6.0621039999999997</v>
      </c>
      <c r="V39" s="63">
        <v>1.800163</v>
      </c>
      <c r="W39" s="63">
        <v>1.6260330000000001</v>
      </c>
      <c r="X39" s="63">
        <v>1.877318</v>
      </c>
      <c r="Y39" s="63">
        <v>1.4142790000000001</v>
      </c>
      <c r="Z39" s="63">
        <v>1.390012</v>
      </c>
      <c r="AA39">
        <v>-1.460979</v>
      </c>
      <c r="AB39">
        <v>9525</v>
      </c>
      <c r="AC39">
        <v>1.4758E-2</v>
      </c>
      <c r="AD39">
        <v>12.947288</v>
      </c>
      <c r="AE39">
        <v>77.535015999999999</v>
      </c>
      <c r="AF39">
        <v>1.4231000000000001E-2</v>
      </c>
      <c r="AG39">
        <v>-1.641615</v>
      </c>
    </row>
    <row r="40" spans="1:33" x14ac:dyDescent="0.25">
      <c r="A40">
        <f t="shared" si="1"/>
        <v>39</v>
      </c>
      <c r="B40">
        <v>60</v>
      </c>
      <c r="C40">
        <v>14</v>
      </c>
      <c r="D40">
        <v>1100</v>
      </c>
      <c r="E40">
        <v>0.12</v>
      </c>
      <c r="F40">
        <v>14</v>
      </c>
      <c r="G40" s="2">
        <v>0.1111111111111111</v>
      </c>
      <c r="H40">
        <f t="shared" si="0"/>
        <v>120</v>
      </c>
      <c r="J40" t="s">
        <v>2323</v>
      </c>
      <c r="K40">
        <v>-103</v>
      </c>
      <c r="L40">
        <v>-95</v>
      </c>
      <c r="M40">
        <v>60</v>
      </c>
      <c r="N40">
        <v>17</v>
      </c>
      <c r="O40">
        <v>-110</v>
      </c>
      <c r="P40">
        <v>-3</v>
      </c>
      <c r="Q40">
        <v>-175</v>
      </c>
      <c r="R40">
        <v>70</v>
      </c>
      <c r="S40" s="63">
        <v>1.6508480000000001</v>
      </c>
      <c r="T40" s="63">
        <v>6.1454909999999998</v>
      </c>
      <c r="U40" s="63">
        <v>5.8159159999999996</v>
      </c>
      <c r="V40" s="63">
        <v>1.710774</v>
      </c>
      <c r="W40" s="63">
        <v>1.5161720000000001</v>
      </c>
      <c r="X40" s="63">
        <v>1.8924110000000001</v>
      </c>
      <c r="Y40" s="63">
        <v>1.414628</v>
      </c>
      <c r="Z40" s="63">
        <v>1.3773489999999999</v>
      </c>
      <c r="AA40">
        <v>-1.4645760000000001</v>
      </c>
      <c r="AB40">
        <v>9893</v>
      </c>
      <c r="AC40">
        <v>1.8748999999999998E-2</v>
      </c>
      <c r="AD40">
        <v>12.81532</v>
      </c>
      <c r="AE40">
        <v>77.766064</v>
      </c>
      <c r="AF40">
        <v>1.5779000000000001E-2</v>
      </c>
      <c r="AG40">
        <v>-1.636223</v>
      </c>
    </row>
    <row r="41" spans="1:33" x14ac:dyDescent="0.25">
      <c r="A41">
        <f t="shared" si="1"/>
        <v>40</v>
      </c>
      <c r="B41">
        <v>60</v>
      </c>
      <c r="C41">
        <v>16</v>
      </c>
      <c r="D41">
        <v>1200</v>
      </c>
      <c r="E41">
        <v>0.13</v>
      </c>
      <c r="F41">
        <v>16</v>
      </c>
      <c r="H41">
        <f t="shared" si="0"/>
        <v>130</v>
      </c>
      <c r="J41" t="s">
        <v>2324</v>
      </c>
      <c r="K41">
        <v>-103</v>
      </c>
      <c r="L41">
        <v>-96</v>
      </c>
      <c r="M41">
        <v>60</v>
      </c>
      <c r="N41">
        <v>16</v>
      </c>
      <c r="O41">
        <v>-111</v>
      </c>
      <c r="P41">
        <v>-3</v>
      </c>
      <c r="Q41">
        <v>-175</v>
      </c>
      <c r="R41">
        <v>70</v>
      </c>
      <c r="S41" s="63">
        <v>1.5495950000000001</v>
      </c>
      <c r="T41" s="63">
        <v>6.4418009999999999</v>
      </c>
      <c r="U41" s="63">
        <v>6.1856020000000003</v>
      </c>
      <c r="V41" s="63">
        <v>1.6217980000000001</v>
      </c>
      <c r="W41" s="63">
        <v>1.430142</v>
      </c>
      <c r="X41" s="63">
        <v>1.883818</v>
      </c>
      <c r="Y41" s="63">
        <v>1.4159029999999999</v>
      </c>
      <c r="Z41" s="63">
        <v>1.382809</v>
      </c>
      <c r="AA41">
        <v>-1.5090699999999999</v>
      </c>
      <c r="AB41">
        <v>11092</v>
      </c>
      <c r="AC41">
        <v>1.7572999999999998E-2</v>
      </c>
      <c r="AD41">
        <v>12.939897999999999</v>
      </c>
      <c r="AE41">
        <v>77.998903999999996</v>
      </c>
      <c r="AF41">
        <v>1.2683E-2</v>
      </c>
      <c r="AG41">
        <v>-1.6828160000000001</v>
      </c>
    </row>
    <row r="42" spans="1:33" x14ac:dyDescent="0.25">
      <c r="A42">
        <f t="shared" si="1"/>
        <v>41</v>
      </c>
      <c r="B42">
        <v>65</v>
      </c>
      <c r="C42">
        <v>10</v>
      </c>
      <c r="D42">
        <v>900</v>
      </c>
      <c r="E42">
        <v>0.09</v>
      </c>
      <c r="F42">
        <v>10</v>
      </c>
      <c r="G42" s="2">
        <v>0.1125</v>
      </c>
      <c r="H42">
        <f t="shared" si="0"/>
        <v>90</v>
      </c>
      <c r="J42" t="s">
        <v>2370</v>
      </c>
      <c r="K42">
        <v>-103</v>
      </c>
      <c r="L42">
        <v>-96</v>
      </c>
      <c r="M42">
        <v>67</v>
      </c>
      <c r="N42">
        <v>26</v>
      </c>
      <c r="O42">
        <v>-100</v>
      </c>
      <c r="P42">
        <v>2</v>
      </c>
      <c r="Q42">
        <v>-175</v>
      </c>
      <c r="R42">
        <v>79</v>
      </c>
      <c r="S42" s="63">
        <v>4.7164359999999999</v>
      </c>
      <c r="T42" s="63">
        <v>9.1609400000000001</v>
      </c>
      <c r="U42" s="63">
        <v>8.8342519999999993</v>
      </c>
      <c r="V42" s="63">
        <v>4.7204309999999996</v>
      </c>
      <c r="W42" s="63">
        <v>4.6112770000000003</v>
      </c>
      <c r="X42" s="63">
        <v>1.8269489999999999</v>
      </c>
      <c r="Y42" s="63">
        <v>1.401745</v>
      </c>
      <c r="Z42" s="63">
        <v>1.3781620000000001</v>
      </c>
      <c r="AA42">
        <v>-1.8306199999999999</v>
      </c>
      <c r="AB42">
        <v>3733</v>
      </c>
      <c r="AC42">
        <v>1.8173000000000002E-2</v>
      </c>
      <c r="AD42">
        <v>13.638152</v>
      </c>
      <c r="AE42">
        <v>86.425448000000003</v>
      </c>
      <c r="AF42">
        <v>1.7328E-2</v>
      </c>
      <c r="AG42">
        <v>-1.9984679999999999</v>
      </c>
    </row>
    <row r="43" spans="1:33" x14ac:dyDescent="0.25">
      <c r="A43">
        <f t="shared" si="1"/>
        <v>42</v>
      </c>
      <c r="B43">
        <v>65</v>
      </c>
      <c r="C43">
        <v>12</v>
      </c>
      <c r="D43">
        <v>1000</v>
      </c>
      <c r="E43">
        <v>0.11</v>
      </c>
      <c r="F43">
        <v>12</v>
      </c>
      <c r="G43" s="2">
        <v>0.1125</v>
      </c>
      <c r="H43">
        <f t="shared" si="0"/>
        <v>110</v>
      </c>
      <c r="J43" t="s">
        <v>2371</v>
      </c>
      <c r="K43">
        <v>-103</v>
      </c>
      <c r="L43">
        <v>-96</v>
      </c>
      <c r="M43">
        <v>66</v>
      </c>
      <c r="N43">
        <v>26</v>
      </c>
      <c r="O43">
        <v>-102</v>
      </c>
      <c r="P43">
        <v>2</v>
      </c>
      <c r="Q43">
        <v>-175</v>
      </c>
      <c r="R43">
        <v>79</v>
      </c>
      <c r="S43" s="63">
        <v>4.5221400000000003</v>
      </c>
      <c r="T43" s="63">
        <v>9.153492</v>
      </c>
      <c r="U43" s="63">
        <v>8.8342519999999993</v>
      </c>
      <c r="V43" s="63">
        <v>4.5422710000000004</v>
      </c>
      <c r="W43" s="63">
        <v>4.4510160000000001</v>
      </c>
      <c r="X43" s="63">
        <v>1.8880140000000001</v>
      </c>
      <c r="Y43" s="63">
        <v>1.404299</v>
      </c>
      <c r="Z43" s="63">
        <v>1.3724670000000001</v>
      </c>
      <c r="AA43">
        <v>-1.7993140000000001</v>
      </c>
      <c r="AB43">
        <v>4483</v>
      </c>
      <c r="AC43">
        <v>1.8218999999999999E-2</v>
      </c>
      <c r="AD43">
        <v>13.649816</v>
      </c>
      <c r="AE43">
        <v>86.612408000000002</v>
      </c>
      <c r="AF43">
        <v>1.7328E-2</v>
      </c>
      <c r="AG43">
        <v>-1.859388</v>
      </c>
    </row>
    <row r="44" spans="1:33" x14ac:dyDescent="0.25">
      <c r="A44">
        <f t="shared" si="1"/>
        <v>43</v>
      </c>
      <c r="B44">
        <v>65</v>
      </c>
      <c r="C44">
        <v>14</v>
      </c>
      <c r="D44">
        <v>1100</v>
      </c>
      <c r="E44">
        <v>0.12</v>
      </c>
      <c r="F44">
        <v>14</v>
      </c>
      <c r="H44">
        <f t="shared" si="0"/>
        <v>120</v>
      </c>
      <c r="J44" t="s">
        <v>2372</v>
      </c>
      <c r="K44">
        <v>-103</v>
      </c>
      <c r="L44">
        <v>-96</v>
      </c>
      <c r="M44">
        <v>64</v>
      </c>
      <c r="N44">
        <v>27</v>
      </c>
      <c r="O44">
        <v>-103</v>
      </c>
      <c r="P44">
        <v>2</v>
      </c>
      <c r="Q44">
        <v>-175</v>
      </c>
      <c r="R44">
        <v>79</v>
      </c>
      <c r="S44" s="63">
        <v>4.350454</v>
      </c>
      <c r="T44" s="63">
        <v>9.0943140000000007</v>
      </c>
      <c r="U44" s="63">
        <v>8.7762419999999999</v>
      </c>
      <c r="V44" s="63">
        <v>4.3641139999999998</v>
      </c>
      <c r="W44" s="63">
        <v>4.2697649999999996</v>
      </c>
      <c r="X44" s="63">
        <v>1.9616279999999999</v>
      </c>
      <c r="Y44" s="63">
        <v>1.405807</v>
      </c>
      <c r="Z44" s="63">
        <v>1.369793</v>
      </c>
      <c r="AA44">
        <v>-1.7137560000000001</v>
      </c>
      <c r="AB44">
        <v>5311</v>
      </c>
      <c r="AC44">
        <v>1.8241E-2</v>
      </c>
      <c r="AD44">
        <v>13.526680000000001</v>
      </c>
      <c r="AE44">
        <v>86.706192000000001</v>
      </c>
      <c r="AF44">
        <v>2.1971000000000001E-2</v>
      </c>
      <c r="AG44">
        <v>-1.885248</v>
      </c>
    </row>
    <row r="45" spans="1:33" x14ac:dyDescent="0.25">
      <c r="A45">
        <f t="shared" si="1"/>
        <v>44</v>
      </c>
      <c r="B45">
        <v>65</v>
      </c>
      <c r="C45">
        <v>16</v>
      </c>
      <c r="D45">
        <v>1200</v>
      </c>
      <c r="E45">
        <v>0.13</v>
      </c>
      <c r="F45">
        <v>16</v>
      </c>
      <c r="G45" s="2">
        <v>0.11319444444444444</v>
      </c>
      <c r="H45">
        <f t="shared" si="0"/>
        <v>130</v>
      </c>
      <c r="J45" t="s">
        <v>2373</v>
      </c>
      <c r="K45">
        <v>-103</v>
      </c>
      <c r="L45">
        <v>-96</v>
      </c>
      <c r="M45">
        <v>62</v>
      </c>
      <c r="N45">
        <v>27</v>
      </c>
      <c r="O45">
        <v>-103</v>
      </c>
      <c r="P45">
        <v>2</v>
      </c>
      <c r="Q45">
        <v>-175</v>
      </c>
      <c r="R45">
        <v>79</v>
      </c>
      <c r="S45" s="63">
        <v>4.1700530000000002</v>
      </c>
      <c r="T45" s="63">
        <v>8.9610559999999992</v>
      </c>
      <c r="U45" s="63">
        <v>8.6317219999999999</v>
      </c>
      <c r="V45" s="63">
        <v>4.1934040000000001</v>
      </c>
      <c r="W45" s="63">
        <v>4.0389109999999997</v>
      </c>
      <c r="X45" s="63">
        <v>1.969128</v>
      </c>
      <c r="Y45" s="63">
        <v>1.406388</v>
      </c>
      <c r="Z45" s="63">
        <v>1.372703</v>
      </c>
      <c r="AA45">
        <v>-1.7402660000000001</v>
      </c>
      <c r="AB45">
        <v>5699</v>
      </c>
      <c r="AC45">
        <v>1.7250000000000001E-2</v>
      </c>
      <c r="AD45">
        <v>13.565788</v>
      </c>
      <c r="AE45">
        <v>86.78528</v>
      </c>
      <c r="AF45">
        <v>1.8874999999999999E-2</v>
      </c>
      <c r="AG45">
        <v>-1.9679199999999999</v>
      </c>
    </row>
    <row r="46" spans="1:33" x14ac:dyDescent="0.25">
      <c r="A46">
        <f t="shared" si="1"/>
        <v>45</v>
      </c>
      <c r="B46">
        <v>70</v>
      </c>
      <c r="C46">
        <v>10</v>
      </c>
      <c r="D46">
        <v>900</v>
      </c>
      <c r="E46">
        <v>0.1</v>
      </c>
      <c r="F46">
        <v>10</v>
      </c>
      <c r="G46" s="2">
        <v>0.11388888888888889</v>
      </c>
      <c r="H46">
        <f t="shared" si="0"/>
        <v>100</v>
      </c>
      <c r="J46" t="s">
        <v>2429</v>
      </c>
      <c r="K46">
        <v>-100</v>
      </c>
      <c r="L46">
        <v>-93</v>
      </c>
      <c r="M46">
        <v>71</v>
      </c>
      <c r="N46">
        <v>27</v>
      </c>
      <c r="O46">
        <v>-111</v>
      </c>
      <c r="P46">
        <v>5</v>
      </c>
      <c r="Q46">
        <v>-176</v>
      </c>
      <c r="R46">
        <v>87</v>
      </c>
      <c r="S46" s="63">
        <v>1.488461</v>
      </c>
      <c r="T46" s="63">
        <v>6.3234430000000001</v>
      </c>
      <c r="U46" s="63">
        <v>5.9390099999999997</v>
      </c>
      <c r="V46" s="63">
        <v>1.614349</v>
      </c>
      <c r="W46" s="63">
        <v>1.354608</v>
      </c>
      <c r="X46" s="63">
        <v>1.86531</v>
      </c>
      <c r="Y46" s="63">
        <v>1.3366389999999999</v>
      </c>
      <c r="Z46" s="63">
        <v>1.3150850000000001</v>
      </c>
      <c r="AA46">
        <v>-1.788457</v>
      </c>
      <c r="AB46">
        <v>9167</v>
      </c>
      <c r="AC46">
        <v>1.4366E-2</v>
      </c>
      <c r="AD46">
        <v>12.73147</v>
      </c>
      <c r="AE46">
        <v>93.428832</v>
      </c>
      <c r="AF46">
        <v>2.9669000000000001E-2</v>
      </c>
      <c r="AG46">
        <v>-1.9559439999999999</v>
      </c>
    </row>
    <row r="47" spans="1:33" x14ac:dyDescent="0.25">
      <c r="A47">
        <f t="shared" si="1"/>
        <v>46</v>
      </c>
      <c r="B47">
        <v>70</v>
      </c>
      <c r="C47">
        <v>12</v>
      </c>
      <c r="D47">
        <v>1000</v>
      </c>
      <c r="E47">
        <v>0.11</v>
      </c>
      <c r="F47">
        <v>12</v>
      </c>
      <c r="G47" s="2">
        <v>0.11388888888888889</v>
      </c>
      <c r="H47">
        <f t="shared" si="0"/>
        <v>110</v>
      </c>
      <c r="J47" t="s">
        <v>2430</v>
      </c>
      <c r="K47">
        <v>-100</v>
      </c>
      <c r="L47">
        <v>-93</v>
      </c>
      <c r="M47">
        <v>71</v>
      </c>
      <c r="N47">
        <v>27</v>
      </c>
      <c r="O47">
        <v>-112</v>
      </c>
      <c r="P47">
        <v>5</v>
      </c>
      <c r="Q47">
        <v>-176</v>
      </c>
      <c r="R47">
        <v>87</v>
      </c>
      <c r="S47" s="63">
        <v>1.4291860000000001</v>
      </c>
      <c r="T47" s="63">
        <v>6.308338</v>
      </c>
      <c r="U47" s="63">
        <v>5.9030319999999996</v>
      </c>
      <c r="V47" s="63">
        <v>1.5619970000000001</v>
      </c>
      <c r="W47" s="63">
        <v>1.3039149999999999</v>
      </c>
      <c r="X47" s="63">
        <v>1.8504959999999999</v>
      </c>
      <c r="Y47" s="63">
        <v>1.334308</v>
      </c>
      <c r="Z47" s="63">
        <v>1.3059959999999999</v>
      </c>
      <c r="AA47">
        <v>-1.782429</v>
      </c>
      <c r="AB47">
        <v>9077</v>
      </c>
      <c r="AC47">
        <v>1.7804E-2</v>
      </c>
      <c r="AD47">
        <v>12.599740000000001</v>
      </c>
      <c r="AE47">
        <v>93.752272000000005</v>
      </c>
      <c r="AF47">
        <v>2.8121E-2</v>
      </c>
      <c r="AG47">
        <v>-1.9590339999999999</v>
      </c>
    </row>
    <row r="48" spans="1:33" x14ac:dyDescent="0.25">
      <c r="A48">
        <f t="shared" si="1"/>
        <v>47</v>
      </c>
      <c r="B48">
        <v>70</v>
      </c>
      <c r="C48">
        <v>14</v>
      </c>
      <c r="D48">
        <v>1100</v>
      </c>
      <c r="E48">
        <v>0.12</v>
      </c>
      <c r="F48">
        <v>14</v>
      </c>
      <c r="H48">
        <f t="shared" si="0"/>
        <v>120</v>
      </c>
      <c r="J48" t="s">
        <v>2431</v>
      </c>
      <c r="K48">
        <v>-100</v>
      </c>
      <c r="L48">
        <v>-93</v>
      </c>
      <c r="M48">
        <v>71</v>
      </c>
      <c r="N48">
        <v>27</v>
      </c>
      <c r="O48">
        <v>-112</v>
      </c>
      <c r="P48">
        <v>4</v>
      </c>
      <c r="Q48">
        <v>-176</v>
      </c>
      <c r="R48">
        <v>87</v>
      </c>
      <c r="S48" s="63">
        <v>1.365103</v>
      </c>
      <c r="T48" s="63">
        <v>6.2342610000000001</v>
      </c>
      <c r="U48" s="63">
        <v>5.8086399999999996</v>
      </c>
      <c r="V48" s="63">
        <v>1.480264</v>
      </c>
      <c r="W48" s="63">
        <v>1.2359789999999999</v>
      </c>
      <c r="X48" s="63">
        <v>1.8495950000000001</v>
      </c>
      <c r="Y48" s="63">
        <v>1.364563</v>
      </c>
      <c r="Z48" s="63">
        <v>1.3325610000000001</v>
      </c>
      <c r="AA48">
        <v>-1.787258</v>
      </c>
      <c r="AB48">
        <v>9423</v>
      </c>
      <c r="AC48">
        <v>1.5566E-2</v>
      </c>
      <c r="AD48">
        <v>12.806438</v>
      </c>
      <c r="AE48">
        <v>93.968344000000002</v>
      </c>
      <c r="AF48">
        <v>2.8121E-2</v>
      </c>
      <c r="AG48">
        <v>-1.962893</v>
      </c>
    </row>
    <row r="49" spans="1:33" x14ac:dyDescent="0.25">
      <c r="A49">
        <f t="shared" si="1"/>
        <v>48</v>
      </c>
      <c r="B49">
        <v>70</v>
      </c>
      <c r="C49">
        <v>16</v>
      </c>
      <c r="D49">
        <v>1200</v>
      </c>
      <c r="E49">
        <v>0.14000000000000001</v>
      </c>
      <c r="F49">
        <v>16</v>
      </c>
      <c r="G49" s="2">
        <v>0.11458333333333333</v>
      </c>
      <c r="H49">
        <f t="shared" si="0"/>
        <v>140</v>
      </c>
      <c r="J49" t="s">
        <v>2432</v>
      </c>
      <c r="K49">
        <v>-100</v>
      </c>
      <c r="L49">
        <v>-93</v>
      </c>
      <c r="M49">
        <v>72</v>
      </c>
      <c r="N49">
        <v>27</v>
      </c>
      <c r="O49">
        <v>-113</v>
      </c>
      <c r="P49">
        <v>4</v>
      </c>
      <c r="Q49">
        <v>-176</v>
      </c>
      <c r="R49">
        <v>87</v>
      </c>
      <c r="S49" s="63">
        <v>1.263717</v>
      </c>
      <c r="T49" s="63">
        <v>6.1454909999999998</v>
      </c>
      <c r="U49" s="63">
        <v>5.8666499999999999</v>
      </c>
      <c r="V49" s="63">
        <v>1.398531</v>
      </c>
      <c r="W49" s="63">
        <v>1.13547</v>
      </c>
      <c r="X49" s="63">
        <v>1.8856139999999999</v>
      </c>
      <c r="Y49" s="63">
        <v>1.324411</v>
      </c>
      <c r="Z49" s="63">
        <v>1.2965500000000001</v>
      </c>
      <c r="AA49">
        <v>-1.7896559999999999</v>
      </c>
      <c r="AB49">
        <v>9886</v>
      </c>
      <c r="AC49">
        <v>1.6997000000000002E-2</v>
      </c>
      <c r="AD49">
        <v>12.429314</v>
      </c>
      <c r="AE49">
        <v>93.860191999999998</v>
      </c>
      <c r="AF49">
        <v>2.6616000000000001E-2</v>
      </c>
      <c r="AG49">
        <v>-1.970245</v>
      </c>
    </row>
    <row r="50" spans="1:33" x14ac:dyDescent="0.25">
      <c r="A50">
        <f t="shared" si="1"/>
        <v>49</v>
      </c>
      <c r="B50">
        <v>75</v>
      </c>
      <c r="C50">
        <v>10</v>
      </c>
      <c r="D50">
        <v>900</v>
      </c>
      <c r="E50">
        <v>0.1</v>
      </c>
      <c r="F50">
        <v>10</v>
      </c>
      <c r="G50" s="2">
        <v>0.11458333333333333</v>
      </c>
      <c r="H50">
        <f t="shared" si="0"/>
        <v>100</v>
      </c>
      <c r="J50" t="s">
        <v>2409</v>
      </c>
      <c r="K50">
        <v>-99</v>
      </c>
      <c r="L50">
        <v>-94</v>
      </c>
      <c r="M50">
        <v>75</v>
      </c>
      <c r="N50">
        <v>28</v>
      </c>
      <c r="O50">
        <v>-105</v>
      </c>
      <c r="P50">
        <v>5</v>
      </c>
      <c r="Q50">
        <v>-176</v>
      </c>
      <c r="R50">
        <v>83</v>
      </c>
      <c r="S50" s="63">
        <v>2.7723599999999999</v>
      </c>
      <c r="T50" s="63">
        <v>7.420534</v>
      </c>
      <c r="U50" s="63">
        <v>7.1050700000000004</v>
      </c>
      <c r="V50" s="63">
        <v>2.8635269999999999</v>
      </c>
      <c r="W50" s="63">
        <v>2.6551130000000001</v>
      </c>
      <c r="X50" s="63">
        <v>1.8657140000000001</v>
      </c>
      <c r="Y50" s="63">
        <v>1.3902479999999999</v>
      </c>
      <c r="Z50" s="63">
        <v>1.358744</v>
      </c>
      <c r="AA50">
        <v>-1.7306410000000001</v>
      </c>
      <c r="AB50">
        <v>6300</v>
      </c>
      <c r="AC50">
        <v>1.4343E-2</v>
      </c>
      <c r="AD50">
        <v>13.400738</v>
      </c>
      <c r="AE50">
        <v>90.407951999999995</v>
      </c>
      <c r="AF50">
        <v>2.3519999999999999E-2</v>
      </c>
      <c r="AG50">
        <v>-1.9509240000000001</v>
      </c>
    </row>
    <row r="51" spans="1:33" x14ac:dyDescent="0.25">
      <c r="A51">
        <f t="shared" si="1"/>
        <v>50</v>
      </c>
      <c r="B51">
        <v>75</v>
      </c>
      <c r="C51">
        <v>12</v>
      </c>
      <c r="D51">
        <v>1000</v>
      </c>
      <c r="E51">
        <v>0.11</v>
      </c>
      <c r="F51">
        <v>12</v>
      </c>
      <c r="H51">
        <f t="shared" si="0"/>
        <v>110</v>
      </c>
      <c r="J51" t="s">
        <v>2410</v>
      </c>
      <c r="K51">
        <v>-99</v>
      </c>
      <c r="L51">
        <v>-93</v>
      </c>
      <c r="M51">
        <v>76</v>
      </c>
      <c r="N51">
        <v>28</v>
      </c>
      <c r="O51">
        <v>-106</v>
      </c>
      <c r="P51">
        <v>5</v>
      </c>
      <c r="Q51">
        <v>-176</v>
      </c>
      <c r="R51">
        <v>83</v>
      </c>
      <c r="S51" s="63">
        <v>2.631281</v>
      </c>
      <c r="T51" s="63">
        <v>7.2945200000000003</v>
      </c>
      <c r="U51" s="63">
        <v>6.9387220000000003</v>
      </c>
      <c r="V51" s="63">
        <v>2.6926109999999999</v>
      </c>
      <c r="W51" s="63">
        <v>2.5034070000000002</v>
      </c>
      <c r="X51" s="63">
        <v>1.8909149999999999</v>
      </c>
      <c r="Y51" s="63">
        <v>1.3914070000000001</v>
      </c>
      <c r="Z51" s="63">
        <v>1.3606069999999999</v>
      </c>
      <c r="AA51">
        <v>-1.792054</v>
      </c>
      <c r="AB51">
        <v>6559</v>
      </c>
      <c r="AC51">
        <v>1.5058999999999999E-2</v>
      </c>
      <c r="AD51">
        <v>13.51661</v>
      </c>
      <c r="AE51">
        <v>90.610640000000004</v>
      </c>
      <c r="AF51">
        <v>2.6616000000000001E-2</v>
      </c>
      <c r="AG51">
        <v>-1.9053230000000001</v>
      </c>
    </row>
    <row r="52" spans="1:33" x14ac:dyDescent="0.25">
      <c r="A52">
        <f t="shared" si="1"/>
        <v>51</v>
      </c>
      <c r="B52">
        <v>75</v>
      </c>
      <c r="C52">
        <v>14</v>
      </c>
      <c r="D52">
        <v>1100</v>
      </c>
      <c r="E52">
        <v>0.13</v>
      </c>
      <c r="F52">
        <v>14</v>
      </c>
      <c r="H52">
        <f t="shared" si="0"/>
        <v>130</v>
      </c>
      <c r="J52" t="s">
        <v>2411</v>
      </c>
      <c r="K52">
        <v>-99</v>
      </c>
      <c r="L52">
        <v>-93</v>
      </c>
      <c r="M52">
        <v>78</v>
      </c>
      <c r="N52">
        <v>28</v>
      </c>
      <c r="O52">
        <v>-106</v>
      </c>
      <c r="P52">
        <v>5</v>
      </c>
      <c r="Q52">
        <v>-176</v>
      </c>
      <c r="R52">
        <v>83</v>
      </c>
      <c r="S52" s="63">
        <v>2.4489939999999999</v>
      </c>
      <c r="T52" s="63">
        <v>7.1314650000000004</v>
      </c>
      <c r="U52" s="63">
        <v>6.8083520000000002</v>
      </c>
      <c r="V52" s="63">
        <v>2.5140380000000002</v>
      </c>
      <c r="W52" s="63">
        <v>2.3229259999999998</v>
      </c>
      <c r="X52" s="63">
        <v>1.8910130000000001</v>
      </c>
      <c r="Y52" s="63">
        <v>1.3965209999999999</v>
      </c>
      <c r="Z52" s="63">
        <v>1.3609560000000001</v>
      </c>
      <c r="AA52">
        <v>-1.7860259999999999</v>
      </c>
      <c r="AB52">
        <v>6973</v>
      </c>
      <c r="AC52">
        <v>1.5751000000000001E-2</v>
      </c>
      <c r="AD52">
        <v>13.47383</v>
      </c>
      <c r="AE52">
        <v>90.798255999999995</v>
      </c>
      <c r="AF52">
        <v>2.1971000000000001E-2</v>
      </c>
      <c r="AG52">
        <v>-1.9567110000000001</v>
      </c>
    </row>
    <row r="53" spans="1:33" x14ac:dyDescent="0.25">
      <c r="A53">
        <f t="shared" si="1"/>
        <v>52</v>
      </c>
      <c r="B53">
        <v>75</v>
      </c>
      <c r="C53">
        <v>16</v>
      </c>
      <c r="D53">
        <v>1200</v>
      </c>
      <c r="E53">
        <v>0.14000000000000001</v>
      </c>
      <c r="F53">
        <v>16</v>
      </c>
      <c r="G53" s="2">
        <v>0.11527777777777778</v>
      </c>
      <c r="H53">
        <f t="shared" si="0"/>
        <v>140</v>
      </c>
      <c r="J53" t="s">
        <v>2412</v>
      </c>
      <c r="K53">
        <v>-99</v>
      </c>
      <c r="L53">
        <v>-93</v>
      </c>
      <c r="M53">
        <v>79</v>
      </c>
      <c r="N53">
        <v>28</v>
      </c>
      <c r="O53">
        <v>-107</v>
      </c>
      <c r="P53">
        <v>5</v>
      </c>
      <c r="Q53">
        <v>-176</v>
      </c>
      <c r="R53">
        <v>84</v>
      </c>
      <c r="S53" s="63">
        <v>2.287563</v>
      </c>
      <c r="T53" s="63">
        <v>7.0424899999999999</v>
      </c>
      <c r="U53" s="63">
        <v>6.7068839999999996</v>
      </c>
      <c r="V53" s="63">
        <v>2.3803670000000001</v>
      </c>
      <c r="W53" s="63">
        <v>2.1537380000000002</v>
      </c>
      <c r="X53" s="63">
        <v>1.9058980000000001</v>
      </c>
      <c r="Y53" s="63">
        <v>1.3902479999999999</v>
      </c>
      <c r="Z53" s="63">
        <v>1.3606069999999999</v>
      </c>
      <c r="AA53">
        <v>-1.7944850000000001</v>
      </c>
      <c r="AB53">
        <v>7033</v>
      </c>
      <c r="AC53">
        <v>1.1549E-2</v>
      </c>
      <c r="AD53">
        <v>13.47376</v>
      </c>
      <c r="AE53">
        <v>91.002375999999998</v>
      </c>
      <c r="AF53">
        <v>2.8121E-2</v>
      </c>
      <c r="AG53">
        <v>-1.9644600000000001</v>
      </c>
    </row>
    <row r="55" spans="1:33" x14ac:dyDescent="0.25">
      <c r="A55" s="2"/>
    </row>
    <row r="56" spans="1:33" x14ac:dyDescent="0.25">
      <c r="T56">
        <f t="shared" ref="T56:T87" si="2">T2-U2</f>
        <v>0.10715499999999967</v>
      </c>
      <c r="U56">
        <f>U2/V2</f>
        <v>2.5221140610942756</v>
      </c>
      <c r="V56">
        <f>V2-W2</f>
        <v>0.15843999999999969</v>
      </c>
    </row>
    <row r="57" spans="1:33" x14ac:dyDescent="0.25">
      <c r="T57">
        <f t="shared" si="2"/>
        <v>0.14563400000000026</v>
      </c>
      <c r="U57">
        <f t="shared" ref="U57:U107" si="3">U3/V3</f>
        <v>2.5025911226554607</v>
      </c>
      <c r="V57">
        <f t="shared" ref="V57:V107" si="4">V3-W3</f>
        <v>0.15556599999999987</v>
      </c>
    </row>
    <row r="58" spans="1:33" x14ac:dyDescent="0.25">
      <c r="T58">
        <f t="shared" si="2"/>
        <v>9.4865000000000421E-2</v>
      </c>
      <c r="U58">
        <f t="shared" si="3"/>
        <v>2.4822011350132578</v>
      </c>
      <c r="V58">
        <f t="shared" si="4"/>
        <v>0.16210900000000006</v>
      </c>
    </row>
    <row r="59" spans="1:33" x14ac:dyDescent="0.25">
      <c r="T59">
        <f t="shared" si="2"/>
        <v>0.15398999999999941</v>
      </c>
      <c r="U59">
        <f t="shared" si="3"/>
        <v>2.3491499746998974</v>
      </c>
      <c r="V59">
        <f t="shared" si="4"/>
        <v>0.15148299999999981</v>
      </c>
    </row>
    <row r="60" spans="1:33" x14ac:dyDescent="0.25">
      <c r="T60">
        <f t="shared" si="2"/>
        <v>0.16518899999999981</v>
      </c>
      <c r="U60">
        <f t="shared" si="3"/>
        <v>2.2014608432918492</v>
      </c>
      <c r="V60">
        <f t="shared" si="4"/>
        <v>0.14993400000000001</v>
      </c>
    </row>
    <row r="61" spans="1:33" x14ac:dyDescent="0.25">
      <c r="T61">
        <f t="shared" si="2"/>
        <v>0.16920599999999997</v>
      </c>
      <c r="U61">
        <f t="shared" si="3"/>
        <v>2.3376079816497533</v>
      </c>
      <c r="V61">
        <f t="shared" si="4"/>
        <v>0.13878499999999994</v>
      </c>
    </row>
    <row r="62" spans="1:33" x14ac:dyDescent="0.25">
      <c r="T62">
        <f t="shared" si="2"/>
        <v>0.15886700000000076</v>
      </c>
      <c r="U62">
        <f t="shared" si="3"/>
        <v>2.4511681147985933</v>
      </c>
      <c r="V62">
        <f t="shared" si="4"/>
        <v>0.14248299999999992</v>
      </c>
    </row>
    <row r="63" spans="1:33" x14ac:dyDescent="0.25">
      <c r="T63">
        <f t="shared" si="2"/>
        <v>0.14849600000000063</v>
      </c>
      <c r="U63">
        <f t="shared" si="3"/>
        <v>2.5679189102264828</v>
      </c>
      <c r="V63">
        <f t="shared" si="4"/>
        <v>0.14921899999999999</v>
      </c>
    </row>
    <row r="64" spans="1:33" x14ac:dyDescent="0.25">
      <c r="T64">
        <f t="shared" si="2"/>
        <v>0.13445600000000013</v>
      </c>
      <c r="U64">
        <f t="shared" si="3"/>
        <v>3.500789189539312</v>
      </c>
      <c r="V64">
        <f t="shared" si="4"/>
        <v>0.15855000000000019</v>
      </c>
    </row>
    <row r="65" spans="20:22" x14ac:dyDescent="0.25">
      <c r="T65">
        <f t="shared" si="2"/>
        <v>8.6442000000000796E-2</v>
      </c>
      <c r="U65">
        <f t="shared" si="3"/>
        <v>3.4505036901425901</v>
      </c>
      <c r="V65">
        <f t="shared" si="4"/>
        <v>0.14396300000000006</v>
      </c>
    </row>
    <row r="66" spans="20:22" x14ac:dyDescent="0.25">
      <c r="T66">
        <f t="shared" si="2"/>
        <v>0.11363000000000056</v>
      </c>
      <c r="U66">
        <f t="shared" si="3"/>
        <v>3.2402519947101722</v>
      </c>
      <c r="V66">
        <f t="shared" si="4"/>
        <v>0.16916500000000001</v>
      </c>
    </row>
    <row r="67" spans="20:22" x14ac:dyDescent="0.25">
      <c r="T67">
        <f t="shared" si="2"/>
        <v>7.9030999999999629E-2</v>
      </c>
      <c r="U67">
        <f t="shared" si="3"/>
        <v>3.0491584928700863</v>
      </c>
      <c r="V67">
        <f t="shared" si="4"/>
        <v>0.16910499999999984</v>
      </c>
    </row>
    <row r="68" spans="20:22" x14ac:dyDescent="0.25">
      <c r="T68">
        <f t="shared" si="2"/>
        <v>0.1709530000000008</v>
      </c>
      <c r="U68">
        <f t="shared" si="3"/>
        <v>3.7937353901923068</v>
      </c>
      <c r="V68">
        <f t="shared" si="4"/>
        <v>0.17638200000000004</v>
      </c>
    </row>
    <row r="69" spans="20:22" x14ac:dyDescent="0.25">
      <c r="T69">
        <f t="shared" si="2"/>
        <v>0.1423589999999999</v>
      </c>
      <c r="U69">
        <f t="shared" si="3"/>
        <v>3.7378909087321599</v>
      </c>
      <c r="V69">
        <f t="shared" si="4"/>
        <v>0.18591700000000011</v>
      </c>
    </row>
    <row r="70" spans="20:22" x14ac:dyDescent="0.25">
      <c r="T70">
        <f t="shared" si="2"/>
        <v>0.16611599999999971</v>
      </c>
      <c r="U70">
        <f t="shared" si="3"/>
        <v>3.6522143589038887</v>
      </c>
      <c r="V70">
        <f t="shared" si="4"/>
        <v>0.20533399999999991</v>
      </c>
    </row>
    <row r="71" spans="20:22" x14ac:dyDescent="0.25">
      <c r="T71">
        <f t="shared" si="2"/>
        <v>0.21071200000000001</v>
      </c>
      <c r="U71">
        <f t="shared" si="3"/>
        <v>3.6978388732774703</v>
      </c>
      <c r="V71">
        <f t="shared" si="4"/>
        <v>0.17536399999999985</v>
      </c>
    </row>
    <row r="72" spans="20:22" x14ac:dyDescent="0.25">
      <c r="T72">
        <f t="shared" si="2"/>
        <v>0.14173200000000019</v>
      </c>
      <c r="U72">
        <f t="shared" si="3"/>
        <v>3.5940451079835327</v>
      </c>
      <c r="V72">
        <f t="shared" si="4"/>
        <v>0.1723539999999999</v>
      </c>
    </row>
    <row r="73" spans="20:22" x14ac:dyDescent="0.25">
      <c r="T73">
        <f t="shared" si="2"/>
        <v>0.14660100000000043</v>
      </c>
      <c r="U73">
        <f t="shared" si="3"/>
        <v>3.7540943696439784</v>
      </c>
      <c r="V73">
        <f t="shared" si="4"/>
        <v>0.15298900000000004</v>
      </c>
    </row>
    <row r="74" spans="20:22" x14ac:dyDescent="0.25">
      <c r="T74">
        <f t="shared" si="2"/>
        <v>0.2253810000000005</v>
      </c>
      <c r="U74">
        <f t="shared" si="3"/>
        <v>3.6584085967692239</v>
      </c>
      <c r="V74">
        <f t="shared" si="4"/>
        <v>0.14608999999999983</v>
      </c>
    </row>
    <row r="75" spans="20:22" x14ac:dyDescent="0.25">
      <c r="T75">
        <f t="shared" si="2"/>
        <v>0.20561200000000035</v>
      </c>
      <c r="U75">
        <f t="shared" si="3"/>
        <v>3.3638979365037454</v>
      </c>
      <c r="V75">
        <f t="shared" si="4"/>
        <v>0.16753700000000005</v>
      </c>
    </row>
    <row r="76" spans="20:22" x14ac:dyDescent="0.25">
      <c r="T76">
        <f t="shared" si="2"/>
        <v>0.2370580000000011</v>
      </c>
      <c r="U76">
        <f t="shared" si="3"/>
        <v>1.7534132073546387</v>
      </c>
      <c r="V76">
        <f t="shared" si="4"/>
        <v>5.7844000000000229E-2</v>
      </c>
    </row>
    <row r="77" spans="20:22" x14ac:dyDescent="0.25">
      <c r="T77">
        <f t="shared" si="2"/>
        <v>0.26520799999999944</v>
      </c>
      <c r="U77">
        <f t="shared" si="3"/>
        <v>1.7079560417662849</v>
      </c>
      <c r="V77">
        <f t="shared" si="4"/>
        <v>5.9531000000000667E-2</v>
      </c>
    </row>
    <row r="78" spans="20:22" x14ac:dyDescent="0.25">
      <c r="T78">
        <f t="shared" si="2"/>
        <v>0.27526199999999967</v>
      </c>
      <c r="U78">
        <f t="shared" si="3"/>
        <v>1.7101329958981595</v>
      </c>
      <c r="V78">
        <f t="shared" si="4"/>
        <v>7.7740000000000364E-2</v>
      </c>
    </row>
    <row r="79" spans="20:22" x14ac:dyDescent="0.25">
      <c r="T79">
        <f t="shared" si="2"/>
        <v>0.2660600000000013</v>
      </c>
      <c r="U79">
        <f t="shared" si="3"/>
        <v>1.7440270627039902</v>
      </c>
      <c r="V79">
        <f t="shared" si="4"/>
        <v>8.615399999999962E-2</v>
      </c>
    </row>
    <row r="80" spans="20:22" x14ac:dyDescent="0.25">
      <c r="T80">
        <f t="shared" si="2"/>
        <v>0.25645999999999969</v>
      </c>
      <c r="U80">
        <f t="shared" si="3"/>
        <v>3.3315444631234108</v>
      </c>
      <c r="V80">
        <f t="shared" si="4"/>
        <v>0.17527099999999995</v>
      </c>
    </row>
    <row r="81" spans="20:22" x14ac:dyDescent="0.25">
      <c r="T81">
        <f t="shared" si="2"/>
        <v>0.31691100000000016</v>
      </c>
      <c r="U81">
        <f t="shared" si="3"/>
        <v>3.6114559890106195</v>
      </c>
      <c r="V81">
        <f t="shared" si="4"/>
        <v>0.16808800000000002</v>
      </c>
    </row>
    <row r="82" spans="20:22" x14ac:dyDescent="0.25">
      <c r="T82">
        <f t="shared" si="2"/>
        <v>0.28917500000000018</v>
      </c>
      <c r="U82">
        <f t="shared" si="3"/>
        <v>3.714823126845558</v>
      </c>
      <c r="V82">
        <f t="shared" si="4"/>
        <v>0.17559800000000014</v>
      </c>
    </row>
    <row r="83" spans="20:22" x14ac:dyDescent="0.25">
      <c r="T83">
        <f t="shared" si="2"/>
        <v>0.23165100000000027</v>
      </c>
      <c r="U83">
        <f t="shared" si="3"/>
        <v>3.6842581417923239</v>
      </c>
      <c r="V83">
        <f t="shared" si="4"/>
        <v>0.18298599999999987</v>
      </c>
    </row>
    <row r="84" spans="20:22" x14ac:dyDescent="0.25">
      <c r="T84">
        <f t="shared" si="2"/>
        <v>0.2496160000000005</v>
      </c>
      <c r="U84">
        <f t="shared" si="3"/>
        <v>2.4618250730008051</v>
      </c>
      <c r="V84">
        <f t="shared" si="4"/>
        <v>0.16456899999999974</v>
      </c>
    </row>
    <row r="85" spans="20:22" x14ac:dyDescent="0.25">
      <c r="T85">
        <f t="shared" si="2"/>
        <v>0.26221300000000003</v>
      </c>
      <c r="U85">
        <f t="shared" si="3"/>
        <v>2.5015826645586756</v>
      </c>
      <c r="V85">
        <f t="shared" si="4"/>
        <v>0.14339999999999975</v>
      </c>
    </row>
    <row r="86" spans="20:22" x14ac:dyDescent="0.25">
      <c r="T86">
        <f t="shared" si="2"/>
        <v>0.26410999999999962</v>
      </c>
      <c r="U86">
        <f t="shared" si="3"/>
        <v>2.5810179522349217</v>
      </c>
      <c r="V86">
        <f t="shared" si="4"/>
        <v>0.15732699999999999</v>
      </c>
    </row>
    <row r="87" spans="20:22" x14ac:dyDescent="0.25">
      <c r="T87">
        <f t="shared" si="2"/>
        <v>0.23098899999999922</v>
      </c>
      <c r="U87">
        <f t="shared" si="3"/>
        <v>2.5744256723034655</v>
      </c>
      <c r="V87">
        <f t="shared" si="4"/>
        <v>0.13327899999999993</v>
      </c>
    </row>
    <row r="88" spans="20:22" x14ac:dyDescent="0.25">
      <c r="T88">
        <f t="shared" ref="T88:T107" si="5">T34-U34</f>
        <v>0.29215800000000058</v>
      </c>
      <c r="U88">
        <f t="shared" si="3"/>
        <v>2.1135619250778768</v>
      </c>
      <c r="V88">
        <f t="shared" si="4"/>
        <v>0.12241899999999983</v>
      </c>
    </row>
    <row r="89" spans="20:22" x14ac:dyDescent="0.25">
      <c r="T89">
        <f t="shared" si="5"/>
        <v>0.30722999999999967</v>
      </c>
      <c r="U89">
        <f t="shared" si="3"/>
        <v>2.1617150437738468</v>
      </c>
      <c r="V89">
        <f t="shared" si="4"/>
        <v>0.12109700000000023</v>
      </c>
    </row>
    <row r="90" spans="20:22" x14ac:dyDescent="0.25">
      <c r="T90">
        <f t="shared" si="5"/>
        <v>0.24839500000000037</v>
      </c>
      <c r="U90">
        <f t="shared" si="3"/>
        <v>2.2041755506746195</v>
      </c>
      <c r="V90">
        <f t="shared" si="4"/>
        <v>0.12348200000000009</v>
      </c>
    </row>
    <row r="91" spans="20:22" x14ac:dyDescent="0.25">
      <c r="T91">
        <f t="shared" si="5"/>
        <v>0.34591300000000036</v>
      </c>
      <c r="U91">
        <f t="shared" si="3"/>
        <v>2.5466813354540072</v>
      </c>
      <c r="V91">
        <f t="shared" si="4"/>
        <v>0.15572199999999992</v>
      </c>
    </row>
    <row r="92" spans="20:22" x14ac:dyDescent="0.25">
      <c r="T92">
        <f t="shared" si="5"/>
        <v>0.35601099999999963</v>
      </c>
      <c r="U92">
        <f t="shared" si="3"/>
        <v>3.1737776077199209</v>
      </c>
      <c r="V92">
        <f t="shared" si="4"/>
        <v>0.18617900000000009</v>
      </c>
    </row>
    <row r="93" spans="20:22" x14ac:dyDescent="0.25">
      <c r="T93">
        <f t="shared" si="5"/>
        <v>0.20174500000000073</v>
      </c>
      <c r="U93">
        <f t="shared" si="3"/>
        <v>3.3675306069505928</v>
      </c>
      <c r="V93">
        <f t="shared" si="4"/>
        <v>0.1741299999999999</v>
      </c>
    </row>
    <row r="94" spans="20:22" x14ac:dyDescent="0.25">
      <c r="T94">
        <f t="shared" si="5"/>
        <v>0.32957500000000017</v>
      </c>
      <c r="U94">
        <f t="shared" si="3"/>
        <v>3.3995817097991901</v>
      </c>
      <c r="V94">
        <f t="shared" si="4"/>
        <v>0.19460199999999994</v>
      </c>
    </row>
    <row r="95" spans="20:22" x14ac:dyDescent="0.25">
      <c r="T95">
        <f t="shared" si="5"/>
        <v>0.25619899999999962</v>
      </c>
      <c r="U95">
        <f t="shared" si="3"/>
        <v>3.814039726279105</v>
      </c>
      <c r="V95">
        <f t="shared" si="4"/>
        <v>0.19165600000000005</v>
      </c>
    </row>
    <row r="96" spans="20:22" x14ac:dyDescent="0.25">
      <c r="T96">
        <f t="shared" si="5"/>
        <v>0.32668800000000076</v>
      </c>
      <c r="U96">
        <f t="shared" si="3"/>
        <v>1.8714926666653957</v>
      </c>
      <c r="V96">
        <f t="shared" si="4"/>
        <v>0.10915399999999931</v>
      </c>
    </row>
    <row r="97" spans="20:22" x14ac:dyDescent="0.25">
      <c r="T97">
        <f t="shared" si="5"/>
        <v>0.31924000000000063</v>
      </c>
      <c r="U97">
        <f t="shared" si="3"/>
        <v>1.9448976073862609</v>
      </c>
      <c r="V97">
        <f t="shared" si="4"/>
        <v>9.1255000000000308E-2</v>
      </c>
    </row>
    <row r="98" spans="20:22" x14ac:dyDescent="0.25">
      <c r="T98">
        <f t="shared" si="5"/>
        <v>0.3180720000000008</v>
      </c>
      <c r="U98">
        <f t="shared" si="3"/>
        <v>2.0110020040723042</v>
      </c>
      <c r="V98">
        <f t="shared" si="4"/>
        <v>9.4349000000000238E-2</v>
      </c>
    </row>
    <row r="99" spans="20:22" x14ac:dyDescent="0.25">
      <c r="T99">
        <f t="shared" si="5"/>
        <v>0.32933399999999935</v>
      </c>
      <c r="U99">
        <f t="shared" si="3"/>
        <v>2.0584045801453903</v>
      </c>
      <c r="V99">
        <f t="shared" si="4"/>
        <v>0.15449300000000044</v>
      </c>
    </row>
    <row r="100" spans="20:22" x14ac:dyDescent="0.25">
      <c r="T100">
        <f t="shared" si="5"/>
        <v>0.38443300000000047</v>
      </c>
      <c r="U100">
        <f t="shared" si="3"/>
        <v>3.6788885179103152</v>
      </c>
      <c r="V100">
        <f t="shared" si="4"/>
        <v>0.259741</v>
      </c>
    </row>
    <row r="101" spans="20:22" x14ac:dyDescent="0.25">
      <c r="T101">
        <f t="shared" si="5"/>
        <v>0.40530600000000039</v>
      </c>
      <c r="U101">
        <f t="shared" si="3"/>
        <v>3.7791570662427643</v>
      </c>
      <c r="V101">
        <f t="shared" si="4"/>
        <v>0.25808200000000014</v>
      </c>
    </row>
    <row r="102" spans="20:22" x14ac:dyDescent="0.25">
      <c r="T102">
        <f t="shared" si="5"/>
        <v>0.42562100000000047</v>
      </c>
      <c r="U102">
        <f t="shared" si="3"/>
        <v>3.9240567898699146</v>
      </c>
      <c r="V102">
        <f t="shared" si="4"/>
        <v>0.24428500000000009</v>
      </c>
    </row>
    <row r="103" spans="20:22" x14ac:dyDescent="0.25">
      <c r="T103">
        <f t="shared" si="5"/>
        <v>0.27884099999999989</v>
      </c>
      <c r="U103">
        <f t="shared" si="3"/>
        <v>4.1948658985750047</v>
      </c>
      <c r="V103">
        <f t="shared" si="4"/>
        <v>0.26306099999999999</v>
      </c>
    </row>
    <row r="104" spans="20:22" x14ac:dyDescent="0.25">
      <c r="T104">
        <f t="shared" si="5"/>
        <v>0.31546399999999952</v>
      </c>
      <c r="U104">
        <f t="shared" si="3"/>
        <v>2.4812303149228208</v>
      </c>
      <c r="V104">
        <f t="shared" si="4"/>
        <v>0.20841399999999988</v>
      </c>
    </row>
    <row r="105" spans="20:22" x14ac:dyDescent="0.25">
      <c r="T105">
        <f t="shared" si="5"/>
        <v>0.35579800000000006</v>
      </c>
      <c r="U105">
        <f t="shared" si="3"/>
        <v>2.5769492882558978</v>
      </c>
      <c r="V105">
        <f t="shared" si="4"/>
        <v>0.18920399999999971</v>
      </c>
    </row>
    <row r="106" spans="20:22" x14ac:dyDescent="0.25">
      <c r="T106">
        <f t="shared" si="5"/>
        <v>0.32311300000000021</v>
      </c>
      <c r="U106">
        <f t="shared" si="3"/>
        <v>2.7081340854831946</v>
      </c>
      <c r="V106">
        <f t="shared" si="4"/>
        <v>0.19111200000000039</v>
      </c>
    </row>
    <row r="107" spans="20:22" x14ac:dyDescent="0.25">
      <c r="T107">
        <f t="shared" si="5"/>
        <v>0.33560600000000029</v>
      </c>
      <c r="U107">
        <f t="shared" si="3"/>
        <v>2.8175840112049944</v>
      </c>
      <c r="V107">
        <f t="shared" si="4"/>
        <v>0.22662899999999997</v>
      </c>
    </row>
  </sheetData>
  <conditionalFormatting sqref="AN2:AO2">
    <cfRule type="uniqueValues" dxfId="3" priority="2"/>
  </conditionalFormatting>
  <conditionalFormatting sqref="AP2:AQ2">
    <cfRule type="uniqueValues" dxfId="2" priority="1"/>
  </conditionalFormatting>
  <pageMargins left="0.7" right="0.7" top="0.75" bottom="0.75" header="0.3" footer="0.3"/>
  <ignoredErrors>
    <ignoredError sqref="U56 U57:U10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DF43B-D421-443B-A365-F7DDF04639AB}">
  <dimension ref="D1:BJ119"/>
  <sheetViews>
    <sheetView topLeftCell="AW1" workbookViewId="0">
      <selection activeCell="BL14" sqref="BL14"/>
    </sheetView>
  </sheetViews>
  <sheetFormatPr defaultRowHeight="15" x14ac:dyDescent="0.25"/>
  <cols>
    <col min="4" max="4" width="30.5703125" customWidth="1"/>
    <col min="5" max="5" width="10.5703125" customWidth="1"/>
    <col min="6" max="6" width="9.7109375" customWidth="1"/>
    <col min="7" max="7" width="11" customWidth="1"/>
    <col min="8" max="8" width="12.7109375" customWidth="1"/>
    <col min="9" max="9" width="8.140625" customWidth="1"/>
    <col min="23" max="23" width="17.28515625" customWidth="1"/>
    <col min="49" max="49" width="20.28515625" customWidth="1"/>
  </cols>
  <sheetData>
    <row r="1" spans="4:62" x14ac:dyDescent="0.25">
      <c r="D1" t="s">
        <v>2463</v>
      </c>
      <c r="E1" t="s">
        <v>2464</v>
      </c>
      <c r="F1" t="s">
        <v>2469</v>
      </c>
      <c r="G1" t="s">
        <v>2465</v>
      </c>
      <c r="H1" t="s">
        <v>2470</v>
      </c>
      <c r="I1" t="s">
        <v>2466</v>
      </c>
      <c r="J1" t="s">
        <v>2471</v>
      </c>
      <c r="K1" t="s">
        <v>2467</v>
      </c>
      <c r="L1" t="s">
        <v>2472</v>
      </c>
      <c r="M1" t="s">
        <v>2468</v>
      </c>
      <c r="N1" t="s">
        <v>2473</v>
      </c>
      <c r="O1" t="s">
        <v>2474</v>
      </c>
      <c r="P1" t="s">
        <v>2475</v>
      </c>
      <c r="Q1" t="s">
        <v>2477</v>
      </c>
      <c r="R1" t="s">
        <v>2476</v>
      </c>
      <c r="S1" t="s">
        <v>2478</v>
      </c>
      <c r="T1" t="s">
        <v>2479</v>
      </c>
      <c r="U1" t="s">
        <v>2480</v>
      </c>
      <c r="V1" t="s">
        <v>2481</v>
      </c>
      <c r="W1" t="s">
        <v>10</v>
      </c>
      <c r="X1" t="s">
        <v>11</v>
      </c>
      <c r="Y1" t="s">
        <v>2462</v>
      </c>
      <c r="Z1" t="s">
        <v>2482</v>
      </c>
      <c r="AB1" t="s">
        <v>2489</v>
      </c>
      <c r="AD1" t="s">
        <v>2488</v>
      </c>
      <c r="AL1" t="s">
        <v>2484</v>
      </c>
      <c r="AM1" t="s">
        <v>2485</v>
      </c>
      <c r="AN1" t="s">
        <v>2483</v>
      </c>
      <c r="AO1" t="s">
        <v>2486</v>
      </c>
      <c r="AP1" t="s">
        <v>2487</v>
      </c>
      <c r="AR1" t="s">
        <v>2496</v>
      </c>
      <c r="AS1" t="s">
        <v>2497</v>
      </c>
      <c r="AT1" t="s">
        <v>2498</v>
      </c>
      <c r="AU1" t="s">
        <v>2499</v>
      </c>
      <c r="AV1" t="s">
        <v>2500</v>
      </c>
      <c r="AW1" t="s">
        <v>2513</v>
      </c>
      <c r="AY1" t="s">
        <v>2501</v>
      </c>
    </row>
    <row r="2" spans="4:62" x14ac:dyDescent="0.25">
      <c r="D2" t="s">
        <v>2096</v>
      </c>
      <c r="E2">
        <v>76.971000000000004</v>
      </c>
      <c r="F2">
        <v>0.46017000000000002</v>
      </c>
      <c r="G2">
        <v>89.236999999999995</v>
      </c>
      <c r="H2">
        <v>0.52339000000000002</v>
      </c>
      <c r="I2">
        <v>440.69</v>
      </c>
      <c r="J2">
        <v>1.9007000000000001</v>
      </c>
      <c r="K2">
        <v>435.22</v>
      </c>
      <c r="L2">
        <v>1.9795</v>
      </c>
      <c r="M2">
        <v>71.59</v>
      </c>
      <c r="N2">
        <v>0.43082999999999999</v>
      </c>
      <c r="O2">
        <v>164.76</v>
      </c>
      <c r="P2">
        <v>0.56308999999999998</v>
      </c>
      <c r="Q2">
        <v>134.22</v>
      </c>
      <c r="R2">
        <v>0.4642</v>
      </c>
      <c r="S2">
        <v>97.317999999999998</v>
      </c>
      <c r="T2">
        <v>5.3335999999999997</v>
      </c>
      <c r="U2">
        <v>271.64</v>
      </c>
      <c r="V2">
        <v>6.5853999999999999</v>
      </c>
      <c r="W2">
        <v>0.902138</v>
      </c>
      <c r="X2">
        <v>6312</v>
      </c>
      <c r="Y2">
        <v>0.01</v>
      </c>
      <c r="Z2">
        <v>0.20653673566666669</v>
      </c>
      <c r="AB2">
        <f>(2*3.142*(W2)*X2)/60</f>
        <v>596.38250219839995</v>
      </c>
      <c r="AC2">
        <f>Y2*(G2-E2)*1000</f>
        <v>122.65999999999991</v>
      </c>
      <c r="AD2">
        <f>Y2*(I2-K2)*1000</f>
        <v>54.699999999999704</v>
      </c>
      <c r="AE2">
        <f>Z2*(O2-Q2)*1000</f>
        <v>6307.631907259999</v>
      </c>
      <c r="AF2">
        <f>Y2*1000*(I2-G2)</f>
        <v>3514.5299999999997</v>
      </c>
      <c r="AG2">
        <f>100*(AD2/AF2)</f>
        <v>1.5563958765467847</v>
      </c>
      <c r="AH2">
        <f>Y2*1000*(K2-M2)</f>
        <v>3636.3</v>
      </c>
      <c r="AI2">
        <f>(AD2/AH2)*100</f>
        <v>1.5042763248356765</v>
      </c>
      <c r="AJ2">
        <f>(U2-S2)*1000*0.05</f>
        <v>8716.1</v>
      </c>
      <c r="AL2">
        <v>15</v>
      </c>
      <c r="AM2">
        <v>0.01</v>
      </c>
      <c r="AN2">
        <v>54.699999999999704</v>
      </c>
      <c r="AO2">
        <v>1.55639587654678</v>
      </c>
      <c r="AP2">
        <v>1.5042763248356765</v>
      </c>
      <c r="AQ2">
        <f>(AN2/((AV2-AU2)*0.04*1000))*100</f>
        <v>1.6598500539405652</v>
      </c>
      <c r="AR2">
        <f>E2-BD6-BC6*(F2-BE6)</f>
        <v>1604.19364</v>
      </c>
      <c r="AS2">
        <f t="shared" ref="AS2:AS33" si="0">G2-BD6-BC6*(H2-BE6)</f>
        <v>1598.2522799999999</v>
      </c>
      <c r="AT2">
        <f t="shared" ref="AT2:AT33" si="1">I2-BD6-BC6*(J2-BE6)</f>
        <v>1553.04</v>
      </c>
      <c r="AU2">
        <f t="shared" ref="AU2:AU33" si="2">K2-BD6-BC6*(L2-BE6)</f>
        <v>1524.8755999999998</v>
      </c>
      <c r="AV2">
        <f t="shared" ref="AV2:AV33" si="3">M2-BD6-BC6*(N2-BE6)</f>
        <v>1607.2625599999999</v>
      </c>
      <c r="AW2">
        <f>S2-BF6-BC6*(T2-BG6)</f>
        <v>-1464.6073454241905</v>
      </c>
      <c r="AX2">
        <f t="shared" ref="AX2:AX33" si="4">U2-BF6-BC6*(V2-BG6)</f>
        <v>-1650.8037454241905</v>
      </c>
      <c r="AY2">
        <f>(AW2-AX2)*0.02*1000</f>
        <v>3723.9280000000008</v>
      </c>
      <c r="AZ2">
        <f t="shared" ref="AZ2:AZ33" si="5">(AN2/AY2)*100</f>
        <v>1.4688790975550465</v>
      </c>
      <c r="BA2">
        <f>S2-BD6-BC6*(T2-BE6)</f>
        <v>220.99280000000005</v>
      </c>
      <c r="BB2">
        <f>U2-BD6-BC6*(V2-BE6)</f>
        <v>34.796399999999977</v>
      </c>
      <c r="BF2">
        <f>((Exergy!W2)/(Enthalpies!AM2*(Enthalpies!I2-Enthalpies!G2)*1000))*100</f>
        <v>-1.2889347935570417</v>
      </c>
      <c r="BG2">
        <f>((Exergy!W2)/(Enthalpies!AM2*(Enthalpies!K2-Enthalpies!M2)*1000))*100</f>
        <v>-1.245771801006526</v>
      </c>
      <c r="BI2">
        <f>((Y2*(I2-G2))/(Z2*(O2-Q2)))*100</f>
        <v>55.718692080855625</v>
      </c>
      <c r="BJ2">
        <f>((Y2*(K2-M2))/(0.035*(U2-S2)))*100</f>
        <v>59.599067079476889</v>
      </c>
    </row>
    <row r="3" spans="4:62" x14ac:dyDescent="0.25">
      <c r="D3" t="s">
        <v>2097</v>
      </c>
      <c r="E3">
        <v>76.971999999999994</v>
      </c>
      <c r="F3">
        <v>0.46017000000000002</v>
      </c>
      <c r="G3">
        <v>89.241</v>
      </c>
      <c r="H3">
        <v>0.52337</v>
      </c>
      <c r="I3">
        <v>440.59</v>
      </c>
      <c r="J3">
        <v>1.8996999999999999</v>
      </c>
      <c r="K3">
        <v>435.13</v>
      </c>
      <c r="L3">
        <v>1.9776</v>
      </c>
      <c r="M3">
        <v>74.28</v>
      </c>
      <c r="N3">
        <v>0.44557999999999998</v>
      </c>
      <c r="O3">
        <v>165.99</v>
      </c>
      <c r="P3">
        <v>0.56703000000000003</v>
      </c>
      <c r="Q3">
        <v>138.4</v>
      </c>
      <c r="R3">
        <v>0.47787000000000002</v>
      </c>
      <c r="S3">
        <v>97.317999999999998</v>
      </c>
      <c r="T3">
        <v>5.3335999999999997</v>
      </c>
      <c r="U3">
        <v>271.61</v>
      </c>
      <c r="V3">
        <v>6.5664999999999996</v>
      </c>
      <c r="W3">
        <v>1.0041819999999999</v>
      </c>
      <c r="X3">
        <v>7165</v>
      </c>
      <c r="Y3">
        <v>1.2E-2</v>
      </c>
      <c r="Z3">
        <v>0.20706776396366663</v>
      </c>
      <c r="AB3">
        <f t="shared" ref="AB3:AB53" si="6">(2*3.142*W3*X3)/60</f>
        <v>753.55256607533329</v>
      </c>
      <c r="AC3">
        <f t="shared" ref="AC3:AC53" si="7">Y3*(G3-E3)*1000</f>
        <v>147.22800000000009</v>
      </c>
      <c r="AD3">
        <f t="shared" ref="AD3:AD53" si="8">Y3*(I3-K3)*1000</f>
        <v>65.519999999999754</v>
      </c>
      <c r="AE3">
        <f t="shared" ref="AE3:AE52" si="9">Z3*(O3-Q3)*1000</f>
        <v>5712.9996077575634</v>
      </c>
      <c r="AF3">
        <f t="shared" ref="AF3:AF53" si="10">Y3*1000*(I3-G3)</f>
        <v>4216.1880000000001</v>
      </c>
      <c r="AG3">
        <f t="shared" ref="AG3:AG53" si="11">100*(AD3/AF3)</f>
        <v>1.5540103999157475</v>
      </c>
      <c r="AH3">
        <f t="shared" ref="AH3:AH52" si="12">Y3*1000*(K3-M3)</f>
        <v>4330.2000000000007</v>
      </c>
      <c r="AI3">
        <f t="shared" ref="AI3:AI53" si="13">(AD3/AH3)*100</f>
        <v>1.5130940834141551</v>
      </c>
      <c r="AJ3">
        <f t="shared" ref="AJ3:AJ53" si="14">(U3-S3)*1000*0.05</f>
        <v>8714.6000000000022</v>
      </c>
      <c r="AL3">
        <v>15</v>
      </c>
      <c r="AM3">
        <v>1.2E-2</v>
      </c>
      <c r="AN3">
        <v>65.519999999999754</v>
      </c>
      <c r="AO3">
        <v>1.5540103999157475</v>
      </c>
      <c r="AP3">
        <v>1.5130940834141551</v>
      </c>
      <c r="AQ3">
        <f t="shared" ref="AQ3:AQ53" si="15">(AN3/((AV3-AU3)*0.04*1000))*100</f>
        <v>2.0380292779453746</v>
      </c>
      <c r="AR3">
        <f t="shared" ref="AR3:AR33" si="16">E3-BD7-BC7*(F3-BE7)</f>
        <v>1604.1946400000002</v>
      </c>
      <c r="AS3">
        <f t="shared" si="0"/>
        <v>1598.2620400000001</v>
      </c>
      <c r="AT3">
        <f t="shared" si="1"/>
        <v>1553.2279999999998</v>
      </c>
      <c r="AU3">
        <f t="shared" si="2"/>
        <v>1525.3327999999999</v>
      </c>
      <c r="AV3">
        <f t="shared" si="3"/>
        <v>1605.7045600000001</v>
      </c>
      <c r="AW3">
        <f t="shared" ref="AW3:AW33" si="17">S3-BF7-BC7*(T3-BG7)</f>
        <v>-1278.8922861977585</v>
      </c>
      <c r="AX3">
        <f t="shared" si="4"/>
        <v>-1459.6754861977586</v>
      </c>
      <c r="AY3">
        <f t="shared" ref="AY3:AY53" si="18">(AW3-AX3)*0.02*1000</f>
        <v>3615.6640000000016</v>
      </c>
      <c r="AZ3">
        <f t="shared" si="5"/>
        <v>1.8121152850486031</v>
      </c>
      <c r="BA3">
        <f t="shared" ref="BA3:BA53" si="19">S3-BD7-BC7*(T3-BE7)</f>
        <v>220.99280000000005</v>
      </c>
      <c r="BB3">
        <f t="shared" ref="BB3:BB53" si="20">U3-BD7-BC7*(V3-BE7)</f>
        <v>40.209600000000108</v>
      </c>
      <c r="BF3">
        <f>((Exergy!W3)/(Enthalpies!AM3*(Enthalpies!I3-Enthalpies!G3)*1000))*100</f>
        <v>-1.0549814192346318</v>
      </c>
      <c r="BG3">
        <f>((Exergy!W3)/(Enthalpies!AM3*(Enthalpies!K3-Enthalpies!M3)*1000))*100</f>
        <v>-1.0272042861761637</v>
      </c>
      <c r="BI3">
        <f t="shared" ref="BI3:BI53" si="21">((Y3*(I3-G3))/(Z3*(O3-Q3)))*100</f>
        <v>73.799900043313954</v>
      </c>
      <c r="BJ3">
        <f t="shared" ref="BJ3:BJ53" si="22">((Y3*(K3-M3))/(0.035*(U3-S3)))*100</f>
        <v>70.984325155486189</v>
      </c>
    </row>
    <row r="4" spans="4:62" x14ac:dyDescent="0.25">
      <c r="D4" t="s">
        <v>2098</v>
      </c>
      <c r="E4">
        <v>75.63</v>
      </c>
      <c r="F4">
        <v>0.45288</v>
      </c>
      <c r="G4">
        <v>89.241</v>
      </c>
      <c r="H4">
        <v>0.52337</v>
      </c>
      <c r="I4">
        <v>440.46</v>
      </c>
      <c r="J4">
        <v>1.8983000000000001</v>
      </c>
      <c r="K4">
        <v>435.03</v>
      </c>
      <c r="L4">
        <v>1.9753000000000001</v>
      </c>
      <c r="M4">
        <v>75.626000000000005</v>
      </c>
      <c r="N4">
        <v>0.45290000000000002</v>
      </c>
      <c r="O4">
        <v>166.4</v>
      </c>
      <c r="P4">
        <v>0.56835000000000002</v>
      </c>
      <c r="Q4">
        <v>134.22</v>
      </c>
      <c r="R4">
        <v>0.4642</v>
      </c>
      <c r="S4">
        <v>97.317999999999998</v>
      </c>
      <c r="T4">
        <v>5.3335999999999997</v>
      </c>
      <c r="U4">
        <v>271.62</v>
      </c>
      <c r="V4">
        <v>6.5747999999999998</v>
      </c>
      <c r="W4">
        <v>1.0906389999999999</v>
      </c>
      <c r="X4">
        <v>7181</v>
      </c>
      <c r="Y4">
        <v>1.4E-2</v>
      </c>
      <c r="Z4">
        <v>0.20643635425166668</v>
      </c>
      <c r="AB4">
        <f t="shared" si="6"/>
        <v>820.25875821926661</v>
      </c>
      <c r="AC4">
        <f t="shared" si="7"/>
        <v>190.55400000000006</v>
      </c>
      <c r="AD4">
        <f t="shared" si="8"/>
        <v>76.020000000000095</v>
      </c>
      <c r="AE4">
        <f t="shared" si="9"/>
        <v>6643.1218798186346</v>
      </c>
      <c r="AF4">
        <f t="shared" si="10"/>
        <v>4917.0659999999998</v>
      </c>
      <c r="AG4">
        <f t="shared" si="11"/>
        <v>1.546043921314054</v>
      </c>
      <c r="AH4">
        <f t="shared" si="12"/>
        <v>5031.6559999999999</v>
      </c>
      <c r="AI4">
        <f t="shared" si="13"/>
        <v>1.5108346039554392</v>
      </c>
      <c r="AJ4">
        <f t="shared" si="14"/>
        <v>8715.1000000000022</v>
      </c>
      <c r="AL4">
        <v>15</v>
      </c>
      <c r="AM4">
        <v>1.4E-2</v>
      </c>
      <c r="AN4">
        <v>76.020000000000095</v>
      </c>
      <c r="AO4">
        <v>1.546043921314054</v>
      </c>
      <c r="AP4">
        <v>1.5108346039554392</v>
      </c>
      <c r="AQ4">
        <f t="shared" si="15"/>
        <v>2.4042597334250897</v>
      </c>
      <c r="AR4">
        <f t="shared" si="16"/>
        <v>1604.9521599999998</v>
      </c>
      <c r="AS4">
        <f t="shared" si="0"/>
        <v>1598.2620400000001</v>
      </c>
      <c r="AT4">
        <f t="shared" si="1"/>
        <v>1553.5011999999999</v>
      </c>
      <c r="AU4">
        <f t="shared" si="2"/>
        <v>1525.8951999999999</v>
      </c>
      <c r="AV4">
        <f t="shared" si="3"/>
        <v>1604.9424000000001</v>
      </c>
      <c r="AW4">
        <f t="shared" si="17"/>
        <v>-1175.3272590452623</v>
      </c>
      <c r="AX4">
        <f t="shared" si="4"/>
        <v>-1358.4908590452624</v>
      </c>
      <c r="AY4">
        <f t="shared" si="18"/>
        <v>3663.2720000000018</v>
      </c>
      <c r="AZ4">
        <f t="shared" si="5"/>
        <v>2.0751939795898329</v>
      </c>
      <c r="BA4">
        <f t="shared" si="19"/>
        <v>220.99280000000005</v>
      </c>
      <c r="BB4">
        <f t="shared" si="20"/>
        <v>37.829200000000043</v>
      </c>
      <c r="BF4">
        <f>((Exergy!W4)/(Enthalpies!AM4*(Enthalpies!I4-Enthalpies!G4)*1000))*100</f>
        <v>-0.8944358281951047</v>
      </c>
      <c r="BG4">
        <f>((Exergy!W4)/(Enthalpies!AM4*(Enthalpies!K4-Enthalpies!M4)*1000))*100</f>
        <v>-0.87406611262772949</v>
      </c>
      <c r="BI4">
        <f t="shared" si="21"/>
        <v>74.017398580894962</v>
      </c>
      <c r="BJ4">
        <f t="shared" si="22"/>
        <v>82.478456931073637</v>
      </c>
    </row>
    <row r="5" spans="4:62" x14ac:dyDescent="0.25">
      <c r="D5" t="s">
        <v>2103</v>
      </c>
      <c r="E5">
        <v>75.643000000000001</v>
      </c>
      <c r="F5">
        <v>0.45284000000000002</v>
      </c>
      <c r="G5">
        <v>87.912000000000006</v>
      </c>
      <c r="H5">
        <v>0.51637999999999995</v>
      </c>
      <c r="I5">
        <v>439.77</v>
      </c>
      <c r="J5">
        <v>1.8911</v>
      </c>
      <c r="K5">
        <v>434.35</v>
      </c>
      <c r="L5">
        <v>1.9618</v>
      </c>
      <c r="M5">
        <v>75.638999999999996</v>
      </c>
      <c r="N5">
        <v>0.45285999999999998</v>
      </c>
      <c r="O5">
        <v>168.28</v>
      </c>
      <c r="P5">
        <v>0.57435999999999998</v>
      </c>
      <c r="Q5">
        <v>138.4</v>
      </c>
      <c r="R5">
        <v>0.47787000000000002</v>
      </c>
      <c r="S5">
        <v>97.317999999999998</v>
      </c>
      <c r="T5">
        <v>5.3335999999999997</v>
      </c>
      <c r="U5">
        <v>270.57</v>
      </c>
      <c r="V5">
        <v>6.5667999999999997</v>
      </c>
      <c r="W5">
        <v>0.95016299999999998</v>
      </c>
      <c r="X5">
        <v>7972</v>
      </c>
      <c r="Y5">
        <v>1.6E-2</v>
      </c>
      <c r="Z5">
        <v>0.206615730356</v>
      </c>
      <c r="AB5">
        <f t="shared" si="6"/>
        <v>793.32352093039992</v>
      </c>
      <c r="AC5">
        <f t="shared" si="7"/>
        <v>196.30400000000009</v>
      </c>
      <c r="AD5">
        <f t="shared" si="8"/>
        <v>86.719999999999359</v>
      </c>
      <c r="AE5">
        <f t="shared" si="9"/>
        <v>6173.6780230372797</v>
      </c>
      <c r="AF5">
        <f t="shared" si="10"/>
        <v>5629.7279999999992</v>
      </c>
      <c r="AG5">
        <f t="shared" si="11"/>
        <v>1.5403941362708709</v>
      </c>
      <c r="AH5">
        <f t="shared" si="12"/>
        <v>5739.3760000000002</v>
      </c>
      <c r="AI5">
        <f t="shared" si="13"/>
        <v>1.5109656520151207</v>
      </c>
      <c r="AJ5">
        <f t="shared" si="14"/>
        <v>8662.6</v>
      </c>
      <c r="AL5">
        <v>15</v>
      </c>
      <c r="AM5">
        <v>1.6E-2</v>
      </c>
      <c r="AN5">
        <v>86.719999999999359</v>
      </c>
      <c r="AO5">
        <v>1.5403941362708709</v>
      </c>
      <c r="AP5">
        <v>1.5109656520151207</v>
      </c>
      <c r="AQ5">
        <f t="shared" si="15"/>
        <v>2.8577559866560573</v>
      </c>
      <c r="AR5">
        <f t="shared" si="16"/>
        <v>1604.9766799999998</v>
      </c>
      <c r="AS5">
        <f t="shared" si="0"/>
        <v>1598.94616</v>
      </c>
      <c r="AT5">
        <f t="shared" si="1"/>
        <v>1554.8847999999998</v>
      </c>
      <c r="AU5">
        <f t="shared" si="2"/>
        <v>1529.1032</v>
      </c>
      <c r="AV5">
        <f t="shared" si="3"/>
        <v>1604.9669199999998</v>
      </c>
      <c r="AW5">
        <f t="shared" si="17"/>
        <v>-1083.8316860635689</v>
      </c>
      <c r="AX5">
        <f t="shared" si="4"/>
        <v>-1265.7412860635689</v>
      </c>
      <c r="AY5">
        <f t="shared" si="18"/>
        <v>3638.1919999999991</v>
      </c>
      <c r="AZ5">
        <f t="shared" si="5"/>
        <v>2.3836015251531362</v>
      </c>
      <c r="BA5">
        <f t="shared" si="19"/>
        <v>220.99280000000005</v>
      </c>
      <c r="BB5">
        <f t="shared" si="20"/>
        <v>39.083200000000033</v>
      </c>
      <c r="BF5">
        <f>((Exergy!W5)/(Enthalpies!AM5*(Enthalpies!I5-Enthalpies!G5)*1000))*100</f>
        <v>-0.76877604033446456</v>
      </c>
      <c r="BG5">
        <f>((Exergy!W5)/(Enthalpies!AM5*(Enthalpies!K5-Enthalpies!M5)*1000))*100</f>
        <v>-0.75408894625479561</v>
      </c>
      <c r="BI5">
        <f t="shared" si="21"/>
        <v>91.189206482626517</v>
      </c>
      <c r="BJ5">
        <f t="shared" si="22"/>
        <v>94.649511364123597</v>
      </c>
    </row>
    <row r="6" spans="4:62" x14ac:dyDescent="0.25">
      <c r="D6" t="s">
        <v>2121</v>
      </c>
      <c r="E6">
        <v>74.293000000000006</v>
      </c>
      <c r="F6">
        <v>0.44553999999999999</v>
      </c>
      <c r="G6">
        <v>86.536000000000001</v>
      </c>
      <c r="H6">
        <v>0.50951000000000002</v>
      </c>
      <c r="I6">
        <v>445.23</v>
      </c>
      <c r="J6">
        <v>1.9222999999999999</v>
      </c>
      <c r="K6">
        <v>435.57</v>
      </c>
      <c r="L6">
        <v>1.9722</v>
      </c>
      <c r="M6">
        <v>58.131999999999998</v>
      </c>
      <c r="N6">
        <v>0.35432000000000002</v>
      </c>
      <c r="O6">
        <v>179.23</v>
      </c>
      <c r="P6">
        <v>0.60916000000000003</v>
      </c>
      <c r="Q6">
        <v>150.93</v>
      </c>
      <c r="R6">
        <v>0.51861999999999997</v>
      </c>
      <c r="S6">
        <v>97.317999999999998</v>
      </c>
      <c r="T6">
        <v>5.3335999999999997</v>
      </c>
      <c r="U6">
        <v>270.47000000000003</v>
      </c>
      <c r="V6">
        <v>6.5095000000000001</v>
      </c>
      <c r="W6">
        <v>0.97897100000000004</v>
      </c>
      <c r="X6">
        <v>5314</v>
      </c>
      <c r="Y6">
        <v>0.01</v>
      </c>
      <c r="Z6">
        <v>0.20831313414166669</v>
      </c>
      <c r="AB6">
        <f t="shared" si="6"/>
        <v>544.84918169826665</v>
      </c>
      <c r="AC6">
        <f t="shared" si="7"/>
        <v>122.42999999999995</v>
      </c>
      <c r="AD6">
        <f t="shared" si="8"/>
        <v>96.60000000000025</v>
      </c>
      <c r="AE6">
        <f t="shared" si="9"/>
        <v>5895.2616962091633</v>
      </c>
      <c r="AF6">
        <f t="shared" si="10"/>
        <v>3586.94</v>
      </c>
      <c r="AG6">
        <f t="shared" si="11"/>
        <v>2.6931033136879972</v>
      </c>
      <c r="AH6">
        <f t="shared" si="12"/>
        <v>3774.38</v>
      </c>
      <c r="AI6">
        <f t="shared" si="13"/>
        <v>2.5593607426915215</v>
      </c>
      <c r="AJ6">
        <f t="shared" si="14"/>
        <v>8657.600000000004</v>
      </c>
      <c r="AL6">
        <v>20</v>
      </c>
      <c r="AM6">
        <v>0.01</v>
      </c>
      <c r="AN6">
        <v>96.60000000000025</v>
      </c>
      <c r="AO6">
        <v>2.6931033136879972</v>
      </c>
      <c r="AP6">
        <v>2.5593607426915215</v>
      </c>
      <c r="AQ6">
        <f t="shared" si="15"/>
        <v>2.7284608633641172</v>
      </c>
      <c r="AR6">
        <f t="shared" si="16"/>
        <v>1605.7290799999998</v>
      </c>
      <c r="AS6">
        <f t="shared" si="0"/>
        <v>1599.54872</v>
      </c>
      <c r="AT6">
        <f t="shared" si="1"/>
        <v>1551.3591999999999</v>
      </c>
      <c r="AU6">
        <f t="shared" si="2"/>
        <v>1527.328</v>
      </c>
      <c r="AV6">
        <f t="shared" si="3"/>
        <v>1615.8394399999997</v>
      </c>
      <c r="AW6">
        <f t="shared" si="17"/>
        <v>-1130.3506283210993</v>
      </c>
      <c r="AX6">
        <f t="shared" si="4"/>
        <v>-1295.8578283210993</v>
      </c>
      <c r="AY6">
        <f t="shared" si="18"/>
        <v>3310.1440000000002</v>
      </c>
      <c r="AZ6">
        <f t="shared" si="5"/>
        <v>2.9183020436573228</v>
      </c>
      <c r="BA6">
        <f t="shared" si="19"/>
        <v>220.99280000000005</v>
      </c>
      <c r="BB6">
        <f t="shared" si="20"/>
        <v>55.485599999999977</v>
      </c>
      <c r="BC6">
        <v>288</v>
      </c>
      <c r="BD6">
        <v>298.85000000000002</v>
      </c>
      <c r="BE6">
        <v>6.8007</v>
      </c>
      <c r="BF6">
        <f>((Exergy!W6)/(Enthalpies!AM6*(Enthalpies!I6-Enthalpies!G6)*1000))*100</f>
        <v>-9.4788315388597236E-2</v>
      </c>
      <c r="BG6">
        <f>((Exergy!W6)/(Enthalpies!AM6*(Enthalpies!K6-Enthalpies!M6)*1000))*100</f>
        <v>-9.0081019929094314E-2</v>
      </c>
      <c r="BI6">
        <f t="shared" si="21"/>
        <v>60.844457546414162</v>
      </c>
      <c r="BJ6">
        <f t="shared" si="22"/>
        <v>62.280209625894322</v>
      </c>
    </row>
    <row r="7" spans="4:62" x14ac:dyDescent="0.25">
      <c r="D7" t="s">
        <v>2122</v>
      </c>
      <c r="E7">
        <v>75.628</v>
      </c>
      <c r="F7">
        <v>0.45289000000000001</v>
      </c>
      <c r="G7">
        <v>86.53</v>
      </c>
      <c r="H7">
        <v>0.50953000000000004</v>
      </c>
      <c r="I7">
        <v>447.38</v>
      </c>
      <c r="J7">
        <v>1.9321999999999999</v>
      </c>
      <c r="K7">
        <v>436.1</v>
      </c>
      <c r="L7">
        <v>1.9833000000000001</v>
      </c>
      <c r="M7">
        <v>56.771999999999998</v>
      </c>
      <c r="N7">
        <v>0.34644000000000003</v>
      </c>
      <c r="O7">
        <v>180.8</v>
      </c>
      <c r="P7">
        <v>0.61411000000000004</v>
      </c>
      <c r="Q7">
        <v>150.93</v>
      </c>
      <c r="R7">
        <v>0.51861999999999997</v>
      </c>
      <c r="S7">
        <v>97.317999999999998</v>
      </c>
      <c r="T7">
        <v>5.3335999999999997</v>
      </c>
      <c r="U7">
        <v>270.45</v>
      </c>
      <c r="V7">
        <v>6.4992000000000001</v>
      </c>
      <c r="W7">
        <v>1.364697</v>
      </c>
      <c r="X7">
        <v>5800</v>
      </c>
      <c r="Y7">
        <v>1.2E-2</v>
      </c>
      <c r="Z7">
        <v>0.20942340533333334</v>
      </c>
      <c r="AB7">
        <f t="shared" si="6"/>
        <v>828.98974163999992</v>
      </c>
      <c r="AC7">
        <f t="shared" si="7"/>
        <v>130.82400000000001</v>
      </c>
      <c r="AD7">
        <f t="shared" si="8"/>
        <v>135.35999999999967</v>
      </c>
      <c r="AE7">
        <f t="shared" si="9"/>
        <v>6255.4771173066674</v>
      </c>
      <c r="AF7">
        <f t="shared" si="10"/>
        <v>4330.2000000000007</v>
      </c>
      <c r="AG7">
        <f t="shared" si="11"/>
        <v>3.1259526118885885</v>
      </c>
      <c r="AH7">
        <f t="shared" si="12"/>
        <v>4551.9360000000006</v>
      </c>
      <c r="AI7">
        <f t="shared" si="13"/>
        <v>2.9736797705415818</v>
      </c>
      <c r="AJ7">
        <f t="shared" si="14"/>
        <v>8656.6</v>
      </c>
      <c r="AL7">
        <v>20</v>
      </c>
      <c r="AM7">
        <v>1.2E-2</v>
      </c>
      <c r="AN7">
        <v>135.35999999999967</v>
      </c>
      <c r="AO7">
        <v>3.1259526118885885</v>
      </c>
      <c r="AP7">
        <v>2.9736797705415818</v>
      </c>
      <c r="AQ7">
        <f t="shared" si="15"/>
        <v>3.6747586647855575</v>
      </c>
      <c r="AR7">
        <f t="shared" si="16"/>
        <v>1604.9472800000001</v>
      </c>
      <c r="AS7">
        <f t="shared" si="0"/>
        <v>1599.5369600000001</v>
      </c>
      <c r="AT7">
        <f t="shared" si="1"/>
        <v>1550.6579999999999</v>
      </c>
      <c r="AU7">
        <f t="shared" si="2"/>
        <v>1524.6612</v>
      </c>
      <c r="AV7">
        <f t="shared" si="3"/>
        <v>1616.7488799999999</v>
      </c>
      <c r="AW7">
        <f t="shared" si="17"/>
        <v>-1077.7567343875783</v>
      </c>
      <c r="AX7">
        <f t="shared" si="4"/>
        <v>-1240.3175343875782</v>
      </c>
      <c r="AY7">
        <f t="shared" si="18"/>
        <v>3251.2159999999994</v>
      </c>
      <c r="AZ7">
        <f t="shared" si="5"/>
        <v>4.1633653377689974</v>
      </c>
      <c r="BA7">
        <f t="shared" si="19"/>
        <v>220.99280000000005</v>
      </c>
      <c r="BB7">
        <f t="shared" si="20"/>
        <v>58.431999999999931</v>
      </c>
      <c r="BC7">
        <v>288</v>
      </c>
      <c r="BD7">
        <v>298.85000000000002</v>
      </c>
      <c r="BE7">
        <v>6.8007</v>
      </c>
      <c r="BF7">
        <f>((Exergy!W7)/(Enthalpies!AM7*(Enthalpies!I7-Enthalpies!G7)*1000))*100</f>
        <v>0.58565424229826957</v>
      </c>
      <c r="BG7">
        <f>((Exergy!W7)/(Enthalpies!AM7*(Enthalpies!K7-Enthalpies!M7)*1000))*100</f>
        <v>0.55712558348798547</v>
      </c>
      <c r="BI7">
        <f t="shared" si="21"/>
        <v>69.22253760660216</v>
      </c>
      <c r="BJ7">
        <f t="shared" si="22"/>
        <v>75.119165888290013</v>
      </c>
    </row>
    <row r="8" spans="4:62" x14ac:dyDescent="0.25">
      <c r="D8" t="s">
        <v>2123</v>
      </c>
      <c r="E8">
        <v>75.620999999999995</v>
      </c>
      <c r="F8">
        <v>0.45290999999999998</v>
      </c>
      <c r="G8">
        <v>86.524000000000001</v>
      </c>
      <c r="H8">
        <v>0.50954999999999995</v>
      </c>
      <c r="I8">
        <v>448.57</v>
      </c>
      <c r="J8">
        <v>1.9384999999999999</v>
      </c>
      <c r="K8">
        <v>436.5</v>
      </c>
      <c r="L8">
        <v>1.9923999999999999</v>
      </c>
      <c r="M8">
        <v>55.411999999999999</v>
      </c>
      <c r="N8">
        <v>0.33849000000000001</v>
      </c>
      <c r="O8">
        <v>182.11</v>
      </c>
      <c r="P8">
        <v>0.61824999999999997</v>
      </c>
      <c r="Q8">
        <v>155.11000000000001</v>
      </c>
      <c r="R8">
        <v>0.53212000000000004</v>
      </c>
      <c r="S8">
        <v>97.317999999999998</v>
      </c>
      <c r="T8">
        <v>5.3335999999999997</v>
      </c>
      <c r="U8">
        <v>270.45999999999998</v>
      </c>
      <c r="V8">
        <v>6.5015000000000001</v>
      </c>
      <c r="W8">
        <v>0.95855500000000005</v>
      </c>
      <c r="X8">
        <v>5995</v>
      </c>
      <c r="Y8">
        <v>1.4E-2</v>
      </c>
      <c r="Z8">
        <v>0.210113025659</v>
      </c>
      <c r="AB8">
        <f t="shared" si="6"/>
        <v>601.85399869833338</v>
      </c>
      <c r="AC8">
        <f t="shared" si="7"/>
        <v>152.64200000000008</v>
      </c>
      <c r="AD8">
        <f t="shared" si="8"/>
        <v>168.9799999999999</v>
      </c>
      <c r="AE8">
        <f t="shared" si="9"/>
        <v>5673.0516927930003</v>
      </c>
      <c r="AF8">
        <f t="shared" si="10"/>
        <v>5068.6440000000002</v>
      </c>
      <c r="AG8">
        <f t="shared" si="11"/>
        <v>3.3338305077255352</v>
      </c>
      <c r="AH8">
        <f t="shared" si="12"/>
        <v>5335.232</v>
      </c>
      <c r="AI8">
        <f t="shared" si="13"/>
        <v>3.1672474599042726</v>
      </c>
      <c r="AJ8">
        <f t="shared" si="14"/>
        <v>8657.1</v>
      </c>
      <c r="AL8">
        <v>20</v>
      </c>
      <c r="AM8">
        <v>1.4E-2</v>
      </c>
      <c r="AN8">
        <v>168.9799999999999</v>
      </c>
      <c r="AO8">
        <v>3.3338305077255352</v>
      </c>
      <c r="AP8">
        <v>3.1672474599042726</v>
      </c>
      <c r="AQ8">
        <f t="shared" si="15"/>
        <v>4.4357257097161176</v>
      </c>
      <c r="AR8">
        <f t="shared" si="16"/>
        <v>1604.93452</v>
      </c>
      <c r="AS8">
        <f t="shared" si="0"/>
        <v>1599.5252</v>
      </c>
      <c r="AT8">
        <f t="shared" si="1"/>
        <v>1550.0336</v>
      </c>
      <c r="AU8">
        <f t="shared" si="2"/>
        <v>1522.4404</v>
      </c>
      <c r="AV8">
        <f t="shared" si="3"/>
        <v>1617.6784799999998</v>
      </c>
      <c r="AW8">
        <f t="shared" si="17"/>
        <v>-1029.633933407579</v>
      </c>
      <c r="AX8">
        <f t="shared" si="4"/>
        <v>-1192.8471334075789</v>
      </c>
      <c r="AY8">
        <f t="shared" si="18"/>
        <v>3264.2639999999983</v>
      </c>
      <c r="AZ8">
        <f t="shared" si="5"/>
        <v>5.1766646325174674</v>
      </c>
      <c r="BA8">
        <f t="shared" si="19"/>
        <v>220.99280000000005</v>
      </c>
      <c r="BB8">
        <f t="shared" si="20"/>
        <v>57.779599999999931</v>
      </c>
      <c r="BC8">
        <v>288</v>
      </c>
      <c r="BD8">
        <v>298.85000000000002</v>
      </c>
      <c r="BE8">
        <v>6.8007</v>
      </c>
      <c r="BF8">
        <f>((Exergy!W8)/(Enthalpies!AM8*(Enthalpies!I8-Enthalpies!G8)*1000))*100</f>
        <v>0.96633340199074746</v>
      </c>
      <c r="BG8">
        <f>((Exergy!W8)/(Enthalpies!AM8*(Enthalpies!K8-Enthalpies!M8)*1000))*100</f>
        <v>0.91804817484975165</v>
      </c>
      <c r="BI8">
        <f t="shared" si="21"/>
        <v>89.345986507388346</v>
      </c>
      <c r="BJ8">
        <f t="shared" si="22"/>
        <v>88.040567857596656</v>
      </c>
    </row>
    <row r="9" spans="4:62" x14ac:dyDescent="0.25">
      <c r="D9" t="s">
        <v>2124</v>
      </c>
      <c r="E9">
        <v>75.613</v>
      </c>
      <c r="F9">
        <v>0.45294000000000001</v>
      </c>
      <c r="G9">
        <v>86.519000000000005</v>
      </c>
      <c r="H9">
        <v>0.50956999999999997</v>
      </c>
      <c r="I9">
        <v>449.72</v>
      </c>
      <c r="J9">
        <v>1.9447000000000001</v>
      </c>
      <c r="K9">
        <v>436.86</v>
      </c>
      <c r="L9">
        <v>2.0011999999999999</v>
      </c>
      <c r="M9">
        <v>54.052</v>
      </c>
      <c r="N9">
        <v>0.33049000000000001</v>
      </c>
      <c r="O9">
        <v>183.55</v>
      </c>
      <c r="P9">
        <v>0.62282000000000004</v>
      </c>
      <c r="Q9">
        <v>155.11000000000001</v>
      </c>
      <c r="R9">
        <v>0.53212000000000004</v>
      </c>
      <c r="S9">
        <v>97.317999999999998</v>
      </c>
      <c r="T9">
        <v>5.3335999999999997</v>
      </c>
      <c r="U9">
        <v>270.45999999999998</v>
      </c>
      <c r="V9">
        <v>6.5023</v>
      </c>
      <c r="W9">
        <v>1.055803</v>
      </c>
      <c r="X9">
        <v>6305</v>
      </c>
      <c r="Y9">
        <v>1.6E-2</v>
      </c>
      <c r="Z9">
        <v>0.20895839790366666</v>
      </c>
      <c r="AB9">
        <f t="shared" si="6"/>
        <v>697.19282429766668</v>
      </c>
      <c r="AC9">
        <f t="shared" si="7"/>
        <v>174.49600000000009</v>
      </c>
      <c r="AD9">
        <f t="shared" si="8"/>
        <v>205.76000000000022</v>
      </c>
      <c r="AE9">
        <f t="shared" si="9"/>
        <v>5942.7768363802788</v>
      </c>
      <c r="AF9">
        <f t="shared" si="10"/>
        <v>5811.2160000000003</v>
      </c>
      <c r="AG9">
        <f t="shared" si="11"/>
        <v>3.540739149947278</v>
      </c>
      <c r="AH9">
        <f t="shared" si="12"/>
        <v>6124.9279999999999</v>
      </c>
      <c r="AI9">
        <f t="shared" si="13"/>
        <v>3.3593864287057782</v>
      </c>
      <c r="AJ9">
        <f t="shared" si="14"/>
        <v>8657.1</v>
      </c>
      <c r="AL9">
        <v>20</v>
      </c>
      <c r="AM9">
        <v>1.6E-2</v>
      </c>
      <c r="AN9">
        <v>205.76000000000022</v>
      </c>
      <c r="AO9">
        <v>3.540739149947278</v>
      </c>
      <c r="AP9">
        <v>3.3593864287057782</v>
      </c>
      <c r="AQ9">
        <f t="shared" si="15"/>
        <v>5.2299553623716601</v>
      </c>
      <c r="AR9">
        <f t="shared" si="16"/>
        <v>1604.91788</v>
      </c>
      <c r="AS9">
        <f t="shared" si="0"/>
        <v>1599.5144399999999</v>
      </c>
      <c r="AT9">
        <f t="shared" si="1"/>
        <v>1549.3980000000001</v>
      </c>
      <c r="AU9">
        <f t="shared" si="2"/>
        <v>1520.2660000000001</v>
      </c>
      <c r="AV9">
        <f t="shared" si="3"/>
        <v>1618.62248</v>
      </c>
      <c r="AW9">
        <f t="shared" si="17"/>
        <v>-979.38373426572934</v>
      </c>
      <c r="AX9">
        <f t="shared" si="4"/>
        <v>-1142.8273342657294</v>
      </c>
      <c r="AY9">
        <f t="shared" si="18"/>
        <v>3268.8720000000012</v>
      </c>
      <c r="AZ9">
        <f t="shared" si="5"/>
        <v>6.2945260628131088</v>
      </c>
      <c r="BA9">
        <f t="shared" si="19"/>
        <v>220.99280000000005</v>
      </c>
      <c r="BB9">
        <f t="shared" si="20"/>
        <v>57.549199999999956</v>
      </c>
      <c r="BC9">
        <v>288</v>
      </c>
      <c r="BD9">
        <v>298.85000000000002</v>
      </c>
      <c r="BE9">
        <v>6.8007</v>
      </c>
      <c r="BF9">
        <f>((Exergy!W9)/(Enthalpies!AM9*(Enthalpies!I9-Enthalpies!G9)*1000))*100</f>
        <v>1.3036858378693925</v>
      </c>
      <c r="BG9">
        <f>((Exergy!W9)/(Enthalpies!AM9*(Enthalpies!K9-Enthalpies!M9)*1000))*100</f>
        <v>1.236912499216321</v>
      </c>
      <c r="BI9">
        <f t="shared" si="21"/>
        <v>97.786206011053721</v>
      </c>
      <c r="BJ9">
        <f t="shared" si="22"/>
        <v>101.07191949795128</v>
      </c>
    </row>
    <row r="10" spans="4:62" x14ac:dyDescent="0.25">
      <c r="D10" t="s">
        <v>2138</v>
      </c>
      <c r="E10">
        <v>71.555000000000007</v>
      </c>
      <c r="F10">
        <v>0.43093999999999999</v>
      </c>
      <c r="G10">
        <v>83.831999999999994</v>
      </c>
      <c r="H10">
        <v>0.49551000000000001</v>
      </c>
      <c r="I10">
        <v>451.49</v>
      </c>
      <c r="J10">
        <v>1.95</v>
      </c>
      <c r="K10">
        <v>437.37</v>
      </c>
      <c r="L10">
        <v>2.0366</v>
      </c>
      <c r="M10">
        <v>54.026000000000003</v>
      </c>
      <c r="N10">
        <v>0.33056999999999997</v>
      </c>
      <c r="O10">
        <v>199.82</v>
      </c>
      <c r="P10">
        <v>0.67383999999999999</v>
      </c>
      <c r="Q10">
        <v>167.65</v>
      </c>
      <c r="R10">
        <v>0.57235000000000003</v>
      </c>
      <c r="S10">
        <v>97.317999999999998</v>
      </c>
      <c r="T10">
        <v>5.3335999999999997</v>
      </c>
      <c r="U10">
        <v>269.52</v>
      </c>
      <c r="V10">
        <v>6.5603999999999996</v>
      </c>
      <c r="W10">
        <v>1.1940139999999999</v>
      </c>
      <c r="X10">
        <v>9384</v>
      </c>
      <c r="Y10">
        <v>0.01</v>
      </c>
      <c r="Z10">
        <v>0.20549129376933337</v>
      </c>
      <c r="AB10">
        <f t="shared" si="6"/>
        <v>1173.4979738463999</v>
      </c>
      <c r="AC10">
        <f t="shared" si="7"/>
        <v>122.76999999999987</v>
      </c>
      <c r="AD10">
        <f t="shared" si="8"/>
        <v>141.20000000000005</v>
      </c>
      <c r="AE10">
        <f t="shared" si="9"/>
        <v>6610.654920559452</v>
      </c>
      <c r="AF10">
        <f t="shared" si="10"/>
        <v>3676.58</v>
      </c>
      <c r="AG10">
        <f t="shared" si="11"/>
        <v>3.8405257059549918</v>
      </c>
      <c r="AH10">
        <f t="shared" si="12"/>
        <v>3833.44</v>
      </c>
      <c r="AI10">
        <f t="shared" si="13"/>
        <v>3.6833757669351819</v>
      </c>
      <c r="AJ10">
        <f t="shared" si="14"/>
        <v>8610.1</v>
      </c>
      <c r="AL10">
        <v>25</v>
      </c>
      <c r="AM10">
        <v>0.01</v>
      </c>
      <c r="AN10">
        <v>141.20000000000005</v>
      </c>
      <c r="AO10">
        <v>3.8405257059549918</v>
      </c>
      <c r="AP10">
        <v>3.6833757669351819</v>
      </c>
      <c r="AQ10">
        <f t="shared" si="15"/>
        <v>3.2687412771833362</v>
      </c>
      <c r="AR10">
        <f t="shared" si="16"/>
        <v>1607.19588</v>
      </c>
      <c r="AS10">
        <f t="shared" si="0"/>
        <v>1600.8767199999998</v>
      </c>
      <c r="AT10">
        <f t="shared" si="1"/>
        <v>1549.6415999999999</v>
      </c>
      <c r="AU10">
        <f t="shared" si="2"/>
        <v>1510.5808</v>
      </c>
      <c r="AV10">
        <f t="shared" si="3"/>
        <v>1618.5734399999999</v>
      </c>
      <c r="AW10">
        <f t="shared" si="17"/>
        <v>-868.8251777385824</v>
      </c>
      <c r="AX10">
        <f t="shared" si="4"/>
        <v>-1049.9415777385825</v>
      </c>
      <c r="AY10">
        <f t="shared" si="18"/>
        <v>3622.3280000000022</v>
      </c>
      <c r="AZ10">
        <f t="shared" si="5"/>
        <v>3.8980456767029366</v>
      </c>
      <c r="BA10">
        <f t="shared" si="19"/>
        <v>220.99280000000005</v>
      </c>
      <c r="BB10">
        <f t="shared" si="20"/>
        <v>39.876400000000075</v>
      </c>
      <c r="BC10">
        <v>288</v>
      </c>
      <c r="BD10">
        <v>298.85000000000002</v>
      </c>
      <c r="BE10">
        <v>6.8007</v>
      </c>
      <c r="BF10">
        <f>((Exergy!W10)/(Enthalpies!AM10*(Enthalpies!I10-Enthalpies!G10)*1000))*100</f>
        <v>1.120606650746075</v>
      </c>
      <c r="BG10">
        <f>((Exergy!W10)/(Enthalpies!AM10*(Enthalpies!K10-Enthalpies!M10)*1000))*100</f>
        <v>1.074752702533496</v>
      </c>
      <c r="BI10">
        <f t="shared" si="21"/>
        <v>55.615972156792836</v>
      </c>
      <c r="BJ10">
        <f t="shared" si="22"/>
        <v>63.603707937687794</v>
      </c>
    </row>
    <row r="11" spans="4:62" x14ac:dyDescent="0.25">
      <c r="D11" t="s">
        <v>2139</v>
      </c>
      <c r="E11">
        <v>71.558999999999997</v>
      </c>
      <c r="F11">
        <v>0.43092999999999998</v>
      </c>
      <c r="G11">
        <v>83.837999999999994</v>
      </c>
      <c r="H11">
        <v>0.49548999999999999</v>
      </c>
      <c r="I11">
        <v>451.17</v>
      </c>
      <c r="J11">
        <v>1.9457</v>
      </c>
      <c r="K11">
        <v>437.2</v>
      </c>
      <c r="L11">
        <v>2.0310000000000001</v>
      </c>
      <c r="M11">
        <v>55.383000000000003</v>
      </c>
      <c r="N11">
        <v>0.33857999999999999</v>
      </c>
      <c r="O11">
        <v>200.91</v>
      </c>
      <c r="P11">
        <v>0.67722000000000004</v>
      </c>
      <c r="Q11">
        <v>167.65</v>
      </c>
      <c r="R11">
        <v>0.57235000000000003</v>
      </c>
      <c r="S11">
        <v>97.317999999999998</v>
      </c>
      <c r="T11">
        <v>5.3335999999999997</v>
      </c>
      <c r="U11">
        <v>269.54000000000002</v>
      </c>
      <c r="V11">
        <v>6.5728</v>
      </c>
      <c r="W11">
        <v>1.147122</v>
      </c>
      <c r="X11">
        <v>9283</v>
      </c>
      <c r="Y11">
        <v>1.2E-2</v>
      </c>
      <c r="Z11">
        <v>0.20766373278933334</v>
      </c>
      <c r="AB11">
        <f t="shared" si="6"/>
        <v>1115.2773579563998</v>
      </c>
      <c r="AC11">
        <f t="shared" si="7"/>
        <v>147.34799999999996</v>
      </c>
      <c r="AD11">
        <f t="shared" si="8"/>
        <v>167.64000000000036</v>
      </c>
      <c r="AE11">
        <f t="shared" si="9"/>
        <v>6906.8957525732249</v>
      </c>
      <c r="AF11">
        <f t="shared" si="10"/>
        <v>4407.9840000000004</v>
      </c>
      <c r="AG11">
        <f t="shared" si="11"/>
        <v>3.8030991038080075</v>
      </c>
      <c r="AH11">
        <f t="shared" si="12"/>
        <v>4581.8040000000001</v>
      </c>
      <c r="AI11">
        <f t="shared" si="13"/>
        <v>3.6588208487312062</v>
      </c>
      <c r="AJ11">
        <f t="shared" si="14"/>
        <v>8611.1000000000022</v>
      </c>
      <c r="AL11">
        <v>25</v>
      </c>
      <c r="AM11">
        <v>1.2E-2</v>
      </c>
      <c r="AN11">
        <v>167.64000000000036</v>
      </c>
      <c r="AO11">
        <v>3.8030991038080075</v>
      </c>
      <c r="AP11">
        <v>3.6588208487312062</v>
      </c>
      <c r="AQ11">
        <f t="shared" si="15"/>
        <v>3.9687515033149801</v>
      </c>
      <c r="AR11">
        <f t="shared" si="16"/>
        <v>1607.2027600000001</v>
      </c>
      <c r="AS11">
        <f t="shared" si="0"/>
        <v>1600.8884800000001</v>
      </c>
      <c r="AT11">
        <f t="shared" si="1"/>
        <v>1550.5600000000002</v>
      </c>
      <c r="AU11">
        <f t="shared" si="2"/>
        <v>1512.0236</v>
      </c>
      <c r="AV11">
        <f t="shared" si="3"/>
        <v>1617.6235599999998</v>
      </c>
      <c r="AW11">
        <f t="shared" si="17"/>
        <v>-881.06230287212861</v>
      </c>
      <c r="AX11">
        <f t="shared" si="4"/>
        <v>-1065.7299028721286</v>
      </c>
      <c r="AY11">
        <f t="shared" si="18"/>
        <v>3693.3519999999999</v>
      </c>
      <c r="AZ11">
        <f t="shared" si="5"/>
        <v>4.5389662290515593</v>
      </c>
      <c r="BA11">
        <f t="shared" si="19"/>
        <v>220.99280000000005</v>
      </c>
      <c r="BB11">
        <f t="shared" si="20"/>
        <v>36.325199999999995</v>
      </c>
      <c r="BC11">
        <v>288</v>
      </c>
      <c r="BD11">
        <v>298.85000000000002</v>
      </c>
      <c r="BE11">
        <v>6.8007</v>
      </c>
      <c r="BF11">
        <f>((Exergy!W11)/(Enthalpies!AM11*(Enthalpies!I11-Enthalpies!G11)*1000))*100</f>
        <v>1.3076272509156195</v>
      </c>
      <c r="BG11">
        <f>((Exergy!W11)/(Enthalpies!AM11*(Enthalpies!K11-Enthalpies!M11)*1000))*100</f>
        <v>1.2580197668865878</v>
      </c>
      <c r="BI11">
        <f t="shared" si="21"/>
        <v>63.820045327276972</v>
      </c>
      <c r="BJ11">
        <f t="shared" si="22"/>
        <v>76.011593010350396</v>
      </c>
    </row>
    <row r="12" spans="4:62" x14ac:dyDescent="0.25">
      <c r="D12" t="s">
        <v>2140</v>
      </c>
      <c r="E12">
        <v>70.218999999999994</v>
      </c>
      <c r="F12">
        <v>0.42347000000000001</v>
      </c>
      <c r="G12">
        <v>82.504000000000005</v>
      </c>
      <c r="H12">
        <v>0.48837999999999998</v>
      </c>
      <c r="I12">
        <v>450.8</v>
      </c>
      <c r="J12">
        <v>1.9411</v>
      </c>
      <c r="K12">
        <v>436.81</v>
      </c>
      <c r="L12">
        <v>2.0190000000000001</v>
      </c>
      <c r="M12">
        <v>56.741</v>
      </c>
      <c r="N12">
        <v>0.34651999999999999</v>
      </c>
      <c r="O12">
        <v>202.08</v>
      </c>
      <c r="P12">
        <v>0.68086000000000002</v>
      </c>
      <c r="Q12">
        <v>167.65</v>
      </c>
      <c r="R12">
        <v>0.57235000000000003</v>
      </c>
      <c r="S12">
        <v>97.317999999999998</v>
      </c>
      <c r="T12">
        <v>5.3335999999999997</v>
      </c>
      <c r="U12">
        <v>269.56</v>
      </c>
      <c r="V12">
        <v>6.5858999999999996</v>
      </c>
      <c r="W12">
        <v>1.155548</v>
      </c>
      <c r="X12">
        <v>9278</v>
      </c>
      <c r="Y12">
        <v>1.4E-2</v>
      </c>
      <c r="Z12">
        <v>0.20815807149333335</v>
      </c>
      <c r="AB12">
        <f t="shared" si="6"/>
        <v>1122.8643262949333</v>
      </c>
      <c r="AC12">
        <f t="shared" si="7"/>
        <v>171.99000000000015</v>
      </c>
      <c r="AD12">
        <f t="shared" si="8"/>
        <v>195.86000000000016</v>
      </c>
      <c r="AE12">
        <f t="shared" si="9"/>
        <v>7166.8824015154678</v>
      </c>
      <c r="AF12">
        <f t="shared" si="10"/>
        <v>5156.1440000000002</v>
      </c>
      <c r="AG12">
        <f t="shared" si="11"/>
        <v>3.7985750591915224</v>
      </c>
      <c r="AH12">
        <f t="shared" si="12"/>
        <v>5320.9660000000003</v>
      </c>
      <c r="AI12">
        <f t="shared" si="13"/>
        <v>3.6809105715014931</v>
      </c>
      <c r="AJ12">
        <f t="shared" si="14"/>
        <v>8612.1000000000022</v>
      </c>
      <c r="AL12">
        <v>25</v>
      </c>
      <c r="AM12">
        <v>1.4E-2</v>
      </c>
      <c r="AN12">
        <v>195.86000000000016</v>
      </c>
      <c r="AO12">
        <v>3.7985750591915224</v>
      </c>
      <c r="AP12">
        <v>3.6809105715014931</v>
      </c>
      <c r="AQ12">
        <f t="shared" si="15"/>
        <v>4.819141217519884</v>
      </c>
      <c r="AR12">
        <f t="shared" si="16"/>
        <v>1608.0112399999998</v>
      </c>
      <c r="AS12">
        <f t="shared" si="0"/>
        <v>1601.6021599999999</v>
      </c>
      <c r="AT12">
        <f t="shared" si="1"/>
        <v>1551.5148000000002</v>
      </c>
      <c r="AU12">
        <f t="shared" si="2"/>
        <v>1515.0896</v>
      </c>
      <c r="AV12">
        <f t="shared" si="3"/>
        <v>1616.6948400000001</v>
      </c>
      <c r="AW12">
        <f t="shared" si="17"/>
        <v>-835.22130638212673</v>
      </c>
      <c r="AX12">
        <f t="shared" si="4"/>
        <v>-1023.6417063821268</v>
      </c>
      <c r="AY12">
        <f t="shared" si="18"/>
        <v>3768.4080000000017</v>
      </c>
      <c r="AZ12">
        <f t="shared" si="5"/>
        <v>5.1974202368745646</v>
      </c>
      <c r="BA12">
        <f t="shared" si="19"/>
        <v>220.99280000000005</v>
      </c>
      <c r="BB12">
        <f t="shared" si="20"/>
        <v>32.572400000000073</v>
      </c>
      <c r="BC12">
        <v>288</v>
      </c>
      <c r="BD12">
        <v>298.85000000000002</v>
      </c>
      <c r="BE12">
        <v>6.8007</v>
      </c>
      <c r="BF12">
        <f>((Exergy!W12)/(Enthalpies!AM12*(Enthalpies!I12-Enthalpies!G12)*1000))*100</f>
        <v>1.4712544878498381</v>
      </c>
      <c r="BG12">
        <f>((Exergy!W12)/(Enthalpies!AM12*(Enthalpies!K12-Enthalpies!M12)*1000))*100</f>
        <v>1.4256809759731626</v>
      </c>
      <c r="BI12">
        <f t="shared" si="21"/>
        <v>71.94402965101969</v>
      </c>
      <c r="BJ12">
        <f t="shared" si="22"/>
        <v>88.263954203968822</v>
      </c>
    </row>
    <row r="13" spans="4:62" x14ac:dyDescent="0.25">
      <c r="D13" t="s">
        <v>2141</v>
      </c>
      <c r="E13">
        <v>70.227000000000004</v>
      </c>
      <c r="F13">
        <v>0.42343999999999998</v>
      </c>
      <c r="G13">
        <v>82.506</v>
      </c>
      <c r="H13">
        <v>0.48837000000000003</v>
      </c>
      <c r="I13">
        <v>450.62</v>
      </c>
      <c r="J13">
        <v>1.9389000000000001</v>
      </c>
      <c r="K13">
        <v>436.46</v>
      </c>
      <c r="L13">
        <v>2.0093999999999999</v>
      </c>
      <c r="M13">
        <v>59.448</v>
      </c>
      <c r="N13">
        <v>0.36227999999999999</v>
      </c>
      <c r="O13">
        <v>202.79</v>
      </c>
      <c r="P13">
        <v>0.68308000000000002</v>
      </c>
      <c r="Q13">
        <v>171.83</v>
      </c>
      <c r="R13">
        <v>0.58567999999999998</v>
      </c>
      <c r="S13">
        <v>97.317999999999998</v>
      </c>
      <c r="T13">
        <v>5.3335999999999997</v>
      </c>
      <c r="U13">
        <v>269.58</v>
      </c>
      <c r="V13">
        <v>6.5980999999999996</v>
      </c>
      <c r="W13">
        <v>1.1723669999999999</v>
      </c>
      <c r="X13">
        <v>9289</v>
      </c>
      <c r="Y13">
        <v>1.6E-2</v>
      </c>
      <c r="Z13">
        <v>0.20832701648699997</v>
      </c>
      <c r="AB13">
        <f t="shared" si="6"/>
        <v>1140.5582603982</v>
      </c>
      <c r="AC13">
        <f t="shared" si="7"/>
        <v>196.46399999999994</v>
      </c>
      <c r="AD13">
        <f t="shared" si="8"/>
        <v>226.5600000000004</v>
      </c>
      <c r="AE13">
        <f t="shared" si="9"/>
        <v>6449.8044304375153</v>
      </c>
      <c r="AF13">
        <f t="shared" si="10"/>
        <v>5889.8240000000005</v>
      </c>
      <c r="AG13">
        <f t="shared" si="11"/>
        <v>3.8466344664967984</v>
      </c>
      <c r="AH13">
        <f t="shared" si="12"/>
        <v>6032.192</v>
      </c>
      <c r="AI13">
        <f t="shared" si="13"/>
        <v>3.7558486202030767</v>
      </c>
      <c r="AJ13">
        <f t="shared" si="14"/>
        <v>8613.1</v>
      </c>
      <c r="AL13">
        <v>25</v>
      </c>
      <c r="AM13">
        <v>1.6E-2</v>
      </c>
      <c r="AN13">
        <v>226.5600000000004</v>
      </c>
      <c r="AO13">
        <v>3.8466344664967984</v>
      </c>
      <c r="AP13">
        <v>3.7558486202030767</v>
      </c>
      <c r="AQ13">
        <f t="shared" si="15"/>
        <v>5.8176702695684934</v>
      </c>
      <c r="AR13">
        <f t="shared" si="16"/>
        <v>1608.0278799999999</v>
      </c>
      <c r="AS13">
        <f t="shared" si="0"/>
        <v>1601.6070400000001</v>
      </c>
      <c r="AT13">
        <f t="shared" si="1"/>
        <v>1551.9684</v>
      </c>
      <c r="AU13">
        <f t="shared" si="2"/>
        <v>1517.5043999999998</v>
      </c>
      <c r="AV13">
        <f t="shared" si="3"/>
        <v>1614.8629599999999</v>
      </c>
      <c r="AW13">
        <f t="shared" si="17"/>
        <v>-714.51559521958814</v>
      </c>
      <c r="AX13">
        <f t="shared" si="4"/>
        <v>-906.42959521958824</v>
      </c>
      <c r="AY13">
        <f t="shared" si="18"/>
        <v>3838.280000000002</v>
      </c>
      <c r="AZ13">
        <f t="shared" si="5"/>
        <v>5.9026438925768909</v>
      </c>
      <c r="BA13">
        <f t="shared" si="19"/>
        <v>220.99280000000005</v>
      </c>
      <c r="BB13">
        <f t="shared" si="20"/>
        <v>29.078800000000058</v>
      </c>
      <c r="BC13">
        <v>288</v>
      </c>
      <c r="BD13">
        <v>298.85000000000002</v>
      </c>
      <c r="BE13">
        <v>6.8007</v>
      </c>
      <c r="BF13">
        <f>((Exergy!W13)/(Enthalpies!AM13*(Enthalpies!I13-Enthalpies!G13)*1000))*100</f>
        <v>1.6394377828607507</v>
      </c>
      <c r="BG13">
        <f>((Exergy!W13)/(Enthalpies!AM13*(Enthalpies!K13-Enthalpies!M13)*1000))*100</f>
        <v>1.600744803878928</v>
      </c>
      <c r="BI13">
        <f t="shared" si="21"/>
        <v>91.317869611753039</v>
      </c>
      <c r="BJ13">
        <f t="shared" si="22"/>
        <v>100.05012298541922</v>
      </c>
    </row>
    <row r="14" spans="4:62" x14ac:dyDescent="0.25">
      <c r="D14" t="s">
        <v>2181</v>
      </c>
      <c r="E14">
        <v>66.171000000000006</v>
      </c>
      <c r="F14">
        <v>0.40090999999999999</v>
      </c>
      <c r="G14">
        <v>77.13</v>
      </c>
      <c r="H14">
        <v>0.45967000000000002</v>
      </c>
      <c r="I14">
        <v>457.42</v>
      </c>
      <c r="J14">
        <v>1.9644999999999999</v>
      </c>
      <c r="K14">
        <v>440.74</v>
      </c>
      <c r="L14">
        <v>2.0525000000000002</v>
      </c>
      <c r="M14">
        <v>54.023000000000003</v>
      </c>
      <c r="N14">
        <v>0.33056999999999997</v>
      </c>
      <c r="O14">
        <v>234.47</v>
      </c>
      <c r="P14">
        <v>0.78046000000000004</v>
      </c>
      <c r="Q14">
        <v>201.09</v>
      </c>
      <c r="R14">
        <v>0.67779</v>
      </c>
      <c r="S14">
        <v>96.162000000000006</v>
      </c>
      <c r="T14">
        <v>5.3219000000000003</v>
      </c>
      <c r="U14">
        <v>269.45</v>
      </c>
      <c r="V14">
        <v>6.5152999999999999</v>
      </c>
      <c r="W14">
        <v>1.2036389999999999</v>
      </c>
      <c r="X14">
        <v>11084</v>
      </c>
      <c r="Y14">
        <v>0.01</v>
      </c>
      <c r="Z14">
        <v>0.20813752229400001</v>
      </c>
      <c r="AB14">
        <f t="shared" si="6"/>
        <v>1397.2615050663999</v>
      </c>
      <c r="AC14">
        <f t="shared" si="7"/>
        <v>109.58999999999989</v>
      </c>
      <c r="AD14">
        <f t="shared" si="8"/>
        <v>166.80000000000007</v>
      </c>
      <c r="AE14">
        <f t="shared" si="9"/>
        <v>6947.6304941737189</v>
      </c>
      <c r="AF14">
        <f t="shared" si="10"/>
        <v>3802.9</v>
      </c>
      <c r="AG14">
        <f t="shared" si="11"/>
        <v>4.3861263772384254</v>
      </c>
      <c r="AH14">
        <f t="shared" si="12"/>
        <v>3867.17</v>
      </c>
      <c r="AI14">
        <f t="shared" si="13"/>
        <v>4.313231639674493</v>
      </c>
      <c r="AJ14">
        <f t="shared" si="14"/>
        <v>8664.4</v>
      </c>
      <c r="AL14">
        <v>30</v>
      </c>
      <c r="AM14">
        <v>0.01</v>
      </c>
      <c r="AN14">
        <v>166.80000000000007</v>
      </c>
      <c r="AO14">
        <v>4.3861263772384254</v>
      </c>
      <c r="AP14">
        <v>4.313231639674493</v>
      </c>
      <c r="AQ14">
        <f t="shared" si="15"/>
        <v>3.8187218838588404</v>
      </c>
      <c r="AR14">
        <f t="shared" si="16"/>
        <v>1610.4605200000001</v>
      </c>
      <c r="AS14">
        <f t="shared" si="0"/>
        <v>1604.4966400000001</v>
      </c>
      <c r="AT14">
        <f t="shared" si="1"/>
        <v>1551.3955999999998</v>
      </c>
      <c r="AU14">
        <f t="shared" si="2"/>
        <v>1509.3715999999999</v>
      </c>
      <c r="AV14">
        <f t="shared" si="3"/>
        <v>1618.57044</v>
      </c>
      <c r="AW14">
        <f t="shared" si="17"/>
        <v>-760.36442124500672</v>
      </c>
      <c r="AX14">
        <f t="shared" si="4"/>
        <v>-930.77562124500639</v>
      </c>
      <c r="AY14">
        <f t="shared" si="18"/>
        <v>3408.2239999999933</v>
      </c>
      <c r="AZ14">
        <f t="shared" si="5"/>
        <v>4.8940445228952205</v>
      </c>
      <c r="BA14">
        <f t="shared" si="19"/>
        <v>223.20639999999989</v>
      </c>
      <c r="BB14">
        <f t="shared" si="20"/>
        <v>52.795199999999994</v>
      </c>
      <c r="BC14">
        <v>288</v>
      </c>
      <c r="BD14">
        <v>298.85000000000002</v>
      </c>
      <c r="BE14">
        <v>6.8007</v>
      </c>
      <c r="BF14">
        <f>((Exergy!W14)/(Enthalpies!AM14*(Enthalpies!I14-Enthalpies!G14)*1000))*100</f>
        <v>2.019511425491074</v>
      </c>
      <c r="BG14">
        <f>((Exergy!W14)/(Enthalpies!AM14*(Enthalpies!K14-Enthalpies!M14)*1000))*100</f>
        <v>1.9859483808573213</v>
      </c>
      <c r="BI14">
        <f t="shared" si="21"/>
        <v>54.736647310030541</v>
      </c>
      <c r="BJ14">
        <f t="shared" si="22"/>
        <v>63.761236455248728</v>
      </c>
    </row>
    <row r="15" spans="4:62" x14ac:dyDescent="0.25">
      <c r="D15" t="s">
        <v>2182</v>
      </c>
      <c r="E15">
        <v>66.173000000000002</v>
      </c>
      <c r="F15">
        <v>0.40089999999999998</v>
      </c>
      <c r="G15">
        <v>77.131</v>
      </c>
      <c r="H15">
        <v>0.45967000000000002</v>
      </c>
      <c r="I15">
        <v>457.33</v>
      </c>
      <c r="J15">
        <v>1.9634</v>
      </c>
      <c r="K15">
        <v>440.65</v>
      </c>
      <c r="L15">
        <v>2.0495999999999999</v>
      </c>
      <c r="M15">
        <v>54.024000000000001</v>
      </c>
      <c r="N15">
        <v>0.33056999999999997</v>
      </c>
      <c r="O15">
        <v>235.02</v>
      </c>
      <c r="P15">
        <v>0.78212999999999999</v>
      </c>
      <c r="Q15">
        <v>201.09</v>
      </c>
      <c r="R15">
        <v>0.67779</v>
      </c>
      <c r="S15">
        <v>96.162000000000006</v>
      </c>
      <c r="T15">
        <v>5.3219000000000003</v>
      </c>
      <c r="U15">
        <v>269.44</v>
      </c>
      <c r="V15">
        <v>6.5114000000000001</v>
      </c>
      <c r="W15">
        <v>1.234845</v>
      </c>
      <c r="X15">
        <v>11456</v>
      </c>
      <c r="Y15">
        <v>1.2E-2</v>
      </c>
      <c r="Z15">
        <v>0.206796673471</v>
      </c>
      <c r="AB15">
        <f t="shared" si="6"/>
        <v>1481.5979844479998</v>
      </c>
      <c r="AC15">
        <f t="shared" si="7"/>
        <v>131.49599999999998</v>
      </c>
      <c r="AD15">
        <f t="shared" si="8"/>
        <v>200.16000000000008</v>
      </c>
      <c r="AE15">
        <f t="shared" si="9"/>
        <v>7016.6111308710315</v>
      </c>
      <c r="AF15">
        <f t="shared" si="10"/>
        <v>4562.387999999999</v>
      </c>
      <c r="AG15">
        <f t="shared" si="11"/>
        <v>4.3871761893113899</v>
      </c>
      <c r="AH15">
        <f t="shared" si="12"/>
        <v>4639.5119999999997</v>
      </c>
      <c r="AI15">
        <f t="shared" si="13"/>
        <v>4.3142468432024765</v>
      </c>
      <c r="AJ15">
        <f t="shared" si="14"/>
        <v>8663.9</v>
      </c>
      <c r="AL15">
        <v>30</v>
      </c>
      <c r="AM15">
        <v>1.2E-2</v>
      </c>
      <c r="AN15">
        <v>200.16000000000008</v>
      </c>
      <c r="AO15">
        <v>4.3871761893113899</v>
      </c>
      <c r="AP15">
        <v>4.3142468432024765</v>
      </c>
      <c r="AQ15">
        <f t="shared" si="15"/>
        <v>4.6139104790721772</v>
      </c>
      <c r="AR15">
        <f t="shared" si="16"/>
        <v>1610.4654</v>
      </c>
      <c r="AS15">
        <f t="shared" si="0"/>
        <v>1604.49764</v>
      </c>
      <c r="AT15">
        <f t="shared" si="1"/>
        <v>1551.6224</v>
      </c>
      <c r="AU15">
        <f t="shared" si="2"/>
        <v>1510.1168</v>
      </c>
      <c r="AV15">
        <f t="shared" si="3"/>
        <v>1618.5714399999999</v>
      </c>
      <c r="AW15">
        <f t="shared" si="17"/>
        <v>-636.71025765400975</v>
      </c>
      <c r="AX15">
        <f t="shared" si="4"/>
        <v>-806.00825765400964</v>
      </c>
      <c r="AY15">
        <f t="shared" si="18"/>
        <v>3385.9599999999978</v>
      </c>
      <c r="AZ15">
        <f t="shared" si="5"/>
        <v>5.9114697161218741</v>
      </c>
      <c r="BA15">
        <f t="shared" si="19"/>
        <v>223.20639999999989</v>
      </c>
      <c r="BB15">
        <f t="shared" si="20"/>
        <v>53.908399999999943</v>
      </c>
      <c r="BC15">
        <v>288</v>
      </c>
      <c r="BD15">
        <v>298.85000000000002</v>
      </c>
      <c r="BE15">
        <v>6.8007</v>
      </c>
      <c r="BF15">
        <f>((Exergy!W15)/(Enthalpies!AM15*(Enthalpies!I15-Enthalpies!G15)*1000))*100</f>
        <v>1.976158099661846</v>
      </c>
      <c r="BG15">
        <f>((Exergy!W15)/(Enthalpies!AM15*(Enthalpies!K15-Enthalpies!M15)*1000))*100</f>
        <v>1.9433078306511566</v>
      </c>
      <c r="BI15">
        <f t="shared" si="21"/>
        <v>65.022671413651949</v>
      </c>
      <c r="BJ15">
        <f t="shared" si="22"/>
        <v>76.499893647367642</v>
      </c>
    </row>
    <row r="16" spans="4:62" x14ac:dyDescent="0.25">
      <c r="D16" t="s">
        <v>2183</v>
      </c>
      <c r="E16">
        <v>66.173000000000002</v>
      </c>
      <c r="F16">
        <v>0.40089999999999998</v>
      </c>
      <c r="G16">
        <v>77.134</v>
      </c>
      <c r="H16">
        <v>0.45966000000000001</v>
      </c>
      <c r="I16">
        <v>457.24</v>
      </c>
      <c r="J16">
        <v>1.9621999999999999</v>
      </c>
      <c r="K16">
        <v>440.54</v>
      </c>
      <c r="L16">
        <v>2.0457000000000001</v>
      </c>
      <c r="M16">
        <v>54.024999999999999</v>
      </c>
      <c r="N16">
        <v>0.33056999999999997</v>
      </c>
      <c r="O16">
        <v>235.57</v>
      </c>
      <c r="P16">
        <v>0.78381000000000001</v>
      </c>
      <c r="Q16">
        <v>201.09</v>
      </c>
      <c r="R16">
        <v>0.67779</v>
      </c>
      <c r="S16">
        <v>96.162000000000006</v>
      </c>
      <c r="T16">
        <v>5.3219000000000003</v>
      </c>
      <c r="U16">
        <v>269.45</v>
      </c>
      <c r="V16">
        <v>6.5174000000000003</v>
      </c>
      <c r="W16">
        <v>1.179594</v>
      </c>
      <c r="X16">
        <v>11035</v>
      </c>
      <c r="Y16">
        <v>1.4E-2</v>
      </c>
      <c r="Z16">
        <v>0.20892526186666668</v>
      </c>
      <c r="AB16">
        <f t="shared" si="6"/>
        <v>1363.2949260060002</v>
      </c>
      <c r="AC16">
        <f t="shared" si="7"/>
        <v>153.45399999999998</v>
      </c>
      <c r="AD16">
        <f t="shared" si="8"/>
        <v>233.79999999999984</v>
      </c>
      <c r="AE16">
        <f t="shared" si="9"/>
        <v>7203.7430291626652</v>
      </c>
      <c r="AF16">
        <f t="shared" si="10"/>
        <v>5321.4840000000004</v>
      </c>
      <c r="AG16">
        <f t="shared" si="11"/>
        <v>4.3935112836945445</v>
      </c>
      <c r="AH16">
        <f t="shared" si="12"/>
        <v>5411.2100000000009</v>
      </c>
      <c r="AI16">
        <f t="shared" si="13"/>
        <v>4.3206602589808902</v>
      </c>
      <c r="AJ16">
        <f t="shared" si="14"/>
        <v>8664.4</v>
      </c>
      <c r="AL16">
        <v>30</v>
      </c>
      <c r="AM16">
        <v>1.4E-2</v>
      </c>
      <c r="AN16">
        <v>233.79999999999984</v>
      </c>
      <c r="AO16">
        <v>4.3935112836945445</v>
      </c>
      <c r="AP16">
        <v>4.3206602589808902</v>
      </c>
      <c r="AQ16">
        <f t="shared" si="15"/>
        <v>5.4401221714622325</v>
      </c>
      <c r="AR16">
        <f t="shared" si="16"/>
        <v>1610.4654</v>
      </c>
      <c r="AS16">
        <f t="shared" si="0"/>
        <v>1604.5035199999998</v>
      </c>
      <c r="AT16">
        <f t="shared" si="1"/>
        <v>1551.8779999999997</v>
      </c>
      <c r="AU16">
        <f t="shared" si="2"/>
        <v>1511.13</v>
      </c>
      <c r="AV16">
        <f t="shared" si="3"/>
        <v>1618.5724399999999</v>
      </c>
      <c r="AW16">
        <f t="shared" si="17"/>
        <v>-442.99336933569418</v>
      </c>
      <c r="AX16">
        <f t="shared" si="4"/>
        <v>-614.00936933569437</v>
      </c>
      <c r="AY16">
        <f t="shared" si="18"/>
        <v>3420.3200000000038</v>
      </c>
      <c r="AZ16">
        <f t="shared" si="5"/>
        <v>6.835617719979405</v>
      </c>
      <c r="BA16">
        <f t="shared" si="19"/>
        <v>223.20639999999989</v>
      </c>
      <c r="BB16">
        <f t="shared" si="20"/>
        <v>52.190399999999869</v>
      </c>
      <c r="BC16">
        <v>288</v>
      </c>
      <c r="BD16">
        <v>298.85000000000002</v>
      </c>
      <c r="BE16">
        <v>6.8007</v>
      </c>
      <c r="BF16">
        <f>((Exergy!W16)/(Enthalpies!AM16*(Enthalpies!I16-Enthalpies!G16)*1000))*100</f>
        <v>2.1385012150745895</v>
      </c>
      <c r="BG16">
        <f>((Exergy!W16)/(Enthalpies!AM16*(Enthalpies!K16-Enthalpies!M16)*1000))*100</f>
        <v>2.103041648725513</v>
      </c>
      <c r="BI16">
        <f t="shared" si="21"/>
        <v>73.871096990234363</v>
      </c>
      <c r="BJ16">
        <f t="shared" si="22"/>
        <v>89.219103457827444</v>
      </c>
    </row>
    <row r="17" spans="4:62" x14ac:dyDescent="0.25">
      <c r="D17" t="s">
        <v>2184</v>
      </c>
      <c r="E17">
        <v>66.174999999999997</v>
      </c>
      <c r="F17">
        <v>0.40089999999999998</v>
      </c>
      <c r="G17">
        <v>77.137</v>
      </c>
      <c r="H17">
        <v>0.45965</v>
      </c>
      <c r="I17">
        <v>457.2</v>
      </c>
      <c r="J17">
        <v>1.9617</v>
      </c>
      <c r="K17">
        <v>440.57</v>
      </c>
      <c r="L17">
        <v>2.0468000000000002</v>
      </c>
      <c r="M17">
        <v>54.026000000000003</v>
      </c>
      <c r="N17">
        <v>0.33056000000000002</v>
      </c>
      <c r="O17">
        <v>235.95</v>
      </c>
      <c r="P17">
        <v>0.78493000000000002</v>
      </c>
      <c r="Q17">
        <v>201.09</v>
      </c>
      <c r="R17">
        <v>0.67779</v>
      </c>
      <c r="S17">
        <v>96.162000000000006</v>
      </c>
      <c r="T17">
        <v>5.3219000000000003</v>
      </c>
      <c r="U17">
        <v>269.45999999999998</v>
      </c>
      <c r="V17">
        <v>6.5232999999999999</v>
      </c>
      <c r="W17">
        <v>1.2240549999999999</v>
      </c>
      <c r="X17">
        <v>11009</v>
      </c>
      <c r="Y17">
        <v>1.6E-2</v>
      </c>
      <c r="Z17">
        <v>0.20825173161199997</v>
      </c>
      <c r="AB17">
        <f t="shared" si="6"/>
        <v>1411.3467579096664</v>
      </c>
      <c r="AC17">
        <f t="shared" si="7"/>
        <v>175.39200000000005</v>
      </c>
      <c r="AD17">
        <f t="shared" si="8"/>
        <v>266.07999999999993</v>
      </c>
      <c r="AE17">
        <f t="shared" si="9"/>
        <v>7259.6553639943158</v>
      </c>
      <c r="AF17">
        <f t="shared" si="10"/>
        <v>6081.0079999999998</v>
      </c>
      <c r="AG17">
        <f t="shared" si="11"/>
        <v>4.3755903626504011</v>
      </c>
      <c r="AH17">
        <f t="shared" si="12"/>
        <v>6184.7039999999997</v>
      </c>
      <c r="AI17">
        <f t="shared" si="13"/>
        <v>4.3022269133656188</v>
      </c>
      <c r="AJ17">
        <f t="shared" si="14"/>
        <v>8664.9</v>
      </c>
      <c r="AL17">
        <v>30</v>
      </c>
      <c r="AM17">
        <v>1.6E-2</v>
      </c>
      <c r="AN17">
        <v>266.07999999999993</v>
      </c>
      <c r="AO17">
        <v>4.3755903626504011</v>
      </c>
      <c r="AP17">
        <v>4.3022269133656188</v>
      </c>
      <c r="AQ17">
        <f t="shared" si="15"/>
        <v>6.1745171772617429</v>
      </c>
      <c r="AR17">
        <f t="shared" si="16"/>
        <v>1610.4674</v>
      </c>
      <c r="AS17">
        <f t="shared" si="0"/>
        <v>1604.5094000000001</v>
      </c>
      <c r="AT17">
        <f t="shared" si="1"/>
        <v>1551.982</v>
      </c>
      <c r="AU17">
        <f t="shared" si="2"/>
        <v>1510.8432</v>
      </c>
      <c r="AV17">
        <f t="shared" si="3"/>
        <v>1618.5763199999999</v>
      </c>
      <c r="AW17">
        <f t="shared" si="17"/>
        <v>-399.45684260416931</v>
      </c>
      <c r="AX17">
        <f t="shared" si="4"/>
        <v>-572.1620426041693</v>
      </c>
      <c r="AY17">
        <f t="shared" si="18"/>
        <v>3454.1040000000003</v>
      </c>
      <c r="AZ17">
        <f t="shared" si="5"/>
        <v>7.7033001901506122</v>
      </c>
      <c r="BA17">
        <f t="shared" si="19"/>
        <v>223.20639999999989</v>
      </c>
      <c r="BB17">
        <f t="shared" si="20"/>
        <v>50.501199999999983</v>
      </c>
      <c r="BC17">
        <v>288</v>
      </c>
      <c r="BD17">
        <v>298.85000000000002</v>
      </c>
      <c r="BE17">
        <v>6.8007</v>
      </c>
      <c r="BF17">
        <f>((Exergy!W17)/(Enthalpies!AM17*(Enthalpies!I17-Enthalpies!G17)*1000))*100</f>
        <v>2.5666797346755659</v>
      </c>
      <c r="BG17">
        <f>((Exergy!W17)/(Enthalpies!AM17*(Enthalpies!K17-Enthalpies!M17)*1000))*100</f>
        <v>2.5236454323440531</v>
      </c>
      <c r="BI17">
        <f t="shared" si="21"/>
        <v>83.764417112139384</v>
      </c>
      <c r="BJ17">
        <f t="shared" si="22"/>
        <v>101.96645579950641</v>
      </c>
    </row>
    <row r="18" spans="4:62" x14ac:dyDescent="0.25">
      <c r="D18" t="s">
        <v>2196</v>
      </c>
      <c r="E18">
        <v>63.478000000000002</v>
      </c>
      <c r="F18">
        <v>0.38562000000000002</v>
      </c>
      <c r="G18">
        <v>75.772999999999996</v>
      </c>
      <c r="H18">
        <v>0.45244000000000001</v>
      </c>
      <c r="I18">
        <v>460.66</v>
      </c>
      <c r="J18">
        <v>1.9803999999999999</v>
      </c>
      <c r="K18">
        <v>441.53</v>
      </c>
      <c r="L18">
        <v>2.0548000000000002</v>
      </c>
      <c r="M18">
        <v>54.023000000000003</v>
      </c>
      <c r="N18">
        <v>0.33056999999999997</v>
      </c>
      <c r="O18">
        <v>241.51</v>
      </c>
      <c r="P18">
        <v>0.80179</v>
      </c>
      <c r="Q18">
        <v>213.63</v>
      </c>
      <c r="R18">
        <v>0.71667000000000003</v>
      </c>
      <c r="S18">
        <v>96.162000000000006</v>
      </c>
      <c r="T18">
        <v>5.3219000000000003</v>
      </c>
      <c r="U18">
        <v>269.45999999999998</v>
      </c>
      <c r="V18">
        <v>6.5228000000000002</v>
      </c>
      <c r="W18">
        <v>1.3767529999999999</v>
      </c>
      <c r="X18">
        <v>7709</v>
      </c>
      <c r="Y18">
        <v>0.01</v>
      </c>
      <c r="Z18">
        <v>0.21153098926666664</v>
      </c>
      <c r="AB18">
        <f t="shared" si="6"/>
        <v>1111.5755950511332</v>
      </c>
      <c r="AC18">
        <f t="shared" si="7"/>
        <v>122.94999999999995</v>
      </c>
      <c r="AD18">
        <f t="shared" si="8"/>
        <v>191.30000000000052</v>
      </c>
      <c r="AE18">
        <f t="shared" si="9"/>
        <v>5897.4839807546641</v>
      </c>
      <c r="AF18">
        <f t="shared" si="10"/>
        <v>3848.8700000000008</v>
      </c>
      <c r="AG18">
        <f t="shared" si="11"/>
        <v>4.9702899812152781</v>
      </c>
      <c r="AH18">
        <f t="shared" si="12"/>
        <v>3875.0699999999997</v>
      </c>
      <c r="AI18">
        <f t="shared" si="13"/>
        <v>4.9366850147223289</v>
      </c>
      <c r="AJ18">
        <f t="shared" si="14"/>
        <v>8664.9</v>
      </c>
      <c r="AL18">
        <v>35</v>
      </c>
      <c r="AM18">
        <v>0.01</v>
      </c>
      <c r="AN18">
        <v>191.30000000000052</v>
      </c>
      <c r="AO18">
        <v>4.9702899812152781</v>
      </c>
      <c r="AP18">
        <v>4.9366850147223289</v>
      </c>
      <c r="AQ18">
        <f t="shared" si="15"/>
        <v>4.3847489035606486</v>
      </c>
      <c r="AR18">
        <f t="shared" si="16"/>
        <v>1612.1710399999999</v>
      </c>
      <c r="AS18">
        <f t="shared" si="0"/>
        <v>1605.2218799999998</v>
      </c>
      <c r="AT18">
        <f t="shared" si="1"/>
        <v>1550.0563999999999</v>
      </c>
      <c r="AU18">
        <f t="shared" si="2"/>
        <v>1509.4991999999997</v>
      </c>
      <c r="AV18">
        <f t="shared" si="3"/>
        <v>1618.57044</v>
      </c>
      <c r="AW18">
        <f t="shared" si="17"/>
        <v>-517.18718755170642</v>
      </c>
      <c r="AX18">
        <f t="shared" si="4"/>
        <v>-689.7483875517064</v>
      </c>
      <c r="AY18">
        <f t="shared" si="18"/>
        <v>3451.2239999999997</v>
      </c>
      <c r="AZ18">
        <f t="shared" si="5"/>
        <v>5.5429609900719434</v>
      </c>
      <c r="BA18">
        <f t="shared" si="19"/>
        <v>223.20639999999989</v>
      </c>
      <c r="BB18">
        <f t="shared" si="20"/>
        <v>50.645199999999903</v>
      </c>
      <c r="BC18">
        <v>288</v>
      </c>
      <c r="BD18">
        <v>298.85000000000002</v>
      </c>
      <c r="BE18">
        <v>6.8007</v>
      </c>
      <c r="BF18">
        <f>((Exergy!W18)/(Enthalpies!AM18*(Enthalpies!I18-Enthalpies!G18)*1000))*100</f>
        <v>2.3721248054623953</v>
      </c>
      <c r="BG18">
        <f>((Exergy!W18)/(Enthalpies!AM18*(Enthalpies!K18-Enthalpies!M18)*1000))*100</f>
        <v>2.3560864706960269</v>
      </c>
      <c r="BI18">
        <f t="shared" si="21"/>
        <v>65.262915720671188</v>
      </c>
      <c r="BJ18">
        <f t="shared" si="22"/>
        <v>63.887803502801944</v>
      </c>
    </row>
    <row r="19" spans="4:62" x14ac:dyDescent="0.25">
      <c r="D19" t="s">
        <v>2197</v>
      </c>
      <c r="E19">
        <v>63.475000000000001</v>
      </c>
      <c r="F19">
        <v>0.38562999999999997</v>
      </c>
      <c r="G19">
        <v>75.768000000000001</v>
      </c>
      <c r="H19">
        <v>0.45245000000000002</v>
      </c>
      <c r="I19">
        <v>461.75</v>
      </c>
      <c r="J19">
        <v>1.9859</v>
      </c>
      <c r="K19">
        <v>441.74</v>
      </c>
      <c r="L19">
        <v>2.0626000000000002</v>
      </c>
      <c r="M19">
        <v>52.665999999999997</v>
      </c>
      <c r="N19">
        <v>0.32251000000000002</v>
      </c>
      <c r="O19">
        <v>242.75</v>
      </c>
      <c r="P19">
        <v>0.80554999999999999</v>
      </c>
      <c r="Q19">
        <v>213.63</v>
      </c>
      <c r="R19">
        <v>0.71667000000000003</v>
      </c>
      <c r="S19">
        <v>96.162000000000006</v>
      </c>
      <c r="T19">
        <v>5.3219000000000003</v>
      </c>
      <c r="U19">
        <v>269.45999999999998</v>
      </c>
      <c r="V19">
        <v>6.5206</v>
      </c>
      <c r="W19">
        <v>1.3599349999999999</v>
      </c>
      <c r="X19">
        <v>8047</v>
      </c>
      <c r="Y19">
        <v>1.2E-2</v>
      </c>
      <c r="Z19">
        <v>0.21054948047499997</v>
      </c>
      <c r="AB19">
        <f t="shared" si="6"/>
        <v>1146.1384400396664</v>
      </c>
      <c r="AC19">
        <f t="shared" si="7"/>
        <v>147.51599999999999</v>
      </c>
      <c r="AD19">
        <f t="shared" si="8"/>
        <v>240.11999999999989</v>
      </c>
      <c r="AE19">
        <f t="shared" si="9"/>
        <v>6131.200871432</v>
      </c>
      <c r="AF19">
        <f t="shared" si="10"/>
        <v>4631.7839999999997</v>
      </c>
      <c r="AG19">
        <f t="shared" si="11"/>
        <v>5.1841795731407148</v>
      </c>
      <c r="AH19">
        <f t="shared" si="12"/>
        <v>4668.8879999999999</v>
      </c>
      <c r="AI19">
        <f t="shared" si="13"/>
        <v>5.1429805127045221</v>
      </c>
      <c r="AJ19">
        <f t="shared" si="14"/>
        <v>8664.9</v>
      </c>
      <c r="AL19">
        <v>35</v>
      </c>
      <c r="AM19">
        <v>1.2E-2</v>
      </c>
      <c r="AN19">
        <v>240.11999999999989</v>
      </c>
      <c r="AO19">
        <v>5.1841795731407148</v>
      </c>
      <c r="AP19">
        <v>5.1429805127045221</v>
      </c>
      <c r="AQ19">
        <f t="shared" si="15"/>
        <v>5.3563818662159006</v>
      </c>
      <c r="AR19">
        <f t="shared" si="16"/>
        <v>1612.16516</v>
      </c>
      <c r="AS19">
        <f t="shared" si="0"/>
        <v>1605.2139999999999</v>
      </c>
      <c r="AT19">
        <f t="shared" si="1"/>
        <v>1549.5623999999998</v>
      </c>
      <c r="AU19">
        <f t="shared" si="2"/>
        <v>1507.4627999999998</v>
      </c>
      <c r="AV19">
        <f t="shared" si="3"/>
        <v>1619.5347199999999</v>
      </c>
      <c r="AW19">
        <f t="shared" si="17"/>
        <v>-588.6303161134116</v>
      </c>
      <c r="AX19">
        <f t="shared" si="4"/>
        <v>-760.55791611341147</v>
      </c>
      <c r="AY19">
        <f t="shared" si="18"/>
        <v>3438.5519999999974</v>
      </c>
      <c r="AZ19">
        <f t="shared" si="5"/>
        <v>6.9831719863477444</v>
      </c>
      <c r="BA19">
        <f t="shared" si="19"/>
        <v>223.20639999999989</v>
      </c>
      <c r="BB19">
        <f t="shared" si="20"/>
        <v>51.278799999999961</v>
      </c>
      <c r="BC19">
        <v>288</v>
      </c>
      <c r="BD19">
        <v>298.85000000000002</v>
      </c>
      <c r="BE19">
        <v>6.8007</v>
      </c>
      <c r="BF19">
        <f>((Exergy!W19)/(Enthalpies!AM19*(Enthalpies!I19-Enthalpies!G19)*1000))*100</f>
        <v>2.8092847162130163</v>
      </c>
      <c r="BG19">
        <f>((Exergy!W19)/(Enthalpies!AM19*(Enthalpies!K19-Enthalpies!M19)*1000))*100</f>
        <v>2.7869591217437617</v>
      </c>
      <c r="BI19">
        <f t="shared" si="21"/>
        <v>75.544482999758628</v>
      </c>
      <c r="BJ19">
        <f t="shared" si="22"/>
        <v>76.975383443548111</v>
      </c>
    </row>
    <row r="20" spans="4:62" x14ac:dyDescent="0.25">
      <c r="D20" t="s">
        <v>2198</v>
      </c>
      <c r="E20">
        <v>63.475000000000001</v>
      </c>
      <c r="F20">
        <v>0.38562999999999997</v>
      </c>
      <c r="G20">
        <v>75.766999999999996</v>
      </c>
      <c r="H20">
        <v>0.45245999999999997</v>
      </c>
      <c r="I20">
        <v>463.76</v>
      </c>
      <c r="J20">
        <v>1.9946999999999999</v>
      </c>
      <c r="K20">
        <v>441.72</v>
      </c>
      <c r="L20">
        <v>2.0619000000000001</v>
      </c>
      <c r="M20">
        <v>52.667000000000002</v>
      </c>
      <c r="N20">
        <v>0.32251000000000002</v>
      </c>
      <c r="O20">
        <v>243.92</v>
      </c>
      <c r="P20">
        <v>0.80908000000000002</v>
      </c>
      <c r="Q20">
        <v>213.63</v>
      </c>
      <c r="R20">
        <v>0.71667000000000003</v>
      </c>
      <c r="S20">
        <v>96.162000000000006</v>
      </c>
      <c r="T20">
        <v>5.3219000000000003</v>
      </c>
      <c r="U20">
        <v>269.54000000000002</v>
      </c>
      <c r="V20">
        <v>6.5712000000000002</v>
      </c>
      <c r="W20">
        <v>1.379151</v>
      </c>
      <c r="X20">
        <v>8174</v>
      </c>
      <c r="Y20">
        <v>1.4E-2</v>
      </c>
      <c r="Z20">
        <v>0.20866582945733333</v>
      </c>
      <c r="AB20">
        <f t="shared" si="6"/>
        <v>1180.6777473636</v>
      </c>
      <c r="AC20">
        <f t="shared" si="7"/>
        <v>172.08799999999994</v>
      </c>
      <c r="AD20">
        <f t="shared" si="8"/>
        <v>308.55999999999949</v>
      </c>
      <c r="AE20">
        <f t="shared" si="9"/>
        <v>6320.4879742626254</v>
      </c>
      <c r="AF20">
        <f t="shared" si="10"/>
        <v>5431.902</v>
      </c>
      <c r="AG20">
        <f t="shared" si="11"/>
        <v>5.68051485464943</v>
      </c>
      <c r="AH20">
        <f t="shared" si="12"/>
        <v>5446.7420000000002</v>
      </c>
      <c r="AI20">
        <f t="shared" si="13"/>
        <v>5.6650379254240333</v>
      </c>
      <c r="AJ20">
        <f t="shared" si="14"/>
        <v>8668.9</v>
      </c>
      <c r="AL20">
        <v>35</v>
      </c>
      <c r="AM20">
        <v>1.4E-2</v>
      </c>
      <c r="AN20">
        <v>308.55999999999949</v>
      </c>
      <c r="AO20">
        <v>5.68051485464943</v>
      </c>
      <c r="AP20">
        <v>5.6650379254240333</v>
      </c>
      <c r="AQ20">
        <f t="shared" si="15"/>
        <v>6.8941898263421812</v>
      </c>
      <c r="AR20">
        <f t="shared" si="16"/>
        <v>1612.16516</v>
      </c>
      <c r="AS20">
        <f t="shared" si="0"/>
        <v>1605.2101199999997</v>
      </c>
      <c r="AT20">
        <f t="shared" si="1"/>
        <v>1549.038</v>
      </c>
      <c r="AU20">
        <f t="shared" si="2"/>
        <v>1507.6443999999997</v>
      </c>
      <c r="AV20">
        <f t="shared" si="3"/>
        <v>1619.5357199999999</v>
      </c>
      <c r="AW20">
        <f t="shared" si="17"/>
        <v>-621.45807739402255</v>
      </c>
      <c r="AX20">
        <f t="shared" si="4"/>
        <v>-807.87847739402241</v>
      </c>
      <c r="AY20">
        <f t="shared" si="18"/>
        <v>3728.4079999999972</v>
      </c>
      <c r="AZ20">
        <f t="shared" si="5"/>
        <v>8.2759183007868167</v>
      </c>
      <c r="BA20">
        <f t="shared" si="19"/>
        <v>223.20639999999989</v>
      </c>
      <c r="BB20">
        <f t="shared" si="20"/>
        <v>36.785999999999945</v>
      </c>
      <c r="BC20">
        <v>288</v>
      </c>
      <c r="BD20">
        <v>298.85000000000002</v>
      </c>
      <c r="BE20">
        <v>6.8007</v>
      </c>
      <c r="BF20">
        <f>((Exergy!W20)/(Enthalpies!AM20*(Enthalpies!I20-Enthalpies!G20)*1000))*100</f>
        <v>3.4713439233623777</v>
      </c>
      <c r="BG20">
        <f>((Exergy!W20)/(Enthalpies!AM20*(Enthalpies!K20-Enthalpies!M20)*1000))*100</f>
        <v>3.4618860228738479</v>
      </c>
      <c r="BI20">
        <f t="shared" si="21"/>
        <v>85.941180841083849</v>
      </c>
      <c r="BJ20">
        <f t="shared" si="22"/>
        <v>89.758331506880921</v>
      </c>
    </row>
    <row r="21" spans="4:62" x14ac:dyDescent="0.25">
      <c r="D21" t="s">
        <v>2199</v>
      </c>
      <c r="E21">
        <v>64.828999999999994</v>
      </c>
      <c r="F21">
        <v>0.39328000000000002</v>
      </c>
      <c r="G21">
        <v>75.77</v>
      </c>
      <c r="H21">
        <v>0.45244000000000001</v>
      </c>
      <c r="I21">
        <v>463.59</v>
      </c>
      <c r="J21">
        <v>1.992</v>
      </c>
      <c r="K21">
        <v>441.37</v>
      </c>
      <c r="L21">
        <v>2.0491000000000001</v>
      </c>
      <c r="M21">
        <v>51.317999999999998</v>
      </c>
      <c r="N21">
        <v>0.31435999999999997</v>
      </c>
      <c r="O21">
        <v>244.86</v>
      </c>
      <c r="P21">
        <v>0.81189999999999996</v>
      </c>
      <c r="Q21">
        <v>217.81</v>
      </c>
      <c r="R21">
        <v>0.72955000000000003</v>
      </c>
      <c r="S21">
        <v>97.317999999999998</v>
      </c>
      <c r="T21">
        <v>5.3335999999999997</v>
      </c>
      <c r="U21">
        <v>270.66000000000003</v>
      </c>
      <c r="V21">
        <v>6.63</v>
      </c>
      <c r="W21">
        <v>1.42248</v>
      </c>
      <c r="X21">
        <v>7738</v>
      </c>
      <c r="Y21">
        <v>1.6E-2</v>
      </c>
      <c r="Z21">
        <v>0.20810527440000001</v>
      </c>
      <c r="AB21">
        <f t="shared" si="6"/>
        <v>1152.8155351359999</v>
      </c>
      <c r="AC21">
        <f t="shared" si="7"/>
        <v>175.05600000000004</v>
      </c>
      <c r="AD21">
        <f t="shared" si="8"/>
        <v>355.51999999999958</v>
      </c>
      <c r="AE21">
        <f t="shared" si="9"/>
        <v>5629.2476725200031</v>
      </c>
      <c r="AF21">
        <f t="shared" si="10"/>
        <v>6205.12</v>
      </c>
      <c r="AG21">
        <f t="shared" si="11"/>
        <v>5.7294621216027988</v>
      </c>
      <c r="AH21">
        <f t="shared" si="12"/>
        <v>6240.8320000000003</v>
      </c>
      <c r="AI21">
        <f t="shared" si="13"/>
        <v>5.6966763405904786</v>
      </c>
      <c r="AJ21">
        <f t="shared" si="14"/>
        <v>8667.1000000000022</v>
      </c>
      <c r="AL21">
        <v>35</v>
      </c>
      <c r="AM21">
        <v>1.6E-2</v>
      </c>
      <c r="AN21">
        <v>355.51999999999958</v>
      </c>
      <c r="AO21">
        <v>5.7294621216027988</v>
      </c>
      <c r="AP21">
        <v>5.6966763405904786</v>
      </c>
      <c r="AQ21">
        <f t="shared" si="15"/>
        <v>8.1129592657881275</v>
      </c>
      <c r="AR21">
        <f t="shared" si="16"/>
        <v>1611.3159600000001</v>
      </c>
      <c r="AS21">
        <f t="shared" si="0"/>
        <v>1605.2188799999999</v>
      </c>
      <c r="AT21">
        <f t="shared" si="1"/>
        <v>1549.6456000000001</v>
      </c>
      <c r="AU21">
        <f t="shared" si="2"/>
        <v>1510.9807999999998</v>
      </c>
      <c r="AV21">
        <f t="shared" si="3"/>
        <v>1620.5339199999999</v>
      </c>
      <c r="AW21">
        <f t="shared" si="17"/>
        <v>-606.39926419003837</v>
      </c>
      <c r="AX21">
        <f t="shared" si="4"/>
        <v>-806.4204641900385</v>
      </c>
      <c r="AY21">
        <f t="shared" si="18"/>
        <v>4000.4240000000023</v>
      </c>
      <c r="AZ21">
        <f t="shared" si="5"/>
        <v>8.8870579718549685</v>
      </c>
      <c r="BA21">
        <f t="shared" si="19"/>
        <v>220.99280000000005</v>
      </c>
      <c r="BB21">
        <f t="shared" si="20"/>
        <v>20.971600000000024</v>
      </c>
      <c r="BC21">
        <v>288</v>
      </c>
      <c r="BD21">
        <v>298.85000000000002</v>
      </c>
      <c r="BE21">
        <v>6.8007</v>
      </c>
      <c r="BF21">
        <f>((Exergy!W21)/(Enthalpies!AM21*(Enthalpies!I21-Enthalpies!G21)*1000))*100</f>
        <v>3.6344180289825112</v>
      </c>
      <c r="BG21">
        <f>((Exergy!W21)/(Enthalpies!AM21*(Enthalpies!K21-Enthalpies!M21)*1000))*100</f>
        <v>3.6136207480028237</v>
      </c>
      <c r="BI21">
        <f t="shared" si="21"/>
        <v>110.23000516198998</v>
      </c>
      <c r="BJ21">
        <f t="shared" si="22"/>
        <v>102.86571385716425</v>
      </c>
    </row>
    <row r="22" spans="4:62" x14ac:dyDescent="0.25">
      <c r="D22" t="s">
        <v>2210</v>
      </c>
      <c r="E22">
        <v>63.633000000000003</v>
      </c>
      <c r="F22">
        <v>0.38517000000000001</v>
      </c>
      <c r="G22">
        <v>74.566999999999993</v>
      </c>
      <c r="H22">
        <v>0.44469999999999998</v>
      </c>
      <c r="I22">
        <v>460.24</v>
      </c>
      <c r="J22">
        <v>1.9338</v>
      </c>
      <c r="K22">
        <v>439.21</v>
      </c>
      <c r="L22">
        <v>1.9217</v>
      </c>
      <c r="M22">
        <v>63.63</v>
      </c>
      <c r="N22">
        <v>0.38517000000000001</v>
      </c>
      <c r="O22">
        <v>255.52</v>
      </c>
      <c r="P22">
        <v>0.84392</v>
      </c>
      <c r="Q22">
        <v>222</v>
      </c>
      <c r="R22">
        <v>0.74238999999999999</v>
      </c>
      <c r="S22">
        <v>96.162000000000006</v>
      </c>
      <c r="T22">
        <v>5.3219000000000003</v>
      </c>
      <c r="U22">
        <v>272.67</v>
      </c>
      <c r="V22">
        <v>6.5815999999999999</v>
      </c>
      <c r="W22">
        <v>1.3912070000000001</v>
      </c>
      <c r="X22">
        <v>4195</v>
      </c>
      <c r="Y22">
        <v>0.01</v>
      </c>
      <c r="Z22">
        <v>0.20708341017166668</v>
      </c>
      <c r="AB22">
        <f t="shared" si="6"/>
        <v>611.23560642766665</v>
      </c>
      <c r="AC22">
        <f t="shared" si="7"/>
        <v>109.3399999999999</v>
      </c>
      <c r="AD22">
        <f t="shared" si="8"/>
        <v>210.3000000000003</v>
      </c>
      <c r="AE22">
        <f t="shared" si="9"/>
        <v>6941.4359089542695</v>
      </c>
      <c r="AF22">
        <f t="shared" si="10"/>
        <v>3856.73</v>
      </c>
      <c r="AG22">
        <f t="shared" si="11"/>
        <v>5.4528058744065646</v>
      </c>
      <c r="AH22">
        <f t="shared" si="12"/>
        <v>3755.7999999999997</v>
      </c>
      <c r="AI22">
        <f t="shared" si="13"/>
        <v>5.5993396879493131</v>
      </c>
      <c r="AJ22">
        <f t="shared" si="14"/>
        <v>8825.4</v>
      </c>
      <c r="AL22">
        <v>40</v>
      </c>
      <c r="AM22">
        <v>0.01</v>
      </c>
      <c r="AN22">
        <v>210.3000000000003</v>
      </c>
      <c r="AO22">
        <v>5.4528058744065646</v>
      </c>
      <c r="AP22">
        <v>5.5993396879493131</v>
      </c>
      <c r="AQ22">
        <f t="shared" si="15"/>
        <v>7.8539733112799173</v>
      </c>
      <c r="AR22">
        <f t="shared" si="16"/>
        <v>1612.4556400000001</v>
      </c>
      <c r="AS22">
        <f t="shared" si="0"/>
        <v>1606.2449999999999</v>
      </c>
      <c r="AT22">
        <f t="shared" si="1"/>
        <v>1563.0572000000002</v>
      </c>
      <c r="AU22">
        <f t="shared" si="2"/>
        <v>1545.5119999999997</v>
      </c>
      <c r="AV22">
        <f t="shared" si="3"/>
        <v>1612.4526400000002</v>
      </c>
      <c r="AW22">
        <f t="shared" si="17"/>
        <v>-592.80897945647166</v>
      </c>
      <c r="AX22">
        <f t="shared" si="4"/>
        <v>-779.09457945647159</v>
      </c>
      <c r="AY22">
        <f t="shared" si="18"/>
        <v>3725.7119999999986</v>
      </c>
      <c r="AZ22">
        <f t="shared" si="5"/>
        <v>5.6445586776433707</v>
      </c>
      <c r="BA22">
        <f t="shared" si="19"/>
        <v>223.20639999999989</v>
      </c>
      <c r="BB22">
        <f t="shared" si="20"/>
        <v>36.920800000000014</v>
      </c>
      <c r="BC22">
        <v>288</v>
      </c>
      <c r="BD22">
        <v>298.85000000000002</v>
      </c>
      <c r="BE22">
        <v>6.8007</v>
      </c>
      <c r="BF22">
        <f>((Exergy!W22)/(Enthalpies!AM22*(Enthalpies!I22-Enthalpies!G22)*1000))*100</f>
        <v>3.1192227612511192</v>
      </c>
      <c r="BG22">
        <f>((Exergy!W22)/(Enthalpies!AM22*(Enthalpies!K22-Enthalpies!M22)*1000))*100</f>
        <v>3.2030459555886974</v>
      </c>
      <c r="BI22">
        <f t="shared" si="21"/>
        <v>55.560982635090241</v>
      </c>
      <c r="BJ22">
        <f t="shared" si="22"/>
        <v>60.795301872193555</v>
      </c>
    </row>
    <row r="23" spans="4:62" x14ac:dyDescent="0.25">
      <c r="D23" t="s">
        <v>2211</v>
      </c>
      <c r="E23">
        <v>63.646000000000001</v>
      </c>
      <c r="F23">
        <v>0.38512999999999997</v>
      </c>
      <c r="G23">
        <v>74.578999999999994</v>
      </c>
      <c r="H23">
        <v>0.44466</v>
      </c>
      <c r="I23">
        <v>459.81</v>
      </c>
      <c r="J23">
        <v>1.9295</v>
      </c>
      <c r="K23">
        <v>439.5</v>
      </c>
      <c r="L23">
        <v>1.917</v>
      </c>
      <c r="M23">
        <v>62.295999999999999</v>
      </c>
      <c r="N23">
        <v>0.37742999999999999</v>
      </c>
      <c r="O23">
        <v>256.11</v>
      </c>
      <c r="P23">
        <v>0.84567999999999999</v>
      </c>
      <c r="Q23">
        <v>222</v>
      </c>
      <c r="R23">
        <v>0.74238999999999999</v>
      </c>
      <c r="S23">
        <v>96.162000000000006</v>
      </c>
      <c r="T23">
        <v>5.3219000000000003</v>
      </c>
      <c r="U23">
        <v>272.66000000000003</v>
      </c>
      <c r="V23">
        <v>6.5746000000000002</v>
      </c>
      <c r="W23">
        <v>1.416418</v>
      </c>
      <c r="X23">
        <v>3997</v>
      </c>
      <c r="Y23">
        <v>1.2E-2</v>
      </c>
      <c r="Z23">
        <v>0.207191289966</v>
      </c>
      <c r="AB23">
        <f t="shared" si="6"/>
        <v>592.93967559773341</v>
      </c>
      <c r="AC23">
        <f t="shared" si="7"/>
        <v>131.19599999999991</v>
      </c>
      <c r="AD23">
        <f t="shared" si="8"/>
        <v>243.72000000000003</v>
      </c>
      <c r="AE23">
        <f t="shared" si="9"/>
        <v>7067.2949007402631</v>
      </c>
      <c r="AF23">
        <f t="shared" si="10"/>
        <v>4622.7719999999999</v>
      </c>
      <c r="AG23">
        <f t="shared" si="11"/>
        <v>5.2721613784975769</v>
      </c>
      <c r="AH23">
        <f t="shared" si="12"/>
        <v>4526.4480000000003</v>
      </c>
      <c r="AI23">
        <f t="shared" si="13"/>
        <v>5.3843543546728032</v>
      </c>
      <c r="AJ23">
        <f t="shared" si="14"/>
        <v>8824.9000000000015</v>
      </c>
      <c r="AL23">
        <v>40</v>
      </c>
      <c r="AM23">
        <v>1.2E-2</v>
      </c>
      <c r="AN23">
        <v>243.72000000000003</v>
      </c>
      <c r="AO23">
        <v>5.2721613784975769</v>
      </c>
      <c r="AP23">
        <v>5.3843543546728032</v>
      </c>
      <c r="AQ23">
        <f t="shared" si="15"/>
        <v>9.2050176335082838</v>
      </c>
      <c r="AR23">
        <f t="shared" si="16"/>
        <v>1612.4801600000001</v>
      </c>
      <c r="AS23">
        <f t="shared" si="0"/>
        <v>1606.2685200000001</v>
      </c>
      <c r="AT23">
        <f t="shared" si="1"/>
        <v>1563.8656000000001</v>
      </c>
      <c r="AU23">
        <f t="shared" si="2"/>
        <v>1547.1556</v>
      </c>
      <c r="AV23">
        <f t="shared" si="3"/>
        <v>1613.3477599999999</v>
      </c>
      <c r="AW23">
        <f t="shared" si="17"/>
        <v>-439.06178643967257</v>
      </c>
      <c r="AX23">
        <f t="shared" si="4"/>
        <v>-623.34138643967253</v>
      </c>
      <c r="AY23">
        <f t="shared" si="18"/>
        <v>3685.5919999999992</v>
      </c>
      <c r="AZ23">
        <f t="shared" si="5"/>
        <v>6.6127775402160651</v>
      </c>
      <c r="BA23">
        <f t="shared" si="19"/>
        <v>223.20639999999989</v>
      </c>
      <c r="BB23">
        <f t="shared" si="20"/>
        <v>38.926799999999929</v>
      </c>
      <c r="BC23">
        <v>288</v>
      </c>
      <c r="BD23">
        <v>298.85000000000002</v>
      </c>
      <c r="BE23">
        <v>6.8007</v>
      </c>
      <c r="BF23">
        <f>((Exergy!W23)/(Enthalpies!AM23*(Enthalpies!I23-Enthalpies!G23)*1000))*100</f>
        <v>2.892636712344888</v>
      </c>
      <c r="BG23">
        <f>((Exergy!W23)/(Enthalpies!AM23*(Enthalpies!K23-Enthalpies!M23)*1000))*100</f>
        <v>2.9541927798574075</v>
      </c>
      <c r="BI23">
        <f t="shared" si="21"/>
        <v>65.410769819663088</v>
      </c>
      <c r="BJ23">
        <f t="shared" si="22"/>
        <v>73.273966681937296</v>
      </c>
    </row>
    <row r="24" spans="4:62" x14ac:dyDescent="0.25">
      <c r="D24" t="s">
        <v>2212</v>
      </c>
      <c r="E24">
        <v>63.649000000000001</v>
      </c>
      <c r="F24">
        <v>0.38512000000000002</v>
      </c>
      <c r="G24">
        <v>74.584000000000003</v>
      </c>
      <c r="H24">
        <v>0.44463999999999998</v>
      </c>
      <c r="I24">
        <v>458.66</v>
      </c>
      <c r="J24">
        <v>1.9247000000000001</v>
      </c>
      <c r="K24">
        <v>439.38</v>
      </c>
      <c r="L24">
        <v>1.9155</v>
      </c>
      <c r="M24">
        <v>62.296999999999997</v>
      </c>
      <c r="N24">
        <v>0.37741999999999998</v>
      </c>
      <c r="O24">
        <v>256.79000000000002</v>
      </c>
      <c r="P24">
        <v>0.84772999999999998</v>
      </c>
      <c r="Q24">
        <v>222</v>
      </c>
      <c r="R24">
        <v>0.74238999999999999</v>
      </c>
      <c r="S24">
        <v>96.162000000000006</v>
      </c>
      <c r="T24">
        <v>5.3219000000000003</v>
      </c>
      <c r="U24">
        <v>273.63</v>
      </c>
      <c r="V24">
        <v>6.5381999999999998</v>
      </c>
      <c r="W24">
        <v>1.420048</v>
      </c>
      <c r="X24">
        <v>3851</v>
      </c>
      <c r="Y24">
        <v>1.4E-2</v>
      </c>
      <c r="Z24">
        <v>0.21001794906599999</v>
      </c>
      <c r="AB24">
        <f t="shared" si="6"/>
        <v>572.74521441386662</v>
      </c>
      <c r="AC24">
        <f t="shared" si="7"/>
        <v>153.09000000000003</v>
      </c>
      <c r="AD24">
        <f t="shared" si="8"/>
        <v>269.92000000000041</v>
      </c>
      <c r="AE24">
        <f t="shared" si="9"/>
        <v>7306.5244480061438</v>
      </c>
      <c r="AF24">
        <f t="shared" si="10"/>
        <v>5377.0640000000003</v>
      </c>
      <c r="AG24">
        <f t="shared" si="11"/>
        <v>5.019839823368299</v>
      </c>
      <c r="AH24">
        <f t="shared" si="12"/>
        <v>5279.1619999999994</v>
      </c>
      <c r="AI24">
        <f t="shared" si="13"/>
        <v>5.1129326965150987</v>
      </c>
      <c r="AJ24">
        <f t="shared" si="14"/>
        <v>8873.4</v>
      </c>
      <c r="AL24">
        <v>40</v>
      </c>
      <c r="AM24">
        <v>1.4E-2</v>
      </c>
      <c r="AN24">
        <v>269.92000000000041</v>
      </c>
      <c r="AO24">
        <v>5.019839823368299</v>
      </c>
      <c r="AP24">
        <v>5.1129326965150987</v>
      </c>
      <c r="AQ24">
        <f t="shared" si="15"/>
        <v>10.242237725555414</v>
      </c>
      <c r="AR24">
        <f t="shared" si="16"/>
        <v>1612.48604</v>
      </c>
      <c r="AS24">
        <f t="shared" si="0"/>
        <v>1606.27928</v>
      </c>
      <c r="AT24">
        <f t="shared" si="1"/>
        <v>1564.0979999999997</v>
      </c>
      <c r="AU24">
        <f t="shared" si="2"/>
        <v>1547.4675999999999</v>
      </c>
      <c r="AV24">
        <f t="shared" si="3"/>
        <v>1613.3516399999999</v>
      </c>
      <c r="AW24">
        <f t="shared" si="17"/>
        <v>-347.8530470368986</v>
      </c>
      <c r="AX24">
        <f t="shared" si="4"/>
        <v>-520.67944703689841</v>
      </c>
      <c r="AY24">
        <f t="shared" si="18"/>
        <v>3456.5279999999962</v>
      </c>
      <c r="AZ24">
        <f t="shared" si="5"/>
        <v>7.8089921447186512</v>
      </c>
      <c r="BA24">
        <f t="shared" si="19"/>
        <v>223.20639999999989</v>
      </c>
      <c r="BB24">
        <f t="shared" si="20"/>
        <v>50.380000000000024</v>
      </c>
      <c r="BC24">
        <v>288</v>
      </c>
      <c r="BD24">
        <v>298.85000000000002</v>
      </c>
      <c r="BE24">
        <v>6.8007</v>
      </c>
      <c r="BF24">
        <f>((Exergy!W24)/(Enthalpies!AM24*(Enthalpies!I24-Enthalpies!G24)*1000))*100</f>
        <v>2.7881386570812698</v>
      </c>
      <c r="BG24">
        <f>((Exergy!W24)/(Enthalpies!AM24*(Enthalpies!K24-Enthalpies!M24)*1000))*100</f>
        <v>2.8398446571633986</v>
      </c>
      <c r="BI24">
        <f t="shared" si="21"/>
        <v>73.59263680377245</v>
      </c>
      <c r="BJ24">
        <f t="shared" si="22"/>
        <v>84.991773164739541</v>
      </c>
    </row>
    <row r="25" spans="4:62" x14ac:dyDescent="0.25">
      <c r="D25" t="s">
        <v>2213</v>
      </c>
      <c r="E25">
        <v>63.643000000000001</v>
      </c>
      <c r="F25">
        <v>0.38513999999999998</v>
      </c>
      <c r="G25">
        <v>74.581000000000003</v>
      </c>
      <c r="H25">
        <v>0.44464999999999999</v>
      </c>
      <c r="I25">
        <v>458.77</v>
      </c>
      <c r="J25">
        <v>1.9258</v>
      </c>
      <c r="K25">
        <v>439.7</v>
      </c>
      <c r="L25">
        <v>1.9194</v>
      </c>
      <c r="M25">
        <v>62.29</v>
      </c>
      <c r="N25">
        <v>0.37744</v>
      </c>
      <c r="O25">
        <v>257.43</v>
      </c>
      <c r="P25">
        <v>0.84965000000000002</v>
      </c>
      <c r="Q25">
        <v>222</v>
      </c>
      <c r="R25">
        <v>0.74238999999999999</v>
      </c>
      <c r="S25">
        <v>96.162000000000006</v>
      </c>
      <c r="T25">
        <v>5.3219000000000003</v>
      </c>
      <c r="U25">
        <v>273.58</v>
      </c>
      <c r="V25">
        <v>6.5084</v>
      </c>
      <c r="W25">
        <v>1.344282</v>
      </c>
      <c r="X25">
        <v>4241</v>
      </c>
      <c r="Y25">
        <v>1.6E-2</v>
      </c>
      <c r="Z25">
        <v>0.20941900925166668</v>
      </c>
      <c r="AB25">
        <f t="shared" si="6"/>
        <v>597.09520268679989</v>
      </c>
      <c r="AC25">
        <f t="shared" si="7"/>
        <v>175.00800000000004</v>
      </c>
      <c r="AD25">
        <f t="shared" si="8"/>
        <v>305.11999999999989</v>
      </c>
      <c r="AE25">
        <f t="shared" si="9"/>
        <v>7419.7154977865512</v>
      </c>
      <c r="AF25">
        <f t="shared" si="10"/>
        <v>6147.0239999999994</v>
      </c>
      <c r="AG25">
        <f t="shared" si="11"/>
        <v>4.9637027608807109</v>
      </c>
      <c r="AH25">
        <f t="shared" si="12"/>
        <v>6038.5599999999995</v>
      </c>
      <c r="AI25">
        <f t="shared" si="13"/>
        <v>5.052860284571155</v>
      </c>
      <c r="AJ25">
        <f t="shared" si="14"/>
        <v>8870.9</v>
      </c>
      <c r="AL25">
        <v>40</v>
      </c>
      <c r="AM25">
        <v>1.6E-2</v>
      </c>
      <c r="AN25">
        <v>305.11999999999989</v>
      </c>
      <c r="AO25">
        <v>4.9637027608807109</v>
      </c>
      <c r="AP25">
        <v>5.052860284571155</v>
      </c>
      <c r="AQ25">
        <f t="shared" si="15"/>
        <v>11.440659154746999</v>
      </c>
      <c r="AR25">
        <f t="shared" si="16"/>
        <v>1612.4742799999999</v>
      </c>
      <c r="AS25">
        <f t="shared" si="0"/>
        <v>1606.2733999999998</v>
      </c>
      <c r="AT25">
        <f t="shared" si="1"/>
        <v>1563.8912</v>
      </c>
      <c r="AU25">
        <f t="shared" si="2"/>
        <v>1546.6643999999997</v>
      </c>
      <c r="AV25">
        <f t="shared" si="3"/>
        <v>1613.33888</v>
      </c>
      <c r="AW25">
        <f t="shared" si="17"/>
        <v>-302.41878665973388</v>
      </c>
      <c r="AX25">
        <f t="shared" si="4"/>
        <v>-466.71278665973375</v>
      </c>
      <c r="AY25">
        <f t="shared" si="18"/>
        <v>3285.8799999999974</v>
      </c>
      <c r="AZ25">
        <f t="shared" si="5"/>
        <v>9.2857925426369832</v>
      </c>
      <c r="BA25">
        <f t="shared" si="19"/>
        <v>223.20639999999989</v>
      </c>
      <c r="BB25">
        <f t="shared" si="20"/>
        <v>58.912399999999963</v>
      </c>
      <c r="BC25">
        <v>288</v>
      </c>
      <c r="BD25">
        <v>298.85000000000002</v>
      </c>
      <c r="BE25">
        <v>6.8007</v>
      </c>
      <c r="BF25">
        <f>((Exergy!W25)/(Enthalpies!AM25*(Enthalpies!I25-Enthalpies!G25)*1000))*100</f>
        <v>2.8488582442495738</v>
      </c>
      <c r="BG25">
        <f>((Exergy!W25)/(Enthalpies!AM25*(Enthalpies!K25-Enthalpies!M25)*1000))*100</f>
        <v>2.9000291460215664</v>
      </c>
      <c r="BI25">
        <f t="shared" si="21"/>
        <v>82.847165795424075</v>
      </c>
      <c r="BJ25">
        <f t="shared" si="22"/>
        <v>97.245085455977247</v>
      </c>
    </row>
    <row r="26" spans="4:62" x14ac:dyDescent="0.25">
      <c r="D26" t="s">
        <v>2252</v>
      </c>
      <c r="E26">
        <v>59.441000000000003</v>
      </c>
      <c r="F26">
        <v>0.36230000000000001</v>
      </c>
      <c r="G26">
        <v>70.409000000000006</v>
      </c>
      <c r="H26">
        <v>0.42288999999999999</v>
      </c>
      <c r="I26">
        <v>467.74</v>
      </c>
      <c r="J26">
        <v>2.0002</v>
      </c>
      <c r="K26">
        <v>446.91</v>
      </c>
      <c r="L26">
        <v>2.0626000000000002</v>
      </c>
      <c r="M26">
        <v>44.526000000000003</v>
      </c>
      <c r="N26">
        <v>0.27281</v>
      </c>
      <c r="O26">
        <v>281.79000000000002</v>
      </c>
      <c r="P26">
        <v>0.92181999999999997</v>
      </c>
      <c r="Q26">
        <v>251.28</v>
      </c>
      <c r="R26">
        <v>0.83123000000000002</v>
      </c>
      <c r="S26">
        <v>96.162000000000006</v>
      </c>
      <c r="T26">
        <v>5.3219000000000003</v>
      </c>
      <c r="U26">
        <v>276.72000000000003</v>
      </c>
      <c r="V26">
        <v>6.5254000000000003</v>
      </c>
      <c r="W26">
        <v>1.4092579999999999</v>
      </c>
      <c r="X26">
        <v>8469</v>
      </c>
      <c r="Y26">
        <v>0.01</v>
      </c>
      <c r="Z26">
        <v>0.21055556723999999</v>
      </c>
      <c r="AB26">
        <f t="shared" si="6"/>
        <v>1249.9929619427999</v>
      </c>
      <c r="AC26">
        <f t="shared" si="7"/>
        <v>109.68000000000004</v>
      </c>
      <c r="AD26">
        <f t="shared" si="8"/>
        <v>208.29999999999984</v>
      </c>
      <c r="AE26">
        <f t="shared" si="9"/>
        <v>6424.0503564924038</v>
      </c>
      <c r="AF26">
        <f t="shared" si="10"/>
        <v>3973.3100000000004</v>
      </c>
      <c r="AG26">
        <f t="shared" si="11"/>
        <v>5.2424804508080118</v>
      </c>
      <c r="AH26">
        <f t="shared" si="12"/>
        <v>4023.84</v>
      </c>
      <c r="AI26">
        <f t="shared" si="13"/>
        <v>5.176647182790564</v>
      </c>
      <c r="AJ26">
        <f t="shared" si="14"/>
        <v>9027.9000000000015</v>
      </c>
      <c r="AL26">
        <v>45</v>
      </c>
      <c r="AM26">
        <v>0.01</v>
      </c>
      <c r="AN26">
        <v>208.29999999999984</v>
      </c>
      <c r="AO26">
        <v>5.2424804508080118</v>
      </c>
      <c r="AP26">
        <v>5.176647182790564</v>
      </c>
      <c r="AQ26">
        <f t="shared" si="15"/>
        <v>4.6053292525207858</v>
      </c>
      <c r="AR26">
        <f t="shared" si="16"/>
        <v>1614.8501999999999</v>
      </c>
      <c r="AS26">
        <f t="shared" si="0"/>
        <v>1608.3682799999999</v>
      </c>
      <c r="AT26">
        <f t="shared" si="1"/>
        <v>1551.4339999999997</v>
      </c>
      <c r="AU26">
        <f t="shared" si="2"/>
        <v>1512.6327999999999</v>
      </c>
      <c r="AV26">
        <f t="shared" si="3"/>
        <v>1625.70832</v>
      </c>
      <c r="AW26">
        <f t="shared" si="17"/>
        <v>-299.96712294416659</v>
      </c>
      <c r="AX26">
        <f t="shared" si="4"/>
        <v>-466.01712294416654</v>
      </c>
      <c r="AY26">
        <f t="shared" si="18"/>
        <v>3320.9999999999991</v>
      </c>
      <c r="AZ26">
        <f t="shared" si="5"/>
        <v>6.2722071665161065</v>
      </c>
      <c r="BA26">
        <f t="shared" si="19"/>
        <v>223.20639999999989</v>
      </c>
      <c r="BB26">
        <f t="shared" si="20"/>
        <v>57.156399999999906</v>
      </c>
      <c r="BC26">
        <v>288</v>
      </c>
      <c r="BD26">
        <v>298.85000000000002</v>
      </c>
      <c r="BE26">
        <v>6.8007</v>
      </c>
      <c r="BF26">
        <f>((Exergy!W26)/(Enthalpies!AM26*(Enthalpies!I26-Enthalpies!G26)*1000))*100</f>
        <v>2.977366477823272</v>
      </c>
      <c r="BG26">
        <f>((Exergy!W26)/(Enthalpies!AM26*(Enthalpies!K26-Enthalpies!M26)*1000))*100</f>
        <v>2.9399777327130265</v>
      </c>
      <c r="BI26">
        <f t="shared" si="21"/>
        <v>61.850542562830526</v>
      </c>
      <c r="BJ26">
        <f t="shared" si="22"/>
        <v>63.673089612676883</v>
      </c>
    </row>
    <row r="27" spans="4:62" x14ac:dyDescent="0.25">
      <c r="D27" t="s">
        <v>2253</v>
      </c>
      <c r="E27">
        <v>59.436</v>
      </c>
      <c r="F27">
        <v>0.36231999999999998</v>
      </c>
      <c r="G27">
        <v>70.412999999999997</v>
      </c>
      <c r="H27">
        <v>0.42287999999999998</v>
      </c>
      <c r="I27">
        <v>469.52</v>
      </c>
      <c r="J27">
        <v>2.0051999999999999</v>
      </c>
      <c r="K27">
        <v>446.34</v>
      </c>
      <c r="L27">
        <v>2.0689000000000002</v>
      </c>
      <c r="M27">
        <v>43.156999999999996</v>
      </c>
      <c r="N27">
        <v>0.26434000000000002</v>
      </c>
      <c r="O27">
        <v>283.05</v>
      </c>
      <c r="P27">
        <v>0.92552000000000001</v>
      </c>
      <c r="Q27">
        <v>251.28</v>
      </c>
      <c r="R27">
        <v>0.83123000000000002</v>
      </c>
      <c r="S27">
        <v>96.162000000000006</v>
      </c>
      <c r="T27">
        <v>5.3219000000000003</v>
      </c>
      <c r="U27">
        <v>276.72000000000003</v>
      </c>
      <c r="V27">
        <v>6.5263999999999998</v>
      </c>
      <c r="W27">
        <v>1.3912070000000001</v>
      </c>
      <c r="X27">
        <v>9089</v>
      </c>
      <c r="Y27">
        <v>1.2E-2</v>
      </c>
      <c r="Z27">
        <v>0.20840805599600001</v>
      </c>
      <c r="AB27">
        <f t="shared" si="6"/>
        <v>1324.3195296355334</v>
      </c>
      <c r="AC27">
        <f t="shared" si="7"/>
        <v>131.72399999999996</v>
      </c>
      <c r="AD27">
        <f t="shared" si="8"/>
        <v>278.16000000000008</v>
      </c>
      <c r="AE27">
        <f t="shared" si="9"/>
        <v>6621.1239389929224</v>
      </c>
      <c r="AF27">
        <f t="shared" si="10"/>
        <v>4789.2839999999997</v>
      </c>
      <c r="AG27">
        <f t="shared" si="11"/>
        <v>5.8079662847306635</v>
      </c>
      <c r="AH27">
        <f t="shared" si="12"/>
        <v>4838.1959999999999</v>
      </c>
      <c r="AI27">
        <f t="shared" si="13"/>
        <v>5.7492503404161406</v>
      </c>
      <c r="AJ27">
        <f t="shared" si="14"/>
        <v>9027.9000000000015</v>
      </c>
      <c r="AL27">
        <v>45</v>
      </c>
      <c r="AM27">
        <v>1.2E-2</v>
      </c>
      <c r="AN27">
        <v>278.16000000000008</v>
      </c>
      <c r="AO27">
        <v>5.8079662847306635</v>
      </c>
      <c r="AP27">
        <v>5.7492503404161406</v>
      </c>
      <c r="AQ27">
        <f t="shared" si="15"/>
        <v>5.9675476622900003</v>
      </c>
      <c r="AR27">
        <f t="shared" si="16"/>
        <v>1614.8394400000002</v>
      </c>
      <c r="AS27">
        <f t="shared" si="0"/>
        <v>1608.3751600000001</v>
      </c>
      <c r="AT27">
        <f t="shared" si="1"/>
        <v>1551.7740000000003</v>
      </c>
      <c r="AU27">
        <f t="shared" si="2"/>
        <v>1510.2483999999999</v>
      </c>
      <c r="AV27">
        <f t="shared" si="3"/>
        <v>1626.7786800000001</v>
      </c>
      <c r="AW27">
        <f t="shared" si="17"/>
        <v>-264.97276421022974</v>
      </c>
      <c r="AX27">
        <f t="shared" si="4"/>
        <v>-431.31076421022954</v>
      </c>
      <c r="AY27">
        <f t="shared" si="18"/>
        <v>3326.7599999999961</v>
      </c>
      <c r="AZ27">
        <f t="shared" si="5"/>
        <v>8.3612884608447988</v>
      </c>
      <c r="BA27">
        <f t="shared" si="19"/>
        <v>223.20639999999989</v>
      </c>
      <c r="BB27">
        <f t="shared" si="20"/>
        <v>56.868400000000065</v>
      </c>
      <c r="BC27">
        <v>288</v>
      </c>
      <c r="BD27">
        <v>298.85000000000002</v>
      </c>
      <c r="BE27">
        <v>6.8007</v>
      </c>
      <c r="BF27">
        <f>((Exergy!W27)/(Enthalpies!AM27*(Enthalpies!I27-Enthalpies!G27)*1000))*100</f>
        <v>3.5111720248788774</v>
      </c>
      <c r="BG27">
        <f>((Exergy!W27)/(Enthalpies!AM27*(Enthalpies!K27-Enthalpies!M27)*1000))*100</f>
        <v>3.4756756443930774</v>
      </c>
      <c r="BI27">
        <f t="shared" si="21"/>
        <v>72.333399044157645</v>
      </c>
      <c r="BJ27">
        <f t="shared" si="22"/>
        <v>76.559427678957121</v>
      </c>
    </row>
    <row r="28" spans="4:62" x14ac:dyDescent="0.25">
      <c r="D28" t="s">
        <v>2254</v>
      </c>
      <c r="E28">
        <v>59.435000000000002</v>
      </c>
      <c r="F28">
        <v>0.36231999999999998</v>
      </c>
      <c r="G28">
        <v>70.415999999999997</v>
      </c>
      <c r="H28">
        <v>0.42287000000000002</v>
      </c>
      <c r="I28">
        <v>470.31</v>
      </c>
      <c r="J28">
        <v>2.0061</v>
      </c>
      <c r="K28">
        <v>446.39</v>
      </c>
      <c r="L28">
        <v>2.0706000000000002</v>
      </c>
      <c r="M28">
        <v>41.789000000000001</v>
      </c>
      <c r="N28">
        <v>0.25579000000000002</v>
      </c>
      <c r="O28">
        <v>284.07</v>
      </c>
      <c r="P28">
        <v>0.92849999999999999</v>
      </c>
      <c r="Q28">
        <v>251.28</v>
      </c>
      <c r="R28">
        <v>0.83123000000000002</v>
      </c>
      <c r="S28">
        <v>96.162000000000006</v>
      </c>
      <c r="T28">
        <v>5.3219000000000003</v>
      </c>
      <c r="U28">
        <v>276.74</v>
      </c>
      <c r="V28">
        <v>6.5339</v>
      </c>
      <c r="W28">
        <v>1.4501219999999999</v>
      </c>
      <c r="X28">
        <v>10044</v>
      </c>
      <c r="Y28">
        <v>1.4E-2</v>
      </c>
      <c r="Z28">
        <v>0.20774947906966665</v>
      </c>
      <c r="AB28">
        <f t="shared" si="6"/>
        <v>1525.4436568751998</v>
      </c>
      <c r="AC28">
        <f t="shared" si="7"/>
        <v>153.73399999999992</v>
      </c>
      <c r="AD28">
        <f t="shared" si="8"/>
        <v>334.88000000000022</v>
      </c>
      <c r="AE28">
        <f t="shared" si="9"/>
        <v>6812.1054186943675</v>
      </c>
      <c r="AF28">
        <f t="shared" si="10"/>
        <v>5598.5159999999996</v>
      </c>
      <c r="AG28">
        <f t="shared" si="11"/>
        <v>5.9815851200568195</v>
      </c>
      <c r="AH28">
        <f t="shared" si="12"/>
        <v>5664.4139999999998</v>
      </c>
      <c r="AI28">
        <f t="shared" si="13"/>
        <v>5.9119972516133217</v>
      </c>
      <c r="AJ28">
        <f t="shared" si="14"/>
        <v>9028.9</v>
      </c>
      <c r="AL28">
        <v>45</v>
      </c>
      <c r="AM28">
        <v>1.4E-2</v>
      </c>
      <c r="AN28">
        <v>334.88000000000022</v>
      </c>
      <c r="AO28">
        <v>5.9815851200568195</v>
      </c>
      <c r="AP28">
        <v>5.9119972516133217</v>
      </c>
      <c r="AQ28">
        <f t="shared" si="15"/>
        <v>7.0910524334710026</v>
      </c>
      <c r="AR28">
        <f t="shared" si="16"/>
        <v>1614.8384400000002</v>
      </c>
      <c r="AS28">
        <f t="shared" si="0"/>
        <v>1608.3810400000002</v>
      </c>
      <c r="AT28">
        <f t="shared" si="1"/>
        <v>1552.3048000000001</v>
      </c>
      <c r="AU28">
        <f t="shared" si="2"/>
        <v>1509.8088</v>
      </c>
      <c r="AV28">
        <f t="shared" si="3"/>
        <v>1627.8730799999998</v>
      </c>
      <c r="AW28">
        <f t="shared" si="17"/>
        <v>-102.64430837982762</v>
      </c>
      <c r="AX28">
        <f t="shared" si="4"/>
        <v>-271.12230837982753</v>
      </c>
      <c r="AY28">
        <f t="shared" si="18"/>
        <v>3369.5599999999981</v>
      </c>
      <c r="AZ28">
        <f t="shared" si="5"/>
        <v>9.9383895820225909</v>
      </c>
      <c r="BA28">
        <f t="shared" si="19"/>
        <v>223.20639999999989</v>
      </c>
      <c r="BB28">
        <f t="shared" si="20"/>
        <v>54.728399999999965</v>
      </c>
      <c r="BC28">
        <v>288</v>
      </c>
      <c r="BD28">
        <v>298.85000000000002</v>
      </c>
      <c r="BE28">
        <v>6.8007</v>
      </c>
      <c r="BF28">
        <f>((Exergy!W28)/(Enthalpies!AM28*(Enthalpies!I28-Enthalpies!G28)*1000))*100</f>
        <v>3.8381599695347877</v>
      </c>
      <c r="BG28">
        <f>((Exergy!W28)/(Enthalpies!AM28*(Enthalpies!K28-Enthalpies!M28)*1000))*100</f>
        <v>3.7935080310160982</v>
      </c>
      <c r="BI28">
        <f t="shared" si="21"/>
        <v>82.184811536181883</v>
      </c>
      <c r="BJ28">
        <f t="shared" si="22"/>
        <v>89.62354218121807</v>
      </c>
    </row>
    <row r="29" spans="4:62" x14ac:dyDescent="0.25">
      <c r="D29" t="s">
        <v>2255</v>
      </c>
      <c r="E29">
        <v>59.435000000000002</v>
      </c>
      <c r="F29">
        <v>0.36231999999999998</v>
      </c>
      <c r="G29">
        <v>70.417000000000002</v>
      </c>
      <c r="H29">
        <v>0.42287000000000002</v>
      </c>
      <c r="I29">
        <v>471.1</v>
      </c>
      <c r="J29">
        <v>2.0070000000000001</v>
      </c>
      <c r="K29">
        <v>446.31</v>
      </c>
      <c r="L29">
        <v>2.0678000000000001</v>
      </c>
      <c r="M29">
        <v>40.423000000000002</v>
      </c>
      <c r="N29">
        <v>0.24715999999999999</v>
      </c>
      <c r="O29">
        <v>284.83</v>
      </c>
      <c r="P29">
        <v>0.93074000000000001</v>
      </c>
      <c r="Q29">
        <v>255.46</v>
      </c>
      <c r="R29">
        <v>0.84377000000000002</v>
      </c>
      <c r="S29">
        <v>96.162000000000006</v>
      </c>
      <c r="T29">
        <v>5.3219000000000003</v>
      </c>
      <c r="U29">
        <v>276.74</v>
      </c>
      <c r="V29">
        <v>6.5351999999999997</v>
      </c>
      <c r="W29">
        <v>1.4248780000000001</v>
      </c>
      <c r="X29">
        <v>10817</v>
      </c>
      <c r="Y29">
        <v>1.6E-2</v>
      </c>
      <c r="Z29">
        <v>0.207947306134</v>
      </c>
      <c r="AB29">
        <f t="shared" si="6"/>
        <v>1614.2449511430668</v>
      </c>
      <c r="AC29">
        <f t="shared" si="7"/>
        <v>175.71199999999999</v>
      </c>
      <c r="AD29">
        <f t="shared" si="8"/>
        <v>396.64000000000033</v>
      </c>
      <c r="AE29">
        <f t="shared" si="9"/>
        <v>6107.4123811555746</v>
      </c>
      <c r="AF29">
        <f t="shared" si="10"/>
        <v>6410.9279999999999</v>
      </c>
      <c r="AG29">
        <f t="shared" si="11"/>
        <v>6.1869358071093661</v>
      </c>
      <c r="AH29">
        <f t="shared" si="12"/>
        <v>6494.192</v>
      </c>
      <c r="AI29">
        <f t="shared" si="13"/>
        <v>6.1076112316974971</v>
      </c>
      <c r="AJ29">
        <f t="shared" si="14"/>
        <v>9028.9</v>
      </c>
      <c r="AL29">
        <v>45</v>
      </c>
      <c r="AM29">
        <v>1.6E-2</v>
      </c>
      <c r="AN29">
        <v>396.64000000000033</v>
      </c>
      <c r="AO29">
        <v>6.1869358071093661</v>
      </c>
      <c r="AP29">
        <v>6.1076112316974971</v>
      </c>
      <c r="AQ29">
        <f t="shared" si="15"/>
        <v>8.3709474433492392</v>
      </c>
      <c r="AR29">
        <f t="shared" si="16"/>
        <v>1614.8384400000002</v>
      </c>
      <c r="AS29">
        <f t="shared" si="0"/>
        <v>1608.3820400000002</v>
      </c>
      <c r="AT29">
        <f t="shared" si="1"/>
        <v>1552.8355999999999</v>
      </c>
      <c r="AU29">
        <f t="shared" si="2"/>
        <v>1510.5352</v>
      </c>
      <c r="AV29">
        <f t="shared" si="3"/>
        <v>1628.9925199999998</v>
      </c>
      <c r="AW29">
        <f t="shared" si="17"/>
        <v>-209.39558059015638</v>
      </c>
      <c r="AX29">
        <f t="shared" si="4"/>
        <v>-378.24798059015626</v>
      </c>
      <c r="AY29">
        <f t="shared" si="18"/>
        <v>3377.0479999999975</v>
      </c>
      <c r="AZ29">
        <f t="shared" si="5"/>
        <v>11.745169153651373</v>
      </c>
      <c r="BA29">
        <f t="shared" si="19"/>
        <v>223.20639999999989</v>
      </c>
      <c r="BB29">
        <f t="shared" si="20"/>
        <v>54.35400000000007</v>
      </c>
      <c r="BC29">
        <v>288</v>
      </c>
      <c r="BD29">
        <v>298.85000000000002</v>
      </c>
      <c r="BE29">
        <v>6.8007</v>
      </c>
      <c r="BF29">
        <f>((Exergy!W29)/(Enthalpies!AM29*(Enthalpies!I29-Enthalpies!G29)*1000))*100</f>
        <v>4.0031645964515636</v>
      </c>
      <c r="BG29">
        <f>((Exergy!W29)/(Enthalpies!AM29*(Enthalpies!K29-Enthalpies!M29)*1000))*100</f>
        <v>3.9518388122802701</v>
      </c>
      <c r="BI29">
        <f t="shared" si="21"/>
        <v>104.96962706793671</v>
      </c>
      <c r="BJ29">
        <f t="shared" si="22"/>
        <v>102.75246312238635</v>
      </c>
    </row>
    <row r="30" spans="4:62" x14ac:dyDescent="0.25">
      <c r="D30" t="s">
        <v>2271</v>
      </c>
      <c r="E30">
        <v>58.131</v>
      </c>
      <c r="F30">
        <v>0.35432999999999998</v>
      </c>
      <c r="G30">
        <v>67.748000000000005</v>
      </c>
      <c r="H30">
        <v>0.4078</v>
      </c>
      <c r="I30">
        <v>472.32</v>
      </c>
      <c r="J30">
        <v>2.0034000000000001</v>
      </c>
      <c r="K30">
        <v>447.68</v>
      </c>
      <c r="L30">
        <v>2.0203000000000002</v>
      </c>
      <c r="M30">
        <v>52.718000000000004</v>
      </c>
      <c r="N30">
        <v>0.32236999999999999</v>
      </c>
      <c r="O30">
        <v>295.02</v>
      </c>
      <c r="P30">
        <v>0.96050000000000002</v>
      </c>
      <c r="Q30">
        <v>263.83999999999997</v>
      </c>
      <c r="R30">
        <v>0.86875000000000002</v>
      </c>
      <c r="S30">
        <v>96.162000000000006</v>
      </c>
      <c r="T30">
        <v>5.3219000000000003</v>
      </c>
      <c r="U30">
        <v>277.83999999999997</v>
      </c>
      <c r="V30">
        <v>6.5730000000000004</v>
      </c>
      <c r="W30">
        <v>1.3683270000000001</v>
      </c>
      <c r="X30">
        <v>6802</v>
      </c>
      <c r="Y30">
        <v>0.01</v>
      </c>
      <c r="Z30">
        <v>0.20840682183766671</v>
      </c>
      <c r="AB30">
        <f t="shared" si="6"/>
        <v>974.79086393559999</v>
      </c>
      <c r="AC30">
        <f t="shared" si="7"/>
        <v>96.170000000000044</v>
      </c>
      <c r="AD30">
        <f t="shared" si="8"/>
        <v>246.39999999999986</v>
      </c>
      <c r="AE30">
        <f t="shared" si="9"/>
        <v>6498.1247048984496</v>
      </c>
      <c r="AF30">
        <f t="shared" si="10"/>
        <v>4045.7200000000003</v>
      </c>
      <c r="AG30">
        <f t="shared" si="11"/>
        <v>6.0903868779846322</v>
      </c>
      <c r="AH30">
        <f t="shared" si="12"/>
        <v>3949.62</v>
      </c>
      <c r="AI30">
        <f t="shared" si="13"/>
        <v>6.2385748502387539</v>
      </c>
      <c r="AJ30">
        <f t="shared" si="14"/>
        <v>9083.9</v>
      </c>
      <c r="AL30">
        <v>50</v>
      </c>
      <c r="AM30">
        <v>0.01</v>
      </c>
      <c r="AN30">
        <v>246.39999999999986</v>
      </c>
      <c r="AO30">
        <v>6.0903868779846322</v>
      </c>
      <c r="AP30">
        <v>6.2385748502387539</v>
      </c>
      <c r="AQ30">
        <f t="shared" si="15"/>
        <v>6.5502759197395592</v>
      </c>
      <c r="AR30">
        <f t="shared" si="16"/>
        <v>1615.83556</v>
      </c>
      <c r="AS30">
        <f t="shared" si="0"/>
        <v>1610.0531999999998</v>
      </c>
      <c r="AT30">
        <f t="shared" si="1"/>
        <v>1555.0924</v>
      </c>
      <c r="AU30">
        <f t="shared" si="2"/>
        <v>1525.5852</v>
      </c>
      <c r="AV30">
        <f t="shared" si="3"/>
        <v>1619.6270399999999</v>
      </c>
      <c r="AW30">
        <f t="shared" si="17"/>
        <v>-148.98015971021584</v>
      </c>
      <c r="AX30">
        <f t="shared" si="4"/>
        <v>-327.61895971021596</v>
      </c>
      <c r="AY30">
        <f t="shared" si="18"/>
        <v>3572.7760000000026</v>
      </c>
      <c r="AZ30">
        <f t="shared" si="5"/>
        <v>6.8965980514871266</v>
      </c>
      <c r="BA30">
        <f t="shared" si="19"/>
        <v>223.20639999999989</v>
      </c>
      <c r="BB30">
        <f t="shared" si="20"/>
        <v>44.567599999999828</v>
      </c>
      <c r="BC30">
        <v>288</v>
      </c>
      <c r="BD30">
        <v>298.85000000000002</v>
      </c>
      <c r="BE30">
        <v>6.8007</v>
      </c>
      <c r="BF30">
        <f>((Exergy!W30)/(Enthalpies!AM30*(Enthalpies!I30-Enthalpies!G30)*1000))*100</f>
        <v>3.8658137488506337</v>
      </c>
      <c r="BG30">
        <f>((Exergy!W30)/(Enthalpies!AM30*(Enthalpies!K30-Enthalpies!M30)*1000))*100</f>
        <v>3.9598746208495976</v>
      </c>
      <c r="BI30">
        <f t="shared" si="21"/>
        <v>62.259808540612262</v>
      </c>
      <c r="BJ30">
        <f t="shared" si="22"/>
        <v>62.113346533034118</v>
      </c>
    </row>
    <row r="31" spans="4:62" x14ac:dyDescent="0.25">
      <c r="D31" t="s">
        <v>2272</v>
      </c>
      <c r="E31">
        <v>58.134</v>
      </c>
      <c r="F31">
        <v>0.35432000000000002</v>
      </c>
      <c r="G31">
        <v>69.102999999999994</v>
      </c>
      <c r="H31">
        <v>0.41528999999999999</v>
      </c>
      <c r="I31">
        <v>472.93</v>
      </c>
      <c r="J31">
        <v>2.0017999999999998</v>
      </c>
      <c r="K31">
        <v>447.59</v>
      </c>
      <c r="L31">
        <v>2.0181</v>
      </c>
      <c r="M31">
        <v>51.366</v>
      </c>
      <c r="N31">
        <v>0.31423000000000001</v>
      </c>
      <c r="O31">
        <v>296.13</v>
      </c>
      <c r="P31">
        <v>0.96372000000000002</v>
      </c>
      <c r="Q31">
        <v>263.83999999999997</v>
      </c>
      <c r="R31">
        <v>0.86875000000000002</v>
      </c>
      <c r="S31">
        <v>96.162000000000006</v>
      </c>
      <c r="T31">
        <v>5.3219000000000003</v>
      </c>
      <c r="U31">
        <v>277.85000000000002</v>
      </c>
      <c r="V31">
        <v>6.5799000000000003</v>
      </c>
      <c r="W31">
        <v>1.4549510000000001</v>
      </c>
      <c r="X31">
        <v>6868</v>
      </c>
      <c r="Y31">
        <v>1.2E-2</v>
      </c>
      <c r="Z31">
        <v>0.21044659461866666</v>
      </c>
      <c r="AB31">
        <f t="shared" si="6"/>
        <v>1046.5586698818668</v>
      </c>
      <c r="AC31">
        <f t="shared" si="7"/>
        <v>131.62799999999993</v>
      </c>
      <c r="AD31">
        <f t="shared" si="8"/>
        <v>304.08000000000038</v>
      </c>
      <c r="AE31">
        <f t="shared" si="9"/>
        <v>6795.3205402367503</v>
      </c>
      <c r="AF31">
        <f t="shared" si="10"/>
        <v>4845.924</v>
      </c>
      <c r="AG31">
        <f t="shared" si="11"/>
        <v>6.2749642792582048</v>
      </c>
      <c r="AH31">
        <f t="shared" si="12"/>
        <v>4754.6880000000001</v>
      </c>
      <c r="AI31">
        <f t="shared" si="13"/>
        <v>6.3953723146503068</v>
      </c>
      <c r="AJ31">
        <f t="shared" si="14"/>
        <v>9084.4000000000015</v>
      </c>
      <c r="AL31">
        <v>50</v>
      </c>
      <c r="AM31">
        <v>1.2E-2</v>
      </c>
      <c r="AN31">
        <v>304.08000000000038</v>
      </c>
      <c r="AO31">
        <v>6.2749642792582048</v>
      </c>
      <c r="AP31">
        <v>6.3953723146503068</v>
      </c>
      <c r="AQ31">
        <f t="shared" si="15"/>
        <v>8.0452481179072812</v>
      </c>
      <c r="AR31">
        <f t="shared" si="16"/>
        <v>1615.8414399999997</v>
      </c>
      <c r="AS31">
        <f t="shared" si="0"/>
        <v>1609.25108</v>
      </c>
      <c r="AT31">
        <f t="shared" si="1"/>
        <v>1556.1632</v>
      </c>
      <c r="AU31">
        <f t="shared" si="2"/>
        <v>1526.1288000000002</v>
      </c>
      <c r="AV31">
        <f t="shared" si="3"/>
        <v>1620.6193599999997</v>
      </c>
      <c r="AW31">
        <f t="shared" si="17"/>
        <v>-37.449416368830541</v>
      </c>
      <c r="AX31">
        <f t="shared" si="4"/>
        <v>-218.06541636883054</v>
      </c>
      <c r="AY31">
        <f t="shared" si="18"/>
        <v>3612.32</v>
      </c>
      <c r="AZ31">
        <f t="shared" si="5"/>
        <v>8.4178588829339684</v>
      </c>
      <c r="BA31">
        <f t="shared" si="19"/>
        <v>223.20639999999989</v>
      </c>
      <c r="BB31">
        <f t="shared" si="20"/>
        <v>42.590399999999903</v>
      </c>
      <c r="BC31">
        <v>288</v>
      </c>
      <c r="BD31">
        <v>298.85000000000002</v>
      </c>
      <c r="BE31">
        <v>6.8007</v>
      </c>
      <c r="BF31">
        <f>((Exergy!W31)/(Enthalpies!AM31*(Enthalpies!I31-Enthalpies!G31)*1000))*100</f>
        <v>4.0050153489819564</v>
      </c>
      <c r="BG31">
        <f>((Exergy!W31)/(Enthalpies!AM31*(Enthalpies!K31-Enthalpies!M31)*1000))*100</f>
        <v>4.0818661497873343</v>
      </c>
      <c r="BI31">
        <f t="shared" si="21"/>
        <v>71.312662460970046</v>
      </c>
      <c r="BJ31">
        <f t="shared" si="22"/>
        <v>74.770061078017562</v>
      </c>
    </row>
    <row r="32" spans="4:62" x14ac:dyDescent="0.25">
      <c r="D32" t="s">
        <v>2273</v>
      </c>
      <c r="E32">
        <v>58.131999999999998</v>
      </c>
      <c r="F32">
        <v>0.35432999999999998</v>
      </c>
      <c r="G32">
        <v>67.762</v>
      </c>
      <c r="H32">
        <v>0.40776000000000001</v>
      </c>
      <c r="I32">
        <v>474.68</v>
      </c>
      <c r="J32">
        <v>2.0059</v>
      </c>
      <c r="K32">
        <v>447.69</v>
      </c>
      <c r="L32">
        <v>2.0206</v>
      </c>
      <c r="M32">
        <v>51.363</v>
      </c>
      <c r="N32">
        <v>0.31423000000000001</v>
      </c>
      <c r="O32">
        <v>297.04000000000002</v>
      </c>
      <c r="P32">
        <v>0.96636</v>
      </c>
      <c r="Q32">
        <v>268.02</v>
      </c>
      <c r="R32">
        <v>0.88119000000000003</v>
      </c>
      <c r="S32">
        <v>96.162000000000006</v>
      </c>
      <c r="T32">
        <v>5.3219000000000003</v>
      </c>
      <c r="U32">
        <v>277.83999999999997</v>
      </c>
      <c r="V32">
        <v>6.5717999999999996</v>
      </c>
      <c r="W32">
        <v>1.3815489999999999</v>
      </c>
      <c r="X32">
        <v>7123</v>
      </c>
      <c r="Y32">
        <v>1.4E-2</v>
      </c>
      <c r="Z32">
        <v>0.2070807083</v>
      </c>
      <c r="AB32">
        <f t="shared" si="6"/>
        <v>1030.6570140611332</v>
      </c>
      <c r="AC32">
        <f t="shared" si="7"/>
        <v>134.82000000000005</v>
      </c>
      <c r="AD32">
        <f t="shared" si="8"/>
        <v>377.86000000000013</v>
      </c>
      <c r="AE32">
        <f t="shared" si="9"/>
        <v>6009.4821548660084</v>
      </c>
      <c r="AF32">
        <f t="shared" si="10"/>
        <v>5696.8519999999999</v>
      </c>
      <c r="AG32">
        <f t="shared" si="11"/>
        <v>6.6327859667058258</v>
      </c>
      <c r="AH32">
        <f t="shared" si="12"/>
        <v>5548.5779999999995</v>
      </c>
      <c r="AI32">
        <f t="shared" si="13"/>
        <v>6.8100331292089642</v>
      </c>
      <c r="AJ32">
        <f t="shared" si="14"/>
        <v>9083.9</v>
      </c>
      <c r="AL32">
        <v>50</v>
      </c>
      <c r="AM32">
        <v>1.4E-2</v>
      </c>
      <c r="AN32">
        <v>377.86000000000013</v>
      </c>
      <c r="AO32">
        <v>6.6327859667058258</v>
      </c>
      <c r="AP32">
        <v>6.8100331292089642</v>
      </c>
      <c r="AQ32">
        <f t="shared" si="15"/>
        <v>9.9324385989925634</v>
      </c>
      <c r="AR32">
        <f t="shared" si="16"/>
        <v>1615.83656</v>
      </c>
      <c r="AS32">
        <f t="shared" si="0"/>
        <v>1610.0787200000002</v>
      </c>
      <c r="AT32">
        <f t="shared" si="1"/>
        <v>1556.7324000000001</v>
      </c>
      <c r="AU32">
        <f t="shared" si="2"/>
        <v>1525.5087999999998</v>
      </c>
      <c r="AV32">
        <f t="shared" si="3"/>
        <v>1620.6163599999998</v>
      </c>
      <c r="AW32">
        <f t="shared" si="17"/>
        <v>125.88626108579706</v>
      </c>
      <c r="AX32">
        <f t="shared" si="4"/>
        <v>-52.406938914202783</v>
      </c>
      <c r="AY32">
        <f t="shared" si="18"/>
        <v>3565.8639999999968</v>
      </c>
      <c r="AZ32">
        <f t="shared" si="5"/>
        <v>10.596590335469902</v>
      </c>
      <c r="BA32">
        <f t="shared" si="19"/>
        <v>223.20639999999989</v>
      </c>
      <c r="BB32">
        <f t="shared" si="20"/>
        <v>44.913200000000046</v>
      </c>
      <c r="BC32">
        <v>288</v>
      </c>
      <c r="BD32">
        <v>298.85000000000002</v>
      </c>
      <c r="BE32">
        <v>6.8007</v>
      </c>
      <c r="BF32">
        <f>((Exergy!W32)/(Enthalpies!AM32*(Enthalpies!I32-Enthalpies!G32)*1000))*100</f>
        <v>4.5263594701073533</v>
      </c>
      <c r="BG32">
        <f>((Exergy!W32)/(Enthalpies!AM32*(Enthalpies!K32-Enthalpies!M32)*1000))*100</f>
        <v>4.6473168440634716</v>
      </c>
      <c r="BI32">
        <f t="shared" si="21"/>
        <v>94.797718891421198</v>
      </c>
      <c r="BJ32">
        <f t="shared" si="22"/>
        <v>87.259216856196133</v>
      </c>
    </row>
    <row r="33" spans="4:62" x14ac:dyDescent="0.25">
      <c r="D33" t="s">
        <v>2277</v>
      </c>
      <c r="E33">
        <v>56.784999999999997</v>
      </c>
      <c r="F33">
        <v>0.34639999999999999</v>
      </c>
      <c r="G33">
        <v>67.768000000000001</v>
      </c>
      <c r="H33">
        <v>0.40773999999999999</v>
      </c>
      <c r="I33">
        <v>473.5</v>
      </c>
      <c r="J33">
        <v>1.9996</v>
      </c>
      <c r="K33">
        <v>448.4</v>
      </c>
      <c r="L33">
        <v>2.02</v>
      </c>
      <c r="M33">
        <v>51.366999999999997</v>
      </c>
      <c r="N33">
        <v>0.31422</v>
      </c>
      <c r="O33">
        <v>300.64999999999998</v>
      </c>
      <c r="P33">
        <v>0.97685999999999995</v>
      </c>
      <c r="Q33">
        <v>268.02</v>
      </c>
      <c r="R33">
        <v>0.88119000000000003</v>
      </c>
      <c r="S33">
        <v>96.162000000000006</v>
      </c>
      <c r="T33">
        <v>5.3219000000000003</v>
      </c>
      <c r="U33">
        <v>277.83999999999997</v>
      </c>
      <c r="V33">
        <v>6.5727000000000002</v>
      </c>
      <c r="W33">
        <v>1.4248780000000001</v>
      </c>
      <c r="X33">
        <v>8100</v>
      </c>
      <c r="Y33">
        <v>1.6E-2</v>
      </c>
      <c r="Z33">
        <v>0.20708828847499999</v>
      </c>
      <c r="AB33">
        <f t="shared" si="6"/>
        <v>1208.7810025200001</v>
      </c>
      <c r="AC33">
        <f t="shared" si="7"/>
        <v>175.72800000000007</v>
      </c>
      <c r="AD33">
        <f t="shared" si="8"/>
        <v>401.60000000000036</v>
      </c>
      <c r="AE33">
        <f t="shared" si="9"/>
        <v>6757.2908529392489</v>
      </c>
      <c r="AF33">
        <f t="shared" si="10"/>
        <v>6491.7119999999995</v>
      </c>
      <c r="AG33">
        <f t="shared" si="11"/>
        <v>6.1863496100874524</v>
      </c>
      <c r="AH33">
        <f t="shared" si="12"/>
        <v>6352.5279999999993</v>
      </c>
      <c r="AI33">
        <f t="shared" si="13"/>
        <v>6.3218926386471708</v>
      </c>
      <c r="AJ33">
        <f t="shared" si="14"/>
        <v>9083.9</v>
      </c>
      <c r="AL33">
        <v>50</v>
      </c>
      <c r="AM33">
        <v>1.6E-2</v>
      </c>
      <c r="AN33">
        <v>401.60000000000036</v>
      </c>
      <c r="AO33">
        <v>6.1863496100874524</v>
      </c>
      <c r="AP33">
        <v>6.3218926386471708</v>
      </c>
      <c r="AQ33">
        <f t="shared" si="15"/>
        <v>10.654595420391669</v>
      </c>
      <c r="AR33">
        <f t="shared" si="16"/>
        <v>1616.7734</v>
      </c>
      <c r="AS33">
        <f t="shared" si="0"/>
        <v>1610.0904800000001</v>
      </c>
      <c r="AT33">
        <f t="shared" si="1"/>
        <v>1557.3667999999998</v>
      </c>
      <c r="AU33">
        <f t="shared" si="2"/>
        <v>1526.3915999999997</v>
      </c>
      <c r="AV33">
        <f t="shared" si="3"/>
        <v>1620.6232400000001</v>
      </c>
      <c r="AW33">
        <f t="shared" si="17"/>
        <v>-61.790585185381104</v>
      </c>
      <c r="AX33">
        <f t="shared" si="4"/>
        <v>-240.34298518538111</v>
      </c>
      <c r="AY33">
        <f t="shared" si="18"/>
        <v>3571.0480000000002</v>
      </c>
      <c r="AZ33">
        <f t="shared" si="5"/>
        <v>11.2459983735867</v>
      </c>
      <c r="BA33">
        <f t="shared" si="19"/>
        <v>223.20639999999989</v>
      </c>
      <c r="BB33">
        <f t="shared" si="20"/>
        <v>44.653999999999883</v>
      </c>
      <c r="BC33">
        <v>288</v>
      </c>
      <c r="BD33">
        <v>298.85000000000002</v>
      </c>
      <c r="BE33">
        <v>6.8007</v>
      </c>
      <c r="BF33">
        <f>((Exergy!W33)/(Enthalpies!AM33*(Enthalpies!I33-Enthalpies!G33)*1000))*100</f>
        <v>4.1837962004475919</v>
      </c>
      <c r="BG33">
        <f>((Exergy!W33)/(Enthalpies!AM33*(Enthalpies!K33-Enthalpies!M33)*1000))*100</f>
        <v>4.2754632486468447</v>
      </c>
      <c r="BI33">
        <f t="shared" si="21"/>
        <v>96.069743648466314</v>
      </c>
      <c r="BJ33">
        <f t="shared" si="22"/>
        <v>99.902464800361074</v>
      </c>
    </row>
    <row r="34" spans="4:62" x14ac:dyDescent="0.25">
      <c r="D34" t="s">
        <v>2291</v>
      </c>
      <c r="E34">
        <v>56.823</v>
      </c>
      <c r="F34">
        <v>0.34628999999999999</v>
      </c>
      <c r="G34">
        <v>66.442999999999998</v>
      </c>
      <c r="H34">
        <v>0.40011000000000002</v>
      </c>
      <c r="I34">
        <v>474.81</v>
      </c>
      <c r="J34">
        <v>1.9978</v>
      </c>
      <c r="K34">
        <v>448.6</v>
      </c>
      <c r="L34">
        <v>1.9931000000000001</v>
      </c>
      <c r="M34">
        <v>64.906000000000006</v>
      </c>
      <c r="N34">
        <v>0.39305000000000001</v>
      </c>
      <c r="O34">
        <v>301.5</v>
      </c>
      <c r="P34">
        <v>0.97931999999999997</v>
      </c>
      <c r="Q34">
        <v>268.02</v>
      </c>
      <c r="R34">
        <v>0.88119000000000003</v>
      </c>
      <c r="S34">
        <v>96.162000000000006</v>
      </c>
      <c r="T34">
        <v>5.3219000000000003</v>
      </c>
      <c r="U34">
        <v>279.87</v>
      </c>
      <c r="V34">
        <v>6.5457000000000001</v>
      </c>
      <c r="W34">
        <v>1.3502769999999999</v>
      </c>
      <c r="X34">
        <v>6078</v>
      </c>
      <c r="Y34">
        <v>0.01</v>
      </c>
      <c r="Z34">
        <v>0.20767076597166667</v>
      </c>
      <c r="AB34">
        <f t="shared" si="6"/>
        <v>859.54474966839996</v>
      </c>
      <c r="AC34">
        <f t="shared" si="7"/>
        <v>96.199999999999974</v>
      </c>
      <c r="AD34">
        <f t="shared" si="8"/>
        <v>262.0999999999998</v>
      </c>
      <c r="AE34">
        <f t="shared" si="9"/>
        <v>6952.8172447314037</v>
      </c>
      <c r="AF34">
        <f t="shared" si="10"/>
        <v>4083.67</v>
      </c>
      <c r="AG34">
        <f t="shared" si="11"/>
        <v>6.4182463323432053</v>
      </c>
      <c r="AH34">
        <f t="shared" si="12"/>
        <v>3836.94</v>
      </c>
      <c r="AI34">
        <f t="shared" si="13"/>
        <v>6.8309642579764036</v>
      </c>
      <c r="AJ34">
        <f t="shared" si="14"/>
        <v>9185.4</v>
      </c>
      <c r="AL34">
        <v>55</v>
      </c>
      <c r="AM34">
        <v>0.01</v>
      </c>
      <c r="AN34">
        <v>262.0999999999998</v>
      </c>
      <c r="AO34">
        <v>6.4182463323432053</v>
      </c>
      <c r="AP34">
        <v>6.8309642579764036</v>
      </c>
      <c r="AQ34">
        <f t="shared" si="15"/>
        <v>8.4964548939061171</v>
      </c>
      <c r="AR34">
        <f t="shared" ref="AR34:AR53" si="23">E34-BD38-BC38*(F34-BE38)</f>
        <v>1616.8430800000001</v>
      </c>
      <c r="AS34">
        <f t="shared" ref="AS34:AS53" si="24">G34-BD38-BC38*(H34-BE38)</f>
        <v>1610.9629199999999</v>
      </c>
      <c r="AT34">
        <f t="shared" ref="AT34:AT53" si="25">I34-BD38-BC38*(J34-BE38)</f>
        <v>1559.1952000000001</v>
      </c>
      <c r="AU34">
        <f t="shared" ref="AU34:AU53" si="26">K34-BD38-BC38*(L34-BE38)</f>
        <v>1534.3388</v>
      </c>
      <c r="AV34">
        <f t="shared" ref="AV34:AV53" si="27">M34-BD38-BC38*(N34-BE38)</f>
        <v>1611.4592000000002</v>
      </c>
      <c r="AW34">
        <f t="shared" ref="AW34:AW53" si="28">S34-BF38-BC38*(T34-BG38)</f>
        <v>34.104886901208616</v>
      </c>
      <c r="AX34">
        <f t="shared" ref="AX34:AX53" si="29">U34-BF38-BC38*(V34-BG38)</f>
        <v>-134.64151309879134</v>
      </c>
      <c r="AY34">
        <f t="shared" si="18"/>
        <v>3374.927999999999</v>
      </c>
      <c r="AZ34">
        <f t="shared" ref="AZ34:AZ53" si="30">(AN34/AY34)*100</f>
        <v>7.7660916025467763</v>
      </c>
      <c r="BA34">
        <f t="shared" si="19"/>
        <v>223.20639999999989</v>
      </c>
      <c r="BB34">
        <f t="shared" si="20"/>
        <v>54.459999999999951</v>
      </c>
      <c r="BC34">
        <v>288</v>
      </c>
      <c r="BD34">
        <v>298.85000000000002</v>
      </c>
      <c r="BE34">
        <v>6.8007</v>
      </c>
      <c r="BF34">
        <f>((Exergy!W34)/(Enthalpies!AM34*(Enthalpies!I34-Enthalpies!G34)*1000))*100</f>
        <v>4.2143464089899467</v>
      </c>
      <c r="BG34">
        <f>((Exergy!W34)/(Enthalpies!AM34*(Enthalpies!K34-Enthalpies!M34)*1000))*100</f>
        <v>4.485345092704077</v>
      </c>
      <c r="BI34">
        <f t="shared" si="21"/>
        <v>58.734033360282254</v>
      </c>
      <c r="BJ34">
        <f t="shared" si="22"/>
        <v>59.674514524602706</v>
      </c>
    </row>
    <row r="35" spans="4:62" x14ac:dyDescent="0.25">
      <c r="D35" t="s">
        <v>2292</v>
      </c>
      <c r="E35">
        <v>56.816000000000003</v>
      </c>
      <c r="F35">
        <v>0.34631000000000001</v>
      </c>
      <c r="G35">
        <v>66.444000000000003</v>
      </c>
      <c r="H35">
        <v>0.40010000000000001</v>
      </c>
      <c r="I35">
        <v>476.68</v>
      </c>
      <c r="J35">
        <v>2.0034000000000001</v>
      </c>
      <c r="K35">
        <v>448.74</v>
      </c>
      <c r="L35">
        <v>1.996</v>
      </c>
      <c r="M35">
        <v>63.555999999999997</v>
      </c>
      <c r="N35">
        <v>0.38539000000000001</v>
      </c>
      <c r="O35">
        <v>302.63</v>
      </c>
      <c r="P35">
        <v>0.98260000000000003</v>
      </c>
      <c r="Q35">
        <v>268.02</v>
      </c>
      <c r="R35">
        <v>0.88119000000000003</v>
      </c>
      <c r="S35">
        <v>96.162000000000006</v>
      </c>
      <c r="T35">
        <v>5.3219000000000003</v>
      </c>
      <c r="U35">
        <v>279.87</v>
      </c>
      <c r="V35">
        <v>6.5500999999999996</v>
      </c>
      <c r="W35">
        <v>1.4320710000000001</v>
      </c>
      <c r="X35">
        <v>6189</v>
      </c>
      <c r="Y35">
        <v>1.2E-2</v>
      </c>
      <c r="Z35">
        <v>0.20815910594133336</v>
      </c>
      <c r="AB35">
        <f t="shared" si="6"/>
        <v>928.26068901660017</v>
      </c>
      <c r="AC35">
        <f t="shared" si="7"/>
        <v>115.536</v>
      </c>
      <c r="AD35">
        <f t="shared" si="8"/>
        <v>335.28</v>
      </c>
      <c r="AE35">
        <f t="shared" si="9"/>
        <v>7204.3866566295501</v>
      </c>
      <c r="AF35">
        <f t="shared" si="10"/>
        <v>4922.8320000000003</v>
      </c>
      <c r="AG35">
        <f t="shared" si="11"/>
        <v>6.8107138330131916</v>
      </c>
      <c r="AH35">
        <f t="shared" si="12"/>
        <v>4622.2080000000005</v>
      </c>
      <c r="AI35">
        <f t="shared" si="13"/>
        <v>7.2536761651574295</v>
      </c>
      <c r="AJ35">
        <f t="shared" si="14"/>
        <v>9185.4</v>
      </c>
      <c r="AL35">
        <v>55</v>
      </c>
      <c r="AM35">
        <v>1.2E-2</v>
      </c>
      <c r="AN35">
        <v>335.28</v>
      </c>
      <c r="AO35">
        <v>6.8107138330131916</v>
      </c>
      <c r="AP35">
        <v>7.2536761651574295</v>
      </c>
      <c r="AQ35">
        <f t="shared" si="15"/>
        <v>10.654405753124895</v>
      </c>
      <c r="AR35">
        <f t="shared" si="23"/>
        <v>1616.83032</v>
      </c>
      <c r="AS35">
        <f t="shared" si="24"/>
        <v>1610.9667999999999</v>
      </c>
      <c r="AT35">
        <f t="shared" si="25"/>
        <v>1559.4523999999999</v>
      </c>
      <c r="AU35">
        <f t="shared" si="26"/>
        <v>1533.6435999999999</v>
      </c>
      <c r="AV35">
        <f t="shared" si="27"/>
        <v>1612.3152799999998</v>
      </c>
      <c r="AW35">
        <f t="shared" si="28"/>
        <v>135.22609104529204</v>
      </c>
      <c r="AX35">
        <f t="shared" si="29"/>
        <v>-34.787508954707732</v>
      </c>
      <c r="AY35">
        <f t="shared" si="18"/>
        <v>3400.2719999999954</v>
      </c>
      <c r="AZ35">
        <f t="shared" si="30"/>
        <v>9.8603876395770804</v>
      </c>
      <c r="BA35">
        <f t="shared" si="19"/>
        <v>223.20639999999989</v>
      </c>
      <c r="BB35">
        <f t="shared" si="20"/>
        <v>53.192800000000091</v>
      </c>
      <c r="BC35">
        <v>288</v>
      </c>
      <c r="BD35">
        <v>298.85000000000002</v>
      </c>
      <c r="BE35">
        <v>6.8007</v>
      </c>
      <c r="BF35">
        <f>((Exergy!W35)/(Enthalpies!AM35*(Enthalpies!I35-Enthalpies!G35)*1000))*100</f>
        <v>4.5762276673264495</v>
      </c>
      <c r="BG35">
        <f>((Exergy!W35)/(Enthalpies!AM35*(Enthalpies!K35-Enthalpies!M35)*1000))*100</f>
        <v>4.873861150342</v>
      </c>
      <c r="BI35">
        <f t="shared" si="21"/>
        <v>68.331035445882947</v>
      </c>
      <c r="BJ35">
        <f t="shared" si="22"/>
        <v>71.887498483618401</v>
      </c>
    </row>
    <row r="36" spans="4:62" x14ac:dyDescent="0.25">
      <c r="D36" t="s">
        <v>2293</v>
      </c>
      <c r="E36">
        <v>56.814999999999998</v>
      </c>
      <c r="F36">
        <v>0.34632000000000002</v>
      </c>
      <c r="G36">
        <v>66.441999999999993</v>
      </c>
      <c r="H36">
        <v>0.40011000000000002</v>
      </c>
      <c r="I36">
        <v>478.55</v>
      </c>
      <c r="J36">
        <v>2.0087999999999999</v>
      </c>
      <c r="K36">
        <v>448.86</v>
      </c>
      <c r="L36">
        <v>1.9983</v>
      </c>
      <c r="M36">
        <v>60.857999999999997</v>
      </c>
      <c r="N36">
        <v>0.36992000000000003</v>
      </c>
      <c r="O36">
        <v>303.49</v>
      </c>
      <c r="P36">
        <v>0.98507999999999996</v>
      </c>
      <c r="Q36">
        <v>272.20999999999998</v>
      </c>
      <c r="R36">
        <v>0.89359</v>
      </c>
      <c r="S36">
        <v>96.162000000000006</v>
      </c>
      <c r="T36">
        <v>5.3219000000000003</v>
      </c>
      <c r="U36">
        <v>279.87</v>
      </c>
      <c r="V36">
        <v>6.5488999999999997</v>
      </c>
      <c r="W36">
        <v>1.3226340000000001</v>
      </c>
      <c r="X36">
        <v>6393</v>
      </c>
      <c r="Y36">
        <v>1.4E-2</v>
      </c>
      <c r="Z36">
        <v>0.20766750856133334</v>
      </c>
      <c r="AB36">
        <f t="shared" si="6"/>
        <v>885.58308556680015</v>
      </c>
      <c r="AC36">
        <f t="shared" si="7"/>
        <v>134.77799999999993</v>
      </c>
      <c r="AD36">
        <f t="shared" si="8"/>
        <v>415.65999999999997</v>
      </c>
      <c r="AE36">
        <f t="shared" si="9"/>
        <v>6495.8396677985129</v>
      </c>
      <c r="AF36">
        <f t="shared" si="10"/>
        <v>5769.5119999999997</v>
      </c>
      <c r="AG36">
        <f t="shared" si="11"/>
        <v>7.2044221417686627</v>
      </c>
      <c r="AH36">
        <f t="shared" si="12"/>
        <v>5432.0280000000002</v>
      </c>
      <c r="AI36">
        <f t="shared" si="13"/>
        <v>7.6520224122556062</v>
      </c>
      <c r="AJ36">
        <f t="shared" si="14"/>
        <v>9185.4</v>
      </c>
      <c r="AL36">
        <v>55</v>
      </c>
      <c r="AM36">
        <v>1.4E-2</v>
      </c>
      <c r="AN36">
        <v>415.65999999999997</v>
      </c>
      <c r="AO36">
        <v>7.2044221417686627</v>
      </c>
      <c r="AP36">
        <v>7.6520224122556062</v>
      </c>
      <c r="AQ36">
        <f t="shared" si="15"/>
        <v>12.833537355887453</v>
      </c>
      <c r="AR36">
        <f t="shared" si="23"/>
        <v>1616.8264399999998</v>
      </c>
      <c r="AS36">
        <f t="shared" si="24"/>
        <v>1610.9619200000002</v>
      </c>
      <c r="AT36">
        <f t="shared" si="25"/>
        <v>1559.7672</v>
      </c>
      <c r="AU36">
        <f t="shared" si="26"/>
        <v>1533.1012000000001</v>
      </c>
      <c r="AV36">
        <f t="shared" si="27"/>
        <v>1614.0726400000001</v>
      </c>
      <c r="AW36">
        <f t="shared" si="28"/>
        <v>187.39991443260161</v>
      </c>
      <c r="AX36">
        <f t="shared" si="29"/>
        <v>17.731914432601798</v>
      </c>
      <c r="AY36">
        <f t="shared" si="18"/>
        <v>3393.3599999999965</v>
      </c>
      <c r="AZ36">
        <f t="shared" si="30"/>
        <v>12.249216116179845</v>
      </c>
      <c r="BA36">
        <f t="shared" si="19"/>
        <v>223.20639999999989</v>
      </c>
      <c r="BB36">
        <f t="shared" si="20"/>
        <v>53.538400000000053</v>
      </c>
      <c r="BC36">
        <v>288</v>
      </c>
      <c r="BD36">
        <v>298.85000000000002</v>
      </c>
      <c r="BE36">
        <v>6.8007</v>
      </c>
      <c r="BF36">
        <f>((Exergy!W36)/(Enthalpies!AM36*(Enthalpies!I36-Enthalpies!G36)*1000))*100</f>
        <v>5.1245235298929961</v>
      </c>
      <c r="BG36">
        <f>((Exergy!W36)/(Enthalpies!AM36*(Enthalpies!K36-Enthalpies!M36)*1000))*100</f>
        <v>5.4429027243600352</v>
      </c>
      <c r="BI36">
        <f t="shared" si="21"/>
        <v>88.818571502016908</v>
      </c>
      <c r="BJ36">
        <f t="shared" si="22"/>
        <v>84.482330655170145</v>
      </c>
    </row>
    <row r="37" spans="4:62" x14ac:dyDescent="0.25">
      <c r="D37" t="s">
        <v>2299</v>
      </c>
      <c r="E37">
        <v>56.787999999999997</v>
      </c>
      <c r="F37">
        <v>0.34638999999999998</v>
      </c>
      <c r="G37">
        <v>66.435000000000002</v>
      </c>
      <c r="H37">
        <v>0.40012999999999999</v>
      </c>
      <c r="I37">
        <v>477.97</v>
      </c>
      <c r="J37">
        <v>2.0110000000000001</v>
      </c>
      <c r="K37">
        <v>450.78</v>
      </c>
      <c r="L37">
        <v>2.0247000000000002</v>
      </c>
      <c r="M37">
        <v>52.725000000000001</v>
      </c>
      <c r="N37">
        <v>0.32234000000000002</v>
      </c>
      <c r="O37">
        <v>308.13</v>
      </c>
      <c r="P37">
        <v>0.99846999999999997</v>
      </c>
      <c r="Q37">
        <v>276.39999999999998</v>
      </c>
      <c r="R37">
        <v>0.90595000000000003</v>
      </c>
      <c r="S37">
        <v>96.162000000000006</v>
      </c>
      <c r="T37">
        <v>5.3219000000000003</v>
      </c>
      <c r="U37">
        <v>279.87</v>
      </c>
      <c r="V37">
        <v>6.5477999999999996</v>
      </c>
      <c r="W37">
        <v>1.448923</v>
      </c>
      <c r="X37">
        <v>8618</v>
      </c>
      <c r="Y37">
        <v>1.6E-2</v>
      </c>
      <c r="Z37">
        <v>0.20937094154833336</v>
      </c>
      <c r="AB37">
        <f t="shared" si="6"/>
        <v>1307.7861152262667</v>
      </c>
      <c r="AC37">
        <f t="shared" si="7"/>
        <v>154.35200000000009</v>
      </c>
      <c r="AD37">
        <f t="shared" si="8"/>
        <v>435.04000000000087</v>
      </c>
      <c r="AE37">
        <f t="shared" si="9"/>
        <v>6643.3399753286212</v>
      </c>
      <c r="AF37">
        <f t="shared" si="10"/>
        <v>6584.56</v>
      </c>
      <c r="AG37">
        <f t="shared" si="11"/>
        <v>6.6069714605076237</v>
      </c>
      <c r="AH37">
        <f t="shared" si="12"/>
        <v>6368.8799999999992</v>
      </c>
      <c r="AI37">
        <f t="shared" si="13"/>
        <v>6.8307143485196908</v>
      </c>
      <c r="AJ37">
        <f t="shared" si="14"/>
        <v>9185.4</v>
      </c>
      <c r="AL37">
        <v>55</v>
      </c>
      <c r="AM37">
        <v>1.6E-2</v>
      </c>
      <c r="AN37">
        <v>435.04000000000087</v>
      </c>
      <c r="AO37">
        <v>6.6069714605076237</v>
      </c>
      <c r="AP37">
        <v>6.8307143485196908</v>
      </c>
      <c r="AQ37">
        <f t="shared" si="15"/>
        <v>11.792938723127003</v>
      </c>
      <c r="AR37">
        <f t="shared" si="23"/>
        <v>1616.7792799999997</v>
      </c>
      <c r="AS37">
        <f t="shared" si="24"/>
        <v>1610.9491600000001</v>
      </c>
      <c r="AT37">
        <f t="shared" si="25"/>
        <v>1558.5535999999997</v>
      </c>
      <c r="AU37">
        <f t="shared" si="26"/>
        <v>1527.4179999999997</v>
      </c>
      <c r="AV37">
        <f t="shared" si="27"/>
        <v>1619.6426800000002</v>
      </c>
      <c r="AW37">
        <f t="shared" si="28"/>
        <v>229.67545300659407</v>
      </c>
      <c r="AX37">
        <f t="shared" si="29"/>
        <v>60.324253006594233</v>
      </c>
      <c r="AY37">
        <f t="shared" si="18"/>
        <v>3387.0239999999967</v>
      </c>
      <c r="AZ37">
        <f t="shared" si="30"/>
        <v>12.84431406450032</v>
      </c>
      <c r="BA37">
        <f t="shared" si="19"/>
        <v>223.20639999999989</v>
      </c>
      <c r="BB37">
        <f t="shared" si="20"/>
        <v>53.855200000000082</v>
      </c>
      <c r="BC37">
        <v>288</v>
      </c>
      <c r="BD37">
        <v>298.85000000000002</v>
      </c>
      <c r="BE37">
        <v>6.8007</v>
      </c>
      <c r="BF37">
        <f>((Exergy!W37)/(Enthalpies!AM37*(Enthalpies!I37-Enthalpies!G37)*1000))*100</f>
        <v>4.6326557886935626</v>
      </c>
      <c r="BG37">
        <f>((Exergy!W37)/(Enthalpies!AM37*(Enthalpies!K37-Enthalpies!M37)*1000))*100</f>
        <v>4.7895391340392797</v>
      </c>
      <c r="BI37">
        <f t="shared" si="21"/>
        <v>99.115204467227144</v>
      </c>
      <c r="BJ37">
        <f t="shared" si="22"/>
        <v>99.05284473185705</v>
      </c>
    </row>
    <row r="38" spans="4:62" x14ac:dyDescent="0.25">
      <c r="D38" t="s">
        <v>2321</v>
      </c>
      <c r="E38">
        <v>58.097000000000001</v>
      </c>
      <c r="F38">
        <v>0.35442000000000001</v>
      </c>
      <c r="G38">
        <v>67.73</v>
      </c>
      <c r="H38">
        <v>0.40784999999999999</v>
      </c>
      <c r="I38">
        <v>481.36</v>
      </c>
      <c r="J38">
        <v>2.0400999999999998</v>
      </c>
      <c r="K38">
        <v>451.64</v>
      </c>
      <c r="L38">
        <v>2.0712999999999999</v>
      </c>
      <c r="M38">
        <v>47.253999999999998</v>
      </c>
      <c r="N38">
        <v>0.28959000000000001</v>
      </c>
      <c r="O38">
        <v>323.77999999999997</v>
      </c>
      <c r="P38">
        <v>1.0434000000000001</v>
      </c>
      <c r="Q38">
        <v>293.14999999999998</v>
      </c>
      <c r="R38">
        <v>0.95506999999999997</v>
      </c>
      <c r="S38">
        <v>96.162000000000006</v>
      </c>
      <c r="T38">
        <v>5.3219000000000003</v>
      </c>
      <c r="U38">
        <v>279.87</v>
      </c>
      <c r="V38">
        <v>6.5494000000000003</v>
      </c>
      <c r="W38">
        <v>1.4272750000000001</v>
      </c>
      <c r="X38">
        <v>9149</v>
      </c>
      <c r="Y38">
        <v>0.01</v>
      </c>
      <c r="Z38">
        <v>0.21053235690000002</v>
      </c>
      <c r="AB38">
        <f t="shared" si="6"/>
        <v>1367.6224219816665</v>
      </c>
      <c r="AC38">
        <f t="shared" si="7"/>
        <v>96.330000000000027</v>
      </c>
      <c r="AD38">
        <f t="shared" si="8"/>
        <v>297.20000000000027</v>
      </c>
      <c r="AE38">
        <f t="shared" si="9"/>
        <v>6448.6060918470002</v>
      </c>
      <c r="AF38">
        <f t="shared" si="10"/>
        <v>4136.3</v>
      </c>
      <c r="AG38">
        <f t="shared" si="11"/>
        <v>7.1851654860624299</v>
      </c>
      <c r="AH38">
        <f t="shared" si="12"/>
        <v>4043.8599999999997</v>
      </c>
      <c r="AI38">
        <f t="shared" si="13"/>
        <v>7.3494136790096674</v>
      </c>
      <c r="AJ38">
        <f t="shared" si="14"/>
        <v>9185.4</v>
      </c>
      <c r="AL38">
        <v>60</v>
      </c>
      <c r="AM38">
        <v>0.01</v>
      </c>
      <c r="AN38">
        <v>297.20000000000027</v>
      </c>
      <c r="AO38">
        <v>7.1851654860624299</v>
      </c>
      <c r="AP38">
        <v>7.3494136790096674</v>
      </c>
      <c r="AQ38">
        <f t="shared" si="15"/>
        <v>6.8324050580763531</v>
      </c>
      <c r="AR38">
        <f t="shared" si="23"/>
        <v>1615.7756400000001</v>
      </c>
      <c r="AS38">
        <f t="shared" si="24"/>
        <v>1610.0208000000002</v>
      </c>
      <c r="AT38">
        <f t="shared" si="25"/>
        <v>1553.5627999999999</v>
      </c>
      <c r="AU38">
        <f t="shared" si="26"/>
        <v>1514.8571999999999</v>
      </c>
      <c r="AV38">
        <f t="shared" si="27"/>
        <v>1623.6036800000002</v>
      </c>
      <c r="AW38">
        <f t="shared" si="28"/>
        <v>238.40751168991346</v>
      </c>
      <c r="AX38">
        <f t="shared" si="29"/>
        <v>68.595511689913423</v>
      </c>
      <c r="AY38">
        <f t="shared" si="18"/>
        <v>3396.2400000000011</v>
      </c>
      <c r="AZ38">
        <f t="shared" si="30"/>
        <v>8.7508538854733509</v>
      </c>
      <c r="BA38">
        <f t="shared" si="19"/>
        <v>223.20639999999989</v>
      </c>
      <c r="BB38">
        <f t="shared" si="20"/>
        <v>53.394399999999877</v>
      </c>
      <c r="BC38">
        <v>288</v>
      </c>
      <c r="BD38">
        <v>298.85000000000002</v>
      </c>
      <c r="BE38">
        <v>6.8007</v>
      </c>
      <c r="BF38">
        <f>((Exergy!W38)/(Enthalpies!AM38*(Enthalpies!I38-Enthalpies!G38)*1000))*100</f>
        <v>5.0093078355051679</v>
      </c>
      <c r="BG38">
        <f>((Exergy!W38)/(Enthalpies!AM38*(Enthalpies!K38-Enthalpies!M38)*1000))*100</f>
        <v>5.123817342835812</v>
      </c>
      <c r="BI38">
        <f t="shared" si="21"/>
        <v>64.142544002331633</v>
      </c>
      <c r="BJ38">
        <f t="shared" si="22"/>
        <v>62.892665067856115</v>
      </c>
    </row>
    <row r="39" spans="4:62" x14ac:dyDescent="0.25">
      <c r="D39" t="s">
        <v>2322</v>
      </c>
      <c r="E39">
        <v>58.093000000000004</v>
      </c>
      <c r="F39">
        <v>0.35443000000000002</v>
      </c>
      <c r="G39">
        <v>67.725999999999999</v>
      </c>
      <c r="H39">
        <v>0.40786</v>
      </c>
      <c r="I39">
        <v>483.12</v>
      </c>
      <c r="J39">
        <v>2.0442</v>
      </c>
      <c r="K39">
        <v>451.8</v>
      </c>
      <c r="L39">
        <v>2.0773000000000001</v>
      </c>
      <c r="M39">
        <v>47.250999999999998</v>
      </c>
      <c r="N39">
        <v>0.28960000000000002</v>
      </c>
      <c r="O39">
        <v>324.74</v>
      </c>
      <c r="P39">
        <v>1.0461</v>
      </c>
      <c r="Q39">
        <v>293.14999999999998</v>
      </c>
      <c r="R39">
        <v>0.95506999999999997</v>
      </c>
      <c r="S39">
        <v>96.162000000000006</v>
      </c>
      <c r="T39">
        <v>5.3219000000000003</v>
      </c>
      <c r="U39">
        <v>279.87</v>
      </c>
      <c r="V39">
        <v>6.5488</v>
      </c>
      <c r="W39">
        <v>1.460979</v>
      </c>
      <c r="X39">
        <v>9525</v>
      </c>
      <c r="Y39">
        <v>1.2E-2</v>
      </c>
      <c r="Z39">
        <v>0.21003306381733333</v>
      </c>
      <c r="AB39">
        <f t="shared" si="6"/>
        <v>1457.4507357149998</v>
      </c>
      <c r="AC39">
        <f t="shared" si="7"/>
        <v>115.59599999999995</v>
      </c>
      <c r="AD39">
        <f t="shared" si="8"/>
        <v>375.84</v>
      </c>
      <c r="AE39">
        <f t="shared" si="9"/>
        <v>6634.9444859895666</v>
      </c>
      <c r="AF39">
        <f t="shared" si="10"/>
        <v>4984.7280000000001</v>
      </c>
      <c r="AG39">
        <f t="shared" si="11"/>
        <v>7.5398296557003714</v>
      </c>
      <c r="AH39">
        <f t="shared" si="12"/>
        <v>4854.5880000000006</v>
      </c>
      <c r="AI39">
        <f t="shared" si="13"/>
        <v>7.7419546210718586</v>
      </c>
      <c r="AJ39">
        <f t="shared" si="14"/>
        <v>9185.4</v>
      </c>
      <c r="AL39">
        <v>60</v>
      </c>
      <c r="AM39">
        <v>1.2E-2</v>
      </c>
      <c r="AN39">
        <v>375.84</v>
      </c>
      <c r="AO39">
        <v>7.5398296557003714</v>
      </c>
      <c r="AP39">
        <v>7.7419546210718586</v>
      </c>
      <c r="AQ39">
        <f t="shared" si="15"/>
        <v>8.5179215401156334</v>
      </c>
      <c r="AR39">
        <f t="shared" si="23"/>
        <v>1615.7687599999999</v>
      </c>
      <c r="AS39">
        <f t="shared" si="24"/>
        <v>1610.0139199999999</v>
      </c>
      <c r="AT39">
        <f t="shared" si="25"/>
        <v>1554.1420000000001</v>
      </c>
      <c r="AU39">
        <f t="shared" si="26"/>
        <v>1513.2891999999999</v>
      </c>
      <c r="AV39">
        <f t="shared" si="27"/>
        <v>1623.5978</v>
      </c>
      <c r="AW39">
        <f t="shared" si="28"/>
        <v>120.7935942887239</v>
      </c>
      <c r="AX39">
        <f t="shared" si="29"/>
        <v>-48.845605711275994</v>
      </c>
      <c r="AY39">
        <f t="shared" si="18"/>
        <v>3392.7839999999978</v>
      </c>
      <c r="AZ39">
        <f t="shared" si="30"/>
        <v>11.077628284028698</v>
      </c>
      <c r="BA39">
        <f t="shared" si="19"/>
        <v>223.20639999999989</v>
      </c>
      <c r="BB39">
        <f t="shared" si="20"/>
        <v>53.567199999999985</v>
      </c>
      <c r="BC39">
        <v>288</v>
      </c>
      <c r="BD39">
        <v>298.85000000000002</v>
      </c>
      <c r="BE39">
        <v>6.8007</v>
      </c>
      <c r="BF39">
        <f>((Exergy!W39)/(Enthalpies!AM39*(Enthalpies!I39-Enthalpies!G39)*1000))*100</f>
        <v>5.3330893882274015</v>
      </c>
      <c r="BG39">
        <f>((Exergy!W39)/(Enthalpies!AM39*(Enthalpies!K39-Enthalpies!M39)*1000))*100</f>
        <v>5.4760568765052762</v>
      </c>
      <c r="BI39">
        <f t="shared" si="21"/>
        <v>75.128405528121831</v>
      </c>
      <c r="BJ39">
        <f t="shared" si="22"/>
        <v>75.501619028955886</v>
      </c>
    </row>
    <row r="40" spans="4:62" x14ac:dyDescent="0.25">
      <c r="D40" t="s">
        <v>2323</v>
      </c>
      <c r="E40">
        <v>56.738</v>
      </c>
      <c r="F40">
        <v>0.34653</v>
      </c>
      <c r="G40">
        <v>67.721000000000004</v>
      </c>
      <c r="H40">
        <v>0.40788000000000002</v>
      </c>
      <c r="I40">
        <v>483.44</v>
      </c>
      <c r="J40">
        <v>2.0497000000000001</v>
      </c>
      <c r="K40">
        <v>451.97</v>
      </c>
      <c r="L40">
        <v>2.0836000000000001</v>
      </c>
      <c r="M40">
        <v>47.246000000000002</v>
      </c>
      <c r="N40">
        <v>0.28961999999999999</v>
      </c>
      <c r="O40">
        <v>325.70999999999998</v>
      </c>
      <c r="P40">
        <v>1.0488999999999999</v>
      </c>
      <c r="Q40">
        <v>293.14999999999998</v>
      </c>
      <c r="R40">
        <v>0.95506999999999997</v>
      </c>
      <c r="S40">
        <v>96.162000000000006</v>
      </c>
      <c r="T40">
        <v>5.3219000000000003</v>
      </c>
      <c r="U40">
        <v>279.87</v>
      </c>
      <c r="V40">
        <v>6.5464000000000002</v>
      </c>
      <c r="W40">
        <v>1.4645760000000001</v>
      </c>
      <c r="X40">
        <v>9893</v>
      </c>
      <c r="Y40">
        <v>1.4E-2</v>
      </c>
      <c r="Z40">
        <v>0.20786235451333335</v>
      </c>
      <c r="AB40">
        <f t="shared" si="6"/>
        <v>1517.4865418752001</v>
      </c>
      <c r="AC40">
        <f t="shared" si="7"/>
        <v>153.76200000000006</v>
      </c>
      <c r="AD40">
        <f t="shared" si="8"/>
        <v>440.57999999999959</v>
      </c>
      <c r="AE40">
        <f t="shared" si="9"/>
        <v>6767.9982629541346</v>
      </c>
      <c r="AF40">
        <f t="shared" si="10"/>
        <v>5820.0659999999998</v>
      </c>
      <c r="AG40">
        <f t="shared" si="11"/>
        <v>7.5700172472270868</v>
      </c>
      <c r="AH40">
        <f t="shared" si="12"/>
        <v>5666.1360000000004</v>
      </c>
      <c r="AI40">
        <f t="shared" si="13"/>
        <v>7.7756693450351273</v>
      </c>
      <c r="AJ40">
        <f t="shared" si="14"/>
        <v>9185.4</v>
      </c>
      <c r="AL40">
        <v>60</v>
      </c>
      <c r="AM40">
        <v>1.4E-2</v>
      </c>
      <c r="AN40">
        <v>440.57999999999959</v>
      </c>
      <c r="AO40">
        <v>7.5700172472270868</v>
      </c>
      <c r="AP40">
        <v>7.7756693450351273</v>
      </c>
      <c r="AQ40">
        <f t="shared" si="15"/>
        <v>9.8394493445905713</v>
      </c>
      <c r="AR40">
        <f t="shared" si="23"/>
        <v>1616.6889599999997</v>
      </c>
      <c r="AS40">
        <f t="shared" si="24"/>
        <v>1610.0031600000002</v>
      </c>
      <c r="AT40">
        <f t="shared" si="25"/>
        <v>1552.8779999999997</v>
      </c>
      <c r="AU40">
        <f t="shared" si="26"/>
        <v>1511.6448</v>
      </c>
      <c r="AV40">
        <f t="shared" si="27"/>
        <v>1623.5870399999999</v>
      </c>
      <c r="AW40">
        <f t="shared" si="28"/>
        <v>-65.883579073285958</v>
      </c>
      <c r="AX40">
        <f t="shared" si="29"/>
        <v>-234.83157907328598</v>
      </c>
      <c r="AY40">
        <f t="shared" si="18"/>
        <v>3378.9600000000005</v>
      </c>
      <c r="AZ40">
        <f t="shared" si="30"/>
        <v>13.038923218978606</v>
      </c>
      <c r="BA40">
        <f t="shared" si="19"/>
        <v>223.20639999999989</v>
      </c>
      <c r="BB40">
        <f t="shared" si="20"/>
        <v>54.258399999999909</v>
      </c>
      <c r="BC40">
        <v>288</v>
      </c>
      <c r="BD40">
        <v>298.85000000000002</v>
      </c>
      <c r="BE40">
        <v>6.8007</v>
      </c>
      <c r="BF40">
        <f>((Exergy!W40)/(Enthalpies!AM40*(Enthalpies!I40-Enthalpies!G40)*1000))*100</f>
        <v>5.5081849587272647</v>
      </c>
      <c r="BG40">
        <f>((Exergy!W40)/(Enthalpies!AM40*(Enthalpies!K40-Enthalpies!M40)*1000))*100</f>
        <v>5.6578239562198922</v>
      </c>
      <c r="BI40">
        <f t="shared" si="21"/>
        <v>85.993905049550406</v>
      </c>
      <c r="BJ40">
        <f t="shared" si="22"/>
        <v>88.123326148017497</v>
      </c>
    </row>
    <row r="41" spans="4:62" x14ac:dyDescent="0.25">
      <c r="D41" t="s">
        <v>2324</v>
      </c>
      <c r="E41">
        <v>56.732999999999997</v>
      </c>
      <c r="F41">
        <v>0.34654000000000001</v>
      </c>
      <c r="G41">
        <v>66.388000000000005</v>
      </c>
      <c r="H41">
        <v>0.40027000000000001</v>
      </c>
      <c r="I41">
        <v>482.96</v>
      </c>
      <c r="J41">
        <v>2.0415999999999999</v>
      </c>
      <c r="K41">
        <v>451.3</v>
      </c>
      <c r="L41">
        <v>2.0872999999999999</v>
      </c>
      <c r="M41">
        <v>45.881</v>
      </c>
      <c r="N41">
        <v>0.28126000000000001</v>
      </c>
      <c r="O41">
        <v>326.69</v>
      </c>
      <c r="P41">
        <v>1.0517000000000001</v>
      </c>
      <c r="Q41">
        <v>293.14999999999998</v>
      </c>
      <c r="R41">
        <v>0.95506999999999997</v>
      </c>
      <c r="S41">
        <v>96.162000000000006</v>
      </c>
      <c r="T41">
        <v>5.3219000000000003</v>
      </c>
      <c r="U41">
        <v>279.87</v>
      </c>
      <c r="V41">
        <v>6.5477999999999996</v>
      </c>
      <c r="W41">
        <v>1.5090699999999999</v>
      </c>
      <c r="X41">
        <v>11092</v>
      </c>
      <c r="Y41">
        <v>1.6E-2</v>
      </c>
      <c r="Z41">
        <v>0.20985279581499999</v>
      </c>
      <c r="AB41">
        <f t="shared" si="6"/>
        <v>1753.0898383493331</v>
      </c>
      <c r="AC41">
        <f t="shared" si="7"/>
        <v>154.48000000000013</v>
      </c>
      <c r="AD41">
        <f t="shared" si="8"/>
        <v>506.55999999999943</v>
      </c>
      <c r="AE41">
        <f t="shared" si="9"/>
        <v>7038.4627716351042</v>
      </c>
      <c r="AF41">
        <f t="shared" si="10"/>
        <v>6665.152</v>
      </c>
      <c r="AG41">
        <f t="shared" si="11"/>
        <v>7.6001267487973188</v>
      </c>
      <c r="AH41">
        <f t="shared" si="12"/>
        <v>6486.7039999999997</v>
      </c>
      <c r="AI41">
        <f t="shared" si="13"/>
        <v>7.8092047979990991</v>
      </c>
      <c r="AJ41">
        <f t="shared" si="14"/>
        <v>9185.4</v>
      </c>
      <c r="AL41">
        <v>60</v>
      </c>
      <c r="AM41">
        <v>1.6E-2</v>
      </c>
      <c r="AN41">
        <v>506.55999999999943</v>
      </c>
      <c r="AO41">
        <v>7.6001267487973188</v>
      </c>
      <c r="AP41">
        <v>7.8092047979990991</v>
      </c>
      <c r="AQ41">
        <f t="shared" si="15"/>
        <v>11.03900156658981</v>
      </c>
      <c r="AR41">
        <f t="shared" si="23"/>
        <v>1616.6810800000001</v>
      </c>
      <c r="AS41">
        <f t="shared" si="24"/>
        <v>1610.86184</v>
      </c>
      <c r="AT41">
        <f t="shared" si="25"/>
        <v>1554.7308</v>
      </c>
      <c r="AU41">
        <f t="shared" si="26"/>
        <v>1509.9092000000001</v>
      </c>
      <c r="AV41">
        <f t="shared" si="27"/>
        <v>1624.6297200000001</v>
      </c>
      <c r="AW41">
        <f t="shared" si="28"/>
        <v>-180.83091470589983</v>
      </c>
      <c r="AX41">
        <f t="shared" si="29"/>
        <v>-350.18211470589966</v>
      </c>
      <c r="AY41">
        <f t="shared" si="18"/>
        <v>3387.0239999999967</v>
      </c>
      <c r="AZ41">
        <f t="shared" si="30"/>
        <v>14.955902290624451</v>
      </c>
      <c r="BA41">
        <f t="shared" si="19"/>
        <v>223.20639999999989</v>
      </c>
      <c r="BB41">
        <f t="shared" si="20"/>
        <v>53.855200000000082</v>
      </c>
      <c r="BC41">
        <v>288</v>
      </c>
      <c r="BD41">
        <v>298.85000000000002</v>
      </c>
      <c r="BE41">
        <v>6.8007</v>
      </c>
      <c r="BF41">
        <f>((Exergy!W41)/(Enthalpies!AM41*(Enthalpies!I41-Enthalpies!G41)*1000))*100</f>
        <v>5.6496836081157555</v>
      </c>
      <c r="BG41">
        <f>((Exergy!W41)/(Enthalpies!AM41*(Enthalpies!K41-Enthalpies!M41)*1000))*100</f>
        <v>5.8051053354677427</v>
      </c>
      <c r="BI41">
        <f t="shared" si="21"/>
        <v>94.696132042645161</v>
      </c>
      <c r="BJ41">
        <f t="shared" si="22"/>
        <v>100.88531800465954</v>
      </c>
    </row>
    <row r="42" spans="4:62" x14ac:dyDescent="0.25">
      <c r="D42" t="s">
        <v>2370</v>
      </c>
      <c r="E42">
        <v>56.875999999999998</v>
      </c>
      <c r="F42">
        <v>0.34614</v>
      </c>
      <c r="G42">
        <v>66.509</v>
      </c>
      <c r="H42">
        <v>0.39990999999999999</v>
      </c>
      <c r="I42">
        <v>486.2</v>
      </c>
      <c r="J42">
        <v>2.0129000000000001</v>
      </c>
      <c r="K42">
        <v>454.25</v>
      </c>
      <c r="L42">
        <v>1.9798</v>
      </c>
      <c r="M42">
        <v>60.92</v>
      </c>
      <c r="N42">
        <v>0.36974000000000001</v>
      </c>
      <c r="O42">
        <v>362.07</v>
      </c>
      <c r="P42">
        <v>1.1512</v>
      </c>
      <c r="Q42">
        <v>330.89</v>
      </c>
      <c r="R42">
        <v>1.0636000000000001</v>
      </c>
      <c r="S42">
        <v>96.162000000000006</v>
      </c>
      <c r="T42">
        <v>5.3219000000000003</v>
      </c>
      <c r="U42">
        <v>285.10000000000002</v>
      </c>
      <c r="V42">
        <v>6.5759999999999996</v>
      </c>
      <c r="W42">
        <v>1.8306199999999999</v>
      </c>
      <c r="X42">
        <v>3733</v>
      </c>
      <c r="Y42">
        <v>0.01</v>
      </c>
      <c r="Z42">
        <v>0.21996066150666665</v>
      </c>
      <c r="AB42">
        <f t="shared" si="6"/>
        <v>715.7166471106666</v>
      </c>
      <c r="AC42">
        <f t="shared" si="7"/>
        <v>96.330000000000027</v>
      </c>
      <c r="AD42">
        <f t="shared" si="8"/>
        <v>319.49999999999989</v>
      </c>
      <c r="AE42">
        <f t="shared" si="9"/>
        <v>6858.3734257778679</v>
      </c>
      <c r="AF42">
        <f t="shared" si="10"/>
        <v>4196.91</v>
      </c>
      <c r="AG42">
        <f t="shared" si="11"/>
        <v>7.6127436614080333</v>
      </c>
      <c r="AH42">
        <f t="shared" si="12"/>
        <v>3933.2999999999997</v>
      </c>
      <c r="AI42">
        <f t="shared" si="13"/>
        <v>8.1229501944931712</v>
      </c>
      <c r="AJ42">
        <f t="shared" si="14"/>
        <v>9446.9000000000015</v>
      </c>
      <c r="AL42">
        <v>65</v>
      </c>
      <c r="AM42">
        <v>0.01</v>
      </c>
      <c r="AN42">
        <v>319.49999999999989</v>
      </c>
      <c r="AO42">
        <v>7.6127436614080333</v>
      </c>
      <c r="AP42">
        <v>8.1229501944931712</v>
      </c>
      <c r="AQ42">
        <f t="shared" si="15"/>
        <v>11.351156389731139</v>
      </c>
      <c r="AR42">
        <f t="shared" si="23"/>
        <v>1616.9392800000001</v>
      </c>
      <c r="AS42">
        <f t="shared" si="24"/>
        <v>1611.0865199999998</v>
      </c>
      <c r="AT42">
        <f t="shared" si="25"/>
        <v>1566.2363999999998</v>
      </c>
      <c r="AU42">
        <f t="shared" si="26"/>
        <v>1543.8191999999999</v>
      </c>
      <c r="AV42">
        <f t="shared" si="27"/>
        <v>1614.1864799999998</v>
      </c>
      <c r="AW42">
        <f t="shared" si="28"/>
        <v>157.88765257874559</v>
      </c>
      <c r="AX42">
        <f t="shared" si="29"/>
        <v>-14.355147421254173</v>
      </c>
      <c r="AY42">
        <f t="shared" si="18"/>
        <v>3444.8559999999952</v>
      </c>
      <c r="AZ42">
        <f t="shared" si="30"/>
        <v>9.2746982747609863</v>
      </c>
      <c r="BA42">
        <f t="shared" si="19"/>
        <v>223.20639999999989</v>
      </c>
      <c r="BB42">
        <f t="shared" si="20"/>
        <v>50.963600000000099</v>
      </c>
      <c r="BC42">
        <v>288</v>
      </c>
      <c r="BD42">
        <v>298.85000000000002</v>
      </c>
      <c r="BE42">
        <v>6.8007</v>
      </c>
      <c r="BF42">
        <f>((Exergy!W42)/(Enthalpies!AM42*(Enthalpies!I42-Enthalpies!G42)*1000))*100</f>
        <v>5.4683088272085865</v>
      </c>
      <c r="BG42">
        <f>((Exergy!W42)/(Enthalpies!AM42*(Enthalpies!K42-Enthalpies!M42)*1000))*100</f>
        <v>5.8347952101288962</v>
      </c>
      <c r="BI42">
        <f t="shared" si="21"/>
        <v>61.193955759619378</v>
      </c>
      <c r="BJ42">
        <f t="shared" si="22"/>
        <v>59.479829362012929</v>
      </c>
    </row>
    <row r="43" spans="4:62" x14ac:dyDescent="0.25">
      <c r="D43" t="s">
        <v>2371</v>
      </c>
      <c r="E43">
        <v>56.866999999999997</v>
      </c>
      <c r="F43">
        <v>0.34616999999999998</v>
      </c>
      <c r="G43">
        <v>66.507999999999996</v>
      </c>
      <c r="H43">
        <v>0.39990999999999999</v>
      </c>
      <c r="I43">
        <v>485.24</v>
      </c>
      <c r="J43">
        <v>2.0101</v>
      </c>
      <c r="K43">
        <v>454.57</v>
      </c>
      <c r="L43">
        <v>1.9850000000000001</v>
      </c>
      <c r="M43">
        <v>58.213999999999999</v>
      </c>
      <c r="N43">
        <v>0.35409000000000002</v>
      </c>
      <c r="O43">
        <v>362.85</v>
      </c>
      <c r="P43">
        <v>1.1534</v>
      </c>
      <c r="Q43">
        <v>330.89</v>
      </c>
      <c r="R43">
        <v>1.0636000000000001</v>
      </c>
      <c r="S43">
        <v>96.162000000000006</v>
      </c>
      <c r="T43">
        <v>5.3219000000000003</v>
      </c>
      <c r="U43">
        <v>285.08</v>
      </c>
      <c r="V43">
        <v>6.5662000000000003</v>
      </c>
      <c r="W43">
        <v>1.7993140000000001</v>
      </c>
      <c r="X43">
        <v>4483</v>
      </c>
      <c r="Y43">
        <v>1.2E-2</v>
      </c>
      <c r="Z43">
        <v>0.22012148275466664</v>
      </c>
      <c r="AB43">
        <f t="shared" si="6"/>
        <v>844.81306960013342</v>
      </c>
      <c r="AC43">
        <f t="shared" si="7"/>
        <v>115.69199999999998</v>
      </c>
      <c r="AD43">
        <f t="shared" si="8"/>
        <v>368.04000000000019</v>
      </c>
      <c r="AE43">
        <f t="shared" si="9"/>
        <v>7035.0825888391537</v>
      </c>
      <c r="AF43">
        <f t="shared" si="10"/>
        <v>5024.7840000000006</v>
      </c>
      <c r="AG43">
        <f t="shared" si="11"/>
        <v>7.3244939483965901</v>
      </c>
      <c r="AH43">
        <f t="shared" si="12"/>
        <v>4756.2719999999999</v>
      </c>
      <c r="AI43">
        <f t="shared" si="13"/>
        <v>7.7379931172985943</v>
      </c>
      <c r="AJ43">
        <f t="shared" si="14"/>
        <v>9445.9</v>
      </c>
      <c r="AL43">
        <v>65</v>
      </c>
      <c r="AM43">
        <v>1.2E-2</v>
      </c>
      <c r="AN43">
        <v>368.04000000000019</v>
      </c>
      <c r="AO43">
        <v>7.3244939483965901</v>
      </c>
      <c r="AP43">
        <v>7.7379931172985943</v>
      </c>
      <c r="AQ43">
        <f t="shared" si="15"/>
        <v>12.544637695702345</v>
      </c>
      <c r="AR43">
        <f t="shared" si="23"/>
        <v>1616.92164</v>
      </c>
      <c r="AS43">
        <f t="shared" si="24"/>
        <v>1611.0855199999999</v>
      </c>
      <c r="AT43">
        <f t="shared" si="25"/>
        <v>1566.0827999999997</v>
      </c>
      <c r="AU43">
        <f t="shared" si="26"/>
        <v>1542.6415999999999</v>
      </c>
      <c r="AV43">
        <f t="shared" si="27"/>
        <v>1615.98768</v>
      </c>
      <c r="AW43">
        <f t="shared" si="28"/>
        <v>207.06447282283048</v>
      </c>
      <c r="AX43">
        <f t="shared" si="29"/>
        <v>37.624072822830499</v>
      </c>
      <c r="AY43">
        <f t="shared" si="18"/>
        <v>3388.8079999999995</v>
      </c>
      <c r="AZ43">
        <f t="shared" si="30"/>
        <v>10.860455947932142</v>
      </c>
      <c r="BA43">
        <f t="shared" si="19"/>
        <v>223.20639999999989</v>
      </c>
      <c r="BB43">
        <f t="shared" si="20"/>
        <v>53.765999999999877</v>
      </c>
      <c r="BC43">
        <v>288</v>
      </c>
      <c r="BD43">
        <v>298.85000000000002</v>
      </c>
      <c r="BE43">
        <v>6.8007</v>
      </c>
      <c r="BF43">
        <f>((Exergy!W43)/(Enthalpies!AM43*(Enthalpies!I43-Enthalpies!G43)*1000))*100</f>
        <v>5.1353451213027297</v>
      </c>
      <c r="BG43">
        <f>((Exergy!W43)/(Enthalpies!AM43*(Enthalpies!K43-Enthalpies!M43)*1000))*100</f>
        <v>5.4252574285070372</v>
      </c>
      <c r="BI43">
        <f t="shared" si="21"/>
        <v>71.42466256148289</v>
      </c>
      <c r="BJ43">
        <f t="shared" si="22"/>
        <v>71.932524012685789</v>
      </c>
    </row>
    <row r="44" spans="4:62" x14ac:dyDescent="0.25">
      <c r="D44" t="s">
        <v>2372</v>
      </c>
      <c r="E44">
        <v>56.859000000000002</v>
      </c>
      <c r="F44">
        <v>0.34619</v>
      </c>
      <c r="G44">
        <v>66.506</v>
      </c>
      <c r="H44">
        <v>0.39992</v>
      </c>
      <c r="I44">
        <v>483.39</v>
      </c>
      <c r="J44">
        <v>2.0053000000000001</v>
      </c>
      <c r="K44">
        <v>455.77</v>
      </c>
      <c r="L44">
        <v>1.9934000000000001</v>
      </c>
      <c r="M44">
        <v>56.856000000000002</v>
      </c>
      <c r="N44">
        <v>0.34620000000000001</v>
      </c>
      <c r="O44">
        <v>363.25</v>
      </c>
      <c r="P44">
        <v>1.1545000000000001</v>
      </c>
      <c r="Q44">
        <v>330.89</v>
      </c>
      <c r="R44">
        <v>1.0636000000000001</v>
      </c>
      <c r="S44">
        <v>96.162000000000006</v>
      </c>
      <c r="T44">
        <v>5.3219000000000003</v>
      </c>
      <c r="U44">
        <v>285.06</v>
      </c>
      <c r="V44">
        <v>6.5548000000000002</v>
      </c>
      <c r="W44">
        <v>1.7137560000000001</v>
      </c>
      <c r="X44">
        <v>5311</v>
      </c>
      <c r="Y44">
        <v>1.4E-2</v>
      </c>
      <c r="Z44">
        <v>0.21812222389333333</v>
      </c>
      <c r="AB44">
        <f t="shared" si="6"/>
        <v>953.25746668240004</v>
      </c>
      <c r="AC44">
        <f t="shared" si="7"/>
        <v>135.05799999999999</v>
      </c>
      <c r="AD44">
        <f t="shared" si="8"/>
        <v>386.68000000000006</v>
      </c>
      <c r="AE44">
        <f t="shared" si="9"/>
        <v>7058.4351651882698</v>
      </c>
      <c r="AF44">
        <f t="shared" si="10"/>
        <v>5836.3760000000002</v>
      </c>
      <c r="AG44">
        <f t="shared" si="11"/>
        <v>6.6253442204546111</v>
      </c>
      <c r="AH44">
        <f t="shared" si="12"/>
        <v>5584.7960000000003</v>
      </c>
      <c r="AI44">
        <f t="shared" si="13"/>
        <v>6.9237981118737384</v>
      </c>
      <c r="AJ44">
        <f t="shared" si="14"/>
        <v>9444.9</v>
      </c>
      <c r="AL44">
        <v>65</v>
      </c>
      <c r="AM44">
        <v>1.4E-2</v>
      </c>
      <c r="AN44">
        <v>386.68000000000006</v>
      </c>
      <c r="AO44">
        <v>6.6253442204546111</v>
      </c>
      <c r="AP44">
        <v>6.9237981118737384</v>
      </c>
      <c r="AQ44">
        <f t="shared" si="15"/>
        <v>12.807434061653725</v>
      </c>
      <c r="AR44">
        <f t="shared" si="23"/>
        <v>1616.90788</v>
      </c>
      <c r="AS44">
        <f t="shared" si="24"/>
        <v>1611.0806399999999</v>
      </c>
      <c r="AT44">
        <f t="shared" si="25"/>
        <v>1565.6152</v>
      </c>
      <c r="AU44">
        <f t="shared" si="26"/>
        <v>1541.4223999999999</v>
      </c>
      <c r="AV44">
        <f t="shared" si="27"/>
        <v>1616.902</v>
      </c>
      <c r="AW44">
        <f t="shared" si="28"/>
        <v>245.48253320230651</v>
      </c>
      <c r="AX44">
        <f t="shared" si="29"/>
        <v>79.305333202306571</v>
      </c>
      <c r="AY44">
        <f t="shared" si="18"/>
        <v>3323.5439999999985</v>
      </c>
      <c r="AZ44">
        <f t="shared" si="30"/>
        <v>11.634568400478534</v>
      </c>
      <c r="BA44">
        <f t="shared" si="19"/>
        <v>223.20639999999989</v>
      </c>
      <c r="BB44">
        <f t="shared" si="20"/>
        <v>57.029199999999918</v>
      </c>
      <c r="BC44">
        <v>288</v>
      </c>
      <c r="BD44">
        <v>298.85000000000002</v>
      </c>
      <c r="BE44">
        <v>6.8007</v>
      </c>
      <c r="BF44">
        <f>((Exergy!W44)/(Enthalpies!AM44*(Enthalpies!I44-Enthalpies!G44)*1000))*100</f>
        <v>4.5692738096380365</v>
      </c>
      <c r="BG44">
        <f>((Exergy!W44)/(Enthalpies!AM44*(Enthalpies!K44-Enthalpies!M44)*1000))*100</f>
        <v>4.7751072733901117</v>
      </c>
      <c r="BI44">
        <f t="shared" si="21"/>
        <v>82.68654260344583</v>
      </c>
      <c r="BJ44">
        <f t="shared" si="22"/>
        <v>84.471831358722696</v>
      </c>
    </row>
    <row r="45" spans="4:62" x14ac:dyDescent="0.25">
      <c r="D45" t="s">
        <v>2373</v>
      </c>
      <c r="E45">
        <v>56.850999999999999</v>
      </c>
      <c r="F45">
        <v>0.34621000000000002</v>
      </c>
      <c r="G45">
        <v>66.5</v>
      </c>
      <c r="H45">
        <v>0.39994000000000002</v>
      </c>
      <c r="I45">
        <v>481.66</v>
      </c>
      <c r="J45">
        <v>2.0019999999999998</v>
      </c>
      <c r="K45">
        <v>456.07</v>
      </c>
      <c r="L45">
        <v>1.9986999999999999</v>
      </c>
      <c r="M45">
        <v>56.844999999999999</v>
      </c>
      <c r="N45">
        <v>0.34622999999999998</v>
      </c>
      <c r="O45">
        <v>363.58</v>
      </c>
      <c r="P45">
        <v>1.1554</v>
      </c>
      <c r="Q45">
        <v>330.89</v>
      </c>
      <c r="R45">
        <v>1.0636000000000001</v>
      </c>
      <c r="S45">
        <v>96.162000000000006</v>
      </c>
      <c r="T45">
        <v>5.3219000000000003</v>
      </c>
      <c r="U45">
        <v>285.06</v>
      </c>
      <c r="V45">
        <v>6.5537000000000001</v>
      </c>
      <c r="W45">
        <v>1.7402660000000001</v>
      </c>
      <c r="X45">
        <v>5699</v>
      </c>
      <c r="Y45">
        <v>1.6E-2</v>
      </c>
      <c r="Z45">
        <v>0.21873928764133332</v>
      </c>
      <c r="AB45">
        <f t="shared" si="6"/>
        <v>1038.7217328209333</v>
      </c>
      <c r="AC45">
        <f t="shared" si="7"/>
        <v>154.38400000000001</v>
      </c>
      <c r="AD45">
        <f t="shared" si="8"/>
        <v>409.44000000000051</v>
      </c>
      <c r="AE45">
        <f t="shared" si="9"/>
        <v>7150.587312995186</v>
      </c>
      <c r="AF45">
        <f t="shared" si="10"/>
        <v>6642.56</v>
      </c>
      <c r="AG45">
        <f t="shared" si="11"/>
        <v>6.163888621254463</v>
      </c>
      <c r="AH45">
        <f t="shared" si="12"/>
        <v>6387.6</v>
      </c>
      <c r="AI45">
        <f t="shared" si="13"/>
        <v>6.4099192184858236</v>
      </c>
      <c r="AJ45">
        <f t="shared" si="14"/>
        <v>9444.9</v>
      </c>
      <c r="AL45">
        <v>65</v>
      </c>
      <c r="AM45">
        <v>1.6E-2</v>
      </c>
      <c r="AN45">
        <v>409.44000000000051</v>
      </c>
      <c r="AO45">
        <v>6.163888621254463</v>
      </c>
      <c r="AP45">
        <v>6.4099192184858236</v>
      </c>
      <c r="AQ45">
        <f t="shared" si="15"/>
        <v>13.347875684802386</v>
      </c>
      <c r="AR45">
        <f t="shared" si="23"/>
        <v>1616.8941199999999</v>
      </c>
      <c r="AS45">
        <f t="shared" si="24"/>
        <v>1611.0688799999998</v>
      </c>
      <c r="AT45">
        <f t="shared" si="25"/>
        <v>1564.8355999999999</v>
      </c>
      <c r="AU45">
        <f t="shared" si="26"/>
        <v>1540.1959999999999</v>
      </c>
      <c r="AV45">
        <f t="shared" si="27"/>
        <v>1616.8823599999998</v>
      </c>
      <c r="AW45">
        <f t="shared" si="28"/>
        <v>278.01819924159884</v>
      </c>
      <c r="AX45">
        <f t="shared" si="29"/>
        <v>112.15779924159889</v>
      </c>
      <c r="AY45">
        <f t="shared" si="18"/>
        <v>3317.2079999999992</v>
      </c>
      <c r="AZ45">
        <f t="shared" si="30"/>
        <v>12.342910061714568</v>
      </c>
      <c r="BA45">
        <f t="shared" si="19"/>
        <v>223.20639999999989</v>
      </c>
      <c r="BB45">
        <f t="shared" si="20"/>
        <v>57.345999999999947</v>
      </c>
      <c r="BC45">
        <v>288</v>
      </c>
      <c r="BD45">
        <v>298.85000000000002</v>
      </c>
      <c r="BE45">
        <v>6.8007</v>
      </c>
      <c r="BF45">
        <f>((Exergy!W45)/(Enthalpies!AM45*(Enthalpies!I45-Enthalpies!G45)*1000))*100</f>
        <v>4.2068118315830114</v>
      </c>
      <c r="BG45">
        <f>((Exergy!W45)/(Enthalpies!AM45*(Enthalpies!K45-Enthalpies!M45)*1000))*100</f>
        <v>4.3747260316864001</v>
      </c>
      <c r="BI45">
        <f t="shared" si="21"/>
        <v>92.895306486616605</v>
      </c>
      <c r="BJ45">
        <f t="shared" si="22"/>
        <v>96.614499435069277</v>
      </c>
    </row>
    <row r="46" spans="4:62" x14ac:dyDescent="0.25">
      <c r="D46" t="s">
        <v>2429</v>
      </c>
      <c r="E46">
        <v>60.78</v>
      </c>
      <c r="F46">
        <v>0.37014000000000002</v>
      </c>
      <c r="G46">
        <v>70.418000000000006</v>
      </c>
      <c r="H46">
        <v>0.42287000000000002</v>
      </c>
      <c r="I46">
        <v>493.48</v>
      </c>
      <c r="J46">
        <v>2.077</v>
      </c>
      <c r="K46">
        <v>460.45</v>
      </c>
      <c r="L46">
        <v>2.1187999999999998</v>
      </c>
      <c r="M46">
        <v>45.878</v>
      </c>
      <c r="N46">
        <v>0.28127000000000002</v>
      </c>
      <c r="O46">
        <v>391.51</v>
      </c>
      <c r="P46">
        <v>1.2323999999999999</v>
      </c>
      <c r="Q46">
        <v>364.48</v>
      </c>
      <c r="R46">
        <v>1.1578999999999999</v>
      </c>
      <c r="S46">
        <v>95</v>
      </c>
      <c r="T46">
        <v>5.31</v>
      </c>
      <c r="U46">
        <v>288.22000000000003</v>
      </c>
      <c r="V46">
        <v>6.5811999999999999</v>
      </c>
      <c r="W46">
        <v>1.788457</v>
      </c>
      <c r="X46">
        <v>9167</v>
      </c>
      <c r="Y46">
        <v>0.01</v>
      </c>
      <c r="Z46">
        <v>0.20433797158833333</v>
      </c>
      <c r="AB46">
        <f t="shared" si="6"/>
        <v>1717.0805157432667</v>
      </c>
      <c r="AC46">
        <f t="shared" si="7"/>
        <v>96.380000000000052</v>
      </c>
      <c r="AD46">
        <f t="shared" si="8"/>
        <v>330.3000000000003</v>
      </c>
      <c r="AE46">
        <f t="shared" si="9"/>
        <v>5523.2553720326441</v>
      </c>
      <c r="AF46">
        <f t="shared" si="10"/>
        <v>4230.62</v>
      </c>
      <c r="AG46">
        <f t="shared" si="11"/>
        <v>7.8073662961929999</v>
      </c>
      <c r="AH46">
        <f t="shared" si="12"/>
        <v>4145.72</v>
      </c>
      <c r="AI46">
        <f t="shared" si="13"/>
        <v>7.9672529741516618</v>
      </c>
      <c r="AJ46">
        <f t="shared" si="14"/>
        <v>9661.0000000000018</v>
      </c>
      <c r="AL46">
        <v>70</v>
      </c>
      <c r="AM46">
        <v>0.01</v>
      </c>
      <c r="AN46">
        <v>330.3000000000003</v>
      </c>
      <c r="AO46">
        <v>7.8073662961929999</v>
      </c>
      <c r="AP46">
        <v>7.9672529741516618</v>
      </c>
      <c r="AQ46">
        <f t="shared" si="15"/>
        <v>7.2031943713633</v>
      </c>
      <c r="AR46">
        <f t="shared" si="23"/>
        <v>1613.93128</v>
      </c>
      <c r="AS46">
        <f t="shared" si="24"/>
        <v>1608.3830400000002</v>
      </c>
      <c r="AT46">
        <f t="shared" si="25"/>
        <v>1555.0556000000001</v>
      </c>
      <c r="AU46">
        <f t="shared" si="26"/>
        <v>1509.9872</v>
      </c>
      <c r="AV46">
        <f t="shared" si="27"/>
        <v>1624.62384</v>
      </c>
      <c r="AW46">
        <f t="shared" si="28"/>
        <v>455.34399151684227</v>
      </c>
      <c r="AX46">
        <f t="shared" si="29"/>
        <v>282.45839151684231</v>
      </c>
      <c r="AY46">
        <f t="shared" si="18"/>
        <v>3457.7119999999991</v>
      </c>
      <c r="AZ46">
        <f t="shared" si="30"/>
        <v>9.5525596116738587</v>
      </c>
      <c r="BA46">
        <f t="shared" si="19"/>
        <v>225.47160000000008</v>
      </c>
      <c r="BB46">
        <f t="shared" si="20"/>
        <v>52.586000000000013</v>
      </c>
      <c r="BC46">
        <v>288</v>
      </c>
      <c r="BD46">
        <v>298.85000000000002</v>
      </c>
      <c r="BE46">
        <v>6.8007</v>
      </c>
      <c r="BF46">
        <f>((Exergy!W46)/(Enthalpies!AM46*(Enthalpies!I46-Enthalpies!G46)*1000))*100</f>
        <v>5.4436465577149518</v>
      </c>
      <c r="BG46">
        <f>((Exergy!W46)/(Enthalpies!AM46*(Enthalpies!K46-Enthalpies!M46)*1000))*100</f>
        <v>5.5551267331127105</v>
      </c>
      <c r="BI46">
        <f t="shared" si="21"/>
        <v>76.596494549609531</v>
      </c>
      <c r="BJ46">
        <f t="shared" si="22"/>
        <v>61.302734115072369</v>
      </c>
    </row>
    <row r="47" spans="4:62" x14ac:dyDescent="0.25">
      <c r="D47" t="s">
        <v>2430</v>
      </c>
      <c r="E47">
        <v>60.777000000000001</v>
      </c>
      <c r="F47">
        <v>0.37014999999999998</v>
      </c>
      <c r="G47">
        <v>70.417000000000002</v>
      </c>
      <c r="H47">
        <v>0.42287000000000002</v>
      </c>
      <c r="I47">
        <v>493.52</v>
      </c>
      <c r="J47">
        <v>2.0777999999999999</v>
      </c>
      <c r="K47">
        <v>460.53</v>
      </c>
      <c r="L47">
        <v>2.1227999999999998</v>
      </c>
      <c r="M47">
        <v>44.512999999999998</v>
      </c>
      <c r="N47">
        <v>0.27284999999999998</v>
      </c>
      <c r="O47">
        <v>392.87</v>
      </c>
      <c r="P47">
        <v>1.2361</v>
      </c>
      <c r="Q47">
        <v>364.47</v>
      </c>
      <c r="R47">
        <v>1.1578999999999999</v>
      </c>
      <c r="S47">
        <v>95</v>
      </c>
      <c r="T47">
        <v>5.31</v>
      </c>
      <c r="U47">
        <v>288.22000000000003</v>
      </c>
      <c r="V47">
        <v>6.5834999999999999</v>
      </c>
      <c r="W47">
        <v>1.782429</v>
      </c>
      <c r="X47">
        <v>9077</v>
      </c>
      <c r="Y47">
        <v>1.2E-2</v>
      </c>
      <c r="Z47">
        <v>0.20217752799666666</v>
      </c>
      <c r="AB47">
        <f t="shared" si="6"/>
        <v>1694.4919146561999</v>
      </c>
      <c r="AC47">
        <f t="shared" si="7"/>
        <v>115.68</v>
      </c>
      <c r="AD47">
        <f t="shared" si="8"/>
        <v>395.88000000000011</v>
      </c>
      <c r="AE47">
        <f t="shared" si="9"/>
        <v>5741.8417951053279</v>
      </c>
      <c r="AF47">
        <f t="shared" si="10"/>
        <v>5077.235999999999</v>
      </c>
      <c r="AG47">
        <f t="shared" si="11"/>
        <v>7.7971557753076706</v>
      </c>
      <c r="AH47">
        <f t="shared" si="12"/>
        <v>4992.2039999999997</v>
      </c>
      <c r="AI47">
        <f t="shared" si="13"/>
        <v>7.9299644004932519</v>
      </c>
      <c r="AJ47">
        <f t="shared" si="14"/>
        <v>9661.0000000000018</v>
      </c>
      <c r="AL47">
        <v>70</v>
      </c>
      <c r="AM47">
        <v>1.2E-2</v>
      </c>
      <c r="AN47">
        <v>395.88000000000011</v>
      </c>
      <c r="AO47">
        <v>7.7971557753076706</v>
      </c>
      <c r="AP47">
        <v>7.9299644004932519</v>
      </c>
      <c r="AQ47">
        <f t="shared" si="15"/>
        <v>8.4757374842209252</v>
      </c>
      <c r="AR47">
        <f t="shared" si="23"/>
        <v>1613.9253999999999</v>
      </c>
      <c r="AS47">
        <f t="shared" si="24"/>
        <v>1608.3820400000002</v>
      </c>
      <c r="AT47">
        <f t="shared" si="25"/>
        <v>1554.8652000000002</v>
      </c>
      <c r="AU47">
        <f t="shared" si="26"/>
        <v>1508.9151999999999</v>
      </c>
      <c r="AV47">
        <f t="shared" si="27"/>
        <v>1625.6838</v>
      </c>
      <c r="AW47">
        <f t="shared" si="28"/>
        <v>566.4282918085238</v>
      </c>
      <c r="AX47">
        <f t="shared" si="29"/>
        <v>392.88029180852374</v>
      </c>
      <c r="AY47">
        <f t="shared" si="18"/>
        <v>3470.9600000000009</v>
      </c>
      <c r="AZ47">
        <f t="shared" si="30"/>
        <v>11.405490123769793</v>
      </c>
      <c r="BA47">
        <f t="shared" si="19"/>
        <v>225.47160000000008</v>
      </c>
      <c r="BB47">
        <f t="shared" si="20"/>
        <v>51.923600000000022</v>
      </c>
      <c r="BC47">
        <v>288</v>
      </c>
      <c r="BD47">
        <v>298.85000000000002</v>
      </c>
      <c r="BE47">
        <v>6.8007</v>
      </c>
      <c r="BF47">
        <f>((Exergy!W47)/(Enthalpies!AM47*(Enthalpies!I47-Enthalpies!G47)*1000))*100</f>
        <v>5.6306226458648005</v>
      </c>
      <c r="BG47">
        <f>((Exergy!W47)/(Enthalpies!AM47*(Enthalpies!K47-Enthalpies!M47)*1000))*100</f>
        <v>5.7265288037107478</v>
      </c>
      <c r="BI47">
        <f t="shared" si="21"/>
        <v>88.425215831061792</v>
      </c>
      <c r="BJ47">
        <f t="shared" si="22"/>
        <v>73.819687402960341</v>
      </c>
    </row>
    <row r="48" spans="4:62" x14ac:dyDescent="0.25">
      <c r="D48" t="s">
        <v>2431</v>
      </c>
      <c r="E48">
        <v>60.774999999999999</v>
      </c>
      <c r="F48">
        <v>0.37015999999999999</v>
      </c>
      <c r="G48">
        <v>70.414000000000001</v>
      </c>
      <c r="H48">
        <v>0.42287999999999998</v>
      </c>
      <c r="I48">
        <v>493.63</v>
      </c>
      <c r="J48">
        <v>2.0798999999999999</v>
      </c>
      <c r="K48">
        <v>460.67</v>
      </c>
      <c r="L48">
        <v>2.1293000000000002</v>
      </c>
      <c r="M48">
        <v>44.51</v>
      </c>
      <c r="N48">
        <v>0.27285999999999999</v>
      </c>
      <c r="O48">
        <v>393.79</v>
      </c>
      <c r="P48">
        <v>1.2384999999999999</v>
      </c>
      <c r="Q48">
        <v>364.48</v>
      </c>
      <c r="R48">
        <v>1.1578999999999999</v>
      </c>
      <c r="S48">
        <v>95</v>
      </c>
      <c r="T48">
        <v>5.31</v>
      </c>
      <c r="U48">
        <v>287.18</v>
      </c>
      <c r="V48">
        <v>6.5799000000000003</v>
      </c>
      <c r="W48">
        <v>1.787258</v>
      </c>
      <c r="X48">
        <v>9423</v>
      </c>
      <c r="Y48">
        <v>1.4E-2</v>
      </c>
      <c r="Z48">
        <v>0.20546222245933332</v>
      </c>
      <c r="AB48">
        <f t="shared" si="6"/>
        <v>1763.8488521676002</v>
      </c>
      <c r="AC48">
        <f t="shared" si="7"/>
        <v>134.94600000000003</v>
      </c>
      <c r="AD48">
        <f t="shared" si="8"/>
        <v>461.43999999999971</v>
      </c>
      <c r="AE48">
        <f t="shared" si="9"/>
        <v>6022.0977402830604</v>
      </c>
      <c r="AF48">
        <f t="shared" si="10"/>
        <v>5925.0240000000003</v>
      </c>
      <c r="AG48">
        <f t="shared" si="11"/>
        <v>7.7879853313674294</v>
      </c>
      <c r="AH48">
        <f t="shared" si="12"/>
        <v>5826.2400000000007</v>
      </c>
      <c r="AI48">
        <f t="shared" si="13"/>
        <v>7.9200307574009932</v>
      </c>
      <c r="AJ48">
        <f t="shared" si="14"/>
        <v>9609</v>
      </c>
      <c r="AL48">
        <v>70</v>
      </c>
      <c r="AM48">
        <v>1.4E-2</v>
      </c>
      <c r="AN48">
        <v>461.43999999999971</v>
      </c>
      <c r="AO48">
        <v>7.7879853313674294</v>
      </c>
      <c r="AP48">
        <v>7.9200307574009932</v>
      </c>
      <c r="AQ48">
        <f t="shared" si="15"/>
        <v>9.7354548793397537</v>
      </c>
      <c r="AR48">
        <f t="shared" si="23"/>
        <v>1613.9205199999999</v>
      </c>
      <c r="AS48">
        <f t="shared" si="24"/>
        <v>1608.3761599999998</v>
      </c>
      <c r="AT48">
        <f t="shared" si="25"/>
        <v>1554.3704</v>
      </c>
      <c r="AU48">
        <f t="shared" si="26"/>
        <v>1507.1831999999999</v>
      </c>
      <c r="AV48">
        <f t="shared" si="27"/>
        <v>1625.6779200000001</v>
      </c>
      <c r="AW48">
        <f t="shared" si="28"/>
        <v>679.28819722512196</v>
      </c>
      <c r="AX48">
        <f t="shared" si="29"/>
        <v>505.73699722512174</v>
      </c>
      <c r="AY48">
        <f t="shared" si="18"/>
        <v>3471.0240000000044</v>
      </c>
      <c r="AZ48">
        <f t="shared" si="30"/>
        <v>13.294059620446275</v>
      </c>
      <c r="BA48">
        <f t="shared" si="19"/>
        <v>225.47160000000008</v>
      </c>
      <c r="BB48">
        <f t="shared" si="20"/>
        <v>51.920399999999887</v>
      </c>
      <c r="BC48">
        <v>288</v>
      </c>
      <c r="BD48">
        <v>298.85000000000002</v>
      </c>
      <c r="BE48">
        <v>6.8007</v>
      </c>
      <c r="BF48">
        <f>((Exergy!W48)/(Enthalpies!AM48*(Enthalpies!I48-Enthalpies!G48)*1000))*100</f>
        <v>5.7626770794514872</v>
      </c>
      <c r="BG48">
        <f>((Exergy!W48)/(Enthalpies!AM48*(Enthalpies!K48-Enthalpies!M48)*1000))*100</f>
        <v>5.8603833690338822</v>
      </c>
      <c r="BI48">
        <f t="shared" si="21"/>
        <v>98.388041103456132</v>
      </c>
      <c r="BJ48">
        <f t="shared" si="22"/>
        <v>86.618794879800177</v>
      </c>
    </row>
    <row r="49" spans="4:62" x14ac:dyDescent="0.25">
      <c r="D49" t="s">
        <v>2432</v>
      </c>
      <c r="E49">
        <v>60.77</v>
      </c>
      <c r="F49">
        <v>0.37017</v>
      </c>
      <c r="G49">
        <v>70.41</v>
      </c>
      <c r="H49">
        <v>0.42288999999999999</v>
      </c>
      <c r="I49">
        <v>494.5</v>
      </c>
      <c r="J49">
        <v>2.0813000000000001</v>
      </c>
      <c r="K49">
        <v>460.8</v>
      </c>
      <c r="L49">
        <v>2.1360999999999999</v>
      </c>
      <c r="M49">
        <v>43.140999999999998</v>
      </c>
      <c r="N49">
        <v>0.26438</v>
      </c>
      <c r="O49">
        <v>393.33</v>
      </c>
      <c r="P49">
        <v>1.2373000000000001</v>
      </c>
      <c r="Q49">
        <v>364.47</v>
      </c>
      <c r="R49">
        <v>1.1579999999999999</v>
      </c>
      <c r="S49">
        <v>95</v>
      </c>
      <c r="T49">
        <v>5.31</v>
      </c>
      <c r="U49">
        <v>287.17</v>
      </c>
      <c r="V49">
        <v>6.5742000000000003</v>
      </c>
      <c r="W49">
        <v>1.7896559999999999</v>
      </c>
      <c r="X49">
        <v>9886</v>
      </c>
      <c r="Y49">
        <v>1.6E-2</v>
      </c>
      <c r="Z49">
        <v>0.19942627157766668</v>
      </c>
      <c r="AB49">
        <f t="shared" si="6"/>
        <v>1852.9986072223999</v>
      </c>
      <c r="AC49">
        <f t="shared" si="7"/>
        <v>154.2399999999999</v>
      </c>
      <c r="AD49">
        <f t="shared" si="8"/>
        <v>539.19999999999982</v>
      </c>
      <c r="AE49">
        <f t="shared" si="9"/>
        <v>5755.4421977314523</v>
      </c>
      <c r="AF49">
        <f t="shared" si="10"/>
        <v>6785.4400000000005</v>
      </c>
      <c r="AG49">
        <f t="shared" si="11"/>
        <v>7.9464264660803101</v>
      </c>
      <c r="AH49">
        <f t="shared" si="12"/>
        <v>6682.5439999999999</v>
      </c>
      <c r="AI49">
        <f t="shared" si="13"/>
        <v>8.0687833854891178</v>
      </c>
      <c r="AJ49">
        <f t="shared" si="14"/>
        <v>9608.5000000000018</v>
      </c>
      <c r="AL49">
        <v>70</v>
      </c>
      <c r="AM49">
        <v>1.6E-2</v>
      </c>
      <c r="AN49">
        <v>539.19999999999982</v>
      </c>
      <c r="AO49">
        <v>7.9464264660803101</v>
      </c>
      <c r="AP49">
        <v>8.0687833854891178</v>
      </c>
      <c r="AQ49">
        <f t="shared" si="15"/>
        <v>11.104122067580938</v>
      </c>
      <c r="AR49">
        <f t="shared" si="23"/>
        <v>1613.91264</v>
      </c>
      <c r="AS49">
        <f t="shared" si="24"/>
        <v>1608.3692799999999</v>
      </c>
      <c r="AT49">
        <f t="shared" si="25"/>
        <v>1554.8371999999999</v>
      </c>
      <c r="AU49">
        <f t="shared" si="26"/>
        <v>1505.3548000000001</v>
      </c>
      <c r="AV49">
        <f t="shared" si="27"/>
        <v>1626.75116</v>
      </c>
      <c r="AW49">
        <f t="shared" si="28"/>
        <v>766.96960917201204</v>
      </c>
      <c r="AX49">
        <f t="shared" si="29"/>
        <v>595.05000917201187</v>
      </c>
      <c r="AY49">
        <f t="shared" si="18"/>
        <v>3438.3920000000035</v>
      </c>
      <c r="AZ49">
        <f t="shared" si="30"/>
        <v>15.68174891053723</v>
      </c>
      <c r="BA49">
        <f t="shared" si="19"/>
        <v>225.47160000000008</v>
      </c>
      <c r="BB49">
        <f t="shared" si="20"/>
        <v>53.551999999999907</v>
      </c>
      <c r="BC49">
        <v>288</v>
      </c>
      <c r="BD49">
        <v>298.85000000000002</v>
      </c>
      <c r="BE49">
        <v>6.8007</v>
      </c>
      <c r="BF49">
        <f>((Exergy!W49)/(Enthalpies!AM49*(Enthalpies!I49-Enthalpies!G49)*1000))*100</f>
        <v>5.8831851729585667</v>
      </c>
      <c r="BG49">
        <f>((Exergy!W49)/(Enthalpies!AM49*(Enthalpies!K49-Enthalpies!M49)*1000))*100</f>
        <v>5.9737728625505468</v>
      </c>
      <c r="BI49">
        <f t="shared" si="21"/>
        <v>117.89606718098098</v>
      </c>
      <c r="BJ49">
        <f t="shared" si="22"/>
        <v>99.354648785673376</v>
      </c>
    </row>
    <row r="50" spans="4:62" x14ac:dyDescent="0.25">
      <c r="D50" t="s">
        <v>2409</v>
      </c>
      <c r="E50">
        <v>62.186</v>
      </c>
      <c r="F50">
        <v>0.37774000000000002</v>
      </c>
      <c r="G50">
        <v>69.122</v>
      </c>
      <c r="H50">
        <v>0.41524</v>
      </c>
      <c r="I50">
        <v>495.89</v>
      </c>
      <c r="J50">
        <v>2.0644999999999998</v>
      </c>
      <c r="K50">
        <v>459.22</v>
      </c>
      <c r="L50">
        <v>2.0508999999999999</v>
      </c>
      <c r="M50">
        <v>54.079000000000001</v>
      </c>
      <c r="N50">
        <v>0.33041999999999999</v>
      </c>
      <c r="O50">
        <v>378.81</v>
      </c>
      <c r="P50">
        <v>1.1975</v>
      </c>
      <c r="Q50">
        <v>347.68</v>
      </c>
      <c r="R50">
        <v>1.111</v>
      </c>
      <c r="S50">
        <v>95</v>
      </c>
      <c r="T50">
        <v>5.31</v>
      </c>
      <c r="U50">
        <v>288.22000000000003</v>
      </c>
      <c r="V50">
        <v>6.5811000000000002</v>
      </c>
      <c r="W50">
        <v>1.7306410000000001</v>
      </c>
      <c r="X50">
        <v>6300</v>
      </c>
      <c r="Y50">
        <v>0.01</v>
      </c>
      <c r="Z50">
        <v>0.21553970344833334</v>
      </c>
      <c r="AB50">
        <f t="shared" si="6"/>
        <v>1141.9115446200001</v>
      </c>
      <c r="AC50">
        <f t="shared" si="7"/>
        <v>69.36</v>
      </c>
      <c r="AD50">
        <f t="shared" si="8"/>
        <v>366.69999999999959</v>
      </c>
      <c r="AE50">
        <f t="shared" si="9"/>
        <v>6709.750968346616</v>
      </c>
      <c r="AF50">
        <f t="shared" si="10"/>
        <v>4267.6799999999994</v>
      </c>
      <c r="AG50">
        <f t="shared" si="11"/>
        <v>8.5924905334982853</v>
      </c>
      <c r="AH50">
        <f t="shared" si="12"/>
        <v>4051.4100000000003</v>
      </c>
      <c r="AI50">
        <f t="shared" si="13"/>
        <v>9.0511698396360671</v>
      </c>
      <c r="AJ50">
        <f t="shared" si="14"/>
        <v>9661.0000000000018</v>
      </c>
      <c r="AL50">
        <v>75</v>
      </c>
      <c r="AM50">
        <v>0.01</v>
      </c>
      <c r="AN50">
        <v>366.69999999999959</v>
      </c>
      <c r="AO50">
        <v>8.5924905334982853</v>
      </c>
      <c r="AP50">
        <v>9.0511698396360671</v>
      </c>
      <c r="AQ50">
        <f t="shared" si="15"/>
        <v>10.145838894592185</v>
      </c>
      <c r="AR50">
        <f t="shared" si="23"/>
        <v>1613.1484800000001</v>
      </c>
      <c r="AS50">
        <f t="shared" si="24"/>
        <v>1609.28448</v>
      </c>
      <c r="AT50">
        <f t="shared" si="25"/>
        <v>1561.0655999999999</v>
      </c>
      <c r="AU50">
        <f t="shared" si="26"/>
        <v>1528.3124000000003</v>
      </c>
      <c r="AV50">
        <f t="shared" si="27"/>
        <v>1618.6696400000001</v>
      </c>
      <c r="AW50">
        <f t="shared" si="28"/>
        <v>-1434.28</v>
      </c>
      <c r="AX50">
        <f t="shared" si="29"/>
        <v>-1607.1368</v>
      </c>
      <c r="AY50">
        <f t="shared" si="18"/>
        <v>3457.1360000000009</v>
      </c>
      <c r="AZ50">
        <f t="shared" si="30"/>
        <v>10.607045832157008</v>
      </c>
      <c r="BA50">
        <f t="shared" si="19"/>
        <v>225.47160000000008</v>
      </c>
      <c r="BB50">
        <f t="shared" si="20"/>
        <v>52.614799999999946</v>
      </c>
      <c r="BC50">
        <v>288</v>
      </c>
      <c r="BD50">
        <v>298.85000000000002</v>
      </c>
      <c r="BE50">
        <v>6.8007</v>
      </c>
      <c r="BF50">
        <f>((Exergy!W50)/(Enthalpies!AM50*(Enthalpies!I50-Enthalpies!G50)*1000))*100</f>
        <v>6.249297041952528</v>
      </c>
      <c r="BG50">
        <f>((Exergy!W50)/(Enthalpies!AM50*(Enthalpies!K50-Enthalpies!M50)*1000))*100</f>
        <v>6.5828933630513706</v>
      </c>
      <c r="BI50">
        <f t="shared" si="21"/>
        <v>63.604148948789089</v>
      </c>
      <c r="BJ50">
        <f t="shared" si="22"/>
        <v>59.908172771230419</v>
      </c>
    </row>
    <row r="51" spans="4:62" x14ac:dyDescent="0.25">
      <c r="D51" t="s">
        <v>2410</v>
      </c>
      <c r="E51">
        <v>62.179000000000002</v>
      </c>
      <c r="F51">
        <v>0.37775999999999998</v>
      </c>
      <c r="G51">
        <v>70.459999999999994</v>
      </c>
      <c r="H51">
        <v>0.42274</v>
      </c>
      <c r="I51">
        <v>497.03</v>
      </c>
      <c r="J51">
        <v>2.0703</v>
      </c>
      <c r="K51">
        <v>459.51</v>
      </c>
      <c r="L51">
        <v>2.0586000000000002</v>
      </c>
      <c r="M51">
        <v>52.718000000000004</v>
      </c>
      <c r="N51">
        <v>0.32235999999999998</v>
      </c>
      <c r="O51">
        <v>379.66</v>
      </c>
      <c r="P51">
        <v>1.1999</v>
      </c>
      <c r="Q51">
        <v>347.68</v>
      </c>
      <c r="R51">
        <v>1.111</v>
      </c>
      <c r="S51">
        <v>95</v>
      </c>
      <c r="T51">
        <v>5.31</v>
      </c>
      <c r="U51">
        <v>288.20999999999998</v>
      </c>
      <c r="V51">
        <v>6.5770999999999997</v>
      </c>
      <c r="W51">
        <v>1.792054</v>
      </c>
      <c r="X51">
        <v>6559</v>
      </c>
      <c r="Y51">
        <v>1.2E-2</v>
      </c>
      <c r="Z51">
        <v>0.21737412202</v>
      </c>
      <c r="AB51">
        <f t="shared" si="6"/>
        <v>1231.0442076137333</v>
      </c>
      <c r="AC51">
        <f t="shared" si="7"/>
        <v>99.3719999999999</v>
      </c>
      <c r="AD51">
        <f t="shared" si="8"/>
        <v>450.23999999999978</v>
      </c>
      <c r="AE51">
        <f t="shared" si="9"/>
        <v>6951.6244221996039</v>
      </c>
      <c r="AF51">
        <f t="shared" si="10"/>
        <v>5118.84</v>
      </c>
      <c r="AG51">
        <f t="shared" si="11"/>
        <v>8.7957427854748289</v>
      </c>
      <c r="AH51">
        <f t="shared" si="12"/>
        <v>4881.5039999999999</v>
      </c>
      <c r="AI51">
        <f t="shared" si="13"/>
        <v>9.2233868905976468</v>
      </c>
      <c r="AJ51">
        <f t="shared" si="14"/>
        <v>9660.4999999999982</v>
      </c>
      <c r="AL51">
        <v>75</v>
      </c>
      <c r="AM51">
        <v>1.2E-2</v>
      </c>
      <c r="AN51">
        <v>450.23999999999978</v>
      </c>
      <c r="AO51">
        <v>8.7957427854748289</v>
      </c>
      <c r="AP51">
        <v>9.2233868905976468</v>
      </c>
      <c r="AQ51">
        <f t="shared" si="15"/>
        <v>12.071409206186836</v>
      </c>
      <c r="AR51">
        <f t="shared" si="23"/>
        <v>1613.1357199999998</v>
      </c>
      <c r="AS51">
        <f t="shared" si="24"/>
        <v>1608.4624799999999</v>
      </c>
      <c r="AT51">
        <f t="shared" si="25"/>
        <v>1560.5351999999998</v>
      </c>
      <c r="AU51">
        <f t="shared" si="26"/>
        <v>1526.3847999999998</v>
      </c>
      <c r="AV51">
        <f t="shared" si="27"/>
        <v>1619.6299200000001</v>
      </c>
      <c r="AW51">
        <f t="shared" si="28"/>
        <v>-1434.28</v>
      </c>
      <c r="AX51">
        <f t="shared" si="29"/>
        <v>-1605.9947999999999</v>
      </c>
      <c r="AY51">
        <f t="shared" si="18"/>
        <v>3434.2959999999994</v>
      </c>
      <c r="AZ51">
        <f t="shared" si="30"/>
        <v>13.110110485525997</v>
      </c>
      <c r="BA51">
        <f t="shared" si="19"/>
        <v>225.47160000000008</v>
      </c>
      <c r="BB51">
        <f t="shared" si="20"/>
        <v>53.756800000000027</v>
      </c>
      <c r="BC51">
        <v>288</v>
      </c>
      <c r="BD51">
        <v>298.85000000000002</v>
      </c>
      <c r="BE51">
        <v>6.8007</v>
      </c>
      <c r="BF51">
        <f>((Exergy!W51)/(Enthalpies!AM51*(Enthalpies!I51-Enthalpies!G51)*1000))*100</f>
        <v>6.6468184197982323</v>
      </c>
      <c r="BG51">
        <f>((Exergy!W51)/(Enthalpies!AM51*(Enthalpies!K51-Enthalpies!M51)*1000))*100</f>
        <v>6.9699830216261178</v>
      </c>
      <c r="BI51">
        <f t="shared" si="21"/>
        <v>73.635163367763155</v>
      </c>
      <c r="BJ51">
        <f t="shared" si="22"/>
        <v>72.186503212640574</v>
      </c>
    </row>
    <row r="52" spans="4:62" x14ac:dyDescent="0.25">
      <c r="D52" t="s">
        <v>2411</v>
      </c>
      <c r="E52">
        <v>62.170999999999999</v>
      </c>
      <c r="F52">
        <v>0.37778</v>
      </c>
      <c r="G52">
        <v>70.453000000000003</v>
      </c>
      <c r="H52">
        <v>0.42276000000000002</v>
      </c>
      <c r="I52">
        <v>499.06</v>
      </c>
      <c r="J52">
        <v>2.0781999999999998</v>
      </c>
      <c r="K52">
        <v>459.8</v>
      </c>
      <c r="L52">
        <v>2.0672000000000001</v>
      </c>
      <c r="M52">
        <v>52.71</v>
      </c>
      <c r="N52">
        <v>0.32239000000000001</v>
      </c>
      <c r="O52">
        <v>380.45</v>
      </c>
      <c r="P52">
        <v>1.202</v>
      </c>
      <c r="Q52">
        <v>347.68</v>
      </c>
      <c r="R52">
        <v>1.111</v>
      </c>
      <c r="S52">
        <v>95</v>
      </c>
      <c r="T52">
        <v>5.31</v>
      </c>
      <c r="U52">
        <v>288.20999999999998</v>
      </c>
      <c r="V52">
        <v>6.5770999999999997</v>
      </c>
      <c r="W52">
        <v>1.7860259999999999</v>
      </c>
      <c r="X52">
        <v>6973</v>
      </c>
      <c r="Y52">
        <v>1.4E-2</v>
      </c>
      <c r="Z52">
        <v>0.21665694076166664</v>
      </c>
      <c r="AB52">
        <f t="shared" si="6"/>
        <v>1304.3446704771998</v>
      </c>
      <c r="AC52">
        <f t="shared" si="7"/>
        <v>115.94800000000005</v>
      </c>
      <c r="AD52">
        <f t="shared" si="8"/>
        <v>549.63999999999987</v>
      </c>
      <c r="AE52">
        <f t="shared" si="9"/>
        <v>7099.8479487598115</v>
      </c>
      <c r="AF52">
        <f t="shared" si="10"/>
        <v>6000.4979999999996</v>
      </c>
      <c r="AG52">
        <f t="shared" si="11"/>
        <v>9.1599063944359269</v>
      </c>
      <c r="AH52">
        <f t="shared" si="12"/>
        <v>5699.26</v>
      </c>
      <c r="AI52">
        <f t="shared" si="13"/>
        <v>9.6440590532805981</v>
      </c>
      <c r="AJ52">
        <f t="shared" si="14"/>
        <v>9660.4999999999982</v>
      </c>
      <c r="AL52">
        <v>75</v>
      </c>
      <c r="AM52">
        <v>1.4E-2</v>
      </c>
      <c r="AN52">
        <v>549.63999999999987</v>
      </c>
      <c r="AO52">
        <v>9.1599063944359269</v>
      </c>
      <c r="AP52">
        <v>9.6440590532805981</v>
      </c>
      <c r="AQ52">
        <f t="shared" si="15"/>
        <v>14.401257324822614</v>
      </c>
      <c r="AR52">
        <f t="shared" si="23"/>
        <v>1613.1219599999997</v>
      </c>
      <c r="AS52">
        <f t="shared" si="24"/>
        <v>1608.4497200000001</v>
      </c>
      <c r="AT52">
        <f t="shared" si="25"/>
        <v>1560.29</v>
      </c>
      <c r="AU52">
        <f t="shared" si="26"/>
        <v>1524.1979999999999</v>
      </c>
      <c r="AV52">
        <f t="shared" si="27"/>
        <v>1619.6132799999998</v>
      </c>
      <c r="AW52">
        <f t="shared" si="28"/>
        <v>-1434.28</v>
      </c>
      <c r="AX52">
        <f t="shared" si="29"/>
        <v>-1605.9947999999999</v>
      </c>
      <c r="AY52">
        <f t="shared" si="18"/>
        <v>3434.2959999999994</v>
      </c>
      <c r="AZ52">
        <f t="shared" si="30"/>
        <v>16.004444579034537</v>
      </c>
      <c r="BA52">
        <f t="shared" si="19"/>
        <v>225.47160000000008</v>
      </c>
      <c r="BB52">
        <f t="shared" si="20"/>
        <v>53.756800000000027</v>
      </c>
      <c r="BC52">
        <v>288</v>
      </c>
      <c r="BD52">
        <v>298.85000000000002</v>
      </c>
      <c r="BE52">
        <v>6.8007</v>
      </c>
      <c r="BF52">
        <f>((Exergy!W52)/(Enthalpies!AM52*(Enthalpies!I52-Enthalpies!G52)*1000))*100</f>
        <v>6.9934195461776651</v>
      </c>
      <c r="BG52">
        <f>((Exergy!W52)/(Enthalpies!AM52*(Enthalpies!K52-Enthalpies!M52)*1000))*100</f>
        <v>7.3630611693447898</v>
      </c>
      <c r="BI52">
        <f t="shared" si="21"/>
        <v>84.515866301730526</v>
      </c>
      <c r="BJ52">
        <f t="shared" si="22"/>
        <v>84.279281610682688</v>
      </c>
    </row>
    <row r="53" spans="4:62" x14ac:dyDescent="0.25">
      <c r="D53" t="s">
        <v>2412</v>
      </c>
      <c r="E53">
        <v>62.164000000000001</v>
      </c>
      <c r="F53">
        <v>0.37780999999999998</v>
      </c>
      <c r="G53">
        <v>70.448999999999998</v>
      </c>
      <c r="H53">
        <v>0.42276999999999998</v>
      </c>
      <c r="I53">
        <v>500.12</v>
      </c>
      <c r="J53">
        <v>2.0828000000000002</v>
      </c>
      <c r="K53">
        <v>460.03</v>
      </c>
      <c r="L53">
        <v>2.0739999999999998</v>
      </c>
      <c r="M53">
        <v>51.347999999999999</v>
      </c>
      <c r="N53">
        <v>0.31428</v>
      </c>
      <c r="O53">
        <v>381.31</v>
      </c>
      <c r="P53">
        <v>1.2043999999999999</v>
      </c>
      <c r="Q53">
        <v>351.88</v>
      </c>
      <c r="R53">
        <v>1.1228</v>
      </c>
      <c r="S53">
        <v>95</v>
      </c>
      <c r="T53">
        <v>5.31</v>
      </c>
      <c r="U53">
        <v>288.20999999999998</v>
      </c>
      <c r="V53">
        <v>6.5747</v>
      </c>
      <c r="W53">
        <v>1.7944850000000001</v>
      </c>
      <c r="X53">
        <v>7033</v>
      </c>
      <c r="Y53">
        <v>1.6E-2</v>
      </c>
      <c r="Z53">
        <v>0.21662437639999998</v>
      </c>
      <c r="AB53">
        <f t="shared" si="6"/>
        <v>1321.7988687236668</v>
      </c>
      <c r="AC53">
        <f t="shared" si="7"/>
        <v>132.55999999999995</v>
      </c>
      <c r="AD53">
        <f t="shared" si="8"/>
        <v>641.44000000000051</v>
      </c>
      <c r="AE53">
        <f>Z53*(O53-Q53)*1000</f>
        <v>6375.2553974520015</v>
      </c>
      <c r="AF53">
        <f t="shared" si="10"/>
        <v>6874.7359999999999</v>
      </c>
      <c r="AG53">
        <f t="shared" si="11"/>
        <v>9.3303946507909608</v>
      </c>
      <c r="AH53">
        <f>Y53*1000*(K53-M53)</f>
        <v>6538.9119999999994</v>
      </c>
      <c r="AI53">
        <f t="shared" si="13"/>
        <v>9.8095830009640839</v>
      </c>
      <c r="AJ53">
        <f t="shared" si="14"/>
        <v>9660.4999999999982</v>
      </c>
      <c r="AL53">
        <v>75</v>
      </c>
      <c r="AM53">
        <v>1.6E-2</v>
      </c>
      <c r="AN53">
        <v>641.44000000000051</v>
      </c>
      <c r="AO53">
        <v>9.3303946507909608</v>
      </c>
      <c r="AP53">
        <v>9.8095830009640839</v>
      </c>
      <c r="AQ53">
        <f t="shared" si="15"/>
        <v>16.343692900012783</v>
      </c>
      <c r="AR53">
        <f t="shared" si="23"/>
        <v>1613.1063199999999</v>
      </c>
      <c r="AS53">
        <f t="shared" si="24"/>
        <v>1608.4428399999999</v>
      </c>
      <c r="AT53">
        <f t="shared" si="25"/>
        <v>1560.0252</v>
      </c>
      <c r="AU53">
        <f t="shared" si="26"/>
        <v>1522.4695999999999</v>
      </c>
      <c r="AV53">
        <f t="shared" si="27"/>
        <v>1620.5869600000001</v>
      </c>
      <c r="AW53">
        <f t="shared" si="28"/>
        <v>-1434.28</v>
      </c>
      <c r="AX53">
        <f t="shared" si="29"/>
        <v>-1605.3036</v>
      </c>
      <c r="AY53">
        <f t="shared" si="18"/>
        <v>3420.4719999999998</v>
      </c>
      <c r="AZ53">
        <f t="shared" si="30"/>
        <v>18.752967426717731</v>
      </c>
      <c r="BA53">
        <f t="shared" si="19"/>
        <v>225.47160000000008</v>
      </c>
      <c r="BB53">
        <f t="shared" si="20"/>
        <v>54.447999999999951</v>
      </c>
      <c r="BC53">
        <v>288</v>
      </c>
      <c r="BD53">
        <v>298.85000000000002</v>
      </c>
      <c r="BE53">
        <v>6.8007</v>
      </c>
      <c r="BF53">
        <f>((Exergy!W53)/(Enthalpies!AM53*(Enthalpies!I53-Enthalpies!G53)*1000))*100</f>
        <v>7.2939528150608322</v>
      </c>
      <c r="BG53">
        <f>((Exergy!W53)/(Enthalpies!AM53*(Enthalpies!K53-Enthalpies!M53)*1000))*100</f>
        <v>7.668554034677336</v>
      </c>
      <c r="BI53">
        <f t="shared" si="21"/>
        <v>107.83467596839536</v>
      </c>
      <c r="BJ53">
        <f t="shared" si="22"/>
        <v>96.695852773074449</v>
      </c>
    </row>
    <row r="54" spans="4:62" x14ac:dyDescent="0.25">
      <c r="BC54">
        <v>288</v>
      </c>
      <c r="BD54">
        <v>298.85000000000002</v>
      </c>
      <c r="BE54">
        <v>6.8007</v>
      </c>
    </row>
    <row r="55" spans="4:62" x14ac:dyDescent="0.25">
      <c r="AR55">
        <f>(AN41/((AV41-AU41)*0.03*1000))*100</f>
        <v>14.718668755453082</v>
      </c>
      <c r="BC55">
        <v>288</v>
      </c>
      <c r="BD55">
        <v>298.85000000000002</v>
      </c>
      <c r="BE55">
        <v>6.8007</v>
      </c>
    </row>
    <row r="56" spans="4:62" x14ac:dyDescent="0.25">
      <c r="BC56">
        <v>288</v>
      </c>
      <c r="BD56">
        <v>298.85000000000002</v>
      </c>
      <c r="BE56">
        <v>6.8007</v>
      </c>
    </row>
    <row r="57" spans="4:62" x14ac:dyDescent="0.25">
      <c r="BC57">
        <v>288</v>
      </c>
      <c r="BD57">
        <v>298.85000000000002</v>
      </c>
      <c r="BE57">
        <v>6.8007</v>
      </c>
    </row>
    <row r="58" spans="4:62" x14ac:dyDescent="0.25">
      <c r="BC58">
        <v>288</v>
      </c>
      <c r="BD58">
        <v>298.85000000000002</v>
      </c>
      <c r="BE58">
        <v>6.8007</v>
      </c>
    </row>
    <row r="59" spans="4:62" x14ac:dyDescent="0.25">
      <c r="BC59">
        <v>288</v>
      </c>
      <c r="BD59">
        <v>298.85000000000002</v>
      </c>
      <c r="BE59">
        <v>6.8007</v>
      </c>
    </row>
    <row r="60" spans="4:62" x14ac:dyDescent="0.25">
      <c r="BC60">
        <v>288</v>
      </c>
      <c r="BD60">
        <v>298.85000000000002</v>
      </c>
      <c r="BE60">
        <v>6.8007</v>
      </c>
    </row>
    <row r="61" spans="4:62" x14ac:dyDescent="0.25">
      <c r="BC61">
        <v>288</v>
      </c>
      <c r="BD61">
        <v>298.85000000000002</v>
      </c>
      <c r="BE61">
        <v>6.8007</v>
      </c>
    </row>
    <row r="62" spans="4:62" x14ac:dyDescent="0.25">
      <c r="BC62">
        <v>288</v>
      </c>
      <c r="BD62">
        <v>298.85000000000002</v>
      </c>
      <c r="BE62">
        <v>6.8007</v>
      </c>
    </row>
    <row r="63" spans="4:62" x14ac:dyDescent="0.25">
      <c r="BC63">
        <v>288</v>
      </c>
      <c r="BD63">
        <v>298.85000000000002</v>
      </c>
      <c r="BE63">
        <v>6.8007</v>
      </c>
    </row>
    <row r="64" spans="4:62" x14ac:dyDescent="0.25">
      <c r="BC64">
        <v>288</v>
      </c>
      <c r="BD64">
        <v>298.85000000000002</v>
      </c>
      <c r="BE64">
        <v>6.8007</v>
      </c>
    </row>
    <row r="65" spans="55:57" x14ac:dyDescent="0.25">
      <c r="BC65">
        <v>288</v>
      </c>
      <c r="BD65">
        <v>298.85000000000002</v>
      </c>
      <c r="BE65">
        <v>6.8007</v>
      </c>
    </row>
    <row r="66" spans="55:57" x14ac:dyDescent="0.25">
      <c r="BC66">
        <v>288</v>
      </c>
      <c r="BD66">
        <v>298.85000000000002</v>
      </c>
      <c r="BE66">
        <v>6.8007</v>
      </c>
    </row>
    <row r="67" spans="55:57" x14ac:dyDescent="0.25">
      <c r="BC67">
        <v>288</v>
      </c>
      <c r="BD67">
        <v>298.85000000000002</v>
      </c>
      <c r="BE67">
        <v>6.8007</v>
      </c>
    </row>
    <row r="68" spans="55:57" x14ac:dyDescent="0.25">
      <c r="BC68">
        <v>288</v>
      </c>
      <c r="BD68">
        <v>298.85000000000002</v>
      </c>
      <c r="BE68">
        <v>6.8007</v>
      </c>
    </row>
    <row r="69" spans="55:57" x14ac:dyDescent="0.25">
      <c r="BC69">
        <v>288</v>
      </c>
      <c r="BD69">
        <v>298.85000000000002</v>
      </c>
      <c r="BE69">
        <v>6.8007</v>
      </c>
    </row>
    <row r="70" spans="55:57" x14ac:dyDescent="0.25">
      <c r="BC70">
        <v>288</v>
      </c>
      <c r="BD70">
        <v>298.85000000000002</v>
      </c>
      <c r="BE70">
        <v>6.8007</v>
      </c>
    </row>
    <row r="71" spans="55:57" x14ac:dyDescent="0.25">
      <c r="BC71">
        <v>288</v>
      </c>
      <c r="BD71">
        <v>298.85000000000002</v>
      </c>
      <c r="BE71">
        <v>6.8007</v>
      </c>
    </row>
    <row r="72" spans="55:57" x14ac:dyDescent="0.25">
      <c r="BC72">
        <v>288</v>
      </c>
      <c r="BD72">
        <v>298.85000000000002</v>
      </c>
      <c r="BE72">
        <v>6.8007</v>
      </c>
    </row>
    <row r="73" spans="55:57" x14ac:dyDescent="0.25">
      <c r="BC73">
        <v>288</v>
      </c>
      <c r="BD73">
        <v>298.85000000000002</v>
      </c>
      <c r="BE73">
        <v>6.8007</v>
      </c>
    </row>
    <row r="74" spans="55:57" x14ac:dyDescent="0.25">
      <c r="BC74">
        <v>288</v>
      </c>
      <c r="BD74">
        <v>298.85000000000002</v>
      </c>
      <c r="BE74">
        <v>6.8007</v>
      </c>
    </row>
    <row r="75" spans="55:57" x14ac:dyDescent="0.25">
      <c r="BC75">
        <v>288</v>
      </c>
      <c r="BD75">
        <v>298.85000000000002</v>
      </c>
      <c r="BE75">
        <v>6.8007</v>
      </c>
    </row>
    <row r="76" spans="55:57" x14ac:dyDescent="0.25">
      <c r="BC76">
        <v>288</v>
      </c>
      <c r="BD76">
        <v>298.85000000000002</v>
      </c>
      <c r="BE76">
        <v>6.8007</v>
      </c>
    </row>
    <row r="77" spans="55:57" x14ac:dyDescent="0.25">
      <c r="BC77">
        <v>288</v>
      </c>
      <c r="BD77">
        <v>298.85000000000002</v>
      </c>
      <c r="BE77">
        <v>6.8007</v>
      </c>
    </row>
    <row r="78" spans="55:57" x14ac:dyDescent="0.25">
      <c r="BC78">
        <v>288</v>
      </c>
      <c r="BD78">
        <v>298.85000000000002</v>
      </c>
      <c r="BE78">
        <v>6.8007</v>
      </c>
    </row>
    <row r="79" spans="55:57" x14ac:dyDescent="0.25">
      <c r="BC79">
        <v>288</v>
      </c>
      <c r="BD79">
        <v>298.85000000000002</v>
      </c>
      <c r="BE79">
        <v>6.8007</v>
      </c>
    </row>
    <row r="80" spans="55:57" x14ac:dyDescent="0.25">
      <c r="BC80">
        <v>288</v>
      </c>
      <c r="BD80">
        <v>298.85000000000002</v>
      </c>
      <c r="BE80">
        <v>6.8007</v>
      </c>
    </row>
    <row r="81" spans="55:57" x14ac:dyDescent="0.25">
      <c r="BC81">
        <v>288</v>
      </c>
      <c r="BD81">
        <v>298.85000000000002</v>
      </c>
      <c r="BE81">
        <v>6.8007</v>
      </c>
    </row>
    <row r="82" spans="55:57" x14ac:dyDescent="0.25">
      <c r="BC82">
        <v>288</v>
      </c>
      <c r="BD82">
        <v>298.85000000000002</v>
      </c>
      <c r="BE82">
        <v>6.8007</v>
      </c>
    </row>
    <row r="83" spans="55:57" x14ac:dyDescent="0.25">
      <c r="BC83">
        <v>288</v>
      </c>
      <c r="BD83">
        <v>298.85000000000002</v>
      </c>
      <c r="BE83">
        <v>6.8007</v>
      </c>
    </row>
    <row r="84" spans="55:57" x14ac:dyDescent="0.25">
      <c r="BC84">
        <v>288</v>
      </c>
      <c r="BD84">
        <v>298.85000000000002</v>
      </c>
      <c r="BE84">
        <v>6.8007</v>
      </c>
    </row>
    <row r="85" spans="55:57" x14ac:dyDescent="0.25">
      <c r="BC85">
        <v>288</v>
      </c>
      <c r="BD85">
        <v>298.85000000000002</v>
      </c>
      <c r="BE85">
        <v>6.8007</v>
      </c>
    </row>
    <row r="86" spans="55:57" x14ac:dyDescent="0.25">
      <c r="BC86">
        <v>288</v>
      </c>
      <c r="BD86">
        <v>298.85000000000002</v>
      </c>
      <c r="BE86">
        <v>6.8007</v>
      </c>
    </row>
    <row r="87" spans="55:57" x14ac:dyDescent="0.25">
      <c r="BC87">
        <v>288</v>
      </c>
      <c r="BD87">
        <v>298.85000000000002</v>
      </c>
      <c r="BE87">
        <v>6.8007</v>
      </c>
    </row>
    <row r="88" spans="55:57" x14ac:dyDescent="0.25">
      <c r="BC88">
        <v>288</v>
      </c>
      <c r="BD88">
        <v>298.85000000000002</v>
      </c>
      <c r="BE88">
        <v>6.8007</v>
      </c>
    </row>
    <row r="89" spans="55:57" x14ac:dyDescent="0.25">
      <c r="BC89">
        <v>288</v>
      </c>
      <c r="BD89">
        <v>298.85000000000002</v>
      </c>
      <c r="BE89">
        <v>6.8007</v>
      </c>
    </row>
    <row r="90" spans="55:57" x14ac:dyDescent="0.25">
      <c r="BC90">
        <v>288</v>
      </c>
      <c r="BD90">
        <v>298.85000000000002</v>
      </c>
      <c r="BE90">
        <v>6.8007</v>
      </c>
    </row>
    <row r="91" spans="55:57" x14ac:dyDescent="0.25">
      <c r="BC91">
        <v>288</v>
      </c>
      <c r="BD91">
        <v>298.85000000000002</v>
      </c>
      <c r="BE91">
        <v>6.8007</v>
      </c>
    </row>
    <row r="92" spans="55:57" x14ac:dyDescent="0.25">
      <c r="BC92">
        <v>288</v>
      </c>
      <c r="BD92">
        <v>298.85000000000002</v>
      </c>
      <c r="BE92">
        <v>6.8007</v>
      </c>
    </row>
    <row r="93" spans="55:57" x14ac:dyDescent="0.25">
      <c r="BC93">
        <v>288</v>
      </c>
      <c r="BD93">
        <v>298.85000000000002</v>
      </c>
      <c r="BE93">
        <v>6.8007</v>
      </c>
    </row>
    <row r="94" spans="55:57" x14ac:dyDescent="0.25">
      <c r="BC94">
        <v>288</v>
      </c>
      <c r="BD94">
        <v>298.85000000000002</v>
      </c>
      <c r="BE94">
        <v>6.8007</v>
      </c>
    </row>
    <row r="95" spans="55:57" x14ac:dyDescent="0.25">
      <c r="BC95">
        <v>288</v>
      </c>
      <c r="BD95">
        <v>298.85000000000002</v>
      </c>
      <c r="BE95">
        <v>6.8007</v>
      </c>
    </row>
    <row r="96" spans="55:57" x14ac:dyDescent="0.25">
      <c r="BC96">
        <v>288</v>
      </c>
      <c r="BD96">
        <v>298.85000000000002</v>
      </c>
      <c r="BE96">
        <v>6.8007</v>
      </c>
    </row>
    <row r="97" spans="55:57" x14ac:dyDescent="0.25">
      <c r="BC97">
        <v>288</v>
      </c>
      <c r="BD97">
        <v>298.85000000000002</v>
      </c>
      <c r="BE97">
        <v>6.8007</v>
      </c>
    </row>
    <row r="98" spans="55:57" x14ac:dyDescent="0.25">
      <c r="BC98">
        <v>288</v>
      </c>
      <c r="BD98">
        <v>298.85000000000002</v>
      </c>
      <c r="BE98">
        <v>6.8007</v>
      </c>
    </row>
    <row r="99" spans="55:57" x14ac:dyDescent="0.25">
      <c r="BC99">
        <v>288</v>
      </c>
      <c r="BD99">
        <v>298.85000000000002</v>
      </c>
      <c r="BE99">
        <v>6.8007</v>
      </c>
    </row>
    <row r="100" spans="55:57" x14ac:dyDescent="0.25">
      <c r="BC100">
        <v>288</v>
      </c>
      <c r="BD100">
        <v>298.85000000000002</v>
      </c>
      <c r="BE100">
        <v>6.8007</v>
      </c>
    </row>
    <row r="101" spans="55:57" x14ac:dyDescent="0.25">
      <c r="BC101">
        <v>288</v>
      </c>
      <c r="BD101">
        <v>298.85000000000002</v>
      </c>
      <c r="BE101">
        <v>6.8007</v>
      </c>
    </row>
    <row r="102" spans="55:57" x14ac:dyDescent="0.25">
      <c r="BC102">
        <v>288</v>
      </c>
      <c r="BD102">
        <v>298.85000000000002</v>
      </c>
      <c r="BE102">
        <v>6.8007</v>
      </c>
    </row>
    <row r="103" spans="55:57" x14ac:dyDescent="0.25">
      <c r="BC103">
        <v>288</v>
      </c>
      <c r="BD103">
        <v>298.85000000000002</v>
      </c>
      <c r="BE103">
        <v>6.8007</v>
      </c>
    </row>
    <row r="104" spans="55:57" x14ac:dyDescent="0.25">
      <c r="BC104">
        <v>288</v>
      </c>
      <c r="BD104">
        <v>298.85000000000002</v>
      </c>
      <c r="BE104">
        <v>6.8007</v>
      </c>
    </row>
    <row r="105" spans="55:57" x14ac:dyDescent="0.25">
      <c r="BC105">
        <v>288</v>
      </c>
      <c r="BD105">
        <v>298.85000000000002</v>
      </c>
      <c r="BE105">
        <v>6.8007</v>
      </c>
    </row>
    <row r="106" spans="55:57" x14ac:dyDescent="0.25">
      <c r="BC106">
        <v>288</v>
      </c>
      <c r="BD106">
        <v>298.85000000000002</v>
      </c>
      <c r="BE106">
        <v>6.8007</v>
      </c>
    </row>
    <row r="107" spans="55:57" x14ac:dyDescent="0.25">
      <c r="BC107">
        <v>288</v>
      </c>
      <c r="BD107">
        <v>298.85000000000002</v>
      </c>
      <c r="BE107">
        <v>6.8007</v>
      </c>
    </row>
    <row r="108" spans="55:57" x14ac:dyDescent="0.25">
      <c r="BC108">
        <v>288</v>
      </c>
      <c r="BD108">
        <v>298.85000000000002</v>
      </c>
      <c r="BE108">
        <v>6.8007</v>
      </c>
    </row>
    <row r="109" spans="55:57" x14ac:dyDescent="0.25">
      <c r="BC109">
        <v>288</v>
      </c>
      <c r="BD109">
        <v>298.85000000000002</v>
      </c>
      <c r="BE109">
        <v>6.8007</v>
      </c>
    </row>
    <row r="110" spans="55:57" x14ac:dyDescent="0.25">
      <c r="BC110">
        <v>288</v>
      </c>
      <c r="BD110">
        <v>298.85000000000002</v>
      </c>
      <c r="BE110">
        <v>6.8007</v>
      </c>
    </row>
    <row r="111" spans="55:57" x14ac:dyDescent="0.25">
      <c r="BC111">
        <v>288</v>
      </c>
      <c r="BD111">
        <v>298.85000000000002</v>
      </c>
      <c r="BE111">
        <v>6.8007</v>
      </c>
    </row>
    <row r="112" spans="55:57" x14ac:dyDescent="0.25">
      <c r="BC112">
        <v>288</v>
      </c>
      <c r="BD112">
        <v>298.85000000000002</v>
      </c>
      <c r="BE112">
        <v>6.8007</v>
      </c>
    </row>
    <row r="113" spans="55:57" x14ac:dyDescent="0.25">
      <c r="BC113">
        <v>288</v>
      </c>
      <c r="BD113">
        <v>298.85000000000002</v>
      </c>
      <c r="BE113">
        <v>6.8007</v>
      </c>
    </row>
    <row r="114" spans="55:57" x14ac:dyDescent="0.25">
      <c r="BC114">
        <v>288</v>
      </c>
      <c r="BD114">
        <v>298.85000000000002</v>
      </c>
      <c r="BE114">
        <v>6.8007</v>
      </c>
    </row>
    <row r="115" spans="55:57" x14ac:dyDescent="0.25">
      <c r="BC115">
        <v>288</v>
      </c>
      <c r="BD115">
        <v>298.85000000000002</v>
      </c>
      <c r="BE115">
        <v>6.8007</v>
      </c>
    </row>
    <row r="116" spans="55:57" x14ac:dyDescent="0.25">
      <c r="BC116">
        <v>288</v>
      </c>
      <c r="BD116">
        <v>298.85000000000002</v>
      </c>
      <c r="BE116">
        <v>6.8007</v>
      </c>
    </row>
    <row r="117" spans="55:57" x14ac:dyDescent="0.25">
      <c r="BC117">
        <v>288</v>
      </c>
      <c r="BD117">
        <v>298.85000000000002</v>
      </c>
      <c r="BE117">
        <v>6.8007</v>
      </c>
    </row>
    <row r="118" spans="55:57" x14ac:dyDescent="0.25">
      <c r="BC118">
        <v>288</v>
      </c>
      <c r="BD118">
        <v>298.85000000000002</v>
      </c>
      <c r="BE118">
        <v>6.8007</v>
      </c>
    </row>
    <row r="119" spans="55:57" x14ac:dyDescent="0.25">
      <c r="BC119">
        <v>288</v>
      </c>
      <c r="BD119">
        <v>298.85000000000002</v>
      </c>
      <c r="BE119">
        <v>6.8007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CD614-0C5D-409A-AF57-902380673381}">
  <dimension ref="D1:AE53"/>
  <sheetViews>
    <sheetView workbookViewId="0">
      <selection activeCell="O2" sqref="O2"/>
    </sheetView>
  </sheetViews>
  <sheetFormatPr defaultRowHeight="15" x14ac:dyDescent="0.25"/>
  <cols>
    <col min="12" max="12" width="13.28515625" customWidth="1"/>
    <col min="18" max="18" width="23.28515625" customWidth="1"/>
    <col min="19" max="19" width="21.7109375" customWidth="1"/>
    <col min="22" max="22" width="19.28515625" customWidth="1"/>
    <col min="24" max="24" width="18.7109375" customWidth="1"/>
  </cols>
  <sheetData>
    <row r="1" spans="4:29" x14ac:dyDescent="0.25">
      <c r="D1" t="s">
        <v>2523</v>
      </c>
      <c r="E1" t="s">
        <v>2524</v>
      </c>
      <c r="F1" t="s">
        <v>2514</v>
      </c>
      <c r="G1" t="s">
        <v>2496</v>
      </c>
      <c r="H1" t="s">
        <v>2497</v>
      </c>
      <c r="I1" t="s">
        <v>2498</v>
      </c>
      <c r="J1" t="s">
        <v>2499</v>
      </c>
      <c r="K1" t="s">
        <v>2500</v>
      </c>
      <c r="L1" t="s">
        <v>2482</v>
      </c>
      <c r="M1" t="s">
        <v>2515</v>
      </c>
      <c r="N1" t="s">
        <v>2516</v>
      </c>
      <c r="O1" t="s">
        <v>15</v>
      </c>
      <c r="P1" t="s">
        <v>2517</v>
      </c>
      <c r="Q1" t="s">
        <v>2518</v>
      </c>
      <c r="R1" t="s">
        <v>2520</v>
      </c>
      <c r="S1" t="s">
        <v>2528</v>
      </c>
      <c r="T1" t="s">
        <v>2529</v>
      </c>
      <c r="U1" t="s">
        <v>2530</v>
      </c>
      <c r="V1" t="s">
        <v>2502</v>
      </c>
      <c r="W1" t="s">
        <v>2525</v>
      </c>
      <c r="X1" t="s">
        <v>2532</v>
      </c>
      <c r="Y1" t="s">
        <v>2535</v>
      </c>
      <c r="Z1" t="s">
        <v>2533</v>
      </c>
      <c r="AA1" t="s">
        <v>2534</v>
      </c>
    </row>
    <row r="2" spans="4:29" x14ac:dyDescent="0.25">
      <c r="D2">
        <v>100</v>
      </c>
      <c r="E2">
        <v>54.699999999999704</v>
      </c>
      <c r="F2">
        <v>0.01</v>
      </c>
      <c r="G2">
        <v>109.60284000000001</v>
      </c>
      <c r="H2">
        <v>103.66147999999993</v>
      </c>
      <c r="I2">
        <v>58.449199999999962</v>
      </c>
      <c r="J2">
        <v>30.284799999999997</v>
      </c>
      <c r="K2">
        <v>112.67176000000001</v>
      </c>
      <c r="L2">
        <v>0.20653673566666669</v>
      </c>
      <c r="M2">
        <v>4.1546800000000133</v>
      </c>
      <c r="N2">
        <v>2.0949999999999989</v>
      </c>
      <c r="O2">
        <v>0.04</v>
      </c>
      <c r="P2">
        <v>220.99280000000005</v>
      </c>
      <c r="Q2">
        <v>34.796399999999977</v>
      </c>
      <c r="R2">
        <f>(F2*(G2-H2)*1000)</f>
        <v>59.413600000000883</v>
      </c>
      <c r="S2">
        <f>(L2*(M2-N2))+(F2*(H2-I2))*1000</f>
        <v>452.54819958371758</v>
      </c>
      <c r="T2">
        <f>(F2*(I2-J2)*1000)-E2</f>
        <v>226.94399999999996</v>
      </c>
      <c r="U2">
        <f>(F2*(J2-K2))+(O2*(P2-Q2))*1000</f>
        <v>7447.0321304000026</v>
      </c>
      <c r="V2">
        <f>(E2-D2)/(1000*O2*(P2-Q2))*100</f>
        <v>-0.60822873052325765</v>
      </c>
      <c r="W2">
        <f>E2-D2</f>
        <v>-45.300000000000296</v>
      </c>
      <c r="X2">
        <f>(R2/(R2+S2+T2+U2))*100</f>
        <v>0.72580076355549694</v>
      </c>
      <c r="Y2">
        <f>(S2/(R2+S2+T2+U2))*100</f>
        <v>5.5283609948483639</v>
      </c>
      <c r="Z2">
        <f>(T2/(R2+S2+T2+U2))*100</f>
        <v>2.7723640460153267</v>
      </c>
      <c r="AA2">
        <f>(U2/(R2+S2+T2+U2))*100</f>
        <v>90.97347419558082</v>
      </c>
      <c r="AC2">
        <f>(E2-D2)/(1000*L2*(M2-N2))*100</f>
        <v>-10.648811548917299</v>
      </c>
    </row>
    <row r="3" spans="4:29" x14ac:dyDescent="0.25">
      <c r="D3">
        <v>110</v>
      </c>
      <c r="E3">
        <v>65.519999999999754</v>
      </c>
      <c r="F3">
        <v>1.2E-2</v>
      </c>
      <c r="G3">
        <v>109.60383999999999</v>
      </c>
      <c r="H3">
        <v>103.67124000000001</v>
      </c>
      <c r="I3">
        <v>58.637199999999979</v>
      </c>
      <c r="J3">
        <v>30.741999999999969</v>
      </c>
      <c r="K3">
        <v>111.11375999999996</v>
      </c>
      <c r="L3">
        <v>0.20706776396366663</v>
      </c>
      <c r="M3">
        <v>4.2499600000000157</v>
      </c>
      <c r="N3">
        <v>2.3380400000000066</v>
      </c>
      <c r="O3">
        <v>0.04</v>
      </c>
      <c r="P3">
        <v>220.99280000000005</v>
      </c>
      <c r="Q3">
        <v>40.209600000000108</v>
      </c>
      <c r="R3">
        <f t="shared" ref="R3:R53" si="0">(F3*(G3-H3)*1000)</f>
        <v>71.191199999999753</v>
      </c>
      <c r="S3">
        <f t="shared" ref="S3:S53" si="1">(L3*(M3-N3))+(F3*(H3-I3))*1000</f>
        <v>540.80437699927779</v>
      </c>
      <c r="T3">
        <f t="shared" ref="T3:T53" si="2">(F3*(I3-J3)*1000)-E3</f>
        <v>269.22240000000033</v>
      </c>
      <c r="U3">
        <f t="shared" ref="U3:U53" si="3">(F3*(J3-K3))+(O3*(P3-Q3))*1000</f>
        <v>7230.3635388799976</v>
      </c>
      <c r="V3">
        <f t="shared" ref="V3:V53" si="4">(E3-D3)/(1000*O3*(P3-Q3))*100</f>
        <v>-0.6151014032277371</v>
      </c>
      <c r="W3">
        <f t="shared" ref="W3:W53" si="5">E3-D3</f>
        <v>-44.480000000000246</v>
      </c>
      <c r="X3">
        <f t="shared" ref="X3:X53" si="6">(R3/(R3+S3+T3+U3))*100</f>
        <v>0.87764882668854982</v>
      </c>
      <c r="Y3">
        <f t="shared" ref="Y3:Y53" si="7">(S3/(R3+S3+T3+U3))*100</f>
        <v>6.6670645661465171</v>
      </c>
      <c r="Z3">
        <f t="shared" ref="Z3:Z53" si="8">(T3/(R3+S3+T3+U3))*100</f>
        <v>3.3189877889159973</v>
      </c>
      <c r="AA3">
        <f t="shared" ref="AA3:AA53" si="9">(U3/(R3+S3+T3+U3))*100</f>
        <v>89.136298818248932</v>
      </c>
      <c r="AC3">
        <f t="shared" ref="AC3:AC53" si="10">(E3-D3)/(1000*L3*(M3-N3))*100</f>
        <v>-11.235245551541032</v>
      </c>
    </row>
    <row r="4" spans="4:29" x14ac:dyDescent="0.25">
      <c r="D4">
        <v>120</v>
      </c>
      <c r="E4">
        <v>76.020000000000095</v>
      </c>
      <c r="F4">
        <v>1.4E-2</v>
      </c>
      <c r="G4">
        <v>110.36135999999999</v>
      </c>
      <c r="H4">
        <v>103.67124000000001</v>
      </c>
      <c r="I4">
        <v>58.910399999999925</v>
      </c>
      <c r="J4">
        <v>31.304399999999937</v>
      </c>
      <c r="K4">
        <v>110.35159999999996</v>
      </c>
      <c r="L4">
        <v>0.20643635425166668</v>
      </c>
      <c r="M4">
        <v>4.2798000000000087</v>
      </c>
      <c r="N4">
        <v>2.0949999999999989</v>
      </c>
      <c r="O4">
        <v>0.04</v>
      </c>
      <c r="P4">
        <v>220.99280000000005</v>
      </c>
      <c r="Q4">
        <v>37.829200000000043</v>
      </c>
      <c r="R4">
        <f t="shared" si="0"/>
        <v>93.661679999999706</v>
      </c>
      <c r="S4">
        <f t="shared" si="1"/>
        <v>627.10278214677021</v>
      </c>
      <c r="T4">
        <f t="shared" si="2"/>
        <v>310.46399999999971</v>
      </c>
      <c r="U4">
        <f t="shared" si="3"/>
        <v>7325.4373391999998</v>
      </c>
      <c r="V4">
        <f t="shared" si="4"/>
        <v>-0.60028302566667047</v>
      </c>
      <c r="W4">
        <f t="shared" si="5"/>
        <v>-43.979999999999905</v>
      </c>
      <c r="X4">
        <f t="shared" si="6"/>
        <v>1.1208020306963224</v>
      </c>
      <c r="Y4">
        <f t="shared" si="7"/>
        <v>7.5042223424287897</v>
      </c>
      <c r="Z4">
        <f t="shared" si="8"/>
        <v>3.715165921197483</v>
      </c>
      <c r="AA4">
        <f t="shared" si="9"/>
        <v>87.659809705677404</v>
      </c>
      <c r="AC4">
        <f t="shared" si="10"/>
        <v>-9.7511841303262887</v>
      </c>
    </row>
    <row r="5" spans="4:29" x14ac:dyDescent="0.25">
      <c r="D5">
        <v>130</v>
      </c>
      <c r="E5">
        <v>86.719999999999359</v>
      </c>
      <c r="F5">
        <v>1.6E-2</v>
      </c>
      <c r="G5">
        <v>110.38587999999999</v>
      </c>
      <c r="H5">
        <v>104.35536000000008</v>
      </c>
      <c r="I5">
        <v>60.293999999999954</v>
      </c>
      <c r="J5">
        <v>34.512400000000007</v>
      </c>
      <c r="K5">
        <v>110.37611999999996</v>
      </c>
      <c r="L5">
        <v>0.206615730356</v>
      </c>
      <c r="M5">
        <v>4.4289200000000193</v>
      </c>
      <c r="N5">
        <v>2.3380400000000066</v>
      </c>
      <c r="O5">
        <v>0.04</v>
      </c>
      <c r="P5">
        <v>220.99280000000005</v>
      </c>
      <c r="Q5">
        <v>39.083200000000033</v>
      </c>
      <c r="R5">
        <f t="shared" si="0"/>
        <v>96.488319999998566</v>
      </c>
      <c r="S5">
        <f t="shared" si="1"/>
        <v>705.41376869828866</v>
      </c>
      <c r="T5">
        <f t="shared" si="2"/>
        <v>325.78559999999987</v>
      </c>
      <c r="U5">
        <f t="shared" si="3"/>
        <v>7275.1701804800005</v>
      </c>
      <c r="V5">
        <f t="shared" si="4"/>
        <v>-0.59480093409034818</v>
      </c>
      <c r="W5">
        <f t="shared" si="5"/>
        <v>-43.280000000000641</v>
      </c>
      <c r="X5">
        <f t="shared" si="6"/>
        <v>1.1482798055399468</v>
      </c>
      <c r="Y5">
        <f t="shared" si="7"/>
        <v>8.3949268175265566</v>
      </c>
      <c r="Z5">
        <f t="shared" si="8"/>
        <v>3.8770809297510858</v>
      </c>
      <c r="AA5">
        <f t="shared" si="9"/>
        <v>86.579712447182416</v>
      </c>
      <c r="AC5">
        <f t="shared" si="10"/>
        <v>-10.018316800480838</v>
      </c>
    </row>
    <row r="6" spans="4:29" x14ac:dyDescent="0.25">
      <c r="D6">
        <v>100</v>
      </c>
      <c r="E6">
        <v>96.60000000000025</v>
      </c>
      <c r="F6">
        <v>0.01</v>
      </c>
      <c r="G6">
        <v>111.13827999999995</v>
      </c>
      <c r="H6">
        <v>104.95791999999994</v>
      </c>
      <c r="I6">
        <v>56.768400000000028</v>
      </c>
      <c r="J6">
        <v>32.737199999999987</v>
      </c>
      <c r="K6">
        <v>121.24863999999997</v>
      </c>
      <c r="L6">
        <v>0.20831313414166669</v>
      </c>
      <c r="M6">
        <v>5.3565199999999891</v>
      </c>
      <c r="N6">
        <v>3.1320400000000319</v>
      </c>
      <c r="O6">
        <v>0.04</v>
      </c>
      <c r="P6">
        <v>220.99280000000005</v>
      </c>
      <c r="Q6">
        <v>55.485599999999977</v>
      </c>
      <c r="R6">
        <f t="shared" si="0"/>
        <v>61.803600000000074</v>
      </c>
      <c r="S6">
        <f t="shared" si="1"/>
        <v>482.35858840063463</v>
      </c>
      <c r="T6">
        <f t="shared" si="2"/>
        <v>143.71200000000016</v>
      </c>
      <c r="U6">
        <f t="shared" si="3"/>
        <v>6619.4028856000032</v>
      </c>
      <c r="V6">
        <f t="shared" si="4"/>
        <v>-5.1357282341791613E-2</v>
      </c>
      <c r="W6">
        <f t="shared" si="5"/>
        <v>-3.3999999999997499</v>
      </c>
      <c r="X6">
        <f t="shared" si="6"/>
        <v>0.84578153221940744</v>
      </c>
      <c r="Y6">
        <f t="shared" si="7"/>
        <v>6.6010715553249124</v>
      </c>
      <c r="Z6">
        <f t="shared" si="8"/>
        <v>1.9666970137389321</v>
      </c>
      <c r="AA6">
        <f t="shared" si="9"/>
        <v>90.586449898716751</v>
      </c>
      <c r="AC6">
        <f t="shared" si="10"/>
        <v>-0.73372574612081798</v>
      </c>
    </row>
    <row r="7" spans="4:29" x14ac:dyDescent="0.25">
      <c r="D7">
        <v>110</v>
      </c>
      <c r="E7">
        <v>135.35999999999967</v>
      </c>
      <c r="F7">
        <v>1.2E-2</v>
      </c>
      <c r="G7">
        <v>110.35647999999998</v>
      </c>
      <c r="H7">
        <v>104.94615999999996</v>
      </c>
      <c r="I7">
        <v>56.0672</v>
      </c>
      <c r="J7">
        <v>30.070399999999985</v>
      </c>
      <c r="K7">
        <v>122.15807999999998</v>
      </c>
      <c r="L7">
        <v>0.20942340533333334</v>
      </c>
      <c r="M7">
        <v>5.5009200000000078</v>
      </c>
      <c r="N7">
        <v>3.1320400000000319</v>
      </c>
      <c r="O7">
        <v>0.04</v>
      </c>
      <c r="P7">
        <v>220.99280000000005</v>
      </c>
      <c r="Q7">
        <v>58.431999999999931</v>
      </c>
      <c r="R7">
        <f t="shared" si="0"/>
        <v>64.923840000000155</v>
      </c>
      <c r="S7">
        <f t="shared" si="1"/>
        <v>587.04361891642554</v>
      </c>
      <c r="T7">
        <f t="shared" si="2"/>
        <v>176.60160000000047</v>
      </c>
      <c r="U7">
        <f t="shared" si="3"/>
        <v>6501.3269478400052</v>
      </c>
      <c r="V7">
        <f t="shared" si="4"/>
        <v>0.39000792318934907</v>
      </c>
      <c r="W7">
        <f t="shared" si="5"/>
        <v>25.359999999999673</v>
      </c>
      <c r="X7">
        <f t="shared" si="6"/>
        <v>0.88574026070977974</v>
      </c>
      <c r="Y7">
        <f t="shared" si="7"/>
        <v>8.0088942377260199</v>
      </c>
      <c r="Z7">
        <f t="shared" si="8"/>
        <v>2.4093329542085664</v>
      </c>
      <c r="AA7">
        <f t="shared" si="9"/>
        <v>88.696032547355628</v>
      </c>
      <c r="AC7">
        <f t="shared" si="10"/>
        <v>5.1118837716270971</v>
      </c>
    </row>
    <row r="8" spans="4:29" x14ac:dyDescent="0.25">
      <c r="D8">
        <v>120</v>
      </c>
      <c r="E8">
        <v>168.9799999999999</v>
      </c>
      <c r="F8">
        <v>1.4E-2</v>
      </c>
      <c r="G8">
        <v>110.34371999999996</v>
      </c>
      <c r="H8">
        <v>104.93439999999998</v>
      </c>
      <c r="I8">
        <v>55.442800000000005</v>
      </c>
      <c r="J8">
        <v>27.849599999999995</v>
      </c>
      <c r="K8">
        <v>123.08767999999992</v>
      </c>
      <c r="L8">
        <v>0.210113025659</v>
      </c>
      <c r="M8">
        <v>5.6186000000000433</v>
      </c>
      <c r="N8">
        <v>3.4240400000000193</v>
      </c>
      <c r="O8">
        <v>0.04</v>
      </c>
      <c r="P8">
        <v>220.99280000000005</v>
      </c>
      <c r="Q8">
        <v>57.779599999999931</v>
      </c>
      <c r="R8">
        <f t="shared" si="0"/>
        <v>75.730479999999716</v>
      </c>
      <c r="S8">
        <f t="shared" si="1"/>
        <v>693.34350564158979</v>
      </c>
      <c r="T8">
        <f t="shared" si="2"/>
        <v>217.32480000000027</v>
      </c>
      <c r="U8">
        <f t="shared" si="3"/>
        <v>6527.1946668800047</v>
      </c>
      <c r="V8">
        <f t="shared" si="4"/>
        <v>0.75024569091225268</v>
      </c>
      <c r="W8">
        <f t="shared" si="5"/>
        <v>48.979999999999905</v>
      </c>
      <c r="X8">
        <f t="shared" si="6"/>
        <v>1.0079129311233126</v>
      </c>
      <c r="Y8">
        <f t="shared" si="7"/>
        <v>9.2278549541285173</v>
      </c>
      <c r="Z8">
        <f t="shared" si="8"/>
        <v>2.8924216005733596</v>
      </c>
      <c r="AA8">
        <f t="shared" si="9"/>
        <v>86.871810514174811</v>
      </c>
      <c r="AC8">
        <f t="shared" si="10"/>
        <v>10.622294672232167</v>
      </c>
    </row>
    <row r="9" spans="4:29" x14ac:dyDescent="0.25">
      <c r="D9">
        <v>130</v>
      </c>
      <c r="E9">
        <v>205.76000000000022</v>
      </c>
      <c r="F9">
        <v>1.6E-2</v>
      </c>
      <c r="G9">
        <v>110.32708000000002</v>
      </c>
      <c r="H9">
        <v>104.92363999999998</v>
      </c>
      <c r="I9">
        <v>54.80719999999998</v>
      </c>
      <c r="J9">
        <v>25.675200000000032</v>
      </c>
      <c r="K9">
        <v>124.03168000000005</v>
      </c>
      <c r="L9">
        <v>0.20895839790366666</v>
      </c>
      <c r="M9">
        <v>5.7424400000000162</v>
      </c>
      <c r="N9">
        <v>3.4240400000000193</v>
      </c>
      <c r="O9">
        <v>0.04</v>
      </c>
      <c r="P9">
        <v>220.99280000000005</v>
      </c>
      <c r="Q9">
        <v>57.549199999999956</v>
      </c>
      <c r="R9">
        <f t="shared" si="0"/>
        <v>86.455040000000736</v>
      </c>
      <c r="S9">
        <f t="shared" si="1"/>
        <v>802.34748914969987</v>
      </c>
      <c r="T9">
        <f t="shared" si="2"/>
        <v>260.35199999999895</v>
      </c>
      <c r="U9">
        <f t="shared" si="3"/>
        <v>6536.1702963200032</v>
      </c>
      <c r="V9">
        <f t="shared" si="4"/>
        <v>1.1588095220614356</v>
      </c>
      <c r="W9">
        <f t="shared" si="5"/>
        <v>75.760000000000218</v>
      </c>
      <c r="X9">
        <f t="shared" si="6"/>
        <v>1.1249367068192446</v>
      </c>
      <c r="Y9">
        <f t="shared" si="7"/>
        <v>10.439994500826618</v>
      </c>
      <c r="Z9">
        <f t="shared" si="8"/>
        <v>3.38765121725466</v>
      </c>
      <c r="AA9">
        <f t="shared" si="9"/>
        <v>85.047417575099487</v>
      </c>
      <c r="AC9">
        <f t="shared" si="10"/>
        <v>15.638380219458995</v>
      </c>
    </row>
    <row r="10" spans="4:29" x14ac:dyDescent="0.25">
      <c r="D10">
        <v>100</v>
      </c>
      <c r="E10">
        <v>141.20000000000005</v>
      </c>
      <c r="F10">
        <v>0.01</v>
      </c>
      <c r="G10">
        <v>112.60507999999999</v>
      </c>
      <c r="H10">
        <v>106.28592000000003</v>
      </c>
      <c r="I10">
        <v>55.050800000000002</v>
      </c>
      <c r="J10">
        <v>15.989999999999995</v>
      </c>
      <c r="K10">
        <v>123.98264</v>
      </c>
      <c r="L10">
        <v>0.20549129376933337</v>
      </c>
      <c r="M10">
        <v>7.3186800000000005</v>
      </c>
      <c r="N10">
        <v>4.3778000000000077</v>
      </c>
      <c r="O10">
        <v>0.04</v>
      </c>
      <c r="P10">
        <v>220.99280000000005</v>
      </c>
      <c r="Q10">
        <v>39.876400000000075</v>
      </c>
      <c r="R10">
        <f t="shared" si="0"/>
        <v>63.191599999999539</v>
      </c>
      <c r="S10">
        <f t="shared" si="1"/>
        <v>512.95552523602066</v>
      </c>
      <c r="T10">
        <f t="shared" si="2"/>
        <v>249.40800000000002</v>
      </c>
      <c r="U10">
        <f t="shared" si="3"/>
        <v>7243.5760735999993</v>
      </c>
      <c r="V10">
        <f t="shared" si="4"/>
        <v>0.56869504915071267</v>
      </c>
      <c r="W10">
        <f t="shared" si="5"/>
        <v>41.200000000000045</v>
      </c>
      <c r="X10">
        <f t="shared" si="6"/>
        <v>0.78312768057501647</v>
      </c>
      <c r="Y10">
        <f t="shared" si="7"/>
        <v>6.3570105950193874</v>
      </c>
      <c r="Z10">
        <f t="shared" si="8"/>
        <v>3.0908903803172438</v>
      </c>
      <c r="AA10">
        <f t="shared" si="9"/>
        <v>89.768971344088357</v>
      </c>
      <c r="AC10">
        <f t="shared" si="10"/>
        <v>6.8175210208518076</v>
      </c>
    </row>
    <row r="11" spans="4:29" x14ac:dyDescent="0.25">
      <c r="D11">
        <v>110</v>
      </c>
      <c r="E11">
        <v>167.64000000000036</v>
      </c>
      <c r="F11">
        <v>1.2E-2</v>
      </c>
      <c r="G11">
        <v>112.61195999999995</v>
      </c>
      <c r="H11">
        <v>106.29767999999996</v>
      </c>
      <c r="I11">
        <v>55.969200000000001</v>
      </c>
      <c r="J11">
        <v>17.432799999999929</v>
      </c>
      <c r="K11">
        <v>123.03276</v>
      </c>
      <c r="L11">
        <v>0.20766373278933334</v>
      </c>
      <c r="M11">
        <v>7.4352399999999932</v>
      </c>
      <c r="N11">
        <v>4.3778000000000077</v>
      </c>
      <c r="O11">
        <v>0.04</v>
      </c>
      <c r="P11">
        <v>220.99280000000005</v>
      </c>
      <c r="Q11">
        <v>36.325199999999995</v>
      </c>
      <c r="R11">
        <f t="shared" si="0"/>
        <v>75.771359999999959</v>
      </c>
      <c r="S11">
        <f t="shared" si="1"/>
        <v>604.5766794031789</v>
      </c>
      <c r="T11">
        <f t="shared" si="2"/>
        <v>294.79680000000053</v>
      </c>
      <c r="U11">
        <f t="shared" si="3"/>
        <v>7385.4368004800017</v>
      </c>
      <c r="V11">
        <f t="shared" si="4"/>
        <v>0.78032096588681965</v>
      </c>
      <c r="W11">
        <f t="shared" si="5"/>
        <v>57.640000000000356</v>
      </c>
      <c r="X11">
        <f t="shared" si="6"/>
        <v>0.90629292630241776</v>
      </c>
      <c r="Y11">
        <f t="shared" si="7"/>
        <v>7.231275351933844</v>
      </c>
      <c r="Z11">
        <f t="shared" si="8"/>
        <v>3.5260321912737114</v>
      </c>
      <c r="AA11">
        <f t="shared" si="9"/>
        <v>88.336399530490027</v>
      </c>
      <c r="AC11">
        <f t="shared" si="10"/>
        <v>9.0783176118674014</v>
      </c>
    </row>
    <row r="12" spans="4:29" x14ac:dyDescent="0.25">
      <c r="D12">
        <v>120</v>
      </c>
      <c r="E12">
        <v>195.86000000000016</v>
      </c>
      <c r="F12">
        <v>1.4E-2</v>
      </c>
      <c r="G12">
        <v>113.42043999999999</v>
      </c>
      <c r="H12">
        <v>107.01135999999997</v>
      </c>
      <c r="I12">
        <v>56.923999999999978</v>
      </c>
      <c r="J12">
        <v>20.498799999999946</v>
      </c>
      <c r="K12">
        <v>122.10403999999994</v>
      </c>
      <c r="L12">
        <v>0.20815807149333335</v>
      </c>
      <c r="M12">
        <v>7.5569200000000194</v>
      </c>
      <c r="N12">
        <v>4.3778000000000077</v>
      </c>
      <c r="O12">
        <v>0.04</v>
      </c>
      <c r="P12">
        <v>220.99280000000005</v>
      </c>
      <c r="Q12">
        <v>32.572400000000073</v>
      </c>
      <c r="R12">
        <f t="shared" si="0"/>
        <v>89.727120000000241</v>
      </c>
      <c r="S12">
        <f t="shared" si="1"/>
        <v>701.88479948824579</v>
      </c>
      <c r="T12">
        <f t="shared" si="2"/>
        <v>314.09280000000024</v>
      </c>
      <c r="U12">
        <f t="shared" si="3"/>
        <v>7535.3935266399985</v>
      </c>
      <c r="V12">
        <f t="shared" si="4"/>
        <v>1.0065258326593109</v>
      </c>
      <c r="W12">
        <f t="shared" si="5"/>
        <v>75.860000000000156</v>
      </c>
      <c r="X12">
        <f t="shared" si="6"/>
        <v>1.0383763434260644</v>
      </c>
      <c r="Y12">
        <f t="shared" si="7"/>
        <v>8.1226341779267983</v>
      </c>
      <c r="Z12">
        <f t="shared" si="8"/>
        <v>3.6348712982257037</v>
      </c>
      <c r="AA12">
        <f t="shared" si="9"/>
        <v>87.204118180421446</v>
      </c>
      <c r="AC12">
        <f t="shared" si="10"/>
        <v>11.463379271082403</v>
      </c>
    </row>
    <row r="13" spans="4:29" x14ac:dyDescent="0.25">
      <c r="D13">
        <v>130</v>
      </c>
      <c r="E13">
        <v>226.5600000000004</v>
      </c>
      <c r="F13">
        <v>1.6E-2</v>
      </c>
      <c r="G13">
        <v>113.43707999999992</v>
      </c>
      <c r="H13">
        <v>107.01623999999998</v>
      </c>
      <c r="I13">
        <v>57.377599999999966</v>
      </c>
      <c r="J13">
        <v>22.913600000000002</v>
      </c>
      <c r="K13">
        <v>120.27215999999999</v>
      </c>
      <c r="L13">
        <v>0.20832701648699997</v>
      </c>
      <c r="M13">
        <v>7.6275599999999883</v>
      </c>
      <c r="N13">
        <v>4.7187600000000316</v>
      </c>
      <c r="O13">
        <v>0.04</v>
      </c>
      <c r="P13">
        <v>220.99280000000005</v>
      </c>
      <c r="Q13">
        <v>29.078800000000058</v>
      </c>
      <c r="R13">
        <f t="shared" si="0"/>
        <v>102.73343999999906</v>
      </c>
      <c r="S13">
        <f t="shared" si="1"/>
        <v>794.8242216255577</v>
      </c>
      <c r="T13">
        <f t="shared" si="2"/>
        <v>324.86399999999912</v>
      </c>
      <c r="U13">
        <f t="shared" si="3"/>
        <v>7675.0022630399999</v>
      </c>
      <c r="V13">
        <f t="shared" si="4"/>
        <v>1.257855080921668</v>
      </c>
      <c r="W13">
        <f t="shared" si="5"/>
        <v>96.5600000000004</v>
      </c>
      <c r="X13">
        <f t="shared" si="6"/>
        <v>1.1546425220360701</v>
      </c>
      <c r="Y13">
        <f t="shared" si="7"/>
        <v>8.933194915239854</v>
      </c>
      <c r="Z13">
        <f t="shared" si="8"/>
        <v>3.6512141351319327</v>
      </c>
      <c r="AA13">
        <f t="shared" si="9"/>
        <v>86.26094842759214</v>
      </c>
      <c r="AC13">
        <f t="shared" si="10"/>
        <v>15.934476546411016</v>
      </c>
    </row>
    <row r="14" spans="4:29" x14ac:dyDescent="0.25">
      <c r="D14">
        <v>90</v>
      </c>
      <c r="E14">
        <v>166.80000000000007</v>
      </c>
      <c r="F14">
        <v>0.01</v>
      </c>
      <c r="G14">
        <v>115.86971999999997</v>
      </c>
      <c r="H14">
        <v>109.90583999999996</v>
      </c>
      <c r="I14">
        <v>56.804800000000021</v>
      </c>
      <c r="J14">
        <v>14.780799999999928</v>
      </c>
      <c r="K14">
        <v>123.97964000000002</v>
      </c>
      <c r="L14">
        <v>0.20813752229400001</v>
      </c>
      <c r="M14">
        <v>11.26212000000001</v>
      </c>
      <c r="N14">
        <v>7.4510800000000188</v>
      </c>
      <c r="O14">
        <v>0.04</v>
      </c>
      <c r="P14">
        <v>223.20639999999989</v>
      </c>
      <c r="Q14">
        <v>52.795199999999994</v>
      </c>
      <c r="R14">
        <f t="shared" si="0"/>
        <v>59.638800000000174</v>
      </c>
      <c r="S14">
        <f t="shared" si="1"/>
        <v>531.80362042296269</v>
      </c>
      <c r="T14">
        <f t="shared" si="2"/>
        <v>253.44000000000085</v>
      </c>
      <c r="U14">
        <f t="shared" si="3"/>
        <v>6815.3560115999953</v>
      </c>
      <c r="V14">
        <f t="shared" si="4"/>
        <v>1.1266865088679634</v>
      </c>
      <c r="W14">
        <f t="shared" si="5"/>
        <v>76.800000000000068</v>
      </c>
      <c r="X14">
        <f t="shared" si="6"/>
        <v>0.77855017868223741</v>
      </c>
      <c r="Y14">
        <f t="shared" si="7"/>
        <v>6.942389915695105</v>
      </c>
      <c r="Z14">
        <f t="shared" si="8"/>
        <v>3.308513204243317</v>
      </c>
      <c r="AA14">
        <f t="shared" si="9"/>
        <v>88.970546701379334</v>
      </c>
      <c r="AC14">
        <f t="shared" si="10"/>
        <v>9.6820502569877807</v>
      </c>
    </row>
    <row r="15" spans="4:29" x14ac:dyDescent="0.25">
      <c r="D15">
        <v>110</v>
      </c>
      <c r="E15">
        <v>200.16000000000008</v>
      </c>
      <c r="F15">
        <v>1.2E-2</v>
      </c>
      <c r="G15">
        <v>115.87459999999999</v>
      </c>
      <c r="H15">
        <v>109.90683999999993</v>
      </c>
      <c r="I15">
        <v>57.031599999999955</v>
      </c>
      <c r="J15">
        <v>15.525999999999996</v>
      </c>
      <c r="K15">
        <v>123.98063999999999</v>
      </c>
      <c r="L15">
        <v>0.206796673471</v>
      </c>
      <c r="M15">
        <v>11.33116000000004</v>
      </c>
      <c r="N15">
        <v>7.4510800000000188</v>
      </c>
      <c r="O15">
        <v>0.04</v>
      </c>
      <c r="P15">
        <v>223.20639999999989</v>
      </c>
      <c r="Q15">
        <v>53.908399999999943</v>
      </c>
      <c r="R15">
        <f t="shared" si="0"/>
        <v>71.613120000000663</v>
      </c>
      <c r="S15">
        <f t="shared" si="1"/>
        <v>635.30526763680109</v>
      </c>
      <c r="T15">
        <f t="shared" si="2"/>
        <v>297.90719999999942</v>
      </c>
      <c r="U15">
        <f t="shared" si="3"/>
        <v>6770.6185443199984</v>
      </c>
      <c r="V15">
        <f t="shared" si="4"/>
        <v>1.3313801698779681</v>
      </c>
      <c r="W15">
        <f t="shared" si="5"/>
        <v>90.160000000000082</v>
      </c>
      <c r="X15">
        <f t="shared" si="6"/>
        <v>0.92101645622625317</v>
      </c>
      <c r="Y15">
        <f t="shared" si="7"/>
        <v>8.1706621108075215</v>
      </c>
      <c r="Z15">
        <f t="shared" si="8"/>
        <v>3.831384998004312</v>
      </c>
      <c r="AA15">
        <f t="shared" si="9"/>
        <v>87.076936434961922</v>
      </c>
      <c r="AC15">
        <f t="shared" si="10"/>
        <v>11.236464255532887</v>
      </c>
    </row>
    <row r="16" spans="4:29" x14ac:dyDescent="0.25">
      <c r="D16">
        <v>120</v>
      </c>
      <c r="E16">
        <v>233.79999999999984</v>
      </c>
      <c r="F16">
        <v>1.4E-2</v>
      </c>
      <c r="G16">
        <v>115.87459999999999</v>
      </c>
      <c r="H16">
        <v>109.91272000000004</v>
      </c>
      <c r="I16">
        <v>57.287200000000006</v>
      </c>
      <c r="J16">
        <v>16.53919999999998</v>
      </c>
      <c r="K16">
        <v>123.98163999999997</v>
      </c>
      <c r="L16">
        <v>0.20892526186666668</v>
      </c>
      <c r="M16">
        <v>11.397320000000008</v>
      </c>
      <c r="N16">
        <v>7.4510800000000188</v>
      </c>
      <c r="O16">
        <v>0.04</v>
      </c>
      <c r="P16">
        <v>223.20639999999989</v>
      </c>
      <c r="Q16">
        <v>52.190399999999869</v>
      </c>
      <c r="R16">
        <f t="shared" si="0"/>
        <v>83.466319999999314</v>
      </c>
      <c r="S16">
        <f t="shared" si="1"/>
        <v>737.5817492253891</v>
      </c>
      <c r="T16">
        <f t="shared" si="2"/>
        <v>336.67200000000059</v>
      </c>
      <c r="U16">
        <f t="shared" si="3"/>
        <v>6839.1358058400001</v>
      </c>
      <c r="V16">
        <f t="shared" si="4"/>
        <v>1.6635870327922506</v>
      </c>
      <c r="W16">
        <f t="shared" si="5"/>
        <v>113.79999999999984</v>
      </c>
      <c r="X16">
        <f t="shared" si="6"/>
        <v>1.0437392058077679</v>
      </c>
      <c r="Y16">
        <f t="shared" si="7"/>
        <v>9.2233968043016414</v>
      </c>
      <c r="Z16">
        <f t="shared" si="8"/>
        <v>4.2100546172122639</v>
      </c>
      <c r="AA16">
        <f t="shared" si="9"/>
        <v>85.522809372678324</v>
      </c>
      <c r="AC16">
        <f t="shared" si="10"/>
        <v>13.802819619658525</v>
      </c>
    </row>
    <row r="17" spans="4:29" x14ac:dyDescent="0.25">
      <c r="D17">
        <v>110</v>
      </c>
      <c r="E17">
        <v>266.07999999999993</v>
      </c>
      <c r="F17">
        <v>1.6E-2</v>
      </c>
      <c r="G17">
        <v>115.8766</v>
      </c>
      <c r="H17">
        <v>109.91860000000003</v>
      </c>
      <c r="I17">
        <v>57.391199999999969</v>
      </c>
      <c r="J17">
        <v>16.252399999999923</v>
      </c>
      <c r="K17">
        <v>123.98552000000001</v>
      </c>
      <c r="L17">
        <v>0.20825173161199997</v>
      </c>
      <c r="M17">
        <v>11.454759999999993</v>
      </c>
      <c r="N17">
        <v>7.4510800000000188</v>
      </c>
      <c r="O17">
        <v>0.04</v>
      </c>
      <c r="P17">
        <v>223.20639999999989</v>
      </c>
      <c r="Q17">
        <v>50.501199999999983</v>
      </c>
      <c r="R17">
        <f t="shared" si="0"/>
        <v>95.32799999999952</v>
      </c>
      <c r="S17">
        <f t="shared" si="1"/>
        <v>841.27217329282121</v>
      </c>
      <c r="T17">
        <f t="shared" si="2"/>
        <v>392.14080000000081</v>
      </c>
      <c r="U17">
        <f t="shared" si="3"/>
        <v>6906.4842700799973</v>
      </c>
      <c r="V17">
        <f t="shared" si="4"/>
        <v>2.2593413516211442</v>
      </c>
      <c r="W17">
        <f t="shared" si="5"/>
        <v>156.07999999999993</v>
      </c>
      <c r="X17">
        <f t="shared" si="6"/>
        <v>1.1575639667744775</v>
      </c>
      <c r="Y17">
        <f t="shared" si="7"/>
        <v>10.215533254173263</v>
      </c>
      <c r="Z17">
        <f t="shared" si="8"/>
        <v>4.7617495382481563</v>
      </c>
      <c r="AA17">
        <f t="shared" si="9"/>
        <v>83.865153240804105</v>
      </c>
      <c r="AC17">
        <f t="shared" si="10"/>
        <v>18.719716899547446</v>
      </c>
    </row>
    <row r="18" spans="4:29" x14ac:dyDescent="0.25">
      <c r="D18">
        <v>100</v>
      </c>
      <c r="E18">
        <v>191.30000000000052</v>
      </c>
      <c r="F18">
        <v>0.01</v>
      </c>
      <c r="G18">
        <v>117.58023999999995</v>
      </c>
      <c r="H18">
        <v>110.63108</v>
      </c>
      <c r="I18">
        <v>55.465600000000023</v>
      </c>
      <c r="J18">
        <v>14.908399999999901</v>
      </c>
      <c r="K18">
        <v>123.97964000000002</v>
      </c>
      <c r="L18">
        <v>0.21153098926666664</v>
      </c>
      <c r="M18">
        <v>12.159080000000017</v>
      </c>
      <c r="N18">
        <v>8.7936400000000106</v>
      </c>
      <c r="O18">
        <v>0.04</v>
      </c>
      <c r="P18">
        <v>223.20639999999989</v>
      </c>
      <c r="Q18">
        <v>50.645199999999903</v>
      </c>
      <c r="R18">
        <f t="shared" si="0"/>
        <v>69.491599999999508</v>
      </c>
      <c r="S18">
        <f t="shared" si="1"/>
        <v>552.36669485251741</v>
      </c>
      <c r="T18">
        <f t="shared" si="2"/>
        <v>214.27200000000067</v>
      </c>
      <c r="U18">
        <f t="shared" si="3"/>
        <v>6901.3572875999998</v>
      </c>
      <c r="V18">
        <f t="shared" si="4"/>
        <v>1.3227191280542865</v>
      </c>
      <c r="W18">
        <f t="shared" si="5"/>
        <v>91.300000000000523</v>
      </c>
      <c r="X18">
        <f t="shared" si="6"/>
        <v>0.89811581937263751</v>
      </c>
      <c r="Y18">
        <f t="shared" si="7"/>
        <v>7.1388378846022809</v>
      </c>
      <c r="Z18">
        <f t="shared" si="8"/>
        <v>2.7692710032380283</v>
      </c>
      <c r="AA18">
        <f t="shared" si="9"/>
        <v>89.193775292787052</v>
      </c>
      <c r="AC18">
        <f t="shared" si="10"/>
        <v>12.824927680979656</v>
      </c>
    </row>
    <row r="19" spans="4:29" x14ac:dyDescent="0.25">
      <c r="D19">
        <v>110</v>
      </c>
      <c r="E19">
        <v>240.11999999999989</v>
      </c>
      <c r="F19">
        <v>1.2E-2</v>
      </c>
      <c r="G19">
        <v>117.57436000000001</v>
      </c>
      <c r="H19">
        <v>110.6232</v>
      </c>
      <c r="I19">
        <v>54.971599999999981</v>
      </c>
      <c r="J19">
        <v>12.871999999999929</v>
      </c>
      <c r="K19">
        <v>124.94391999999999</v>
      </c>
      <c r="L19">
        <v>0.21054948047499997</v>
      </c>
      <c r="M19">
        <v>12.316200000000009</v>
      </c>
      <c r="N19">
        <v>8.7936400000000106</v>
      </c>
      <c r="O19">
        <v>0.04</v>
      </c>
      <c r="P19">
        <v>223.20639999999989</v>
      </c>
      <c r="Q19">
        <v>51.278799999999961</v>
      </c>
      <c r="R19">
        <f t="shared" si="0"/>
        <v>83.413920000000203</v>
      </c>
      <c r="S19">
        <f t="shared" si="1"/>
        <v>668.5608731779422</v>
      </c>
      <c r="T19">
        <f t="shared" si="2"/>
        <v>265.07520000000073</v>
      </c>
      <c r="U19">
        <f t="shared" si="3"/>
        <v>6875.7591369599977</v>
      </c>
      <c r="V19">
        <f t="shared" si="4"/>
        <v>1.892075501548325</v>
      </c>
      <c r="W19">
        <f t="shared" si="5"/>
        <v>130.11999999999989</v>
      </c>
      <c r="X19">
        <f t="shared" si="6"/>
        <v>1.0568343744876851</v>
      </c>
      <c r="Y19">
        <f t="shared" si="7"/>
        <v>8.4705060283936948</v>
      </c>
      <c r="Z19">
        <f t="shared" si="8"/>
        <v>3.3584392531150447</v>
      </c>
      <c r="AA19">
        <f t="shared" si="9"/>
        <v>87.114220344003584</v>
      </c>
      <c r="AC19">
        <f t="shared" si="10"/>
        <v>17.544115638785136</v>
      </c>
    </row>
    <row r="20" spans="4:29" x14ac:dyDescent="0.25">
      <c r="D20">
        <v>120</v>
      </c>
      <c r="E20">
        <v>308.55999999999949</v>
      </c>
      <c r="F20">
        <v>1.4E-2</v>
      </c>
      <c r="G20">
        <v>117.57436000000001</v>
      </c>
      <c r="H20">
        <v>110.61932000000002</v>
      </c>
      <c r="I20">
        <v>54.447199999999995</v>
      </c>
      <c r="J20">
        <v>13.053599999999989</v>
      </c>
      <c r="K20">
        <v>124.94492000000002</v>
      </c>
      <c r="L20">
        <v>0.20866582945733333</v>
      </c>
      <c r="M20">
        <v>12.469560000000001</v>
      </c>
      <c r="N20">
        <v>8.7936400000000106</v>
      </c>
      <c r="O20">
        <v>0.04</v>
      </c>
      <c r="P20">
        <v>223.20639999999989</v>
      </c>
      <c r="Q20">
        <v>36.785999999999945</v>
      </c>
      <c r="R20">
        <f t="shared" si="0"/>
        <v>97.370559999999955</v>
      </c>
      <c r="S20">
        <f t="shared" si="1"/>
        <v>787.17671889581914</v>
      </c>
      <c r="T20">
        <f t="shared" si="2"/>
        <v>270.95040000000063</v>
      </c>
      <c r="U20">
        <f t="shared" si="3"/>
        <v>7455.2495215199979</v>
      </c>
      <c r="V20">
        <f t="shared" si="4"/>
        <v>2.5286932116871266</v>
      </c>
      <c r="W20">
        <f t="shared" si="5"/>
        <v>188.55999999999949</v>
      </c>
      <c r="X20">
        <f t="shared" si="6"/>
        <v>1.1308026787187282</v>
      </c>
      <c r="Y20">
        <f t="shared" si="7"/>
        <v>9.1417933957903905</v>
      </c>
      <c r="Z20">
        <f t="shared" si="8"/>
        <v>3.1466537536593377</v>
      </c>
      <c r="AA20">
        <f t="shared" si="9"/>
        <v>86.580750171831539</v>
      </c>
      <c r="AC20">
        <f t="shared" si="10"/>
        <v>24.582847236021248</v>
      </c>
    </row>
    <row r="21" spans="4:29" x14ac:dyDescent="0.25">
      <c r="D21">
        <v>130</v>
      </c>
      <c r="E21">
        <v>355.51999999999958</v>
      </c>
      <c r="F21">
        <v>1.6E-2</v>
      </c>
      <c r="G21">
        <v>116.72515999999996</v>
      </c>
      <c r="H21">
        <v>110.62807999999995</v>
      </c>
      <c r="I21">
        <v>55.054799999999958</v>
      </c>
      <c r="J21">
        <v>16.389999999999944</v>
      </c>
      <c r="K21">
        <v>125.94312000000002</v>
      </c>
      <c r="L21">
        <v>0.20810527440000001</v>
      </c>
      <c r="M21">
        <v>12.59740000000005</v>
      </c>
      <c r="N21">
        <v>9.2642000000000166</v>
      </c>
      <c r="O21">
        <v>0.04</v>
      </c>
      <c r="P21">
        <v>220.99280000000005</v>
      </c>
      <c r="Q21">
        <v>20.971600000000024</v>
      </c>
      <c r="R21">
        <f t="shared" si="0"/>
        <v>97.553280000000086</v>
      </c>
      <c r="S21">
        <f t="shared" si="1"/>
        <v>889.86613650063009</v>
      </c>
      <c r="T21">
        <f t="shared" si="2"/>
        <v>263.11680000000064</v>
      </c>
      <c r="U21">
        <f t="shared" si="3"/>
        <v>7999.0951500800011</v>
      </c>
      <c r="V21">
        <f t="shared" si="4"/>
        <v>2.8187012176709212</v>
      </c>
      <c r="W21">
        <f t="shared" si="5"/>
        <v>225.51999999999958</v>
      </c>
      <c r="X21">
        <f t="shared" si="6"/>
        <v>1.0546720851218443</v>
      </c>
      <c r="Y21">
        <f t="shared" si="7"/>
        <v>9.6205578496431734</v>
      </c>
      <c r="Z21">
        <f t="shared" si="8"/>
        <v>2.8446193104587327</v>
      </c>
      <c r="AA21">
        <f t="shared" si="9"/>
        <v>86.480150754776247</v>
      </c>
      <c r="AC21">
        <f t="shared" si="10"/>
        <v>32.511769124220294</v>
      </c>
    </row>
    <row r="22" spans="4:29" x14ac:dyDescent="0.25">
      <c r="D22">
        <v>90</v>
      </c>
      <c r="E22">
        <v>210.3000000000003</v>
      </c>
      <c r="F22">
        <v>0.01</v>
      </c>
      <c r="G22">
        <v>117.86483999999996</v>
      </c>
      <c r="H22">
        <v>111.65419999999995</v>
      </c>
      <c r="I22">
        <v>68.466399999999993</v>
      </c>
      <c r="J22">
        <v>50.92119999999997</v>
      </c>
      <c r="K22">
        <v>117.86183999999997</v>
      </c>
      <c r="L22">
        <v>0.20708341017166668</v>
      </c>
      <c r="M22">
        <v>14.035640000000029</v>
      </c>
      <c r="N22">
        <v>9.7562800000000038</v>
      </c>
      <c r="O22">
        <v>0.04</v>
      </c>
      <c r="P22">
        <v>223.20639999999989</v>
      </c>
      <c r="Q22">
        <v>36.920800000000014</v>
      </c>
      <c r="R22">
        <f t="shared" si="0"/>
        <v>62.106400000000122</v>
      </c>
      <c r="S22">
        <f t="shared" si="1"/>
        <v>432.76418446215177</v>
      </c>
      <c r="T22">
        <f t="shared" si="2"/>
        <v>-34.84800000000007</v>
      </c>
      <c r="U22">
        <f t="shared" si="3"/>
        <v>7450.7545935999942</v>
      </c>
      <c r="V22">
        <f t="shared" si="4"/>
        <v>1.6144565119365153</v>
      </c>
      <c r="W22">
        <f t="shared" si="5"/>
        <v>120.3000000000003</v>
      </c>
      <c r="X22">
        <f t="shared" si="6"/>
        <v>0.7850859479676805</v>
      </c>
      <c r="Y22">
        <f t="shared" si="7"/>
        <v>5.4705647083863802</v>
      </c>
      <c r="Z22">
        <f t="shared" si="8"/>
        <v>-0.44051297635634545</v>
      </c>
      <c r="AA22">
        <f t="shared" si="9"/>
        <v>94.184862320002281</v>
      </c>
      <c r="AC22">
        <f t="shared" si="10"/>
        <v>13.575051824744719</v>
      </c>
    </row>
    <row r="23" spans="4:29" x14ac:dyDescent="0.25">
      <c r="D23">
        <v>110</v>
      </c>
      <c r="E23">
        <v>243.72000000000003</v>
      </c>
      <c r="F23">
        <v>1.2E-2</v>
      </c>
      <c r="G23">
        <v>117.88936000000001</v>
      </c>
      <c r="H23">
        <v>111.67771999999997</v>
      </c>
      <c r="I23">
        <v>69.274799999999985</v>
      </c>
      <c r="J23">
        <v>52.564799999999963</v>
      </c>
      <c r="K23">
        <v>118.75695999999999</v>
      </c>
      <c r="L23">
        <v>0.207191289966</v>
      </c>
      <c r="M23">
        <v>14.118760000000037</v>
      </c>
      <c r="N23">
        <v>9.7562800000000038</v>
      </c>
      <c r="O23">
        <v>0.04</v>
      </c>
      <c r="P23">
        <v>223.20639999999989</v>
      </c>
      <c r="Q23">
        <v>38.926799999999929</v>
      </c>
      <c r="R23">
        <f t="shared" si="0"/>
        <v>74.539680000000558</v>
      </c>
      <c r="S23">
        <f t="shared" si="1"/>
        <v>509.73890785865069</v>
      </c>
      <c r="T23">
        <f t="shared" si="2"/>
        <v>-43.199999999999733</v>
      </c>
      <c r="U23">
        <f t="shared" si="3"/>
        <v>7370.3896940799987</v>
      </c>
      <c r="V23">
        <f t="shared" si="4"/>
        <v>1.8140911962040298</v>
      </c>
      <c r="W23">
        <f t="shared" si="5"/>
        <v>133.72000000000003</v>
      </c>
      <c r="X23">
        <f t="shared" si="6"/>
        <v>0.94217251897690901</v>
      </c>
      <c r="Y23">
        <f t="shared" si="7"/>
        <v>6.4430380012057986</v>
      </c>
      <c r="Z23">
        <f t="shared" si="8"/>
        <v>-0.54604276299283694</v>
      </c>
      <c r="AA23">
        <f t="shared" si="9"/>
        <v>93.16083224281013</v>
      </c>
      <c r="AC23">
        <f t="shared" si="10"/>
        <v>14.794197926187035</v>
      </c>
    </row>
    <row r="24" spans="4:29" x14ac:dyDescent="0.25">
      <c r="D24">
        <v>120</v>
      </c>
      <c r="E24">
        <v>269.92000000000041</v>
      </c>
      <c r="F24">
        <v>1.4E-2</v>
      </c>
      <c r="G24">
        <v>117.89523999999994</v>
      </c>
      <c r="H24">
        <v>111.68848000000003</v>
      </c>
      <c r="I24">
        <v>69.507199999999983</v>
      </c>
      <c r="J24">
        <v>52.876799999999974</v>
      </c>
      <c r="K24">
        <v>118.76084000000003</v>
      </c>
      <c r="L24">
        <v>0.21001794906599999</v>
      </c>
      <c r="M24">
        <v>14.208360000000027</v>
      </c>
      <c r="N24">
        <v>9.7562800000000038</v>
      </c>
      <c r="O24">
        <v>0.04</v>
      </c>
      <c r="P24">
        <v>223.20639999999989</v>
      </c>
      <c r="Q24">
        <v>50.380000000000024</v>
      </c>
      <c r="R24">
        <f t="shared" si="0"/>
        <v>86.894639999998844</v>
      </c>
      <c r="S24">
        <f t="shared" si="1"/>
        <v>591.47293671067837</v>
      </c>
      <c r="T24">
        <f t="shared" si="2"/>
        <v>-37.094400000000292</v>
      </c>
      <c r="U24">
        <f t="shared" si="3"/>
        <v>6912.1336234399951</v>
      </c>
      <c r="V24">
        <f t="shared" si="4"/>
        <v>2.1686501599292773</v>
      </c>
      <c r="W24">
        <f t="shared" si="5"/>
        <v>149.92000000000041</v>
      </c>
      <c r="X24">
        <f t="shared" si="6"/>
        <v>1.150403285551435</v>
      </c>
      <c r="Y24">
        <f t="shared" si="7"/>
        <v>7.8305452408425822</v>
      </c>
      <c r="Z24">
        <f t="shared" si="8"/>
        <v>-0.49109495862529673</v>
      </c>
      <c r="AA24">
        <f t="shared" si="9"/>
        <v>91.510146432231281</v>
      </c>
      <c r="AC24">
        <f t="shared" si="10"/>
        <v>16.033938034254859</v>
      </c>
    </row>
    <row r="25" spans="4:29" x14ac:dyDescent="0.25">
      <c r="D25">
        <v>130</v>
      </c>
      <c r="E25">
        <v>305.11999999999989</v>
      </c>
      <c r="F25">
        <v>1.6E-2</v>
      </c>
      <c r="G25">
        <v>117.88348000000002</v>
      </c>
      <c r="H25">
        <v>111.68259999999998</v>
      </c>
      <c r="I25">
        <v>69.300399999999968</v>
      </c>
      <c r="J25">
        <v>52.073599999999971</v>
      </c>
      <c r="K25">
        <v>118.74808000000002</v>
      </c>
      <c r="L25">
        <v>0.20941900925166668</v>
      </c>
      <c r="M25">
        <v>14.295400000000029</v>
      </c>
      <c r="N25">
        <v>9.7562800000000038</v>
      </c>
      <c r="O25">
        <v>0.04</v>
      </c>
      <c r="P25">
        <v>223.20639999999989</v>
      </c>
      <c r="Q25">
        <v>58.912399999999963</v>
      </c>
      <c r="R25">
        <f t="shared" si="0"/>
        <v>99.214080000000649</v>
      </c>
      <c r="S25">
        <f t="shared" si="1"/>
        <v>679.06577801327478</v>
      </c>
      <c r="T25">
        <f t="shared" si="2"/>
        <v>-29.491199999999935</v>
      </c>
      <c r="U25">
        <f t="shared" si="3"/>
        <v>6570.6932083199972</v>
      </c>
      <c r="V25">
        <f t="shared" si="4"/>
        <v>2.6647351698783885</v>
      </c>
      <c r="W25">
        <f t="shared" si="5"/>
        <v>175.11999999999989</v>
      </c>
      <c r="X25">
        <f t="shared" si="6"/>
        <v>1.3554795518566178</v>
      </c>
      <c r="Y25">
        <f t="shared" si="7"/>
        <v>9.2775115836642659</v>
      </c>
      <c r="Z25">
        <f t="shared" si="8"/>
        <v>-0.40291376546265956</v>
      </c>
      <c r="AA25">
        <f t="shared" si="9"/>
        <v>89.769922629941775</v>
      </c>
      <c r="AC25">
        <f t="shared" si="10"/>
        <v>18.422475331274363</v>
      </c>
    </row>
    <row r="26" spans="4:29" x14ac:dyDescent="0.25">
      <c r="D26">
        <v>90</v>
      </c>
      <c r="E26">
        <v>208.29999999999984</v>
      </c>
      <c r="F26">
        <v>0.01</v>
      </c>
      <c r="G26">
        <v>120.25940000000003</v>
      </c>
      <c r="H26">
        <v>113.77747999999997</v>
      </c>
      <c r="I26">
        <v>56.843199999999996</v>
      </c>
      <c r="J26">
        <v>18.041999999999945</v>
      </c>
      <c r="K26">
        <v>131.11751999999996</v>
      </c>
      <c r="L26">
        <v>0.21055556723999999</v>
      </c>
      <c r="M26">
        <v>17.870440000000031</v>
      </c>
      <c r="N26">
        <v>13.450360000000018</v>
      </c>
      <c r="O26">
        <v>0.04</v>
      </c>
      <c r="P26">
        <v>223.20639999999989</v>
      </c>
      <c r="Q26">
        <v>57.156399999999906</v>
      </c>
      <c r="R26">
        <f t="shared" si="0"/>
        <v>64.819200000000592</v>
      </c>
      <c r="S26">
        <f t="shared" si="1"/>
        <v>570.27347245164583</v>
      </c>
      <c r="T26">
        <f t="shared" si="2"/>
        <v>179.71200000000067</v>
      </c>
      <c r="U26">
        <f t="shared" si="3"/>
        <v>6640.8692447999993</v>
      </c>
      <c r="V26">
        <f t="shared" si="4"/>
        <v>1.7810900331225514</v>
      </c>
      <c r="W26">
        <f t="shared" si="5"/>
        <v>118.29999999999984</v>
      </c>
      <c r="X26">
        <f t="shared" si="6"/>
        <v>0.86939424550228472</v>
      </c>
      <c r="Y26">
        <f t="shared" si="7"/>
        <v>7.6488521196198365</v>
      </c>
      <c r="Z26">
        <f t="shared" si="8"/>
        <v>2.4104058465347578</v>
      </c>
      <c r="AA26">
        <f t="shared" si="9"/>
        <v>89.071347788343118</v>
      </c>
      <c r="AC26">
        <f t="shared" si="10"/>
        <v>12.711239039121629</v>
      </c>
    </row>
    <row r="27" spans="4:29" x14ac:dyDescent="0.25">
      <c r="D27">
        <v>110</v>
      </c>
      <c r="E27">
        <v>278.16000000000008</v>
      </c>
      <c r="F27">
        <v>1.2E-2</v>
      </c>
      <c r="G27">
        <v>120.24863999999997</v>
      </c>
      <c r="H27">
        <v>113.78435999999999</v>
      </c>
      <c r="I27">
        <v>57.183199999999999</v>
      </c>
      <c r="J27">
        <v>15.657599999999903</v>
      </c>
      <c r="K27">
        <v>132.18788000000001</v>
      </c>
      <c r="L27">
        <v>0.20840805599600001</v>
      </c>
      <c r="M27">
        <v>18.064840000000032</v>
      </c>
      <c r="N27">
        <v>13.450360000000018</v>
      </c>
      <c r="O27">
        <v>0.04</v>
      </c>
      <c r="P27">
        <v>223.20639999999989</v>
      </c>
      <c r="Q27">
        <v>56.868400000000065</v>
      </c>
      <c r="R27">
        <f t="shared" si="0"/>
        <v>77.571359999999686</v>
      </c>
      <c r="S27">
        <f t="shared" si="1"/>
        <v>680.17561480623237</v>
      </c>
      <c r="T27">
        <f t="shared" si="2"/>
        <v>220.14720000000108</v>
      </c>
      <c r="U27">
        <f t="shared" si="3"/>
        <v>6652.1216366399931</v>
      </c>
      <c r="V27">
        <f t="shared" si="4"/>
        <v>2.5273840012504696</v>
      </c>
      <c r="W27">
        <f t="shared" si="5"/>
        <v>168.16000000000008</v>
      </c>
      <c r="X27">
        <f t="shared" si="6"/>
        <v>1.0166605406456748</v>
      </c>
      <c r="Y27">
        <f t="shared" si="7"/>
        <v>8.914471891209736</v>
      </c>
      <c r="Z27">
        <f t="shared" si="8"/>
        <v>2.8852784245839382</v>
      </c>
      <c r="AA27">
        <f t="shared" si="9"/>
        <v>87.183589143560653</v>
      </c>
      <c r="AC27">
        <f t="shared" si="10"/>
        <v>17.485796835982775</v>
      </c>
    </row>
    <row r="28" spans="4:29" x14ac:dyDescent="0.25">
      <c r="D28">
        <v>120</v>
      </c>
      <c r="E28">
        <v>334.88000000000022</v>
      </c>
      <c r="F28">
        <v>1.4E-2</v>
      </c>
      <c r="G28">
        <v>120.24763999999999</v>
      </c>
      <c r="H28">
        <v>113.79023999999998</v>
      </c>
      <c r="I28">
        <v>57.713999999999984</v>
      </c>
      <c r="J28">
        <v>15.217999999999904</v>
      </c>
      <c r="K28">
        <v>133.28228000000001</v>
      </c>
      <c r="L28">
        <v>0.20774947906966665</v>
      </c>
      <c r="M28">
        <v>18.226600000000019</v>
      </c>
      <c r="N28">
        <v>13.450360000000018</v>
      </c>
      <c r="O28">
        <v>0.04</v>
      </c>
      <c r="P28">
        <v>223.20639999999989</v>
      </c>
      <c r="Q28">
        <v>54.728399999999965</v>
      </c>
      <c r="R28">
        <f t="shared" si="0"/>
        <v>90.403600000000097</v>
      </c>
      <c r="S28">
        <f t="shared" si="1"/>
        <v>786.0596213719117</v>
      </c>
      <c r="T28">
        <f t="shared" si="2"/>
        <v>260.06400000000087</v>
      </c>
      <c r="U28">
        <f t="shared" si="3"/>
        <v>6737.4671000799972</v>
      </c>
      <c r="V28">
        <f t="shared" si="4"/>
        <v>3.1885468725887107</v>
      </c>
      <c r="W28">
        <f t="shared" si="5"/>
        <v>214.88000000000022</v>
      </c>
      <c r="X28">
        <f t="shared" si="6"/>
        <v>1.1481288442602064</v>
      </c>
      <c r="Y28">
        <f t="shared" si="7"/>
        <v>9.9829843568768002</v>
      </c>
      <c r="Z28">
        <f t="shared" si="8"/>
        <v>3.3028217875580954</v>
      </c>
      <c r="AA28">
        <f t="shared" si="9"/>
        <v>85.5660650113049</v>
      </c>
      <c r="AC28">
        <f t="shared" si="10"/>
        <v>21.655584514593098</v>
      </c>
    </row>
    <row r="29" spans="4:29" x14ac:dyDescent="0.25">
      <c r="D29">
        <v>140</v>
      </c>
      <c r="E29">
        <v>396.64000000000033</v>
      </c>
      <c r="F29">
        <v>1.6E-2</v>
      </c>
      <c r="G29">
        <v>120.24763999999999</v>
      </c>
      <c r="H29">
        <v>113.79124000000002</v>
      </c>
      <c r="I29">
        <v>58.244799999999969</v>
      </c>
      <c r="J29">
        <v>15.944399999999959</v>
      </c>
      <c r="K29">
        <v>134.40171999999995</v>
      </c>
      <c r="L29">
        <v>0.207947306134</v>
      </c>
      <c r="M29">
        <v>18.34147999999999</v>
      </c>
      <c r="N29">
        <v>14.018840000000012</v>
      </c>
      <c r="O29">
        <v>0.04</v>
      </c>
      <c r="P29">
        <v>223.20639999999989</v>
      </c>
      <c r="Q29">
        <v>54.35400000000007</v>
      </c>
      <c r="R29">
        <f t="shared" si="0"/>
        <v>103.30239999999958</v>
      </c>
      <c r="S29">
        <f t="shared" si="1"/>
        <v>889.64192134338793</v>
      </c>
      <c r="T29">
        <f t="shared" si="2"/>
        <v>280.16639999999984</v>
      </c>
      <c r="U29">
        <f t="shared" si="3"/>
        <v>6752.2006828799922</v>
      </c>
      <c r="V29">
        <f t="shared" si="4"/>
        <v>3.799768318365635</v>
      </c>
      <c r="W29">
        <f t="shared" si="5"/>
        <v>256.64000000000033</v>
      </c>
      <c r="X29">
        <f t="shared" si="6"/>
        <v>1.2872073717368266</v>
      </c>
      <c r="Y29">
        <f t="shared" si="7"/>
        <v>11.085450477039524</v>
      </c>
      <c r="Z29">
        <f t="shared" si="8"/>
        <v>3.4910346264265861</v>
      </c>
      <c r="AA29">
        <f t="shared" si="9"/>
        <v>84.136307524797076</v>
      </c>
      <c r="AC29">
        <f t="shared" si="10"/>
        <v>28.551043125776392</v>
      </c>
    </row>
    <row r="30" spans="4:29" x14ac:dyDescent="0.25">
      <c r="D30">
        <v>90</v>
      </c>
      <c r="E30">
        <v>246.39999999999986</v>
      </c>
      <c r="F30">
        <v>0.01</v>
      </c>
      <c r="G30">
        <v>121.24475999999993</v>
      </c>
      <c r="H30">
        <v>115.4624</v>
      </c>
      <c r="I30">
        <v>60.501599999999954</v>
      </c>
      <c r="J30">
        <v>30.994399999999928</v>
      </c>
      <c r="K30">
        <v>125.03623999999996</v>
      </c>
      <c r="L30">
        <v>0.20840682183766671</v>
      </c>
      <c r="M30">
        <v>19.960599999999999</v>
      </c>
      <c r="N30">
        <v>15.204599999999971</v>
      </c>
      <c r="O30">
        <v>0.04</v>
      </c>
      <c r="P30">
        <v>223.20639999999989</v>
      </c>
      <c r="Q30">
        <v>44.567599999999828</v>
      </c>
      <c r="R30">
        <f t="shared" si="0"/>
        <v>57.82359999999926</v>
      </c>
      <c r="S30">
        <f t="shared" si="1"/>
        <v>550.5991828446605</v>
      </c>
      <c r="T30">
        <f t="shared" si="2"/>
        <v>48.672000000000423</v>
      </c>
      <c r="U30">
        <f t="shared" si="3"/>
        <v>7144.611581600002</v>
      </c>
      <c r="V30">
        <f t="shared" si="4"/>
        <v>2.1887742192625539</v>
      </c>
      <c r="W30">
        <f t="shared" si="5"/>
        <v>156.39999999999986</v>
      </c>
      <c r="X30">
        <f t="shared" si="6"/>
        <v>0.74116606417697739</v>
      </c>
      <c r="Y30">
        <f t="shared" si="7"/>
        <v>7.0574199684565162</v>
      </c>
      <c r="Z30">
        <f t="shared" si="8"/>
        <v>0.62386352070128148</v>
      </c>
      <c r="AA30">
        <f t="shared" si="9"/>
        <v>91.577550446665228</v>
      </c>
      <c r="AC30">
        <f t="shared" si="10"/>
        <v>15.779127014012936</v>
      </c>
    </row>
    <row r="31" spans="4:29" x14ac:dyDescent="0.25">
      <c r="D31">
        <v>110</v>
      </c>
      <c r="E31">
        <v>304.08000000000038</v>
      </c>
      <c r="F31">
        <v>1.2E-2</v>
      </c>
      <c r="G31">
        <v>121.25063999999998</v>
      </c>
      <c r="H31">
        <v>114.66028</v>
      </c>
      <c r="I31">
        <v>61.572400000000044</v>
      </c>
      <c r="J31">
        <v>31.537999999999954</v>
      </c>
      <c r="K31">
        <v>126.02855999999997</v>
      </c>
      <c r="L31">
        <v>0.21044659461866666</v>
      </c>
      <c r="M31">
        <v>20.143239999999992</v>
      </c>
      <c r="N31">
        <v>15.204599999999971</v>
      </c>
      <c r="O31">
        <v>0.04</v>
      </c>
      <c r="P31">
        <v>223.20639999999989</v>
      </c>
      <c r="Q31">
        <v>42.590399999999903</v>
      </c>
      <c r="R31">
        <f t="shared" si="0"/>
        <v>79.084319999999707</v>
      </c>
      <c r="S31">
        <f t="shared" si="1"/>
        <v>638.09387997004706</v>
      </c>
      <c r="T31">
        <f t="shared" si="2"/>
        <v>56.332800000000702</v>
      </c>
      <c r="U31">
        <f t="shared" si="3"/>
        <v>7223.5061132800001</v>
      </c>
      <c r="V31">
        <f t="shared" si="4"/>
        <v>2.6863622270452288</v>
      </c>
      <c r="W31">
        <f t="shared" si="5"/>
        <v>194.08000000000038</v>
      </c>
      <c r="X31">
        <f t="shared" si="6"/>
        <v>0.98892273056371205</v>
      </c>
      <c r="Y31">
        <f t="shared" si="7"/>
        <v>7.9791486117093093</v>
      </c>
      <c r="Z31">
        <f t="shared" si="8"/>
        <v>0.70442265162424578</v>
      </c>
      <c r="AA31">
        <f t="shared" si="9"/>
        <v>90.327506006102738</v>
      </c>
      <c r="AC31">
        <f t="shared" si="10"/>
        <v>18.673748758154197</v>
      </c>
    </row>
    <row r="32" spans="4:29" x14ac:dyDescent="0.25">
      <c r="D32">
        <v>120</v>
      </c>
      <c r="E32">
        <v>377.86000000000013</v>
      </c>
      <c r="F32">
        <v>1.4E-2</v>
      </c>
      <c r="G32">
        <v>121.24575999999996</v>
      </c>
      <c r="H32">
        <v>115.48791999999997</v>
      </c>
      <c r="I32">
        <v>62.141599999999983</v>
      </c>
      <c r="J32">
        <v>30.917999999999992</v>
      </c>
      <c r="K32">
        <v>126.02555999999998</v>
      </c>
      <c r="L32">
        <v>0.2070807083</v>
      </c>
      <c r="M32">
        <v>20.292920000000038</v>
      </c>
      <c r="N32">
        <v>15.801879999999983</v>
      </c>
      <c r="O32">
        <v>0.04</v>
      </c>
      <c r="P32">
        <v>223.20639999999989</v>
      </c>
      <c r="Q32">
        <v>44.913200000000046</v>
      </c>
      <c r="R32">
        <f t="shared" si="0"/>
        <v>80.609759999999824</v>
      </c>
      <c r="S32">
        <f t="shared" si="1"/>
        <v>747.77848774420352</v>
      </c>
      <c r="T32">
        <f t="shared" si="2"/>
        <v>59.270399999999711</v>
      </c>
      <c r="U32">
        <f t="shared" si="3"/>
        <v>7130.3964941599934</v>
      </c>
      <c r="V32">
        <f t="shared" si="4"/>
        <v>3.6156735085802536</v>
      </c>
      <c r="W32">
        <f t="shared" si="5"/>
        <v>257.86000000000013</v>
      </c>
      <c r="X32">
        <f t="shared" si="6"/>
        <v>1.0053530260563401</v>
      </c>
      <c r="Y32">
        <f t="shared" si="7"/>
        <v>9.3261829023367717</v>
      </c>
      <c r="Z32">
        <f t="shared" si="8"/>
        <v>0.73921167853085712</v>
      </c>
      <c r="AA32">
        <f t="shared" si="9"/>
        <v>88.929252393076027</v>
      </c>
      <c r="AC32">
        <f t="shared" si="10"/>
        <v>27.726650837816745</v>
      </c>
    </row>
    <row r="33" spans="4:29" x14ac:dyDescent="0.25">
      <c r="D33">
        <v>130</v>
      </c>
      <c r="E33">
        <v>401.60000000000036</v>
      </c>
      <c r="F33">
        <v>1.6E-2</v>
      </c>
      <c r="G33">
        <v>122.18259999999998</v>
      </c>
      <c r="H33">
        <v>115.49968000000001</v>
      </c>
      <c r="I33">
        <v>62.775999999999968</v>
      </c>
      <c r="J33">
        <v>31.800799999999953</v>
      </c>
      <c r="K33">
        <v>126.03244000000001</v>
      </c>
      <c r="L33">
        <v>0.20708828847499999</v>
      </c>
      <c r="M33">
        <v>20.878919999999994</v>
      </c>
      <c r="N33">
        <v>15.801879999999983</v>
      </c>
      <c r="O33">
        <v>0.04</v>
      </c>
      <c r="P33">
        <v>223.20639999999989</v>
      </c>
      <c r="Q33">
        <v>44.653999999999883</v>
      </c>
      <c r="R33">
        <f t="shared" si="0"/>
        <v>106.92671999999948</v>
      </c>
      <c r="S33">
        <f t="shared" si="1"/>
        <v>844.63027552411984</v>
      </c>
      <c r="T33">
        <f t="shared" si="2"/>
        <v>94.003199999999879</v>
      </c>
      <c r="U33">
        <f t="shared" si="3"/>
        <v>7140.5882937600009</v>
      </c>
      <c r="V33">
        <f t="shared" si="4"/>
        <v>3.8028052269249857</v>
      </c>
      <c r="W33">
        <f t="shared" si="5"/>
        <v>271.60000000000036</v>
      </c>
      <c r="X33">
        <f t="shared" si="6"/>
        <v>1.3061908190398612</v>
      </c>
      <c r="Y33">
        <f t="shared" si="7"/>
        <v>10.317798127284922</v>
      </c>
      <c r="Z33">
        <f t="shared" si="8"/>
        <v>1.1483202402577048</v>
      </c>
      <c r="AA33">
        <f t="shared" si="9"/>
        <v>87.22769081341751</v>
      </c>
      <c r="AC33">
        <f t="shared" si="10"/>
        <v>25.832333671721997</v>
      </c>
    </row>
    <row r="34" spans="4:29" x14ac:dyDescent="0.25">
      <c r="D34">
        <v>90</v>
      </c>
      <c r="E34">
        <v>262.0999999999998</v>
      </c>
      <c r="F34">
        <v>0.01</v>
      </c>
      <c r="G34">
        <v>122.25227999999993</v>
      </c>
      <c r="H34">
        <v>116.37212</v>
      </c>
      <c r="I34">
        <v>64.60439999999997</v>
      </c>
      <c r="J34">
        <v>39.747999999999976</v>
      </c>
      <c r="K34">
        <v>116.86839999999995</v>
      </c>
      <c r="L34">
        <v>0.20767076597166667</v>
      </c>
      <c r="M34">
        <v>21.020440000000008</v>
      </c>
      <c r="N34">
        <v>15.801879999999983</v>
      </c>
      <c r="O34">
        <v>0.04</v>
      </c>
      <c r="P34">
        <v>223.20639999999989</v>
      </c>
      <c r="Q34">
        <v>54.459999999999951</v>
      </c>
      <c r="R34">
        <f t="shared" si="0"/>
        <v>58.801599999999333</v>
      </c>
      <c r="S34">
        <f t="shared" si="1"/>
        <v>518.76094235246944</v>
      </c>
      <c r="T34">
        <f t="shared" si="2"/>
        <v>-13.535999999999831</v>
      </c>
      <c r="U34">
        <f t="shared" si="3"/>
        <v>6749.0847959999983</v>
      </c>
      <c r="V34">
        <f t="shared" si="4"/>
        <v>2.549684022888782</v>
      </c>
      <c r="W34">
        <f t="shared" si="5"/>
        <v>172.0999999999998</v>
      </c>
      <c r="X34">
        <f t="shared" si="6"/>
        <v>0.80405722379233524</v>
      </c>
      <c r="Y34">
        <f t="shared" si="7"/>
        <v>7.0935736973114158</v>
      </c>
      <c r="Z34">
        <f t="shared" si="8"/>
        <v>-0.18509221826026903</v>
      </c>
      <c r="AA34">
        <f t="shared" si="9"/>
        <v>92.287461297156526</v>
      </c>
      <c r="AC34">
        <f t="shared" si="10"/>
        <v>15.880158195156058</v>
      </c>
    </row>
    <row r="35" spans="4:29" x14ac:dyDescent="0.25">
      <c r="D35">
        <v>110</v>
      </c>
      <c r="E35">
        <v>335.28</v>
      </c>
      <c r="F35">
        <v>1.2E-2</v>
      </c>
      <c r="G35">
        <v>122.23952000000008</v>
      </c>
      <c r="H35">
        <v>116.37599999999998</v>
      </c>
      <c r="I35">
        <v>64.861599999999967</v>
      </c>
      <c r="J35">
        <v>39.052799999999991</v>
      </c>
      <c r="K35">
        <v>117.72447999999991</v>
      </c>
      <c r="L35">
        <v>0.20815910594133336</v>
      </c>
      <c r="M35">
        <v>21.205800000000011</v>
      </c>
      <c r="N35">
        <v>15.801879999999983</v>
      </c>
      <c r="O35">
        <v>0.04</v>
      </c>
      <c r="P35">
        <v>223.20639999999989</v>
      </c>
      <c r="Q35">
        <v>53.192800000000091</v>
      </c>
      <c r="R35">
        <f t="shared" si="0"/>
        <v>70.362240000001293</v>
      </c>
      <c r="S35">
        <f t="shared" si="1"/>
        <v>619.29767515577851</v>
      </c>
      <c r="T35">
        <f t="shared" si="2"/>
        <v>-25.574400000000253</v>
      </c>
      <c r="U35">
        <f t="shared" si="3"/>
        <v>6799.5999398399927</v>
      </c>
      <c r="V35">
        <f t="shared" si="4"/>
        <v>3.3126761623776013</v>
      </c>
      <c r="W35">
        <f t="shared" si="5"/>
        <v>225.27999999999997</v>
      </c>
      <c r="X35">
        <f t="shared" si="6"/>
        <v>0.9427278309659306</v>
      </c>
      <c r="Y35">
        <f t="shared" si="7"/>
        <v>8.2974782215836189</v>
      </c>
      <c r="Z35">
        <f t="shared" si="8"/>
        <v>-0.34265109581865061</v>
      </c>
      <c r="AA35">
        <f t="shared" si="9"/>
        <v>91.1024450432691</v>
      </c>
      <c r="AC35">
        <f t="shared" si="10"/>
        <v>20.027111350333783</v>
      </c>
    </row>
    <row r="36" spans="4:29" x14ac:dyDescent="0.25">
      <c r="D36">
        <v>120</v>
      </c>
      <c r="E36">
        <v>415.65999999999997</v>
      </c>
      <c r="F36">
        <v>1.4E-2</v>
      </c>
      <c r="G36">
        <v>122.23563999999993</v>
      </c>
      <c r="H36">
        <v>116.37112000000002</v>
      </c>
      <c r="I36">
        <v>65.176400000000015</v>
      </c>
      <c r="J36">
        <v>38.510400000000004</v>
      </c>
      <c r="K36">
        <v>119.48183999999998</v>
      </c>
      <c r="L36">
        <v>0.20766750856133334</v>
      </c>
      <c r="M36">
        <v>21.351560000000035</v>
      </c>
      <c r="N36">
        <v>16.420680000000004</v>
      </c>
      <c r="O36">
        <v>0.04</v>
      </c>
      <c r="P36">
        <v>223.20639999999989</v>
      </c>
      <c r="Q36">
        <v>53.538400000000053</v>
      </c>
      <c r="R36">
        <f t="shared" si="0"/>
        <v>82.10327999999879</v>
      </c>
      <c r="S36">
        <f t="shared" si="1"/>
        <v>717.75006356461495</v>
      </c>
      <c r="T36">
        <f t="shared" si="2"/>
        <v>-42.335999999999785</v>
      </c>
      <c r="U36">
        <f t="shared" si="3"/>
        <v>6785.5863998399936</v>
      </c>
      <c r="V36">
        <f t="shared" si="4"/>
        <v>4.3564490652332823</v>
      </c>
      <c r="W36">
        <f t="shared" si="5"/>
        <v>295.65999999999997</v>
      </c>
      <c r="X36">
        <f t="shared" si="6"/>
        <v>1.0884548694134912</v>
      </c>
      <c r="Y36">
        <f t="shared" si="7"/>
        <v>9.515314756106692</v>
      </c>
      <c r="Z36">
        <f t="shared" si="8"/>
        <v>-0.56125437804056078</v>
      </c>
      <c r="AA36">
        <f t="shared" si="9"/>
        <v>89.957484752520372</v>
      </c>
      <c r="AC36">
        <f t="shared" si="10"/>
        <v>28.873510300059159</v>
      </c>
    </row>
    <row r="37" spans="4:29" x14ac:dyDescent="0.25">
      <c r="D37">
        <v>130</v>
      </c>
      <c r="E37">
        <v>435.04000000000087</v>
      </c>
      <c r="F37">
        <v>1.6E-2</v>
      </c>
      <c r="G37">
        <v>122.18848000000003</v>
      </c>
      <c r="H37">
        <v>116.35836</v>
      </c>
      <c r="I37">
        <v>63.962799999999973</v>
      </c>
      <c r="J37">
        <v>32.827199999999905</v>
      </c>
      <c r="K37">
        <v>125.05187999999998</v>
      </c>
      <c r="L37">
        <v>0.20937094154833336</v>
      </c>
      <c r="M37">
        <v>22.13524000000001</v>
      </c>
      <c r="N37">
        <v>17.050999999999988</v>
      </c>
      <c r="O37">
        <v>0.04</v>
      </c>
      <c r="P37">
        <v>223.20639999999989</v>
      </c>
      <c r="Q37">
        <v>53.855200000000082</v>
      </c>
      <c r="R37">
        <f t="shared" si="0"/>
        <v>93.281920000000355</v>
      </c>
      <c r="S37">
        <f t="shared" si="1"/>
        <v>839.39345211585828</v>
      </c>
      <c r="T37">
        <f t="shared" si="2"/>
        <v>63.12960000000021</v>
      </c>
      <c r="U37">
        <f t="shared" si="3"/>
        <v>6772.5724051199923</v>
      </c>
      <c r="V37">
        <f t="shared" si="4"/>
        <v>4.5030681802077757</v>
      </c>
      <c r="W37">
        <f t="shared" si="5"/>
        <v>305.04000000000087</v>
      </c>
      <c r="X37">
        <f t="shared" si="6"/>
        <v>1.2007902740841356</v>
      </c>
      <c r="Y37">
        <f t="shared" si="7"/>
        <v>10.805261013394947</v>
      </c>
      <c r="Z37">
        <f t="shared" si="8"/>
        <v>0.81264847128813178</v>
      </c>
      <c r="AA37">
        <f t="shared" si="9"/>
        <v>87.18130024123279</v>
      </c>
      <c r="AC37">
        <f t="shared" si="10"/>
        <v>28.655919142643739</v>
      </c>
    </row>
    <row r="38" spans="4:29" x14ac:dyDescent="0.25">
      <c r="D38">
        <v>90</v>
      </c>
      <c r="E38">
        <v>297.20000000000027</v>
      </c>
      <c r="F38">
        <v>0.01</v>
      </c>
      <c r="G38">
        <v>121.18484000000001</v>
      </c>
      <c r="H38">
        <v>115.43</v>
      </c>
      <c r="I38">
        <v>58.972000000000051</v>
      </c>
      <c r="J38">
        <v>20.26639999999999</v>
      </c>
      <c r="K38">
        <v>129.01288</v>
      </c>
      <c r="L38">
        <v>0.21053235690000002</v>
      </c>
      <c r="M38">
        <v>24.845399999999955</v>
      </c>
      <c r="N38">
        <v>19.654439999999994</v>
      </c>
      <c r="O38">
        <v>0.04</v>
      </c>
      <c r="P38">
        <v>223.20639999999989</v>
      </c>
      <c r="Q38">
        <v>53.394399999999877</v>
      </c>
      <c r="R38">
        <f t="shared" si="0"/>
        <v>57.548400000000015</v>
      </c>
      <c r="S38">
        <f t="shared" si="1"/>
        <v>565.67286504337312</v>
      </c>
      <c r="T38">
        <f t="shared" si="2"/>
        <v>89.856000000000336</v>
      </c>
      <c r="U38">
        <f t="shared" si="3"/>
        <v>6791.3925352000006</v>
      </c>
      <c r="V38">
        <f t="shared" si="4"/>
        <v>3.0504322427154773</v>
      </c>
      <c r="W38">
        <f t="shared" si="5"/>
        <v>207.20000000000027</v>
      </c>
      <c r="X38">
        <f t="shared" si="6"/>
        <v>0.76685497485956555</v>
      </c>
      <c r="Y38">
        <f t="shared" si="7"/>
        <v>7.5378125317397906</v>
      </c>
      <c r="Z38">
        <f t="shared" si="8"/>
        <v>1.1973664015156176</v>
      </c>
      <c r="AA38">
        <f t="shared" si="9"/>
        <v>90.497966091885019</v>
      </c>
      <c r="AC38">
        <f t="shared" si="10"/>
        <v>18.959340062738665</v>
      </c>
    </row>
    <row r="39" spans="4:29" x14ac:dyDescent="0.25">
      <c r="D39">
        <v>110</v>
      </c>
      <c r="E39">
        <v>375.84</v>
      </c>
      <c r="F39">
        <v>1.2E-2</v>
      </c>
      <c r="G39">
        <v>121.17796000000004</v>
      </c>
      <c r="H39">
        <v>115.42312000000004</v>
      </c>
      <c r="I39">
        <v>59.55119999999998</v>
      </c>
      <c r="J39">
        <v>18.69839999999995</v>
      </c>
      <c r="K39">
        <v>129.00699999999995</v>
      </c>
      <c r="L39">
        <v>0.21003306381733333</v>
      </c>
      <c r="M39">
        <v>25.027800000000013</v>
      </c>
      <c r="N39">
        <v>19.654439999999994</v>
      </c>
      <c r="O39">
        <v>0.04</v>
      </c>
      <c r="P39">
        <v>223.20639999999989</v>
      </c>
      <c r="Q39">
        <v>53.567199999999985</v>
      </c>
      <c r="R39">
        <f t="shared" si="0"/>
        <v>69.058080000000018</v>
      </c>
      <c r="S39">
        <f t="shared" si="1"/>
        <v>671.59162326379419</v>
      </c>
      <c r="T39">
        <f t="shared" si="2"/>
        <v>114.39360000000039</v>
      </c>
      <c r="U39">
        <f t="shared" si="3"/>
        <v>6784.2442967999959</v>
      </c>
      <c r="V39">
        <f t="shared" si="4"/>
        <v>3.9177265632000169</v>
      </c>
      <c r="W39">
        <f t="shared" si="5"/>
        <v>265.83999999999997</v>
      </c>
      <c r="X39">
        <f t="shared" si="6"/>
        <v>0.90398586380519774</v>
      </c>
      <c r="Y39">
        <f t="shared" si="7"/>
        <v>8.7912860259140668</v>
      </c>
      <c r="Z39">
        <f t="shared" si="8"/>
        <v>1.4974380595259325</v>
      </c>
      <c r="AA39">
        <f t="shared" si="9"/>
        <v>88.807290050754801</v>
      </c>
      <c r="AC39">
        <f t="shared" si="10"/>
        <v>23.555196016856677</v>
      </c>
    </row>
    <row r="40" spans="4:29" x14ac:dyDescent="0.25">
      <c r="D40">
        <v>120</v>
      </c>
      <c r="E40">
        <v>440.57999999999959</v>
      </c>
      <c r="F40">
        <v>1.4E-2</v>
      </c>
      <c r="G40">
        <v>122.09815999999995</v>
      </c>
      <c r="H40">
        <v>115.41235999999998</v>
      </c>
      <c r="I40">
        <v>58.287199999999956</v>
      </c>
      <c r="J40">
        <v>17.053999999999974</v>
      </c>
      <c r="K40">
        <v>128.99623999999994</v>
      </c>
      <c r="L40">
        <v>0.20786235451333335</v>
      </c>
      <c r="M40">
        <v>25.191400000000016</v>
      </c>
      <c r="N40">
        <v>19.654439999999994</v>
      </c>
      <c r="O40">
        <v>0.04</v>
      </c>
      <c r="P40">
        <v>223.20639999999989</v>
      </c>
      <c r="Q40">
        <v>54.258399999999909</v>
      </c>
      <c r="R40">
        <f t="shared" si="0"/>
        <v>93.601199999999608</v>
      </c>
      <c r="S40">
        <f t="shared" si="1"/>
        <v>800.90316554244657</v>
      </c>
      <c r="T40">
        <f t="shared" si="2"/>
        <v>136.68480000000022</v>
      </c>
      <c r="U40">
        <f t="shared" si="3"/>
        <v>6756.3528086399992</v>
      </c>
      <c r="V40">
        <f t="shared" si="4"/>
        <v>4.7437673130193847</v>
      </c>
      <c r="W40">
        <f t="shared" si="5"/>
        <v>320.57999999999959</v>
      </c>
      <c r="X40">
        <f t="shared" si="6"/>
        <v>1.201935094671847</v>
      </c>
      <c r="Y40">
        <f t="shared" si="7"/>
        <v>10.28441539317067</v>
      </c>
      <c r="Z40">
        <f t="shared" si="8"/>
        <v>1.755172562191547</v>
      </c>
      <c r="AA40">
        <f t="shared" si="9"/>
        <v>86.758476949965925</v>
      </c>
      <c r="AC40">
        <f t="shared" si="10"/>
        <v>27.854104212392944</v>
      </c>
    </row>
    <row r="41" spans="4:29" x14ac:dyDescent="0.25">
      <c r="D41">
        <v>130</v>
      </c>
      <c r="E41">
        <v>506.55999999999943</v>
      </c>
      <c r="F41">
        <v>1.6E-2</v>
      </c>
      <c r="G41">
        <v>122.09027999999995</v>
      </c>
      <c r="H41">
        <v>116.27104000000003</v>
      </c>
      <c r="I41">
        <v>60.14</v>
      </c>
      <c r="J41">
        <v>15.318400000000011</v>
      </c>
      <c r="K41">
        <v>130.03891999999996</v>
      </c>
      <c r="L41">
        <v>0.20985279581499999</v>
      </c>
      <c r="M41">
        <v>25.364999999999981</v>
      </c>
      <c r="N41">
        <v>19.654439999999994</v>
      </c>
      <c r="O41">
        <v>0.04</v>
      </c>
      <c r="P41">
        <v>223.20639999999989</v>
      </c>
      <c r="Q41">
        <v>53.855200000000082</v>
      </c>
      <c r="R41">
        <f t="shared" si="0"/>
        <v>93.10783999999876</v>
      </c>
      <c r="S41">
        <f t="shared" si="1"/>
        <v>899.29501698166973</v>
      </c>
      <c r="T41">
        <f t="shared" si="2"/>
        <v>210.5856000000004</v>
      </c>
      <c r="U41">
        <f t="shared" si="3"/>
        <v>6772.2124716799926</v>
      </c>
      <c r="V41">
        <f t="shared" si="4"/>
        <v>5.5588622932698417</v>
      </c>
      <c r="W41">
        <f t="shared" si="5"/>
        <v>376.55999999999943</v>
      </c>
      <c r="X41">
        <f t="shared" si="6"/>
        <v>1.1674670122151196</v>
      </c>
      <c r="Y41">
        <f t="shared" si="7"/>
        <v>11.276142444884869</v>
      </c>
      <c r="Z41">
        <f t="shared" si="8"/>
        <v>2.6405052597883487</v>
      </c>
      <c r="AA41">
        <f t="shared" si="9"/>
        <v>84.915885283111663</v>
      </c>
      <c r="AC41">
        <f t="shared" si="10"/>
        <v>31.422499410449507</v>
      </c>
    </row>
    <row r="42" spans="4:29" x14ac:dyDescent="0.25">
      <c r="D42">
        <v>90</v>
      </c>
      <c r="E42">
        <v>319.49999999999989</v>
      </c>
      <c r="F42">
        <v>0.01</v>
      </c>
      <c r="G42">
        <v>122.34847999999988</v>
      </c>
      <c r="H42">
        <v>116.49572000000001</v>
      </c>
      <c r="I42">
        <v>71.645599999999931</v>
      </c>
      <c r="J42">
        <v>49.228399999999979</v>
      </c>
      <c r="K42">
        <v>119.59568000000002</v>
      </c>
      <c r="L42">
        <v>0.21996066150666665</v>
      </c>
      <c r="M42">
        <v>32.088999999999999</v>
      </c>
      <c r="N42">
        <v>26.13779999999997</v>
      </c>
      <c r="O42">
        <v>0.04</v>
      </c>
      <c r="P42">
        <v>223.20639999999989</v>
      </c>
      <c r="Q42">
        <v>50.963600000000099</v>
      </c>
      <c r="R42">
        <f t="shared" si="0"/>
        <v>58.527599999998756</v>
      </c>
      <c r="S42">
        <f t="shared" si="1"/>
        <v>449.81022988875924</v>
      </c>
      <c r="T42">
        <f t="shared" si="2"/>
        <v>-95.328000000000372</v>
      </c>
      <c r="U42">
        <f t="shared" si="3"/>
        <v>6889.0083271999911</v>
      </c>
      <c r="V42">
        <f t="shared" si="4"/>
        <v>3.3310536057240152</v>
      </c>
      <c r="W42">
        <f t="shared" si="5"/>
        <v>229.49999999999989</v>
      </c>
      <c r="X42">
        <f t="shared" si="6"/>
        <v>0.8015263553293217</v>
      </c>
      <c r="Y42">
        <f t="shared" si="7"/>
        <v>6.1600809558667908</v>
      </c>
      <c r="Z42">
        <f t="shared" si="8"/>
        <v>-1.3055020947524845</v>
      </c>
      <c r="AA42">
        <f t="shared" si="9"/>
        <v>94.343894783556365</v>
      </c>
      <c r="AC42">
        <f t="shared" si="10"/>
        <v>17.53206721793525</v>
      </c>
    </row>
    <row r="43" spans="4:29" x14ac:dyDescent="0.25">
      <c r="D43">
        <v>110</v>
      </c>
      <c r="E43">
        <v>368.04000000000019</v>
      </c>
      <c r="F43">
        <v>1.2E-2</v>
      </c>
      <c r="G43">
        <v>122.33084000000002</v>
      </c>
      <c r="H43">
        <v>116.49471999999997</v>
      </c>
      <c r="I43">
        <v>71.49199999999999</v>
      </c>
      <c r="J43">
        <v>48.050799999999946</v>
      </c>
      <c r="K43">
        <v>121.39687999999995</v>
      </c>
      <c r="L43">
        <v>0.22012148275466664</v>
      </c>
      <c r="M43">
        <v>32.235400000000027</v>
      </c>
      <c r="N43">
        <v>26.13779999999997</v>
      </c>
      <c r="O43">
        <v>0.04</v>
      </c>
      <c r="P43">
        <v>223.20639999999989</v>
      </c>
      <c r="Q43">
        <v>53.765999999999877</v>
      </c>
      <c r="R43">
        <f t="shared" si="0"/>
        <v>70.03344000000061</v>
      </c>
      <c r="S43">
        <f t="shared" si="1"/>
        <v>541.37485275324468</v>
      </c>
      <c r="T43">
        <f t="shared" si="2"/>
        <v>-86.745599999999627</v>
      </c>
      <c r="U43">
        <f t="shared" si="3"/>
        <v>6776.7358470400013</v>
      </c>
      <c r="V43">
        <f t="shared" si="4"/>
        <v>3.8072384153956231</v>
      </c>
      <c r="W43">
        <f t="shared" si="5"/>
        <v>258.04000000000019</v>
      </c>
      <c r="X43">
        <f t="shared" si="6"/>
        <v>0.95917843161570182</v>
      </c>
      <c r="Y43">
        <f t="shared" si="7"/>
        <v>7.4146733643247309</v>
      </c>
      <c r="Z43">
        <f t="shared" si="8"/>
        <v>-1.1880682793471509</v>
      </c>
      <c r="AA43">
        <f t="shared" si="9"/>
        <v>92.814216483406724</v>
      </c>
      <c r="AC43">
        <f t="shared" si="10"/>
        <v>19.224970063514547</v>
      </c>
    </row>
    <row r="44" spans="4:29" x14ac:dyDescent="0.25">
      <c r="D44">
        <v>120</v>
      </c>
      <c r="E44">
        <v>386.68000000000006</v>
      </c>
      <c r="F44">
        <v>1.4E-2</v>
      </c>
      <c r="G44">
        <v>122.31707999999998</v>
      </c>
      <c r="H44">
        <v>116.48983999999996</v>
      </c>
      <c r="I44">
        <v>71.024399999999943</v>
      </c>
      <c r="J44">
        <v>46.831599999999945</v>
      </c>
      <c r="K44">
        <v>122.31119999999999</v>
      </c>
      <c r="L44">
        <v>0.21812222389333333</v>
      </c>
      <c r="M44">
        <v>32.318600000000004</v>
      </c>
      <c r="N44">
        <v>26.13779999999997</v>
      </c>
      <c r="O44">
        <v>0.04</v>
      </c>
      <c r="P44">
        <v>223.20639999999989</v>
      </c>
      <c r="Q44">
        <v>57.029199999999918</v>
      </c>
      <c r="R44">
        <f t="shared" si="0"/>
        <v>81.581360000000245</v>
      </c>
      <c r="S44">
        <f t="shared" si="1"/>
        <v>637.86432984144017</v>
      </c>
      <c r="T44">
        <f t="shared" si="2"/>
        <v>-47.980800000000102</v>
      </c>
      <c r="U44">
        <f t="shared" si="3"/>
        <v>6646.0312855999991</v>
      </c>
      <c r="V44">
        <f t="shared" si="4"/>
        <v>4.0119823898826086</v>
      </c>
      <c r="W44">
        <f t="shared" si="5"/>
        <v>266.68000000000006</v>
      </c>
      <c r="X44">
        <f t="shared" si="6"/>
        <v>1.1148808013566023</v>
      </c>
      <c r="Y44">
        <f t="shared" si="7"/>
        <v>8.7169752405502265</v>
      </c>
      <c r="Z44">
        <f t="shared" si="8"/>
        <v>-0.65569969357866575</v>
      </c>
      <c r="AA44">
        <f t="shared" si="9"/>
        <v>90.823843651671837</v>
      </c>
      <c r="AC44">
        <f t="shared" si="10"/>
        <v>19.780890493379577</v>
      </c>
    </row>
    <row r="45" spans="4:29" x14ac:dyDescent="0.25">
      <c r="D45">
        <v>130</v>
      </c>
      <c r="E45">
        <v>409.44000000000051</v>
      </c>
      <c r="F45">
        <v>1.6E-2</v>
      </c>
      <c r="G45">
        <v>122.30331999999999</v>
      </c>
      <c r="H45">
        <v>116.47807999999998</v>
      </c>
      <c r="I45">
        <v>70.244800000000069</v>
      </c>
      <c r="J45">
        <v>45.605199999999996</v>
      </c>
      <c r="K45">
        <v>122.29156</v>
      </c>
      <c r="L45">
        <v>0.21873928764133332</v>
      </c>
      <c r="M45">
        <v>32.389400000000023</v>
      </c>
      <c r="N45">
        <v>26.13779999999997</v>
      </c>
      <c r="O45">
        <v>0.04</v>
      </c>
      <c r="P45">
        <v>223.20639999999989</v>
      </c>
      <c r="Q45">
        <v>57.345999999999947</v>
      </c>
      <c r="R45">
        <f t="shared" si="0"/>
        <v>93.203840000000142</v>
      </c>
      <c r="S45">
        <f t="shared" si="1"/>
        <v>741.09995053061709</v>
      </c>
      <c r="T45">
        <f t="shared" si="2"/>
        <v>-15.206399999999348</v>
      </c>
      <c r="U45">
        <f t="shared" si="3"/>
        <v>6633.1890182399984</v>
      </c>
      <c r="V45">
        <f t="shared" si="4"/>
        <v>4.2119758543932218</v>
      </c>
      <c r="W45">
        <f t="shared" si="5"/>
        <v>279.44000000000051</v>
      </c>
      <c r="X45">
        <f t="shared" si="6"/>
        <v>1.250674422420323</v>
      </c>
      <c r="Y45">
        <f t="shared" si="7"/>
        <v>9.9445983404289784</v>
      </c>
      <c r="Z45">
        <f t="shared" si="8"/>
        <v>-0.20405012859010482</v>
      </c>
      <c r="AA45">
        <f t="shared" si="9"/>
        <v>89.008777365740798</v>
      </c>
      <c r="AC45">
        <f t="shared" si="10"/>
        <v>20.43480965352845</v>
      </c>
    </row>
    <row r="46" spans="4:29" x14ac:dyDescent="0.25">
      <c r="D46">
        <v>100</v>
      </c>
      <c r="E46">
        <v>330.3000000000003</v>
      </c>
      <c r="F46">
        <v>0.01</v>
      </c>
      <c r="G46">
        <v>119.3404799999999</v>
      </c>
      <c r="H46">
        <v>113.79223999999999</v>
      </c>
      <c r="I46">
        <v>60.464800000000011</v>
      </c>
      <c r="J46">
        <v>15.396400000000028</v>
      </c>
      <c r="K46">
        <v>130.03303999999997</v>
      </c>
      <c r="L46">
        <v>0.20433797158833333</v>
      </c>
      <c r="M46">
        <v>38.143400000000042</v>
      </c>
      <c r="N46">
        <v>32.56940000000003</v>
      </c>
      <c r="O46">
        <v>0.04</v>
      </c>
      <c r="P46">
        <v>225.47160000000008</v>
      </c>
      <c r="Q46">
        <v>52.586000000000013</v>
      </c>
      <c r="R46">
        <f t="shared" si="0"/>
        <v>55.482399999999082</v>
      </c>
      <c r="S46">
        <f t="shared" si="1"/>
        <v>534.41337985363316</v>
      </c>
      <c r="T46">
        <f t="shared" si="2"/>
        <v>120.38399999999956</v>
      </c>
      <c r="U46">
        <f t="shared" si="3"/>
        <v>6914.2776336000024</v>
      </c>
      <c r="V46">
        <f t="shared" si="4"/>
        <v>3.3302368734006791</v>
      </c>
      <c r="W46">
        <f t="shared" si="5"/>
        <v>230.3000000000003</v>
      </c>
      <c r="X46">
        <f t="shared" si="6"/>
        <v>0.72768027036034422</v>
      </c>
      <c r="Y46">
        <f t="shared" si="7"/>
        <v>7.0091069012170273</v>
      </c>
      <c r="Z46">
        <f t="shared" si="8"/>
        <v>1.5788982031610173</v>
      </c>
      <c r="AA46">
        <f t="shared" si="9"/>
        <v>90.684314625261607</v>
      </c>
      <c r="AC46">
        <f t="shared" si="10"/>
        <v>20.219848425355185</v>
      </c>
    </row>
    <row r="47" spans="4:29" x14ac:dyDescent="0.25">
      <c r="D47">
        <v>110</v>
      </c>
      <c r="E47">
        <v>395.88000000000011</v>
      </c>
      <c r="F47">
        <v>1.2E-2</v>
      </c>
      <c r="G47">
        <v>119.33459999999997</v>
      </c>
      <c r="H47">
        <v>113.79124000000002</v>
      </c>
      <c r="I47">
        <v>60.2744</v>
      </c>
      <c r="J47">
        <v>14.324400000000011</v>
      </c>
      <c r="K47">
        <v>131.0929999999999</v>
      </c>
      <c r="L47">
        <v>0.20217752799666666</v>
      </c>
      <c r="M47">
        <v>38.437800000000038</v>
      </c>
      <c r="N47">
        <v>32.559400000000039</v>
      </c>
      <c r="O47">
        <v>0.04</v>
      </c>
      <c r="P47">
        <v>225.47160000000008</v>
      </c>
      <c r="Q47">
        <v>51.923600000000022</v>
      </c>
      <c r="R47">
        <f t="shared" si="0"/>
        <v>66.520319999999401</v>
      </c>
      <c r="S47">
        <f t="shared" si="1"/>
        <v>643.39056038057583</v>
      </c>
      <c r="T47">
        <f t="shared" si="2"/>
        <v>155.51999999999975</v>
      </c>
      <c r="U47">
        <f t="shared" si="3"/>
        <v>6940.5187768000023</v>
      </c>
      <c r="V47">
        <f t="shared" si="4"/>
        <v>4.1181690368082613</v>
      </c>
      <c r="W47">
        <f t="shared" si="5"/>
        <v>285.88000000000011</v>
      </c>
      <c r="X47">
        <f t="shared" si="6"/>
        <v>0.85217459657593797</v>
      </c>
      <c r="Y47">
        <f t="shared" si="7"/>
        <v>8.2423098871606282</v>
      </c>
      <c r="Z47">
        <f t="shared" si="8"/>
        <v>1.9923264539240169</v>
      </c>
      <c r="AA47">
        <f t="shared" si="9"/>
        <v>88.913189062339413</v>
      </c>
      <c r="AC47">
        <f t="shared" si="10"/>
        <v>24.054246470736238</v>
      </c>
    </row>
    <row r="48" spans="4:29" x14ac:dyDescent="0.25">
      <c r="D48">
        <v>120</v>
      </c>
      <c r="E48">
        <v>461.43999999999971</v>
      </c>
      <c r="F48">
        <v>1.4E-2</v>
      </c>
      <c r="G48">
        <v>119.32971999999995</v>
      </c>
      <c r="H48">
        <v>113.78535999999997</v>
      </c>
      <c r="I48">
        <v>59.779600000000016</v>
      </c>
      <c r="J48">
        <v>12.592399999999941</v>
      </c>
      <c r="K48">
        <v>131.08711999999991</v>
      </c>
      <c r="L48">
        <v>0.20546222245933332</v>
      </c>
      <c r="M48">
        <v>38.666600000000074</v>
      </c>
      <c r="N48">
        <v>32.56940000000003</v>
      </c>
      <c r="O48">
        <v>0.04</v>
      </c>
      <c r="P48">
        <v>225.47160000000008</v>
      </c>
      <c r="Q48">
        <v>51.920399999999887</v>
      </c>
      <c r="R48">
        <f t="shared" si="0"/>
        <v>77.621039999999766</v>
      </c>
      <c r="S48">
        <f t="shared" si="1"/>
        <v>757.3333842627784</v>
      </c>
      <c r="T48">
        <f t="shared" si="2"/>
        <v>199.18080000000145</v>
      </c>
      <c r="U48">
        <f t="shared" si="3"/>
        <v>6940.3890739200078</v>
      </c>
      <c r="V48">
        <f t="shared" si="4"/>
        <v>4.9184332923079666</v>
      </c>
      <c r="W48">
        <f t="shared" si="5"/>
        <v>341.43999999999971</v>
      </c>
      <c r="X48">
        <f t="shared" si="6"/>
        <v>0.97336263703764558</v>
      </c>
      <c r="Y48">
        <f t="shared" si="7"/>
        <v>9.4969098587530478</v>
      </c>
      <c r="Z48">
        <f t="shared" si="8"/>
        <v>2.4977138767435973</v>
      </c>
      <c r="AA48">
        <f t="shared" si="9"/>
        <v>87.032013627465716</v>
      </c>
      <c r="AC48">
        <f t="shared" si="10"/>
        <v>27.255363296779972</v>
      </c>
    </row>
    <row r="49" spans="4:31" x14ac:dyDescent="0.25">
      <c r="D49">
        <v>140</v>
      </c>
      <c r="E49">
        <v>539.19999999999982</v>
      </c>
      <c r="F49">
        <v>1.6E-2</v>
      </c>
      <c r="G49">
        <v>119.32184000000001</v>
      </c>
      <c r="H49">
        <v>113.77847999999994</v>
      </c>
      <c r="I49">
        <v>60.246399999999937</v>
      </c>
      <c r="J49">
        <v>10.764000000000024</v>
      </c>
      <c r="K49">
        <v>132.16036000000003</v>
      </c>
      <c r="L49">
        <v>0.19942627157766668</v>
      </c>
      <c r="M49">
        <v>38.552199999999971</v>
      </c>
      <c r="N49">
        <v>32.530600000000049</v>
      </c>
      <c r="O49">
        <v>0.04</v>
      </c>
      <c r="P49">
        <v>225.47160000000008</v>
      </c>
      <c r="Q49">
        <v>53.551999999999907</v>
      </c>
      <c r="R49">
        <f t="shared" si="0"/>
        <v>88.693760000001021</v>
      </c>
      <c r="S49">
        <f t="shared" si="1"/>
        <v>857.71414523693215</v>
      </c>
      <c r="T49">
        <f t="shared" si="2"/>
        <v>252.51839999999879</v>
      </c>
      <c r="U49">
        <f t="shared" si="3"/>
        <v>6874.8416582400068</v>
      </c>
      <c r="V49">
        <f t="shared" si="4"/>
        <v>5.8050390996721637</v>
      </c>
      <c r="W49">
        <f t="shared" si="5"/>
        <v>399.19999999999982</v>
      </c>
      <c r="X49">
        <f t="shared" si="6"/>
        <v>1.0985423460424217</v>
      </c>
      <c r="Y49">
        <f t="shared" si="7"/>
        <v>10.62346786676243</v>
      </c>
      <c r="Z49">
        <f t="shared" si="8"/>
        <v>3.1276400454200401</v>
      </c>
      <c r="AA49">
        <f t="shared" si="9"/>
        <v>85.150349741775102</v>
      </c>
      <c r="AC49">
        <f t="shared" si="10"/>
        <v>33.242697658553688</v>
      </c>
      <c r="AE49">
        <f>R49+S49+T49+U49</f>
        <v>8073.7679634769393</v>
      </c>
    </row>
    <row r="50" spans="4:31" x14ac:dyDescent="0.25">
      <c r="D50">
        <v>100</v>
      </c>
      <c r="E50">
        <v>366.69999999999959</v>
      </c>
      <c r="F50">
        <v>0.01</v>
      </c>
      <c r="G50">
        <v>118.55767999999995</v>
      </c>
      <c r="H50">
        <v>114.69367999999997</v>
      </c>
      <c r="I50">
        <v>66.47480000000003</v>
      </c>
      <c r="J50">
        <v>33.721600000000024</v>
      </c>
      <c r="K50">
        <v>124.07883999999996</v>
      </c>
      <c r="L50">
        <v>0.21553970344833334</v>
      </c>
      <c r="M50">
        <v>35.494599999999991</v>
      </c>
      <c r="N50">
        <v>29.27660000000003</v>
      </c>
      <c r="O50">
        <v>0.04</v>
      </c>
      <c r="P50">
        <v>225.47160000000008</v>
      </c>
      <c r="Q50">
        <v>52.614799999999946</v>
      </c>
      <c r="R50">
        <f t="shared" si="0"/>
        <v>38.639999999999759</v>
      </c>
      <c r="S50">
        <f t="shared" si="1"/>
        <v>483.52902587604115</v>
      </c>
      <c r="T50">
        <f t="shared" si="2"/>
        <v>-39.167999999999495</v>
      </c>
      <c r="U50">
        <f t="shared" si="3"/>
        <v>6913.3684276000058</v>
      </c>
      <c r="V50">
        <f t="shared" si="4"/>
        <v>3.8572390556807625</v>
      </c>
      <c r="W50">
        <f t="shared" si="5"/>
        <v>266.69999999999959</v>
      </c>
      <c r="X50">
        <f t="shared" si="6"/>
        <v>0.52241846818293058</v>
      </c>
      <c r="Y50">
        <f t="shared" si="7"/>
        <v>6.5373833597346689</v>
      </c>
      <c r="Z50">
        <f t="shared" si="8"/>
        <v>-0.52955710563635838</v>
      </c>
      <c r="AA50">
        <f t="shared" si="9"/>
        <v>93.469755277718761</v>
      </c>
      <c r="AC50">
        <f t="shared" si="10"/>
        <v>19.89963070909219</v>
      </c>
    </row>
    <row r="51" spans="4:31" x14ac:dyDescent="0.25">
      <c r="D51">
        <v>110</v>
      </c>
      <c r="E51">
        <v>450.23999999999978</v>
      </c>
      <c r="F51">
        <v>1.2E-2</v>
      </c>
      <c r="G51">
        <v>118.54491999999999</v>
      </c>
      <c r="H51">
        <v>113.87167999999991</v>
      </c>
      <c r="I51">
        <v>65.944399999999945</v>
      </c>
      <c r="J51">
        <v>31.793999999999912</v>
      </c>
      <c r="K51">
        <v>125.03911999999997</v>
      </c>
      <c r="L51">
        <v>0.21737412202</v>
      </c>
      <c r="M51">
        <v>35.653400000000033</v>
      </c>
      <c r="N51">
        <v>29.27660000000003</v>
      </c>
      <c r="O51">
        <v>0.04</v>
      </c>
      <c r="P51">
        <v>225.47160000000008</v>
      </c>
      <c r="Q51">
        <v>53.756800000000027</v>
      </c>
      <c r="R51">
        <f t="shared" si="0"/>
        <v>56.078880000000936</v>
      </c>
      <c r="S51">
        <f t="shared" si="1"/>
        <v>576.51351130129672</v>
      </c>
      <c r="T51">
        <f t="shared" si="2"/>
        <v>-40.435199999999384</v>
      </c>
      <c r="U51">
        <f t="shared" si="3"/>
        <v>6867.4730585600028</v>
      </c>
      <c r="V51">
        <f t="shared" si="4"/>
        <v>4.9535625350872445</v>
      </c>
      <c r="W51">
        <f t="shared" si="5"/>
        <v>340.23999999999978</v>
      </c>
      <c r="X51">
        <f t="shared" si="6"/>
        <v>0.75176487468723563</v>
      </c>
      <c r="Y51">
        <f t="shared" si="7"/>
        <v>7.7284462096766262</v>
      </c>
      <c r="Z51">
        <f t="shared" si="8"/>
        <v>-0.54205367619596434</v>
      </c>
      <c r="AA51">
        <f t="shared" si="9"/>
        <v>92.061842591832104</v>
      </c>
      <c r="AC51">
        <f t="shared" si="10"/>
        <v>24.545661045919662</v>
      </c>
    </row>
    <row r="52" spans="4:31" x14ac:dyDescent="0.25">
      <c r="D52">
        <v>130</v>
      </c>
      <c r="E52">
        <v>549.63999999999987</v>
      </c>
      <c r="F52">
        <v>1.4E-2</v>
      </c>
      <c r="G52">
        <v>118.53115999999994</v>
      </c>
      <c r="H52">
        <v>113.85891999999996</v>
      </c>
      <c r="I52">
        <v>65.699200000000033</v>
      </c>
      <c r="J52">
        <v>29.607199999999949</v>
      </c>
      <c r="K52">
        <v>125.02247999999992</v>
      </c>
      <c r="L52">
        <v>0.21665694076166664</v>
      </c>
      <c r="M52">
        <v>35.838599999999985</v>
      </c>
      <c r="N52">
        <v>29.27660000000003</v>
      </c>
      <c r="O52">
        <v>0.04</v>
      </c>
      <c r="P52">
        <v>225.47160000000008</v>
      </c>
      <c r="Q52">
        <v>53.756800000000027</v>
      </c>
      <c r="R52">
        <f t="shared" si="0"/>
        <v>65.411359999999831</v>
      </c>
      <c r="S52">
        <f t="shared" si="1"/>
        <v>675.65778284527687</v>
      </c>
      <c r="T52">
        <f t="shared" si="2"/>
        <v>-44.351999999998668</v>
      </c>
      <c r="U52">
        <f t="shared" si="3"/>
        <v>6867.2561860800024</v>
      </c>
      <c r="V52">
        <f t="shared" si="4"/>
        <v>6.1095490895368334</v>
      </c>
      <c r="W52">
        <f t="shared" si="5"/>
        <v>419.63999999999987</v>
      </c>
      <c r="X52">
        <f t="shared" si="6"/>
        <v>0.86477512750952212</v>
      </c>
      <c r="Y52">
        <f t="shared" si="7"/>
        <v>8.9325775417729716</v>
      </c>
      <c r="Z52">
        <f t="shared" si="8"/>
        <v>-0.5863584927037333</v>
      </c>
      <c r="AA52">
        <f t="shared" si="9"/>
        <v>90.789005823421249</v>
      </c>
      <c r="AC52">
        <f t="shared" si="10"/>
        <v>29.516716618649632</v>
      </c>
    </row>
    <row r="53" spans="4:31" x14ac:dyDescent="0.25">
      <c r="D53">
        <v>140</v>
      </c>
      <c r="E53">
        <v>641.44000000000051</v>
      </c>
      <c r="F53">
        <v>1.6E-2</v>
      </c>
      <c r="G53">
        <v>118.51551999999998</v>
      </c>
      <c r="H53">
        <v>113.85204000000004</v>
      </c>
      <c r="I53">
        <v>65.434399999999926</v>
      </c>
      <c r="J53">
        <v>27.878799999999998</v>
      </c>
      <c r="K53">
        <v>125.99615999999997</v>
      </c>
      <c r="L53">
        <v>0.21662437639999998</v>
      </c>
      <c r="M53">
        <v>36.007400000000018</v>
      </c>
      <c r="N53">
        <v>30.078199999999981</v>
      </c>
      <c r="O53">
        <v>0.04</v>
      </c>
      <c r="P53">
        <v>225.47160000000008</v>
      </c>
      <c r="Q53">
        <v>54.447999999999951</v>
      </c>
      <c r="R53">
        <f t="shared" si="0"/>
        <v>74.615679999998974</v>
      </c>
      <c r="S53">
        <f t="shared" si="1"/>
        <v>775.96664925255277</v>
      </c>
      <c r="T53">
        <f t="shared" si="2"/>
        <v>-40.550400000001673</v>
      </c>
      <c r="U53">
        <f t="shared" si="3"/>
        <v>6839.3741222400058</v>
      </c>
      <c r="V53">
        <f t="shared" si="4"/>
        <v>7.3299825287270322</v>
      </c>
      <c r="W53">
        <f t="shared" si="5"/>
        <v>501.44000000000051</v>
      </c>
      <c r="X53">
        <f t="shared" si="6"/>
        <v>0.97544409981268965</v>
      </c>
      <c r="Y53">
        <f t="shared" si="7"/>
        <v>10.144142486737854</v>
      </c>
      <c r="Z53">
        <f t="shared" si="8"/>
        <v>-0.53011174628505253</v>
      </c>
      <c r="AA53">
        <f t="shared" si="9"/>
        <v>89.410525159734505</v>
      </c>
      <c r="AC53">
        <f t="shared" si="10"/>
        <v>39.040516019650333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9A06F-4513-4695-9F43-D5F12DFFC7A0}">
  <dimension ref="F2:N15"/>
  <sheetViews>
    <sheetView workbookViewId="0">
      <selection activeCell="K22" sqref="K22"/>
    </sheetView>
  </sheetViews>
  <sheetFormatPr defaultRowHeight="15" x14ac:dyDescent="0.25"/>
  <sheetData>
    <row r="2" spans="6:14" x14ac:dyDescent="0.25">
      <c r="F2">
        <v>10</v>
      </c>
      <c r="G2">
        <v>12</v>
      </c>
      <c r="H2">
        <v>14</v>
      </c>
      <c r="I2">
        <v>16</v>
      </c>
    </row>
    <row r="3" spans="6:14" x14ac:dyDescent="0.25">
      <c r="F3">
        <v>59.413600000000883</v>
      </c>
      <c r="G3">
        <v>71.191199999999753</v>
      </c>
      <c r="H3">
        <v>93.661679999999706</v>
      </c>
      <c r="I3">
        <v>96.488319999998566</v>
      </c>
      <c r="K3">
        <f>F3/1000</f>
        <v>5.9413600000000885E-2</v>
      </c>
      <c r="L3">
        <f t="shared" ref="L3:N3" si="0">G3/1000</f>
        <v>7.119119999999976E-2</v>
      </c>
      <c r="M3">
        <f t="shared" si="0"/>
        <v>9.3661679999999706E-2</v>
      </c>
      <c r="N3">
        <f t="shared" si="0"/>
        <v>9.6488319999998573E-2</v>
      </c>
    </row>
    <row r="4" spans="6:14" x14ac:dyDescent="0.25">
      <c r="F4">
        <v>61.803600000000074</v>
      </c>
      <c r="G4">
        <v>64.923840000000155</v>
      </c>
      <c r="H4">
        <v>75.730479999999716</v>
      </c>
      <c r="I4">
        <v>86.455040000000736</v>
      </c>
      <c r="K4">
        <f t="shared" ref="K4:K15" si="1">F4/1000</f>
        <v>6.1803600000000077E-2</v>
      </c>
      <c r="L4">
        <f t="shared" ref="L4:L15" si="2">G4/1000</f>
        <v>6.4923840000000149E-2</v>
      </c>
      <c r="M4">
        <f t="shared" ref="M4:M15" si="3">H4/1000</f>
        <v>7.5730479999999711E-2</v>
      </c>
      <c r="N4">
        <f t="shared" ref="N4:N15" si="4">I4/1000</f>
        <v>8.6455040000000732E-2</v>
      </c>
    </row>
    <row r="5" spans="6:14" x14ac:dyDescent="0.25">
      <c r="F5">
        <v>63.191599999999539</v>
      </c>
      <c r="G5">
        <v>75.771359999999959</v>
      </c>
      <c r="H5">
        <v>89.727120000000241</v>
      </c>
      <c r="I5">
        <v>102.73343999999906</v>
      </c>
      <c r="K5">
        <f t="shared" si="1"/>
        <v>6.3191599999999543E-2</v>
      </c>
      <c r="L5">
        <f t="shared" si="2"/>
        <v>7.5771359999999954E-2</v>
      </c>
      <c r="M5">
        <f t="shared" si="3"/>
        <v>8.9727120000000243E-2</v>
      </c>
      <c r="N5">
        <f t="shared" si="4"/>
        <v>0.10273343999999907</v>
      </c>
    </row>
    <row r="6" spans="6:14" x14ac:dyDescent="0.25">
      <c r="F6">
        <v>59.638800000000174</v>
      </c>
      <c r="G6">
        <v>71.613120000000663</v>
      </c>
      <c r="H6">
        <v>83.466319999999314</v>
      </c>
      <c r="I6">
        <v>95.32799999999952</v>
      </c>
      <c r="K6">
        <f t="shared" si="1"/>
        <v>5.9638800000000172E-2</v>
      </c>
      <c r="L6">
        <f t="shared" si="2"/>
        <v>7.1613120000000668E-2</v>
      </c>
      <c r="M6">
        <f t="shared" si="3"/>
        <v>8.3466319999999317E-2</v>
      </c>
      <c r="N6">
        <f t="shared" si="4"/>
        <v>9.5327999999999524E-2</v>
      </c>
    </row>
    <row r="7" spans="6:14" x14ac:dyDescent="0.25">
      <c r="F7">
        <v>69.491599999999508</v>
      </c>
      <c r="G7">
        <v>83.413920000000203</v>
      </c>
      <c r="H7">
        <v>97.370559999999955</v>
      </c>
      <c r="I7">
        <v>97.553280000000086</v>
      </c>
      <c r="K7">
        <f t="shared" si="1"/>
        <v>6.9491599999999515E-2</v>
      </c>
      <c r="L7">
        <f t="shared" si="2"/>
        <v>8.3413920000000197E-2</v>
      </c>
      <c r="M7">
        <f t="shared" si="3"/>
        <v>9.7370559999999953E-2</v>
      </c>
      <c r="N7">
        <f t="shared" si="4"/>
        <v>9.7553280000000089E-2</v>
      </c>
    </row>
    <row r="8" spans="6:14" x14ac:dyDescent="0.25">
      <c r="F8">
        <v>62.106400000000122</v>
      </c>
      <c r="G8">
        <v>74.539680000000558</v>
      </c>
      <c r="H8">
        <v>86.894639999998844</v>
      </c>
      <c r="I8">
        <v>99.214080000000649</v>
      </c>
      <c r="K8">
        <f t="shared" si="1"/>
        <v>6.2106400000000124E-2</v>
      </c>
      <c r="L8">
        <f t="shared" si="2"/>
        <v>7.4539680000000552E-2</v>
      </c>
      <c r="M8">
        <f t="shared" si="3"/>
        <v>8.6894639999998843E-2</v>
      </c>
      <c r="N8">
        <f t="shared" si="4"/>
        <v>9.9214080000000648E-2</v>
      </c>
    </row>
    <row r="9" spans="6:14" x14ac:dyDescent="0.25">
      <c r="F9">
        <v>64.819200000000592</v>
      </c>
      <c r="G9">
        <v>77.571359999999686</v>
      </c>
      <c r="H9">
        <v>90.403600000000097</v>
      </c>
      <c r="I9">
        <v>103.30239999999958</v>
      </c>
      <c r="K9">
        <f t="shared" si="1"/>
        <v>6.481920000000059E-2</v>
      </c>
      <c r="L9">
        <f t="shared" si="2"/>
        <v>7.7571359999999687E-2</v>
      </c>
      <c r="M9">
        <f t="shared" si="3"/>
        <v>9.0403600000000098E-2</v>
      </c>
      <c r="N9">
        <f t="shared" si="4"/>
        <v>0.10330239999999959</v>
      </c>
    </row>
    <row r="10" spans="6:14" x14ac:dyDescent="0.25">
      <c r="F10">
        <v>57.82359999999926</v>
      </c>
      <c r="G10">
        <v>79.084319999999707</v>
      </c>
      <c r="H10">
        <v>80.609759999999824</v>
      </c>
      <c r="I10">
        <v>106.92671999999948</v>
      </c>
      <c r="K10">
        <f t="shared" si="1"/>
        <v>5.782359999999926E-2</v>
      </c>
      <c r="L10">
        <f t="shared" si="2"/>
        <v>7.9084319999999708E-2</v>
      </c>
      <c r="M10">
        <f t="shared" si="3"/>
        <v>8.0609759999999822E-2</v>
      </c>
      <c r="N10">
        <f t="shared" si="4"/>
        <v>0.10692671999999948</v>
      </c>
    </row>
    <row r="11" spans="6:14" x14ac:dyDescent="0.25">
      <c r="F11">
        <v>58.801599999999333</v>
      </c>
      <c r="G11">
        <v>70.362240000001293</v>
      </c>
      <c r="H11">
        <v>82.10327999999879</v>
      </c>
      <c r="I11">
        <v>93.281920000000355</v>
      </c>
      <c r="K11">
        <f t="shared" si="1"/>
        <v>5.8801599999999329E-2</v>
      </c>
      <c r="L11">
        <f t="shared" si="2"/>
        <v>7.0362240000001297E-2</v>
      </c>
      <c r="M11">
        <f t="shared" si="3"/>
        <v>8.2103279999998793E-2</v>
      </c>
      <c r="N11">
        <f t="shared" si="4"/>
        <v>9.3281920000000351E-2</v>
      </c>
    </row>
    <row r="12" spans="6:14" x14ac:dyDescent="0.25">
      <c r="F12">
        <v>57.548400000000015</v>
      </c>
      <c r="G12">
        <v>69.058080000000018</v>
      </c>
      <c r="H12">
        <v>93.601199999999608</v>
      </c>
      <c r="I12">
        <v>93.10783999999876</v>
      </c>
      <c r="K12">
        <f t="shared" si="1"/>
        <v>5.7548400000000013E-2</v>
      </c>
      <c r="L12">
        <f t="shared" si="2"/>
        <v>6.9058080000000022E-2</v>
      </c>
      <c r="M12">
        <f t="shared" si="3"/>
        <v>9.3601199999999607E-2</v>
      </c>
      <c r="N12">
        <f t="shared" si="4"/>
        <v>9.3107839999998762E-2</v>
      </c>
    </row>
    <row r="13" spans="6:14" x14ac:dyDescent="0.25">
      <c r="F13">
        <v>58.527599999998756</v>
      </c>
      <c r="G13">
        <v>70.03344000000061</v>
      </c>
      <c r="H13">
        <v>81.581360000000245</v>
      </c>
      <c r="I13">
        <v>93.203840000000142</v>
      </c>
      <c r="K13">
        <f t="shared" si="1"/>
        <v>5.8527599999998757E-2</v>
      </c>
      <c r="L13">
        <f t="shared" si="2"/>
        <v>7.0033440000000613E-2</v>
      </c>
      <c r="M13">
        <f t="shared" si="3"/>
        <v>8.1581360000000241E-2</v>
      </c>
      <c r="N13">
        <f t="shared" si="4"/>
        <v>9.3203840000000135E-2</v>
      </c>
    </row>
    <row r="14" spans="6:14" x14ac:dyDescent="0.25">
      <c r="F14">
        <v>55.482399999999082</v>
      </c>
      <c r="G14">
        <v>66.520319999999401</v>
      </c>
      <c r="H14">
        <v>77.621039999999766</v>
      </c>
      <c r="I14">
        <v>88.693760000001021</v>
      </c>
      <c r="K14">
        <f t="shared" si="1"/>
        <v>5.5482399999999085E-2</v>
      </c>
      <c r="L14">
        <f t="shared" si="2"/>
        <v>6.6520319999999397E-2</v>
      </c>
      <c r="M14">
        <f t="shared" si="3"/>
        <v>7.7621039999999766E-2</v>
      </c>
      <c r="N14">
        <f t="shared" si="4"/>
        <v>8.8693760000001023E-2</v>
      </c>
    </row>
    <row r="15" spans="6:14" x14ac:dyDescent="0.25">
      <c r="F15">
        <v>38.639999999999759</v>
      </c>
      <c r="G15">
        <v>56.078880000000936</v>
      </c>
      <c r="H15">
        <v>65.411359999999831</v>
      </c>
      <c r="I15">
        <v>74.615679999998974</v>
      </c>
      <c r="K15">
        <f t="shared" si="1"/>
        <v>3.8639999999999758E-2</v>
      </c>
      <c r="L15">
        <f t="shared" si="2"/>
        <v>5.6078880000000934E-2</v>
      </c>
      <c r="M15">
        <f t="shared" si="3"/>
        <v>6.5411359999999835E-2</v>
      </c>
      <c r="N15">
        <f t="shared" si="4"/>
        <v>7.4615679999998977E-2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31143-E38C-4579-A7C1-0941A4F01BD3}">
  <dimension ref="E3:U55"/>
  <sheetViews>
    <sheetView workbookViewId="0">
      <selection activeCell="G4" sqref="G4:G55"/>
    </sheetView>
  </sheetViews>
  <sheetFormatPr defaultRowHeight="15" x14ac:dyDescent="0.25"/>
  <cols>
    <col min="7" max="7" width="13.7109375" customWidth="1"/>
    <col min="8" max="8" width="12.85546875" customWidth="1"/>
    <col min="9" max="9" width="17" customWidth="1"/>
    <col min="10" max="10" width="22.28515625" customWidth="1"/>
    <col min="11" max="11" width="28.42578125" customWidth="1"/>
    <col min="12" max="12" width="28.28515625" customWidth="1"/>
    <col min="13" max="13" width="22.28515625" customWidth="1"/>
    <col min="14" max="14" width="23.7109375" customWidth="1"/>
  </cols>
  <sheetData>
    <row r="3" spans="5:21" x14ac:dyDescent="0.25">
      <c r="E3" t="s">
        <v>2484</v>
      </c>
      <c r="F3" t="s">
        <v>2485</v>
      </c>
      <c r="G3" t="s">
        <v>2531</v>
      </c>
      <c r="H3" t="s">
        <v>2525</v>
      </c>
      <c r="I3" t="s">
        <v>2486</v>
      </c>
      <c r="J3" t="s">
        <v>2487</v>
      </c>
      <c r="K3" t="s">
        <v>2502</v>
      </c>
      <c r="L3" t="s">
        <v>2511</v>
      </c>
      <c r="M3" t="s">
        <v>2512</v>
      </c>
      <c r="N3" t="s">
        <v>2520</v>
      </c>
      <c r="O3" t="s">
        <v>2528</v>
      </c>
      <c r="P3" t="s">
        <v>2529</v>
      </c>
      <c r="Q3" t="s">
        <v>2530</v>
      </c>
      <c r="R3" t="s">
        <v>2532</v>
      </c>
      <c r="S3" t="s">
        <v>2535</v>
      </c>
      <c r="T3" t="s">
        <v>2533</v>
      </c>
      <c r="U3" t="s">
        <v>2534</v>
      </c>
    </row>
    <row r="4" spans="5:21" x14ac:dyDescent="0.25">
      <c r="E4">
        <v>15</v>
      </c>
      <c r="F4">
        <v>0.01</v>
      </c>
      <c r="G4">
        <v>54.699999999999704</v>
      </c>
      <c r="H4">
        <v>-45.300000000000296</v>
      </c>
      <c r="I4">
        <v>-1.2889347935570417</v>
      </c>
      <c r="J4">
        <v>-1.245771801006526</v>
      </c>
      <c r="K4">
        <v>-0.81097164069767691</v>
      </c>
      <c r="L4">
        <v>0.10715499999999967</v>
      </c>
      <c r="M4">
        <v>0.15843999999999969</v>
      </c>
      <c r="N4">
        <v>159.41360000000088</v>
      </c>
      <c r="O4">
        <v>452.54819958371758</v>
      </c>
      <c r="P4">
        <v>226.94399999999996</v>
      </c>
      <c r="Q4">
        <v>5585.0681304000018</v>
      </c>
      <c r="R4">
        <v>2.481541826562252</v>
      </c>
      <c r="S4">
        <v>7.0446767766516203</v>
      </c>
      <c r="T4">
        <v>3.5327665160773014</v>
      </c>
      <c r="U4">
        <v>86.941014880708821</v>
      </c>
    </row>
    <row r="5" spans="5:21" x14ac:dyDescent="0.25">
      <c r="E5">
        <v>15</v>
      </c>
      <c r="F5">
        <v>1.2E-2</v>
      </c>
      <c r="G5">
        <v>65.519999999999754</v>
      </c>
      <c r="H5">
        <v>-44.480000000000246</v>
      </c>
      <c r="I5">
        <v>-1.0549814192346318</v>
      </c>
      <c r="J5">
        <v>-1.0272042861761637</v>
      </c>
      <c r="K5">
        <v>-0.8201352043036495</v>
      </c>
      <c r="L5">
        <v>0.14563400000000026</v>
      </c>
      <c r="M5">
        <v>0.15556599999999987</v>
      </c>
      <c r="N5">
        <v>181.19119999999975</v>
      </c>
      <c r="O5">
        <v>540.80437699927779</v>
      </c>
      <c r="P5">
        <v>269.22240000000033</v>
      </c>
      <c r="Q5">
        <v>5422.5315388799982</v>
      </c>
      <c r="R5">
        <v>2.825043284765071</v>
      </c>
      <c r="S5">
        <v>8.4319535033344319</v>
      </c>
      <c r="T5">
        <v>4.1975820747825381</v>
      </c>
      <c r="U5">
        <v>84.545421137117955</v>
      </c>
    </row>
    <row r="6" spans="5:21" x14ac:dyDescent="0.25">
      <c r="E6">
        <v>15</v>
      </c>
      <c r="F6">
        <v>1.4E-2</v>
      </c>
      <c r="G6">
        <v>76.020000000000095</v>
      </c>
      <c r="H6">
        <v>-43.979999999999905</v>
      </c>
      <c r="I6">
        <v>-0.8944358281951047</v>
      </c>
      <c r="J6">
        <v>-0.87406611262772949</v>
      </c>
      <c r="K6">
        <v>-0.80037736755556055</v>
      </c>
      <c r="L6">
        <v>9.4865000000000421E-2</v>
      </c>
      <c r="M6">
        <v>0.16210900000000006</v>
      </c>
      <c r="N6">
        <v>213.66167999999971</v>
      </c>
      <c r="O6">
        <v>627.10278214677021</v>
      </c>
      <c r="P6">
        <v>310.46399999999971</v>
      </c>
      <c r="Q6">
        <v>5493.8013391999993</v>
      </c>
      <c r="R6">
        <v>3.2153607491225431</v>
      </c>
      <c r="S6">
        <v>9.4371703497804234</v>
      </c>
      <c r="T6">
        <v>4.672123516091335</v>
      </c>
      <c r="U6">
        <v>82.675345385005699</v>
      </c>
    </row>
    <row r="7" spans="5:21" x14ac:dyDescent="0.25">
      <c r="E7">
        <v>15</v>
      </c>
      <c r="F7">
        <v>1.6E-2</v>
      </c>
      <c r="G7">
        <v>86.719999999999359</v>
      </c>
      <c r="H7">
        <v>-43.280000000000641</v>
      </c>
      <c r="I7">
        <v>-0.76877604033446456</v>
      </c>
      <c r="J7">
        <v>-0.75408894625479561</v>
      </c>
      <c r="K7">
        <v>-0.79306791212046412</v>
      </c>
      <c r="L7">
        <v>0.15398999999999941</v>
      </c>
      <c r="M7">
        <v>0.15148299999999981</v>
      </c>
      <c r="N7">
        <v>226.48831999999857</v>
      </c>
      <c r="O7">
        <v>705.41376869828866</v>
      </c>
      <c r="P7">
        <v>325.78559999999987</v>
      </c>
      <c r="Q7">
        <v>5456.0741804800009</v>
      </c>
      <c r="R7">
        <v>3.3734934960944476</v>
      </c>
      <c r="S7">
        <v>10.506982261863062</v>
      </c>
      <c r="T7">
        <v>4.8525045473481097</v>
      </c>
      <c r="U7">
        <v>81.267019694694369</v>
      </c>
    </row>
    <row r="8" spans="5:21" x14ac:dyDescent="0.25">
      <c r="E8">
        <v>20</v>
      </c>
      <c r="F8">
        <v>0.01</v>
      </c>
      <c r="G8">
        <v>96.60000000000025</v>
      </c>
      <c r="H8">
        <v>-3.3999999999997499</v>
      </c>
      <c r="I8">
        <v>-9.4788315388597236E-2</v>
      </c>
      <c r="J8">
        <v>-9.0081019929094314E-2</v>
      </c>
      <c r="K8">
        <v>-6.8476376455722132E-2</v>
      </c>
      <c r="L8">
        <v>0.16518899999999981</v>
      </c>
      <c r="M8">
        <v>0.14993400000000001</v>
      </c>
      <c r="N8">
        <v>161.80360000000007</v>
      </c>
      <c r="O8">
        <v>482.35858840063463</v>
      </c>
      <c r="P8">
        <v>143.71200000000016</v>
      </c>
      <c r="Q8">
        <v>4964.3308856000012</v>
      </c>
      <c r="R8">
        <v>2.8128969311496799</v>
      </c>
      <c r="S8">
        <v>8.3856292012404925</v>
      </c>
      <c r="T8">
        <v>2.4983810234715609</v>
      </c>
      <c r="U8">
        <v>86.303092844138263</v>
      </c>
    </row>
    <row r="9" spans="5:21" x14ac:dyDescent="0.25">
      <c r="E9">
        <v>20</v>
      </c>
      <c r="F9">
        <v>1.2E-2</v>
      </c>
      <c r="G9">
        <v>135.35999999999967</v>
      </c>
      <c r="H9">
        <v>25.359999999999673</v>
      </c>
      <c r="I9">
        <v>0.58565424229826957</v>
      </c>
      <c r="J9">
        <v>0.55712558348798547</v>
      </c>
      <c r="K9">
        <v>0.52001056425246539</v>
      </c>
      <c r="L9">
        <v>0.16920599999999997</v>
      </c>
      <c r="M9">
        <v>0.13878499999999994</v>
      </c>
      <c r="N9">
        <v>174.92384000000015</v>
      </c>
      <c r="O9">
        <v>587.04361891642554</v>
      </c>
      <c r="P9">
        <v>176.60160000000047</v>
      </c>
      <c r="Q9">
        <v>4875.7189478400032</v>
      </c>
      <c r="R9">
        <v>3.0085169464727555</v>
      </c>
      <c r="S9">
        <v>10.096569317416991</v>
      </c>
      <c r="T9">
        <v>3.037372758191244</v>
      </c>
      <c r="U9">
        <v>83.857540977919015</v>
      </c>
    </row>
    <row r="10" spans="5:21" x14ac:dyDescent="0.25">
      <c r="E10">
        <v>20</v>
      </c>
      <c r="F10">
        <v>1.4E-2</v>
      </c>
      <c r="G10">
        <v>168.9799999999999</v>
      </c>
      <c r="H10">
        <v>48.979999999999905</v>
      </c>
      <c r="I10">
        <v>0.96633340199074746</v>
      </c>
      <c r="J10">
        <v>0.91804817484975165</v>
      </c>
      <c r="K10">
        <v>1.0003275878830036</v>
      </c>
      <c r="L10">
        <v>0.15886700000000076</v>
      </c>
      <c r="M10">
        <v>0.14248299999999992</v>
      </c>
      <c r="N10">
        <v>195.73047999999972</v>
      </c>
      <c r="O10">
        <v>693.34350564158979</v>
      </c>
      <c r="P10">
        <v>217.32480000000027</v>
      </c>
      <c r="Q10">
        <v>4895.0626668800023</v>
      </c>
      <c r="R10">
        <v>3.2613802745956324</v>
      </c>
      <c r="S10">
        <v>11.55291108885274</v>
      </c>
      <c r="T10">
        <v>3.6211979651837707</v>
      </c>
      <c r="U10">
        <v>81.564510671367856</v>
      </c>
    </row>
    <row r="11" spans="5:21" x14ac:dyDescent="0.25">
      <c r="E11">
        <v>20</v>
      </c>
      <c r="F11">
        <v>1.6E-2</v>
      </c>
      <c r="G11">
        <v>205.76000000000022</v>
      </c>
      <c r="H11">
        <v>75.760000000000218</v>
      </c>
      <c r="I11">
        <v>1.3036858378693925</v>
      </c>
      <c r="J11">
        <v>1.236912499216321</v>
      </c>
      <c r="K11">
        <v>1.5450793627485808</v>
      </c>
      <c r="L11">
        <v>0.14849600000000063</v>
      </c>
      <c r="M11">
        <v>0.14921899999999999</v>
      </c>
      <c r="N11">
        <v>216.45504000000074</v>
      </c>
      <c r="O11">
        <v>802.34748914969987</v>
      </c>
      <c r="P11">
        <v>260.35199999999895</v>
      </c>
      <c r="Q11">
        <v>4901.7342963200026</v>
      </c>
      <c r="R11">
        <v>3.5020050693688338</v>
      </c>
      <c r="S11">
        <v>12.981102100452798</v>
      </c>
      <c r="T11">
        <v>4.2122097217986143</v>
      </c>
      <c r="U11">
        <v>79.304683108379749</v>
      </c>
    </row>
    <row r="12" spans="5:21" x14ac:dyDescent="0.25">
      <c r="E12">
        <v>25</v>
      </c>
      <c r="F12">
        <v>0.01</v>
      </c>
      <c r="G12">
        <v>141.20000000000005</v>
      </c>
      <c r="H12">
        <v>41.200000000000045</v>
      </c>
      <c r="I12">
        <v>1.120606650746075</v>
      </c>
      <c r="J12">
        <v>1.074752702533496</v>
      </c>
      <c r="K12">
        <v>0.75826006553428349</v>
      </c>
      <c r="L12">
        <v>0.13445600000000013</v>
      </c>
      <c r="M12">
        <v>0.15855000000000019</v>
      </c>
      <c r="N12">
        <v>163.19159999999954</v>
      </c>
      <c r="O12">
        <v>512.95552523602066</v>
      </c>
      <c r="P12">
        <v>249.40800000000002</v>
      </c>
      <c r="Q12">
        <v>5432.4120735999995</v>
      </c>
      <c r="R12">
        <v>2.5667260446055105</v>
      </c>
      <c r="S12">
        <v>8.0679171375707881</v>
      </c>
      <c r="T12">
        <v>3.9227632386285385</v>
      </c>
      <c r="U12">
        <v>85.442593579195162</v>
      </c>
    </row>
    <row r="13" spans="5:21" x14ac:dyDescent="0.25">
      <c r="E13">
        <v>25</v>
      </c>
      <c r="F13">
        <v>1.2E-2</v>
      </c>
      <c r="G13">
        <v>167.64000000000036</v>
      </c>
      <c r="H13">
        <v>57.640000000000356</v>
      </c>
      <c r="I13">
        <v>1.3076272509156195</v>
      </c>
      <c r="J13">
        <v>1.2580197668865878</v>
      </c>
      <c r="K13">
        <v>1.0404279545157595</v>
      </c>
      <c r="L13">
        <v>8.6442000000000796E-2</v>
      </c>
      <c r="M13">
        <v>0.14396300000000006</v>
      </c>
      <c r="N13">
        <v>185.77135999999996</v>
      </c>
      <c r="O13">
        <v>604.5766794031789</v>
      </c>
      <c r="P13">
        <v>294.79680000000053</v>
      </c>
      <c r="Q13">
        <v>5538.7608004800013</v>
      </c>
      <c r="R13">
        <v>2.8045592751420325</v>
      </c>
      <c r="S13">
        <v>9.1271934153615319</v>
      </c>
      <c r="T13">
        <v>4.4504981807862762</v>
      </c>
      <c r="U13">
        <v>83.617749128710159</v>
      </c>
    </row>
    <row r="14" spans="5:21" x14ac:dyDescent="0.25">
      <c r="E14">
        <v>25</v>
      </c>
      <c r="F14">
        <v>1.4E-2</v>
      </c>
      <c r="G14">
        <v>195.86000000000016</v>
      </c>
      <c r="H14">
        <v>75.860000000000156</v>
      </c>
      <c r="I14">
        <v>1.4712544878498381</v>
      </c>
      <c r="J14">
        <v>1.4256809759731626</v>
      </c>
      <c r="K14">
        <v>1.3420344435457479</v>
      </c>
      <c r="L14">
        <v>0.11363000000000056</v>
      </c>
      <c r="M14">
        <v>0.16916500000000001</v>
      </c>
      <c r="N14">
        <v>209.72712000000024</v>
      </c>
      <c r="O14">
        <v>701.88479948824579</v>
      </c>
      <c r="P14">
        <v>314.09280000000024</v>
      </c>
      <c r="Q14">
        <v>5651.1895266399979</v>
      </c>
      <c r="R14">
        <v>3.0497360071820006</v>
      </c>
      <c r="S14">
        <v>10.206421305423062</v>
      </c>
      <c r="T14">
        <v>4.5673641146486652</v>
      </c>
      <c r="U14">
        <v>82.176478572746277</v>
      </c>
    </row>
    <row r="15" spans="5:21" x14ac:dyDescent="0.25">
      <c r="E15">
        <v>25</v>
      </c>
      <c r="F15">
        <v>1.6E-2</v>
      </c>
      <c r="G15">
        <v>226.5600000000004</v>
      </c>
      <c r="H15">
        <v>96.5600000000004</v>
      </c>
      <c r="I15">
        <v>1.6394377828607507</v>
      </c>
      <c r="J15">
        <v>1.600744803878928</v>
      </c>
      <c r="K15">
        <v>1.6771401078955572</v>
      </c>
      <c r="L15">
        <v>7.9030999999999629E-2</v>
      </c>
      <c r="M15">
        <v>0.16910499999999984</v>
      </c>
      <c r="N15">
        <v>232.73343999999906</v>
      </c>
      <c r="O15">
        <v>794.8242216255577</v>
      </c>
      <c r="P15">
        <v>324.86399999999912</v>
      </c>
      <c r="Q15">
        <v>5755.8622630400005</v>
      </c>
      <c r="R15">
        <v>3.2741157003087649</v>
      </c>
      <c r="S15">
        <v>11.181661144225524</v>
      </c>
      <c r="T15">
        <v>4.570216995310636</v>
      </c>
      <c r="U15">
        <v>80.974006160155071</v>
      </c>
    </row>
    <row r="16" spans="5:21" x14ac:dyDescent="0.25">
      <c r="E16">
        <v>30</v>
      </c>
      <c r="F16">
        <v>0.01</v>
      </c>
      <c r="G16">
        <v>166.80000000000007</v>
      </c>
      <c r="H16">
        <v>76.800000000000068</v>
      </c>
      <c r="I16">
        <v>2.019511425491074</v>
      </c>
      <c r="J16">
        <v>1.9859483808573213</v>
      </c>
      <c r="K16">
        <v>1.5022486784906179</v>
      </c>
      <c r="L16">
        <v>0.1709530000000008</v>
      </c>
      <c r="M16">
        <v>0.17638200000000004</v>
      </c>
      <c r="N16">
        <v>149.63880000000017</v>
      </c>
      <c r="O16">
        <v>531.80362042296269</v>
      </c>
      <c r="P16">
        <v>253.44000000000085</v>
      </c>
      <c r="Q16">
        <v>5111.2440115999962</v>
      </c>
      <c r="R16">
        <v>2.4749532065265272</v>
      </c>
      <c r="S16">
        <v>8.795774061327851</v>
      </c>
      <c r="T16">
        <v>4.1917747313002005</v>
      </c>
      <c r="U16">
        <v>84.537498000845417</v>
      </c>
    </row>
    <row r="17" spans="5:21" x14ac:dyDescent="0.25">
      <c r="E17">
        <v>30</v>
      </c>
      <c r="F17">
        <v>1.2E-2</v>
      </c>
      <c r="G17">
        <v>200.16000000000008</v>
      </c>
      <c r="H17">
        <v>90.160000000000082</v>
      </c>
      <c r="I17">
        <v>1.976158099661846</v>
      </c>
      <c r="J17">
        <v>1.9433078306511566</v>
      </c>
      <c r="K17">
        <v>1.7751735598372909</v>
      </c>
      <c r="L17">
        <v>0.1423589999999999</v>
      </c>
      <c r="M17">
        <v>0.18591700000000011</v>
      </c>
      <c r="N17">
        <v>181.61312000000066</v>
      </c>
      <c r="O17">
        <v>635.30526763680109</v>
      </c>
      <c r="P17">
        <v>297.90719999999942</v>
      </c>
      <c r="Q17">
        <v>5077.6385443199988</v>
      </c>
      <c r="R17">
        <v>2.9328085900856316</v>
      </c>
      <c r="S17">
        <v>10.259328985988759</v>
      </c>
      <c r="T17">
        <v>4.8108021887865444</v>
      </c>
      <c r="U17">
        <v>81.99706023513906</v>
      </c>
    </row>
    <row r="18" spans="5:21" x14ac:dyDescent="0.25">
      <c r="E18">
        <v>30</v>
      </c>
      <c r="F18">
        <v>1.4E-2</v>
      </c>
      <c r="G18">
        <v>233.79999999999984</v>
      </c>
      <c r="H18">
        <v>113.79999999999984</v>
      </c>
      <c r="I18">
        <v>2.1385012150745895</v>
      </c>
      <c r="J18">
        <v>2.103041648725513</v>
      </c>
      <c r="K18">
        <v>2.218116043723001</v>
      </c>
      <c r="L18">
        <v>0.16611599999999971</v>
      </c>
      <c r="M18">
        <v>0.20533399999999991</v>
      </c>
      <c r="N18">
        <v>203.46631999999931</v>
      </c>
      <c r="O18">
        <v>737.5817492253891</v>
      </c>
      <c r="P18">
        <v>336.67200000000059</v>
      </c>
      <c r="Q18">
        <v>5128.9758058400002</v>
      </c>
      <c r="R18">
        <v>3.1758385908699416</v>
      </c>
      <c r="S18">
        <v>11.512669925476384</v>
      </c>
      <c r="T18">
        <v>5.255002056681275</v>
      </c>
      <c r="U18">
        <v>80.056489426972405</v>
      </c>
    </row>
    <row r="19" spans="5:21" x14ac:dyDescent="0.25">
      <c r="E19">
        <v>30</v>
      </c>
      <c r="F19">
        <v>1.6E-2</v>
      </c>
      <c r="G19">
        <v>266.07999999999993</v>
      </c>
      <c r="H19">
        <v>156.07999999999993</v>
      </c>
      <c r="I19">
        <v>2.5666797346755659</v>
      </c>
      <c r="J19">
        <v>2.5236454323440531</v>
      </c>
      <c r="K19">
        <v>3.0124551354948585</v>
      </c>
      <c r="L19">
        <v>0.21071200000000001</v>
      </c>
      <c r="M19">
        <v>0.17536399999999985</v>
      </c>
      <c r="N19">
        <v>205.32799999999952</v>
      </c>
      <c r="O19">
        <v>841.27217329282121</v>
      </c>
      <c r="P19">
        <v>392.14080000000081</v>
      </c>
      <c r="Q19">
        <v>5179.4322700799976</v>
      </c>
      <c r="R19">
        <v>3.1024875362035433</v>
      </c>
      <c r="S19">
        <v>12.711546560604747</v>
      </c>
      <c r="T19">
        <v>5.9252120725711634</v>
      </c>
      <c r="U19">
        <v>78.260753830620544</v>
      </c>
    </row>
    <row r="20" spans="5:21" x14ac:dyDescent="0.25">
      <c r="E20">
        <v>35</v>
      </c>
      <c r="F20">
        <v>0.01</v>
      </c>
      <c r="G20">
        <v>191.30000000000052</v>
      </c>
      <c r="H20">
        <v>91.300000000000523</v>
      </c>
      <c r="I20">
        <v>2.3721248054623953</v>
      </c>
      <c r="J20">
        <v>2.3560864706960269</v>
      </c>
      <c r="K20">
        <v>1.7636255040723821</v>
      </c>
      <c r="L20">
        <v>0.14173200000000019</v>
      </c>
      <c r="M20">
        <v>0.1723539999999999</v>
      </c>
      <c r="N20">
        <v>169.49159999999949</v>
      </c>
      <c r="O20">
        <v>552.36669485251741</v>
      </c>
      <c r="P20">
        <v>214.27200000000067</v>
      </c>
      <c r="Q20">
        <v>5175.7452875999998</v>
      </c>
      <c r="R20">
        <v>2.7731520007805437</v>
      </c>
      <c r="S20">
        <v>9.0375971729265601</v>
      </c>
      <c r="T20">
        <v>3.5058305279509558</v>
      </c>
      <c r="U20">
        <v>84.683420298341943</v>
      </c>
    </row>
    <row r="21" spans="5:21" x14ac:dyDescent="0.25">
      <c r="E21">
        <v>35</v>
      </c>
      <c r="F21">
        <v>1.2E-2</v>
      </c>
      <c r="G21">
        <v>240.11999999999989</v>
      </c>
      <c r="H21">
        <v>130.11999999999989</v>
      </c>
      <c r="I21">
        <v>2.8092847162130163</v>
      </c>
      <c r="J21">
        <v>2.7869591217437617</v>
      </c>
      <c r="K21">
        <v>2.5227673353977673</v>
      </c>
      <c r="L21">
        <v>0.14660100000000043</v>
      </c>
      <c r="M21">
        <v>0.15298900000000004</v>
      </c>
      <c r="N21">
        <v>193.41392000000019</v>
      </c>
      <c r="O21">
        <v>668.5608731779422</v>
      </c>
      <c r="P21">
        <v>265.07520000000073</v>
      </c>
      <c r="Q21">
        <v>5156.4831369599979</v>
      </c>
      <c r="R21">
        <v>3.0781077459800743</v>
      </c>
      <c r="S21">
        <v>10.639887772235959</v>
      </c>
      <c r="T21">
        <v>4.2185693066311822</v>
      </c>
      <c r="U21">
        <v>82.06343517515279</v>
      </c>
    </row>
    <row r="22" spans="5:21" x14ac:dyDescent="0.25">
      <c r="E22">
        <v>35</v>
      </c>
      <c r="F22">
        <v>1.4E-2</v>
      </c>
      <c r="G22">
        <v>308.55999999999949</v>
      </c>
      <c r="H22">
        <v>188.55999999999949</v>
      </c>
      <c r="I22">
        <v>3.4713439233623777</v>
      </c>
      <c r="J22">
        <v>3.4618860228738479</v>
      </c>
      <c r="K22">
        <v>3.3715909489161691</v>
      </c>
      <c r="L22">
        <v>0.2253810000000005</v>
      </c>
      <c r="M22">
        <v>0.14608999999999983</v>
      </c>
      <c r="N22">
        <v>217.37055999999995</v>
      </c>
      <c r="O22">
        <v>787.17671889581914</v>
      </c>
      <c r="P22">
        <v>270.95040000000063</v>
      </c>
      <c r="Q22">
        <v>5591.0455215199981</v>
      </c>
      <c r="R22">
        <v>3.1656475996078584</v>
      </c>
      <c r="S22">
        <v>11.46394475240686</v>
      </c>
      <c r="T22">
        <v>3.9459505619012591</v>
      </c>
      <c r="U22">
        <v>81.424457086084033</v>
      </c>
    </row>
    <row r="23" spans="5:21" x14ac:dyDescent="0.25">
      <c r="E23">
        <v>35</v>
      </c>
      <c r="F23">
        <v>1.6E-2</v>
      </c>
      <c r="G23">
        <v>355.51999999999958</v>
      </c>
      <c r="H23">
        <v>225.51999999999958</v>
      </c>
      <c r="I23">
        <v>3.6344180289825112</v>
      </c>
      <c r="J23">
        <v>3.6136207480028237</v>
      </c>
      <c r="K23">
        <v>3.7582682902278952</v>
      </c>
      <c r="L23">
        <v>0.20561200000000035</v>
      </c>
      <c r="M23">
        <v>0.16753700000000005</v>
      </c>
      <c r="N23">
        <v>227.55328000000009</v>
      </c>
      <c r="O23">
        <v>889.86613650063009</v>
      </c>
      <c r="P23">
        <v>263.11680000000064</v>
      </c>
      <c r="Q23">
        <v>5998.8831500800006</v>
      </c>
      <c r="R23">
        <v>3.0836203865920204</v>
      </c>
      <c r="S23">
        <v>12.058755469713377</v>
      </c>
      <c r="T23">
        <v>3.5655488179948756</v>
      </c>
      <c r="U23">
        <v>81.292075325699727</v>
      </c>
    </row>
    <row r="24" spans="5:21" x14ac:dyDescent="0.25">
      <c r="E24">
        <v>40</v>
      </c>
      <c r="F24">
        <v>0.01</v>
      </c>
      <c r="G24">
        <v>210.3000000000003</v>
      </c>
      <c r="H24">
        <v>120.3000000000003</v>
      </c>
      <c r="I24">
        <v>3.1192227612511192</v>
      </c>
      <c r="J24">
        <v>3.2030459555886974</v>
      </c>
      <c r="K24">
        <v>2.1526086825820205</v>
      </c>
      <c r="L24">
        <v>0.2370580000000011</v>
      </c>
      <c r="M24">
        <v>5.7844000000000229E-2</v>
      </c>
      <c r="N24">
        <v>152.10640000000012</v>
      </c>
      <c r="O24">
        <v>432.76418446215177</v>
      </c>
      <c r="P24">
        <v>-34.84800000000007</v>
      </c>
      <c r="Q24">
        <v>5587.8985935999954</v>
      </c>
      <c r="R24">
        <v>2.478141956981319</v>
      </c>
      <c r="S24">
        <v>7.0506637655908007</v>
      </c>
      <c r="T24">
        <v>-0.56774922631056357</v>
      </c>
      <c r="U24">
        <v>91.038943503738452</v>
      </c>
    </row>
    <row r="25" spans="5:21" x14ac:dyDescent="0.25">
      <c r="E25">
        <v>40</v>
      </c>
      <c r="F25">
        <v>1.2E-2</v>
      </c>
      <c r="G25">
        <v>243.72000000000003</v>
      </c>
      <c r="H25">
        <v>133.72000000000003</v>
      </c>
      <c r="I25">
        <v>2.892636712344888</v>
      </c>
      <c r="J25">
        <v>2.9541927798574075</v>
      </c>
      <c r="K25">
        <v>2.4187882616053731</v>
      </c>
      <c r="L25">
        <v>0.26520799999999944</v>
      </c>
      <c r="M25">
        <v>5.9531000000000667E-2</v>
      </c>
      <c r="N25">
        <v>184.53968000000054</v>
      </c>
      <c r="O25">
        <v>509.73890785865069</v>
      </c>
      <c r="P25">
        <v>-43.199999999999733</v>
      </c>
      <c r="Q25">
        <v>5527.5936940799993</v>
      </c>
      <c r="R25">
        <v>2.9867206347784876</v>
      </c>
      <c r="S25">
        <v>8.2499748262860209</v>
      </c>
      <c r="T25">
        <v>-0.69917933867897408</v>
      </c>
      <c r="U25">
        <v>89.462483877614474</v>
      </c>
    </row>
    <row r="26" spans="5:21" x14ac:dyDescent="0.25">
      <c r="E26">
        <v>40</v>
      </c>
      <c r="F26">
        <v>1.4E-2</v>
      </c>
      <c r="G26">
        <v>269.92000000000041</v>
      </c>
      <c r="H26">
        <v>149.92000000000041</v>
      </c>
      <c r="I26">
        <v>2.7881386570812698</v>
      </c>
      <c r="J26">
        <v>2.8398446571633986</v>
      </c>
      <c r="K26">
        <v>2.8915335465723704</v>
      </c>
      <c r="L26">
        <v>0.27526199999999967</v>
      </c>
      <c r="M26">
        <v>7.7740000000000364E-2</v>
      </c>
      <c r="N26">
        <v>206.89463999999884</v>
      </c>
      <c r="O26">
        <v>591.47293671067837</v>
      </c>
      <c r="P26">
        <v>-37.094400000000292</v>
      </c>
      <c r="Q26">
        <v>5183.8696234399958</v>
      </c>
      <c r="R26">
        <v>3.4800617403968044</v>
      </c>
      <c r="S26">
        <v>9.9488432253584911</v>
      </c>
      <c r="T26">
        <v>-0.62394464265955363</v>
      </c>
      <c r="U26">
        <v>87.195039676904258</v>
      </c>
    </row>
    <row r="27" spans="5:21" x14ac:dyDescent="0.25">
      <c r="E27">
        <v>40</v>
      </c>
      <c r="F27">
        <v>1.6E-2</v>
      </c>
      <c r="G27">
        <v>305.11999999999989</v>
      </c>
      <c r="H27">
        <v>175.11999999999989</v>
      </c>
      <c r="I27">
        <v>2.8488582442495738</v>
      </c>
      <c r="J27">
        <v>2.9000291460215664</v>
      </c>
      <c r="K27">
        <v>3.5529802265045181</v>
      </c>
      <c r="L27">
        <v>0.2660600000000013</v>
      </c>
      <c r="M27">
        <v>8.615399999999962E-2</v>
      </c>
      <c r="N27">
        <v>229.21408000000065</v>
      </c>
      <c r="O27">
        <v>679.06577801327478</v>
      </c>
      <c r="P27">
        <v>-29.491199999999935</v>
      </c>
      <c r="Q27">
        <v>4927.7532083199967</v>
      </c>
      <c r="R27">
        <v>3.947514463453706</v>
      </c>
      <c r="S27">
        <v>11.694839951995261</v>
      </c>
      <c r="T27">
        <v>-0.5078961054425859</v>
      </c>
      <c r="U27">
        <v>84.86554168999362</v>
      </c>
    </row>
    <row r="28" spans="5:21" x14ac:dyDescent="0.25">
      <c r="E28">
        <v>45</v>
      </c>
      <c r="F28">
        <v>0.01</v>
      </c>
      <c r="G28">
        <v>208.29999999999984</v>
      </c>
      <c r="H28">
        <v>118.29999999999984</v>
      </c>
      <c r="I28">
        <v>2.977366477823272</v>
      </c>
      <c r="J28">
        <v>2.9399777327130265</v>
      </c>
      <c r="K28">
        <v>2.3747867108300689</v>
      </c>
      <c r="L28">
        <v>0.25645999999999969</v>
      </c>
      <c r="M28">
        <v>0.17527099999999995</v>
      </c>
      <c r="N28">
        <v>154.81920000000059</v>
      </c>
      <c r="O28">
        <v>570.27347245164583</v>
      </c>
      <c r="P28">
        <v>179.71200000000067</v>
      </c>
      <c r="Q28">
        <v>4980.3692448000002</v>
      </c>
      <c r="R28">
        <v>2.6306648227704463</v>
      </c>
      <c r="S28">
        <v>9.6900020368125546</v>
      </c>
      <c r="T28">
        <v>3.0536395784871799</v>
      </c>
      <c r="U28">
        <v>84.625693561929822</v>
      </c>
    </row>
    <row r="29" spans="5:21" x14ac:dyDescent="0.25">
      <c r="E29">
        <v>45</v>
      </c>
      <c r="F29">
        <v>1.2E-2</v>
      </c>
      <c r="G29">
        <v>278.16000000000008</v>
      </c>
      <c r="H29">
        <v>168.16000000000008</v>
      </c>
      <c r="I29">
        <v>3.5111720248788774</v>
      </c>
      <c r="J29">
        <v>3.4756756443930774</v>
      </c>
      <c r="K29">
        <v>3.3698453350006261</v>
      </c>
      <c r="L29">
        <v>0.31691100000000016</v>
      </c>
      <c r="M29">
        <v>0.16808800000000002</v>
      </c>
      <c r="N29">
        <v>187.57135999999969</v>
      </c>
      <c r="O29">
        <v>680.17561480623237</v>
      </c>
      <c r="P29">
        <v>220.14720000000108</v>
      </c>
      <c r="Q29">
        <v>4988.7416366399948</v>
      </c>
      <c r="R29">
        <v>3.0867632324892949</v>
      </c>
      <c r="S29">
        <v>11.193292405725922</v>
      </c>
      <c r="T29">
        <v>3.6228467005595726</v>
      </c>
      <c r="U29">
        <v>82.097097661225206</v>
      </c>
    </row>
    <row r="30" spans="5:21" x14ac:dyDescent="0.25">
      <c r="E30">
        <v>45</v>
      </c>
      <c r="F30">
        <v>1.4E-2</v>
      </c>
      <c r="G30">
        <v>334.88000000000022</v>
      </c>
      <c r="H30">
        <v>214.88000000000022</v>
      </c>
      <c r="I30">
        <v>3.8381599695347877</v>
      </c>
      <c r="J30">
        <v>3.7935080310160982</v>
      </c>
      <c r="K30">
        <v>4.2513958301182813</v>
      </c>
      <c r="L30">
        <v>0.28917500000000018</v>
      </c>
      <c r="M30">
        <v>0.17559800000000014</v>
      </c>
      <c r="N30">
        <v>210.4036000000001</v>
      </c>
      <c r="O30">
        <v>786.0596213719117</v>
      </c>
      <c r="P30">
        <v>260.06400000000087</v>
      </c>
      <c r="Q30">
        <v>5052.6871000799974</v>
      </c>
      <c r="R30">
        <v>3.3348621441596693</v>
      </c>
      <c r="S30">
        <v>12.458914554530768</v>
      </c>
      <c r="T30">
        <v>4.1219712431666702</v>
      </c>
      <c r="U30">
        <v>80.084252058142894</v>
      </c>
    </row>
    <row r="31" spans="5:21" x14ac:dyDescent="0.25">
      <c r="E31">
        <v>45</v>
      </c>
      <c r="F31">
        <v>1.6E-2</v>
      </c>
      <c r="G31">
        <v>396.64000000000033</v>
      </c>
      <c r="H31">
        <v>256.64000000000033</v>
      </c>
      <c r="I31">
        <v>4.0031645964515636</v>
      </c>
      <c r="J31">
        <v>3.9518388122802701</v>
      </c>
      <c r="K31">
        <v>5.0663577578208461</v>
      </c>
      <c r="L31">
        <v>0.23165100000000027</v>
      </c>
      <c r="M31">
        <v>0.18298599999999987</v>
      </c>
      <c r="N31">
        <v>243.30239999999958</v>
      </c>
      <c r="O31">
        <v>889.64192134338793</v>
      </c>
      <c r="P31">
        <v>280.16639999999984</v>
      </c>
      <c r="Q31">
        <v>5063.6766828799937</v>
      </c>
      <c r="R31">
        <v>3.7565290446517832</v>
      </c>
      <c r="S31">
        <v>13.735851832395651</v>
      </c>
      <c r="T31">
        <v>4.3257001120232701</v>
      </c>
      <c r="U31">
        <v>78.181919010929306</v>
      </c>
    </row>
    <row r="32" spans="5:21" x14ac:dyDescent="0.25">
      <c r="E32">
        <v>50</v>
      </c>
      <c r="F32">
        <v>0.01</v>
      </c>
      <c r="G32">
        <v>246.39999999999986</v>
      </c>
      <c r="H32">
        <v>156.39999999999986</v>
      </c>
      <c r="I32">
        <v>3.8658137488506337</v>
      </c>
      <c r="J32">
        <v>3.9598746208495976</v>
      </c>
      <c r="K32">
        <v>2.9183656256834052</v>
      </c>
      <c r="L32">
        <v>0.2496160000000005</v>
      </c>
      <c r="M32">
        <v>0.16456899999999974</v>
      </c>
      <c r="N32">
        <v>147.82359999999926</v>
      </c>
      <c r="O32">
        <v>550.5991828446605</v>
      </c>
      <c r="P32">
        <v>48.672000000000423</v>
      </c>
      <c r="Q32">
        <v>5358.2235816000011</v>
      </c>
      <c r="R32">
        <v>2.4212267268628382</v>
      </c>
      <c r="S32">
        <v>9.0183533433926488</v>
      </c>
      <c r="T32">
        <v>0.79720658440106773</v>
      </c>
      <c r="U32">
        <v>87.763213345343445</v>
      </c>
    </row>
    <row r="33" spans="5:21" x14ac:dyDescent="0.25">
      <c r="E33">
        <v>50</v>
      </c>
      <c r="F33">
        <v>1.2E-2</v>
      </c>
      <c r="G33">
        <v>304.08000000000038</v>
      </c>
      <c r="H33">
        <v>194.08000000000038</v>
      </c>
      <c r="I33">
        <v>4.0050153489819564</v>
      </c>
      <c r="J33">
        <v>4.0818661497873343</v>
      </c>
      <c r="K33">
        <v>3.5818163027269714</v>
      </c>
      <c r="L33">
        <v>0.26221300000000003</v>
      </c>
      <c r="M33">
        <v>0.14339999999999975</v>
      </c>
      <c r="N33">
        <v>189.08431999999971</v>
      </c>
      <c r="O33">
        <v>638.09387997004706</v>
      </c>
      <c r="P33">
        <v>56.332800000000702</v>
      </c>
      <c r="Q33">
        <v>5417.3461132799994</v>
      </c>
      <c r="R33">
        <v>3.0009301369868404</v>
      </c>
      <c r="S33">
        <v>10.127096496573492</v>
      </c>
      <c r="T33">
        <v>0.89404979334539569</v>
      </c>
      <c r="U33">
        <v>85.977923573094287</v>
      </c>
    </row>
    <row r="34" spans="5:21" x14ac:dyDescent="0.25">
      <c r="E34">
        <v>50</v>
      </c>
      <c r="F34">
        <v>1.4E-2</v>
      </c>
      <c r="G34">
        <v>377.86000000000013</v>
      </c>
      <c r="H34">
        <v>257.86000000000013</v>
      </c>
      <c r="I34">
        <v>4.5263594701073533</v>
      </c>
      <c r="J34">
        <v>4.6473168440634716</v>
      </c>
      <c r="K34">
        <v>4.820898011440339</v>
      </c>
      <c r="L34">
        <v>0.26410999999999962</v>
      </c>
      <c r="M34">
        <v>0.15732699999999999</v>
      </c>
      <c r="N34">
        <v>200.60975999999982</v>
      </c>
      <c r="O34">
        <v>747.77848774420352</v>
      </c>
      <c r="P34">
        <v>59.270399999999711</v>
      </c>
      <c r="Q34">
        <v>5347.4644941599945</v>
      </c>
      <c r="R34">
        <v>3.1566620428993093</v>
      </c>
      <c r="S34">
        <v>11.766545998354097</v>
      </c>
      <c r="T34">
        <v>0.93263967788734936</v>
      </c>
      <c r="U34">
        <v>84.144152280859245</v>
      </c>
    </row>
    <row r="35" spans="5:21" x14ac:dyDescent="0.25">
      <c r="E35">
        <v>50</v>
      </c>
      <c r="F35">
        <v>1.6E-2</v>
      </c>
      <c r="G35">
        <v>401.60000000000036</v>
      </c>
      <c r="H35">
        <v>271.60000000000036</v>
      </c>
      <c r="I35">
        <v>4.1837962004475919</v>
      </c>
      <c r="J35">
        <v>4.2754632486468447</v>
      </c>
      <c r="K35">
        <v>5.0704069692333142</v>
      </c>
      <c r="L35">
        <v>0.23098899999999922</v>
      </c>
      <c r="M35">
        <v>0.13327899999999993</v>
      </c>
      <c r="N35">
        <v>236.92671999999948</v>
      </c>
      <c r="O35">
        <v>844.63027552411984</v>
      </c>
      <c r="P35">
        <v>94.003199999999879</v>
      </c>
      <c r="Q35">
        <v>5355.0642937600005</v>
      </c>
      <c r="R35">
        <v>3.6279335979088141</v>
      </c>
      <c r="S35">
        <v>12.933376844895077</v>
      </c>
      <c r="T35">
        <v>1.4394213011978647</v>
      </c>
      <c r="U35">
        <v>81.999268255998246</v>
      </c>
    </row>
    <row r="36" spans="5:21" x14ac:dyDescent="0.25">
      <c r="E36">
        <v>55</v>
      </c>
      <c r="F36">
        <v>0.01</v>
      </c>
      <c r="G36">
        <v>262.0999999999998</v>
      </c>
      <c r="H36">
        <v>172.0999999999998</v>
      </c>
      <c r="I36">
        <v>4.2143464089899467</v>
      </c>
      <c r="J36">
        <v>4.485345092704077</v>
      </c>
      <c r="K36">
        <v>3.3995786971850435</v>
      </c>
      <c r="L36">
        <v>0.29215800000000058</v>
      </c>
      <c r="M36">
        <v>0.12241899999999983</v>
      </c>
      <c r="N36">
        <v>148.80159999999933</v>
      </c>
      <c r="O36">
        <v>518.76094235246944</v>
      </c>
      <c r="P36">
        <v>-13.535999999999831</v>
      </c>
      <c r="Q36">
        <v>5061.6207959999983</v>
      </c>
      <c r="R36">
        <v>2.6034076490606455</v>
      </c>
      <c r="S36">
        <v>9.076153787017974</v>
      </c>
      <c r="T36">
        <v>-0.23682356868262583</v>
      </c>
      <c r="U36">
        <v>88.557262132604009</v>
      </c>
    </row>
    <row r="37" spans="5:21" x14ac:dyDescent="0.25">
      <c r="E37">
        <v>55</v>
      </c>
      <c r="F37">
        <v>1.2E-2</v>
      </c>
      <c r="G37">
        <v>335.28</v>
      </c>
      <c r="H37">
        <v>225.27999999999997</v>
      </c>
      <c r="I37">
        <v>4.5762276673264495</v>
      </c>
      <c r="J37">
        <v>4.873861150342</v>
      </c>
      <c r="K37">
        <v>4.4169015498368021</v>
      </c>
      <c r="L37">
        <v>0.30722999999999967</v>
      </c>
      <c r="M37">
        <v>0.12109700000000023</v>
      </c>
      <c r="N37">
        <v>180.36224000000129</v>
      </c>
      <c r="O37">
        <v>619.29767515577851</v>
      </c>
      <c r="P37">
        <v>-25.574400000000253</v>
      </c>
      <c r="Q37">
        <v>5099.4639398399941</v>
      </c>
      <c r="R37">
        <v>3.0707537474906825</v>
      </c>
      <c r="S37">
        <v>10.543840311568879</v>
      </c>
      <c r="T37">
        <v>-0.43541644104567523</v>
      </c>
      <c r="U37">
        <v>86.820822381986105</v>
      </c>
    </row>
    <row r="38" spans="5:21" x14ac:dyDescent="0.25">
      <c r="E38">
        <v>55</v>
      </c>
      <c r="F38">
        <v>1.4E-2</v>
      </c>
      <c r="G38">
        <v>415.65999999999997</v>
      </c>
      <c r="H38">
        <v>295.65999999999997</v>
      </c>
      <c r="I38">
        <v>5.1245235298929961</v>
      </c>
      <c r="J38">
        <v>5.4429027243600352</v>
      </c>
      <c r="K38">
        <v>5.8085987536443771</v>
      </c>
      <c r="L38">
        <v>0.24839500000000037</v>
      </c>
      <c r="M38">
        <v>0.12348200000000009</v>
      </c>
      <c r="N38">
        <v>202.10327999999879</v>
      </c>
      <c r="O38">
        <v>717.75006356461495</v>
      </c>
      <c r="P38">
        <v>-42.335999999999785</v>
      </c>
      <c r="Q38">
        <v>5088.9063998399943</v>
      </c>
      <c r="R38">
        <v>3.3873437203216983</v>
      </c>
      <c r="S38">
        <v>12.029820449109547</v>
      </c>
      <c r="T38">
        <v>-0.70957078847775035</v>
      </c>
      <c r="U38">
        <v>85.292406619046503</v>
      </c>
    </row>
    <row r="39" spans="5:21" x14ac:dyDescent="0.25">
      <c r="E39">
        <v>55</v>
      </c>
      <c r="F39">
        <v>1.6E-2</v>
      </c>
      <c r="G39">
        <v>435.04000000000087</v>
      </c>
      <c r="H39">
        <v>305.04000000000087</v>
      </c>
      <c r="I39">
        <v>4.6326557886935626</v>
      </c>
      <c r="J39">
        <v>4.7895391340392797</v>
      </c>
      <c r="K39">
        <v>6.0040909069437003</v>
      </c>
      <c r="L39">
        <v>0.34591300000000036</v>
      </c>
      <c r="M39">
        <v>0.15572199999999992</v>
      </c>
      <c r="N39">
        <v>223.28192000000035</v>
      </c>
      <c r="O39">
        <v>839.39345211585828</v>
      </c>
      <c r="P39">
        <v>63.12960000000021</v>
      </c>
      <c r="Q39">
        <v>5079.0604051199944</v>
      </c>
      <c r="R39">
        <v>3.5984974117112616</v>
      </c>
      <c r="S39">
        <v>13.527988136461259</v>
      </c>
      <c r="T39">
        <v>1.0174209456921888</v>
      </c>
      <c r="U39">
        <v>81.856093506135295</v>
      </c>
    </row>
    <row r="40" spans="5:21" x14ac:dyDescent="0.25">
      <c r="E40">
        <v>60</v>
      </c>
      <c r="F40">
        <v>0.01</v>
      </c>
      <c r="G40">
        <v>297.20000000000027</v>
      </c>
      <c r="H40">
        <v>207.20000000000027</v>
      </c>
      <c r="I40">
        <v>5.0093078355051679</v>
      </c>
      <c r="J40">
        <v>5.123817342835812</v>
      </c>
      <c r="K40">
        <v>4.0672429902873031</v>
      </c>
      <c r="L40">
        <v>0.35601099999999963</v>
      </c>
      <c r="M40">
        <v>0.18617900000000009</v>
      </c>
      <c r="N40">
        <v>147.54840000000002</v>
      </c>
      <c r="O40">
        <v>565.67286504337312</v>
      </c>
      <c r="P40">
        <v>89.856000000000336</v>
      </c>
      <c r="Q40">
        <v>5093.2725351999998</v>
      </c>
      <c r="R40">
        <v>2.5023684991333095</v>
      </c>
      <c r="S40">
        <v>9.5936110340676333</v>
      </c>
      <c r="T40">
        <v>1.5239258701424312</v>
      </c>
      <c r="U40">
        <v>86.380094596656619</v>
      </c>
    </row>
    <row r="41" spans="5:21" x14ac:dyDescent="0.25">
      <c r="E41">
        <v>60</v>
      </c>
      <c r="F41">
        <v>1.2E-2</v>
      </c>
      <c r="G41">
        <v>375.84</v>
      </c>
      <c r="H41">
        <v>265.83999999999997</v>
      </c>
      <c r="I41">
        <v>5.3330893882274015</v>
      </c>
      <c r="J41">
        <v>5.4760568765052762</v>
      </c>
      <c r="K41">
        <v>5.2236354176000228</v>
      </c>
      <c r="L41">
        <v>0.20174500000000073</v>
      </c>
      <c r="M41">
        <v>0.1741299999999999</v>
      </c>
      <c r="N41">
        <v>179.05808000000002</v>
      </c>
      <c r="O41">
        <v>671.59162326379419</v>
      </c>
      <c r="P41">
        <v>114.39360000000039</v>
      </c>
      <c r="Q41">
        <v>5087.852296799997</v>
      </c>
      <c r="R41">
        <v>2.9582218467160231</v>
      </c>
      <c r="S41">
        <v>11.095377611613131</v>
      </c>
      <c r="T41">
        <v>1.8898987783432903</v>
      </c>
      <c r="U41">
        <v>84.056501763327546</v>
      </c>
    </row>
    <row r="42" spans="5:21" x14ac:dyDescent="0.25">
      <c r="E42">
        <v>60</v>
      </c>
      <c r="F42">
        <v>1.4E-2</v>
      </c>
      <c r="G42">
        <v>440.57999999999959</v>
      </c>
      <c r="H42">
        <v>320.57999999999959</v>
      </c>
      <c r="I42">
        <v>5.5081849587272647</v>
      </c>
      <c r="J42">
        <v>5.6578239562198922</v>
      </c>
      <c r="K42">
        <v>6.3250230840258466</v>
      </c>
      <c r="L42">
        <v>0.32957500000000017</v>
      </c>
      <c r="M42">
        <v>0.19460199999999994</v>
      </c>
      <c r="N42">
        <v>213.60119999999961</v>
      </c>
      <c r="O42">
        <v>800.90316554244657</v>
      </c>
      <c r="P42">
        <v>136.68480000000022</v>
      </c>
      <c r="Q42">
        <v>5066.8728086399988</v>
      </c>
      <c r="R42">
        <v>3.4351732241794526</v>
      </c>
      <c r="S42">
        <v>12.880269911554715</v>
      </c>
      <c r="T42">
        <v>2.1981897344786701</v>
      </c>
      <c r="U42">
        <v>81.486367129787169</v>
      </c>
    </row>
    <row r="43" spans="5:21" x14ac:dyDescent="0.25">
      <c r="E43">
        <v>60</v>
      </c>
      <c r="F43">
        <v>1.6E-2</v>
      </c>
      <c r="G43">
        <v>506.55999999999943</v>
      </c>
      <c r="H43">
        <v>376.55999999999943</v>
      </c>
      <c r="I43">
        <v>5.6496836081157555</v>
      </c>
      <c r="J43">
        <v>5.8051053354677427</v>
      </c>
      <c r="K43">
        <v>7.4118163910264556</v>
      </c>
      <c r="L43">
        <v>0.25619899999999962</v>
      </c>
      <c r="M43">
        <v>0.19165600000000005</v>
      </c>
      <c r="N43">
        <v>223.10783999999876</v>
      </c>
      <c r="O43">
        <v>899.29501698166973</v>
      </c>
      <c r="P43">
        <v>210.5856000000004</v>
      </c>
      <c r="Q43">
        <v>5078.7004716799947</v>
      </c>
      <c r="R43">
        <v>3.4797046844031612</v>
      </c>
      <c r="S43">
        <v>14.025867863951147</v>
      </c>
      <c r="T43">
        <v>3.284401385392175</v>
      </c>
      <c r="U43">
        <v>79.210026066253519</v>
      </c>
    </row>
    <row r="44" spans="5:21" x14ac:dyDescent="0.25">
      <c r="E44">
        <v>65</v>
      </c>
      <c r="F44">
        <v>0.01</v>
      </c>
      <c r="G44">
        <v>319.49999999999989</v>
      </c>
      <c r="H44">
        <v>229.49999999999989</v>
      </c>
      <c r="I44">
        <v>5.4683088272085865</v>
      </c>
      <c r="J44">
        <v>5.8347952101288962</v>
      </c>
      <c r="K44">
        <v>4.4414048076320203</v>
      </c>
      <c r="L44">
        <v>0.32668800000000076</v>
      </c>
      <c r="M44">
        <v>0.10915399999999931</v>
      </c>
      <c r="N44">
        <v>148.52759999999876</v>
      </c>
      <c r="O44">
        <v>449.81022988875924</v>
      </c>
      <c r="P44">
        <v>-95.328000000000372</v>
      </c>
      <c r="Q44">
        <v>5166.580327199993</v>
      </c>
      <c r="R44">
        <v>2.6197237522414749</v>
      </c>
      <c r="S44">
        <v>7.933734492719136</v>
      </c>
      <c r="T44">
        <v>-1.6813913767789852</v>
      </c>
      <c r="U44">
        <v>91.127933131818367</v>
      </c>
    </row>
    <row r="45" spans="5:21" x14ac:dyDescent="0.25">
      <c r="E45">
        <v>65</v>
      </c>
      <c r="F45">
        <v>1.2E-2</v>
      </c>
      <c r="G45">
        <v>368.04000000000019</v>
      </c>
      <c r="H45">
        <v>258.04000000000019</v>
      </c>
      <c r="I45">
        <v>5.1353451213027297</v>
      </c>
      <c r="J45">
        <v>5.4252574285070372</v>
      </c>
      <c r="K45">
        <v>5.076317887194163</v>
      </c>
      <c r="L45">
        <v>0.31924000000000063</v>
      </c>
      <c r="M45">
        <v>9.1255000000000308E-2</v>
      </c>
      <c r="N45">
        <v>180.03344000000061</v>
      </c>
      <c r="O45">
        <v>541.37485275324468</v>
      </c>
      <c r="P45">
        <v>-86.745599999999627</v>
      </c>
      <c r="Q45">
        <v>5082.3318470400009</v>
      </c>
      <c r="R45">
        <v>3.1490923901863912</v>
      </c>
      <c r="S45">
        <v>9.4695709255098119</v>
      </c>
      <c r="T45">
        <v>-1.5173287187210915</v>
      </c>
      <c r="U45">
        <v>88.898665403024907</v>
      </c>
    </row>
    <row r="46" spans="5:21" x14ac:dyDescent="0.25">
      <c r="E46">
        <v>65</v>
      </c>
      <c r="F46">
        <v>1.4E-2</v>
      </c>
      <c r="G46">
        <v>386.68000000000006</v>
      </c>
      <c r="H46">
        <v>266.68000000000006</v>
      </c>
      <c r="I46">
        <v>4.5692738096380365</v>
      </c>
      <c r="J46">
        <v>4.7751072733901117</v>
      </c>
      <c r="K46">
        <v>5.3493098531768117</v>
      </c>
      <c r="L46">
        <v>0.3180720000000008</v>
      </c>
      <c r="M46">
        <v>9.4349000000000238E-2</v>
      </c>
      <c r="N46">
        <v>201.58136000000025</v>
      </c>
      <c r="O46">
        <v>637.86432984144017</v>
      </c>
      <c r="P46">
        <v>-47.980800000000102</v>
      </c>
      <c r="Q46">
        <v>4984.2592855999992</v>
      </c>
      <c r="R46">
        <v>3.4901486614809367</v>
      </c>
      <c r="S46">
        <v>11.04388489591763</v>
      </c>
      <c r="T46">
        <v>-0.83073219119458608</v>
      </c>
      <c r="U46">
        <v>86.296698633796026</v>
      </c>
    </row>
    <row r="47" spans="5:21" x14ac:dyDescent="0.25">
      <c r="E47">
        <v>65</v>
      </c>
      <c r="F47">
        <v>1.6E-2</v>
      </c>
      <c r="G47">
        <v>409.44000000000051</v>
      </c>
      <c r="H47">
        <v>279.44000000000051</v>
      </c>
      <c r="I47">
        <v>4.2068118315830114</v>
      </c>
      <c r="J47">
        <v>4.3747260316864001</v>
      </c>
      <c r="K47">
        <v>5.615967805857629</v>
      </c>
      <c r="L47">
        <v>0.32933399999999935</v>
      </c>
      <c r="M47">
        <v>0.15449300000000044</v>
      </c>
      <c r="N47">
        <v>223.20384000000013</v>
      </c>
      <c r="O47">
        <v>741.09995053061709</v>
      </c>
      <c r="P47">
        <v>-15.206399999999348</v>
      </c>
      <c r="Q47">
        <v>4974.5850182399981</v>
      </c>
      <c r="R47">
        <v>3.7679913371034894</v>
      </c>
      <c r="S47">
        <v>12.510798172321714</v>
      </c>
      <c r="T47">
        <v>-0.25670518692029676</v>
      </c>
      <c r="U47">
        <v>83.977915677495091</v>
      </c>
    </row>
    <row r="48" spans="5:21" x14ac:dyDescent="0.25">
      <c r="E48">
        <v>70</v>
      </c>
      <c r="F48">
        <v>0.01</v>
      </c>
      <c r="G48">
        <v>330.3000000000003</v>
      </c>
      <c r="H48">
        <v>230.3000000000003</v>
      </c>
      <c r="I48">
        <v>5.4436465577149518</v>
      </c>
      <c r="J48">
        <v>5.5551267331127105</v>
      </c>
      <c r="K48">
        <v>4.4403158312009063</v>
      </c>
      <c r="L48">
        <v>0.38443300000000047</v>
      </c>
      <c r="M48">
        <v>0.259741</v>
      </c>
      <c r="N48">
        <v>155.48239999999907</v>
      </c>
      <c r="O48">
        <v>534.41337985363316</v>
      </c>
      <c r="P48">
        <v>120.38399999999956</v>
      </c>
      <c r="Q48">
        <v>5185.4216336000018</v>
      </c>
      <c r="R48">
        <v>2.5932312047947428</v>
      </c>
      <c r="S48">
        <v>8.9132754118554622</v>
      </c>
      <c r="T48">
        <v>2.0078384779113967</v>
      </c>
      <c r="U48">
        <v>86.485654905438395</v>
      </c>
    </row>
    <row r="49" spans="5:21" x14ac:dyDescent="0.25">
      <c r="E49">
        <v>70</v>
      </c>
      <c r="F49">
        <v>1.2E-2</v>
      </c>
      <c r="G49">
        <v>395.88000000000011</v>
      </c>
      <c r="H49">
        <v>285.88000000000011</v>
      </c>
      <c r="I49">
        <v>5.6306226458648005</v>
      </c>
      <c r="J49">
        <v>5.7265288037107478</v>
      </c>
      <c r="K49">
        <v>5.4908920490776811</v>
      </c>
      <c r="L49">
        <v>0.40530600000000039</v>
      </c>
      <c r="M49">
        <v>0.25808200000000014</v>
      </c>
      <c r="N49">
        <v>176.5203199999994</v>
      </c>
      <c r="O49">
        <v>643.39056038057583</v>
      </c>
      <c r="P49">
        <v>155.51999999999975</v>
      </c>
      <c r="Q49">
        <v>5205.0387768000019</v>
      </c>
      <c r="R49">
        <v>2.8560988046420555</v>
      </c>
      <c r="S49">
        <v>10.410059365522061</v>
      </c>
      <c r="T49">
        <v>2.5163136238249133</v>
      </c>
      <c r="U49">
        <v>84.217528206010968</v>
      </c>
    </row>
    <row r="50" spans="5:21" x14ac:dyDescent="0.25">
      <c r="E50">
        <v>70</v>
      </c>
      <c r="F50">
        <v>1.4E-2</v>
      </c>
      <c r="G50">
        <v>461.43999999999971</v>
      </c>
      <c r="H50">
        <v>341.43999999999971</v>
      </c>
      <c r="I50">
        <v>5.7626770794514872</v>
      </c>
      <c r="J50">
        <v>5.8603833690338822</v>
      </c>
      <c r="K50">
        <v>6.5579110564106218</v>
      </c>
      <c r="L50">
        <v>0.42562100000000047</v>
      </c>
      <c r="M50">
        <v>0.24428500000000009</v>
      </c>
      <c r="N50">
        <v>197.62103999999977</v>
      </c>
      <c r="O50">
        <v>757.3333842627784</v>
      </c>
      <c r="P50">
        <v>199.18080000000145</v>
      </c>
      <c r="Q50">
        <v>5204.8770739200063</v>
      </c>
      <c r="R50">
        <v>3.1077316843132055</v>
      </c>
      <c r="S50">
        <v>11.909607164609533</v>
      </c>
      <c r="T50">
        <v>3.1322600218420917</v>
      </c>
      <c r="U50">
        <v>81.850401129235166</v>
      </c>
    </row>
    <row r="51" spans="5:21" x14ac:dyDescent="0.25">
      <c r="E51">
        <v>70</v>
      </c>
      <c r="F51">
        <v>1.6E-2</v>
      </c>
      <c r="G51">
        <v>539.19999999999982</v>
      </c>
      <c r="H51">
        <v>399.19999999999982</v>
      </c>
      <c r="I51">
        <v>5.8831851729585667</v>
      </c>
      <c r="J51">
        <v>5.9737728625505468</v>
      </c>
      <c r="K51">
        <v>7.7400521328962189</v>
      </c>
      <c r="L51">
        <v>0.27884099999999989</v>
      </c>
      <c r="M51">
        <v>0.26306099999999999</v>
      </c>
      <c r="N51">
        <v>228.69376000000102</v>
      </c>
      <c r="O51">
        <v>857.71414523693215</v>
      </c>
      <c r="P51">
        <v>252.51839999999879</v>
      </c>
      <c r="Q51">
        <v>5155.6456582400051</v>
      </c>
      <c r="R51">
        <v>3.52130611972721</v>
      </c>
      <c r="S51">
        <v>13.206630861285365</v>
      </c>
      <c r="T51">
        <v>3.8881453838693076</v>
      </c>
      <c r="U51">
        <v>79.38391763511811</v>
      </c>
    </row>
    <row r="52" spans="5:21" x14ac:dyDescent="0.25">
      <c r="E52">
        <v>75</v>
      </c>
      <c r="F52">
        <v>0.01</v>
      </c>
      <c r="G52">
        <v>366.69999999999959</v>
      </c>
      <c r="H52">
        <v>266.69999999999959</v>
      </c>
      <c r="I52">
        <v>6.249297041952528</v>
      </c>
      <c r="J52">
        <v>6.5828933630513706</v>
      </c>
      <c r="K52">
        <v>5.1429854075743497</v>
      </c>
      <c r="L52">
        <v>0.31546399999999952</v>
      </c>
      <c r="M52">
        <v>0.20841399999999988</v>
      </c>
      <c r="N52">
        <v>138.63999999999976</v>
      </c>
      <c r="O52">
        <v>483.52902587604115</v>
      </c>
      <c r="P52">
        <v>-39.167999999999495</v>
      </c>
      <c r="Q52">
        <v>5184.8004276000047</v>
      </c>
      <c r="R52">
        <v>2.4036888425909049</v>
      </c>
      <c r="S52">
        <v>8.3832467149963286</v>
      </c>
      <c r="T52">
        <v>-0.67908024081505713</v>
      </c>
      <c r="U52">
        <v>89.892144683227826</v>
      </c>
    </row>
    <row r="53" spans="5:21" x14ac:dyDescent="0.25">
      <c r="E53">
        <v>75</v>
      </c>
      <c r="F53">
        <v>1.2E-2</v>
      </c>
      <c r="G53">
        <v>450.23999999999978</v>
      </c>
      <c r="H53">
        <v>340.23999999999978</v>
      </c>
      <c r="I53">
        <v>6.6468184197982323</v>
      </c>
      <c r="J53">
        <v>6.9699830216261178</v>
      </c>
      <c r="K53">
        <v>6.6047500467829936</v>
      </c>
      <c r="L53">
        <v>0.35579800000000006</v>
      </c>
      <c r="M53">
        <v>0.18920399999999971</v>
      </c>
      <c r="N53">
        <v>166.07888000000094</v>
      </c>
      <c r="O53">
        <v>576.51351130129672</v>
      </c>
      <c r="P53">
        <v>-40.435199999999384</v>
      </c>
      <c r="Q53">
        <v>5150.3250585600017</v>
      </c>
      <c r="R53">
        <v>2.8377511098634582</v>
      </c>
      <c r="S53">
        <v>9.8507519833137422</v>
      </c>
      <c r="T53">
        <v>-0.69090683702556588</v>
      </c>
      <c r="U53">
        <v>88.002403743848362</v>
      </c>
    </row>
    <row r="54" spans="5:21" x14ac:dyDescent="0.25">
      <c r="E54">
        <v>75</v>
      </c>
      <c r="F54">
        <v>1.4E-2</v>
      </c>
      <c r="G54">
        <v>549.63999999999987</v>
      </c>
      <c r="H54">
        <v>419.63999999999987</v>
      </c>
      <c r="I54">
        <v>6.9934195461776651</v>
      </c>
      <c r="J54">
        <v>7.3630611693447898</v>
      </c>
      <c r="K54">
        <v>8.1460654527157779</v>
      </c>
      <c r="L54">
        <v>0.32311300000000021</v>
      </c>
      <c r="M54">
        <v>0.19111200000000039</v>
      </c>
      <c r="N54">
        <v>195.41135999999983</v>
      </c>
      <c r="O54">
        <v>675.65778284527687</v>
      </c>
      <c r="P54">
        <v>-44.351999999998668</v>
      </c>
      <c r="Q54">
        <v>5150.1081860800014</v>
      </c>
      <c r="R54">
        <v>3.2694842035000158</v>
      </c>
      <c r="S54">
        <v>11.304626547732324</v>
      </c>
      <c r="T54">
        <v>-0.74206618997804652</v>
      </c>
      <c r="U54">
        <v>86.167955438745707</v>
      </c>
    </row>
    <row r="55" spans="5:21" x14ac:dyDescent="0.25">
      <c r="E55">
        <v>75</v>
      </c>
      <c r="F55">
        <v>1.6E-2</v>
      </c>
      <c r="G55">
        <v>641.44000000000051</v>
      </c>
      <c r="H55">
        <v>501.44000000000051</v>
      </c>
      <c r="I55">
        <v>7.2939528150608322</v>
      </c>
      <c r="J55">
        <v>7.668554034677336</v>
      </c>
      <c r="K55">
        <v>9.7733100383027089</v>
      </c>
      <c r="L55">
        <v>0.33560600000000029</v>
      </c>
      <c r="M55">
        <v>0.22662899999999997</v>
      </c>
      <c r="N55">
        <v>214.61567999999897</v>
      </c>
      <c r="O55">
        <v>775.96664925255277</v>
      </c>
      <c r="P55">
        <v>-40.550400000001673</v>
      </c>
      <c r="Q55">
        <v>5129.1381222400041</v>
      </c>
      <c r="R55">
        <v>3.5303450665491196</v>
      </c>
      <c r="S55">
        <v>12.764351756569761</v>
      </c>
      <c r="T55">
        <v>-0.66703842229328258</v>
      </c>
      <c r="U55">
        <v>84.372341599174405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F1FEB-6D61-4A32-8CD0-EAD9F411F949}">
  <dimension ref="C2:N31"/>
  <sheetViews>
    <sheetView workbookViewId="0">
      <selection activeCell="J20" sqref="J20"/>
    </sheetView>
  </sheetViews>
  <sheetFormatPr defaultRowHeight="15" x14ac:dyDescent="0.25"/>
  <cols>
    <col min="9" max="9" width="14.28515625" customWidth="1"/>
    <col min="10" max="10" width="13.85546875" customWidth="1"/>
    <col min="11" max="11" width="16.5703125" customWidth="1"/>
    <col min="12" max="12" width="24.7109375" customWidth="1"/>
    <col min="13" max="13" width="18.5703125" customWidth="1"/>
  </cols>
  <sheetData>
    <row r="2" spans="3:14" x14ac:dyDescent="0.25">
      <c r="C2" t="s">
        <v>2505</v>
      </c>
      <c r="D2" t="s">
        <v>2506</v>
      </c>
      <c r="E2" t="s">
        <v>2507</v>
      </c>
      <c r="F2" t="s">
        <v>2508</v>
      </c>
      <c r="G2" t="s">
        <v>2509</v>
      </c>
      <c r="H2" t="s">
        <v>2493</v>
      </c>
      <c r="I2" t="s">
        <v>2486</v>
      </c>
      <c r="J2" t="s">
        <v>2492</v>
      </c>
      <c r="K2" t="s">
        <v>2502</v>
      </c>
      <c r="L2" t="s">
        <v>2494</v>
      </c>
      <c r="M2" t="s">
        <v>2495</v>
      </c>
      <c r="N2" t="s">
        <v>2485</v>
      </c>
    </row>
    <row r="3" spans="3:14" x14ac:dyDescent="0.25">
      <c r="C3">
        <v>1.5495950000000001</v>
      </c>
      <c r="D3">
        <v>6.4418009999999999</v>
      </c>
      <c r="E3">
        <v>6.1856020000000003</v>
      </c>
      <c r="F3">
        <v>1.6217980000000001</v>
      </c>
      <c r="G3">
        <v>1.430142</v>
      </c>
      <c r="H3">
        <v>506.55999999999943</v>
      </c>
      <c r="I3">
        <v>7.6001267487973188</v>
      </c>
      <c r="J3">
        <v>7.8092047979990991</v>
      </c>
      <c r="K3">
        <v>14.71</v>
      </c>
      <c r="L3">
        <v>5820.0659999999998</v>
      </c>
      <c r="M3">
        <v>5666.1360000000004</v>
      </c>
      <c r="N3">
        <v>1.5299999999999999E-2</v>
      </c>
    </row>
    <row r="6" spans="3:14" x14ac:dyDescent="0.25">
      <c r="C6">
        <v>1.54796</v>
      </c>
      <c r="D6">
        <v>8.4927100000000006</v>
      </c>
      <c r="E6">
        <v>8.4655199999999997</v>
      </c>
      <c r="F6">
        <v>1.6107800000000001</v>
      </c>
      <c r="G6">
        <v>1.5482199999999999</v>
      </c>
      <c r="H6">
        <v>531.90168489999996</v>
      </c>
      <c r="I6">
        <v>7.8249956945464394</v>
      </c>
      <c r="J6">
        <v>8.0618510053324766</v>
      </c>
      <c r="K6">
        <v>13.98</v>
      </c>
      <c r="L6">
        <v>5488.3314872000001</v>
      </c>
      <c r="M6">
        <v>4916.4799999999996</v>
      </c>
      <c r="N6">
        <v>1.55E-2</v>
      </c>
    </row>
    <row r="14" spans="3:14" x14ac:dyDescent="0.25">
      <c r="C14">
        <f>(1-(C3/C6))*100</f>
        <v>-0.10562288431226197</v>
      </c>
      <c r="D14">
        <f t="shared" ref="D14:N14" si="0">(1-(D3/D6))*100</f>
        <v>24.149052540355211</v>
      </c>
      <c r="E14">
        <f t="shared" si="0"/>
        <v>26.931812812443891</v>
      </c>
      <c r="F14">
        <f t="shared" si="0"/>
        <v>-0.68401643924060895</v>
      </c>
      <c r="G14">
        <f t="shared" si="0"/>
        <v>7.626693880714619</v>
      </c>
      <c r="H14">
        <f t="shared" si="0"/>
        <v>4.7643550715138039</v>
      </c>
      <c r="I14">
        <f t="shared" si="0"/>
        <v>2.8737261274896397</v>
      </c>
      <c r="J14">
        <f t="shared" si="0"/>
        <v>3.1338486306217495</v>
      </c>
      <c r="K14">
        <f t="shared" si="0"/>
        <v>-5.2217453505007283</v>
      </c>
      <c r="L14">
        <f t="shared" si="0"/>
        <v>-6.0443599949033366</v>
      </c>
      <c r="M14">
        <f t="shared" si="0"/>
        <v>-15.247819578234845</v>
      </c>
      <c r="N14">
        <f t="shared" si="0"/>
        <v>1.2903225806451646</v>
      </c>
    </row>
    <row r="17" spans="3:14" x14ac:dyDescent="0.25">
      <c r="C17">
        <v>-0.10562288431226197</v>
      </c>
      <c r="D17">
        <v>24.149052540355211</v>
      </c>
      <c r="E17">
        <v>26.931812812443891</v>
      </c>
      <c r="F17">
        <v>-0.68401643924060895</v>
      </c>
      <c r="G17">
        <v>7.626693880714619</v>
      </c>
      <c r="H17">
        <v>4.7643550715138039</v>
      </c>
      <c r="I17">
        <v>2.8737261274896397</v>
      </c>
      <c r="J17">
        <v>3.1338486306217495</v>
      </c>
      <c r="K17">
        <v>-5.2217453505007283</v>
      </c>
      <c r="L17">
        <v>-6.0443599949033366</v>
      </c>
      <c r="M17">
        <v>-15.247819578234845</v>
      </c>
      <c r="N17">
        <v>1.2903225806451646</v>
      </c>
    </row>
    <row r="20" spans="3:14" x14ac:dyDescent="0.25">
      <c r="I20" t="s">
        <v>2493</v>
      </c>
      <c r="J20">
        <v>4.7643550715138039</v>
      </c>
    </row>
    <row r="21" spans="3:14" x14ac:dyDescent="0.25">
      <c r="I21" t="s">
        <v>2486</v>
      </c>
      <c r="J21">
        <v>2.8737261274896397</v>
      </c>
    </row>
    <row r="22" spans="3:14" x14ac:dyDescent="0.25">
      <c r="I22" t="s">
        <v>2492</v>
      </c>
      <c r="J22">
        <v>3.1338486306217495</v>
      </c>
    </row>
    <row r="23" spans="3:14" x14ac:dyDescent="0.25">
      <c r="I23" t="s">
        <v>2502</v>
      </c>
      <c r="J23">
        <v>-5.2217453505007283</v>
      </c>
    </row>
    <row r="24" spans="3:14" x14ac:dyDescent="0.25">
      <c r="I24" t="s">
        <v>2494</v>
      </c>
      <c r="J24">
        <v>-6.0443599949033366</v>
      </c>
    </row>
    <row r="25" spans="3:14" x14ac:dyDescent="0.25">
      <c r="I25" t="s">
        <v>2495</v>
      </c>
      <c r="J25">
        <v>-15.247819578234845</v>
      </c>
    </row>
    <row r="26" spans="3:14" x14ac:dyDescent="0.25">
      <c r="I26" t="s">
        <v>2485</v>
      </c>
      <c r="J26">
        <v>1.2903225806451646</v>
      </c>
    </row>
    <row r="27" spans="3:14" x14ac:dyDescent="0.25">
      <c r="I27" t="s">
        <v>2505</v>
      </c>
      <c r="J27">
        <v>-0.10562288431226197</v>
      </c>
    </row>
    <row r="28" spans="3:14" x14ac:dyDescent="0.25">
      <c r="I28" t="s">
        <v>2506</v>
      </c>
      <c r="J28">
        <v>24.149052540355211</v>
      </c>
    </row>
    <row r="29" spans="3:14" x14ac:dyDescent="0.25">
      <c r="I29" t="s">
        <v>2507</v>
      </c>
      <c r="J29">
        <v>26.931812812443891</v>
      </c>
    </row>
    <row r="30" spans="3:14" x14ac:dyDescent="0.25">
      <c r="I30" t="s">
        <v>2508</v>
      </c>
      <c r="J30">
        <v>-0.68401643924060895</v>
      </c>
    </row>
    <row r="31" spans="3:14" x14ac:dyDescent="0.25">
      <c r="I31" t="s">
        <v>2509</v>
      </c>
      <c r="J31">
        <v>7.626693880714619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c E A A B Q S w M E F A A C A A g A 8 X Y b W S 3 e 0 R a k A A A A 9 g A A A B I A H A B D b 2 5 m a W c v U G F j a 2 F n Z S 5 4 b W w g o h g A K K A U A A A A A A A A A A A A A A A A A A A A A A A A A A A A h Y 9 N D o I w G E S v Q r q n f 8 T E k I + y c C u J C d G 4 b U r F R i i G F s v d X H g k r y B G U X c u 5 8 1 b z N y v N 8 j H t o k u u n e m s x l i m K J I W 9 V V x t Y Z G v w h X q J c w E a q k 6 x 1 N M n W p a O r M n T 0 / p w S E k L A I c F d X x N O K S P 7 Y l 2 q o 2 4 l + s j m v x w b 6 7 y 0 S i M B u 9 c Y w T F L G F 5 Q j i m Q G U J h 7 F f g 0 9 5 n + w N h N T R + 6 L X Q N t 6 W Q O Y I 5 P 1 B P A B Q S w M E F A A C A A g A 8 X Y b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2 G 1 l f R W E U w Q E A A A U E A A A T A B w A R m 9 y b X V s Y X M v U 2 V j d G l v b j E u b S C i G A A o o B Q A A A A A A A A A A A A A A A A A A A A A A A A A A A C F k 9 9 v m z A Q x 9 8 j 5 X 8 4 0 R e Q E A p p f k i r e J h I p 1 V a 0 6 x h m 7 S y B w c u F N X Y 7 H x 0 j a r + 7 z M j W a c N N H j A / n 6 + P t 8 d t s G M S 6 1 g 2 3 3 D i / F o P D L 3 g j C H M 4 f R M I S Q C 7 b v A x J M l y C a w o E I J P J 4 B P b Z 6 o Y y t E p s H o O V z p o K F b v v S o l B r B X b i X G d + E 3 6 y S C Z d D Z b L u f p C s 0 D 6 z q 9 f K q R y n Y B x H T Q B a o y g 5 v b O B 3 Y O H A 8 / 2 6 F s q x K R o o c 3 / E h 1 r K p l I m m E x 8 u V a b z U h X R Y j 6 Z h D 5 8 b D T j l g 8 S o 9 d h s N Y K v 3 l + l / 6 Z s y F d W Z b D e x S 5 z b G t L h E 7 a z y S o + 5 2 l f p w d 9 T f S r n N h B R k I q b m z 5 D x v V C F j Z g c a n w N l 5 B Q Z q + p 6 l J u o X F 7 9 v e f n 5 3 E d s W w q G p b I V t j 2 w p k K 7 7 4 Y O n X k 8 z 4 x L + k T Q j u T p B 3 A q q p d k g d m g 6 j 8 2 E 0 G 0 b z Y b Q Y R v D F 1 k B w p f 5 r u W l 4 0 J N o + t 4 g f N a S R Y H g r o O q z 3 a 7 u b b q l e L F L G g 7 3 Y m 4 p 7 J A + x 8 Y 9 l L / 6 F n X J d B C I D s E 9 8 P m 2 v u n 2 6 d K 7 C 2 A B K s a 3 B y L u C + P d c n U H u y h / Y 7 l Z A 2 R v Q Y 9 h v C v 2 L 9 z m A 6 B 8 z 7 w 4 o 1 H p e o 9 o B c / A V B L A Q I t A B Q A A g A I A P F 2 G 1 k t 3 t E W p A A A A P Y A A A A S A A A A A A A A A A A A A A A A A A A A A A B D b 2 5 m a W c v U G F j a 2 F n Z S 5 4 b W x Q S w E C L Q A U A A I A C A D x d h t Z D 8 r p q 6 Q A A A D p A A A A E w A A A A A A A A A A A A A A A A D w A A A A W 0 N v b n R l b n R f V H l w Z X N d L n h t b F B L A Q I t A B Q A A g A I A P F 2 G 1 l f R W E U w Q E A A A U E A A A T A A A A A A A A A A A A A A A A A O E B A A B G b 3 J t d W x h c y 9 T Z W N 0 a W 9 u M S 5 t U E s F B g A A A A A D A A M A w g A A A O 8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j Y X A A A A A A A A F B c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X N 0 J T I w M S U y M G R h d G F 0 Y W t l c i U y M D I 3 J T I w Y X V n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M z F h Z T Q 0 Z T U t M z Y 1 N i 0 0 O T Q 0 L W E 4 Z D k t M z c x M T F m M 2 J l M D A 1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3 R l c 3 R f M V 9 k Y X R h d G F r Z X J f M j d f Y X V n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5 O D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g t M j d U M T M 6 N T U 6 M z Q u N j k 2 O T M 0 N V o i I C 8 + P E V u d H J 5 I F R 5 c G U 9 I k Z p b G x D b 2 x 1 b W 5 U e X B l c y I g V m F s d W U 9 I n N C d 1 l G Q l F V R k J R V U Z C U V V E Q l F Z R k J R V U d C Z 1 k 9 I i A v P j x F b n R y e S B U e X B l P S J G a W x s Q 2 9 s d W 1 u T m F t Z X M i I F Z h b H V l P S J z W y Z x d W 9 0 O 1 R p b W V z d G F t c C Z x d W 9 0 O y w m c X V v d D t U W i Z x d W 9 0 O y w m c X V v d D t Q M S A o Y m F y K S Z x d W 9 0 O y w m c X V v d D t Q M i A o Y m F y K S Z x d W 9 0 O y w m c X V v d D t Q M y A o Y m F y K S Z x d W 9 0 O y w m c X V v d D t Q N C A o Y m F y K S Z x d W 9 0 O y w m c X V v d D t Q N S A o Y m F y K S Z x d W 9 0 O y w m c X V v d D t Q N i A o Y m F y K S Z x d W 9 0 O y w m c X V v d D t Q I F d h d G V y I E l u I C h i Y X I p J n F 1 b 3 Q 7 L C Z x d W 9 0 O 1 A g V 2 F 0 Z X I g T 3 V 0 I C h i Y X I p J n F 1 b 3 Q 7 L C Z x d W 9 0 O 1 R v c n F 1 Z S B W b 2 x 0 Y W d l I C h O L m 0 p J n F 1 b 3 Q 7 L C Z x d W 9 0 O 1 J Q T S Z x d W 9 0 O y w m c X V v d D t S Z W Z y a W d l c m F u d C B m b G 9 3 J n F 1 b 3 Q 7 L C Z x d W 9 0 O 1 d h d G V y I G Z s b 3 c g c m F 0 Z S A o T F B N K S Z x d W 9 0 O y w m c X V v d D t X Y X R l c i B J b m x l d C B U Z W 1 w I C h k Z W d D K S Z x d W 9 0 O y w m c X V v d D t O a X R y b 2 d l b i B m b G 9 3 J n F 1 b 3 Q 7 L C Z x d W 9 0 O 1 R v c n F 1 Z S B j d X J y Z W 5 0 J n F 1 b 3 Q 7 L C Z x d W 9 0 O z E g K G R l Z 0 M p J n F 1 b 3 Q 7 L C Z x d W 9 0 O z I g K G R l Z 0 M p J n F 1 b 3 Q 7 L C Z x d W 9 0 O z M g K G R l Z 0 M p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R l c 3 Q g M S B k Y X R h d G F r Z X I g M j c g Y X V n L 0 F 1 d G 9 S Z W 1 v d m V k Q 2 9 s d W 1 u c z E u e 1 R p b W V z d G F t c C w w f S Z x d W 9 0 O y w m c X V v d D t T Z W N 0 a W 9 u M S 9 0 Z X N 0 I D E g Z G F 0 Y X R h a 2 V y I D I 3 I G F 1 Z y 9 B d X R v U m V t b 3 Z l Z E N v b H V t b n M x L n t U W i w x f S Z x d W 9 0 O y w m c X V v d D t T Z W N 0 a W 9 u M S 9 0 Z X N 0 I D E g Z G F 0 Y X R h a 2 V y I D I 3 I G F 1 Z y 9 B d X R v U m V t b 3 Z l Z E N v b H V t b n M x L n t Q M S A o Y m F y K S w y f S Z x d W 9 0 O y w m c X V v d D t T Z W N 0 a W 9 u M S 9 0 Z X N 0 I D E g Z G F 0 Y X R h a 2 V y I D I 3 I G F 1 Z y 9 B d X R v U m V t b 3 Z l Z E N v b H V t b n M x L n t Q M i A o Y m F y K S w z f S Z x d W 9 0 O y w m c X V v d D t T Z W N 0 a W 9 u M S 9 0 Z X N 0 I D E g Z G F 0 Y X R h a 2 V y I D I 3 I G F 1 Z y 9 B d X R v U m V t b 3 Z l Z E N v b H V t b n M x L n t Q M y A o Y m F y K S w 0 f S Z x d W 9 0 O y w m c X V v d D t T Z W N 0 a W 9 u M S 9 0 Z X N 0 I D E g Z G F 0 Y X R h a 2 V y I D I 3 I G F 1 Z y 9 B d X R v U m V t b 3 Z l Z E N v b H V t b n M x L n t Q N C A o Y m F y K S w 1 f S Z x d W 9 0 O y w m c X V v d D t T Z W N 0 a W 9 u M S 9 0 Z X N 0 I D E g Z G F 0 Y X R h a 2 V y I D I 3 I G F 1 Z y 9 B d X R v U m V t b 3 Z l Z E N v b H V t b n M x L n t Q N S A o Y m F y K S w 2 f S Z x d W 9 0 O y w m c X V v d D t T Z W N 0 a W 9 u M S 9 0 Z X N 0 I D E g Z G F 0 Y X R h a 2 V y I D I 3 I G F 1 Z y 9 B d X R v U m V t b 3 Z l Z E N v b H V t b n M x L n t Q N i A o Y m F y K S w 3 f S Z x d W 9 0 O y w m c X V v d D t T Z W N 0 a W 9 u M S 9 0 Z X N 0 I D E g Z G F 0 Y X R h a 2 V y I D I 3 I G F 1 Z y 9 B d X R v U m V t b 3 Z l Z E N v b H V t b n M x L n t Q I F d h d G V y I E l u I C h i Y X I p L D h 9 J n F 1 b 3 Q 7 L C Z x d W 9 0 O 1 N l Y 3 R p b 2 4 x L 3 R l c 3 Q g M S B k Y X R h d G F r Z X I g M j c g Y X V n L 0 F 1 d G 9 S Z W 1 v d m V k Q 2 9 s d W 1 u c z E u e 1 A g V 2 F 0 Z X I g T 3 V 0 I C h i Y X I p L D l 9 J n F 1 b 3 Q 7 L C Z x d W 9 0 O 1 N l Y 3 R p b 2 4 x L 3 R l c 3 Q g M S B k Y X R h d G F r Z X I g M j c g Y X V n L 0 F 1 d G 9 S Z W 1 v d m V k Q 2 9 s d W 1 u c z E u e 1 R v c n F 1 Z S B W b 2 x 0 Y W d l I C h O L m 0 p L D E w f S Z x d W 9 0 O y w m c X V v d D t T Z W N 0 a W 9 u M S 9 0 Z X N 0 I D E g Z G F 0 Y X R h a 2 V y I D I 3 I G F 1 Z y 9 B d X R v U m V t b 3 Z l Z E N v b H V t b n M x L n t S U E 0 s M T F 9 J n F 1 b 3 Q 7 L C Z x d W 9 0 O 1 N l Y 3 R p b 2 4 x L 3 R l c 3 Q g M S B k Y X R h d G F r Z X I g M j c g Y X V n L 0 F 1 d G 9 S Z W 1 v d m V k Q 2 9 s d W 1 u c z E u e 1 J l Z n J p Z 2 V y Y W 5 0 I G Z s b 3 c s M T J 9 J n F 1 b 3 Q 7 L C Z x d W 9 0 O 1 N l Y 3 R p b 2 4 x L 3 R l c 3 Q g M S B k Y X R h d G F r Z X I g M j c g Y X V n L 0 F 1 d G 9 S Z W 1 v d m V k Q 2 9 s d W 1 u c z E u e 1 d h d G V y I G Z s b 3 c g c m F 0 Z S A o T F B N K S w x M 3 0 m c X V v d D s s J n F 1 b 3 Q 7 U 2 V j d G l v b j E v d G V z d C A x I G R h d G F 0 Y W t l c i A y N y B h d W c v Q X V 0 b 1 J l b W 9 2 Z W R D b 2 x 1 b W 5 z M S 5 7 V 2 F 0 Z X I g S W 5 s Z X Q g V G V t c C A o Z G V n Q y k s M T R 9 J n F 1 b 3 Q 7 L C Z x d W 9 0 O 1 N l Y 3 R p b 2 4 x L 3 R l c 3 Q g M S B k Y X R h d G F r Z X I g M j c g Y X V n L 0 F 1 d G 9 S Z W 1 v d m V k Q 2 9 s d W 1 u c z E u e 0 5 p d H J v Z 2 V u I G Z s b 3 c s M T V 9 J n F 1 b 3 Q 7 L C Z x d W 9 0 O 1 N l Y 3 R p b 2 4 x L 3 R l c 3 Q g M S B k Y X R h d G F r Z X I g M j c g Y X V n L 0 F 1 d G 9 S Z W 1 v d m V k Q 2 9 s d W 1 u c z E u e 1 R v c n F 1 Z S B j d X J y Z W 5 0 L D E 2 f S Z x d W 9 0 O y w m c X V v d D t T Z W N 0 a W 9 u M S 9 0 Z X N 0 I D E g Z G F 0 Y X R h a 2 V y I D I 3 I G F 1 Z y 9 B d X R v U m V t b 3 Z l Z E N v b H V t b n M x L n s x I C h k Z W d D K S w x N 3 0 m c X V v d D s s J n F 1 b 3 Q 7 U 2 V j d G l v b j E v d G V z d C A x I G R h d G F 0 Y W t l c i A y N y B h d W c v Q X V 0 b 1 J l b W 9 2 Z W R D b 2 x 1 b W 5 z M S 5 7 M i A o Z G V n Q y k s M T h 9 J n F 1 b 3 Q 7 L C Z x d W 9 0 O 1 N l Y 3 R p b 2 4 x L 3 R l c 3 Q g M S B k Y X R h d G F r Z X I g M j c g Y X V n L 0 F 1 d G 9 S Z W 1 v d m V k Q 2 9 s d W 1 u c z E u e z M g K G R l Z 0 M p L D E 5 f S Z x d W 9 0 O 1 0 s J n F 1 b 3 Q 7 Q 2 9 s d W 1 u Q 2 9 1 b n Q m c X V v d D s 6 M j A s J n F 1 b 3 Q 7 S 2 V 5 Q 2 9 s d W 1 u T m F t Z X M m c X V v d D s 6 W 1 0 s J n F 1 b 3 Q 7 Q 2 9 s d W 1 u S W R l b n R p d G l l c y Z x d W 9 0 O z p b J n F 1 b 3 Q 7 U 2 V j d G l v b j E v d G V z d C A x I G R h d G F 0 Y W t l c i A y N y B h d W c v Q X V 0 b 1 J l b W 9 2 Z W R D b 2 x 1 b W 5 z M S 5 7 V G l t Z X N 0 Y W 1 w L D B 9 J n F 1 b 3 Q 7 L C Z x d W 9 0 O 1 N l Y 3 R p b 2 4 x L 3 R l c 3 Q g M S B k Y X R h d G F r Z X I g M j c g Y X V n L 0 F 1 d G 9 S Z W 1 v d m V k Q 2 9 s d W 1 u c z E u e 1 R a L D F 9 J n F 1 b 3 Q 7 L C Z x d W 9 0 O 1 N l Y 3 R p b 2 4 x L 3 R l c 3 Q g M S B k Y X R h d G F r Z X I g M j c g Y X V n L 0 F 1 d G 9 S Z W 1 v d m V k Q 2 9 s d W 1 u c z E u e 1 A x I C h i Y X I p L D J 9 J n F 1 b 3 Q 7 L C Z x d W 9 0 O 1 N l Y 3 R p b 2 4 x L 3 R l c 3 Q g M S B k Y X R h d G F r Z X I g M j c g Y X V n L 0 F 1 d G 9 S Z W 1 v d m V k Q 2 9 s d W 1 u c z E u e 1 A y I C h i Y X I p L D N 9 J n F 1 b 3 Q 7 L C Z x d W 9 0 O 1 N l Y 3 R p b 2 4 x L 3 R l c 3 Q g M S B k Y X R h d G F r Z X I g M j c g Y X V n L 0 F 1 d G 9 S Z W 1 v d m V k Q 2 9 s d W 1 u c z E u e 1 A z I C h i Y X I p L D R 9 J n F 1 b 3 Q 7 L C Z x d W 9 0 O 1 N l Y 3 R p b 2 4 x L 3 R l c 3 Q g M S B k Y X R h d G F r Z X I g M j c g Y X V n L 0 F 1 d G 9 S Z W 1 v d m V k Q 2 9 s d W 1 u c z E u e 1 A 0 I C h i Y X I p L D V 9 J n F 1 b 3 Q 7 L C Z x d W 9 0 O 1 N l Y 3 R p b 2 4 x L 3 R l c 3 Q g M S B k Y X R h d G F r Z X I g M j c g Y X V n L 0 F 1 d G 9 S Z W 1 v d m V k Q 2 9 s d W 1 u c z E u e 1 A 1 I C h i Y X I p L D Z 9 J n F 1 b 3 Q 7 L C Z x d W 9 0 O 1 N l Y 3 R p b 2 4 x L 3 R l c 3 Q g M S B k Y X R h d G F r Z X I g M j c g Y X V n L 0 F 1 d G 9 S Z W 1 v d m V k Q 2 9 s d W 1 u c z E u e 1 A 2 I C h i Y X I p L D d 9 J n F 1 b 3 Q 7 L C Z x d W 9 0 O 1 N l Y 3 R p b 2 4 x L 3 R l c 3 Q g M S B k Y X R h d G F r Z X I g M j c g Y X V n L 0 F 1 d G 9 S Z W 1 v d m V k Q 2 9 s d W 1 u c z E u e 1 A g V 2 F 0 Z X I g S W 4 g K G J h c i k s O H 0 m c X V v d D s s J n F 1 b 3 Q 7 U 2 V j d G l v b j E v d G V z d C A x I G R h d G F 0 Y W t l c i A y N y B h d W c v Q X V 0 b 1 J l b W 9 2 Z W R D b 2 x 1 b W 5 z M S 5 7 U C B X Y X R l c i B P d X Q g K G J h c i k s O X 0 m c X V v d D s s J n F 1 b 3 Q 7 U 2 V j d G l v b j E v d G V z d C A x I G R h d G F 0 Y W t l c i A y N y B h d W c v Q X V 0 b 1 J l b W 9 2 Z W R D b 2 x 1 b W 5 z M S 5 7 V G 9 y c X V l I F Z v b H R h Z 2 U g K E 4 u b S k s M T B 9 J n F 1 b 3 Q 7 L C Z x d W 9 0 O 1 N l Y 3 R p b 2 4 x L 3 R l c 3 Q g M S B k Y X R h d G F r Z X I g M j c g Y X V n L 0 F 1 d G 9 S Z W 1 v d m V k Q 2 9 s d W 1 u c z E u e 1 J Q T S w x M X 0 m c X V v d D s s J n F 1 b 3 Q 7 U 2 V j d G l v b j E v d G V z d C A x I G R h d G F 0 Y W t l c i A y N y B h d W c v Q X V 0 b 1 J l b W 9 2 Z W R D b 2 x 1 b W 5 z M S 5 7 U m V m c m l n Z X J h b n Q g Z m x v d y w x M n 0 m c X V v d D s s J n F 1 b 3 Q 7 U 2 V j d G l v b j E v d G V z d C A x I G R h d G F 0 Y W t l c i A y N y B h d W c v Q X V 0 b 1 J l b W 9 2 Z W R D b 2 x 1 b W 5 z M S 5 7 V 2 F 0 Z X I g Z m x v d y B y Y X R l I C h M U E 0 p L D E z f S Z x d W 9 0 O y w m c X V v d D t T Z W N 0 a W 9 u M S 9 0 Z X N 0 I D E g Z G F 0 Y X R h a 2 V y I D I 3 I G F 1 Z y 9 B d X R v U m V t b 3 Z l Z E N v b H V t b n M x L n t X Y X R l c i B J b m x l d C B U Z W 1 w I C h k Z W d D K S w x N H 0 m c X V v d D s s J n F 1 b 3 Q 7 U 2 V j d G l v b j E v d G V z d C A x I G R h d G F 0 Y W t l c i A y N y B h d W c v Q X V 0 b 1 J l b W 9 2 Z W R D b 2 x 1 b W 5 z M S 5 7 T m l 0 c m 9 n Z W 4 g Z m x v d y w x N X 0 m c X V v d D s s J n F 1 b 3 Q 7 U 2 V j d G l v b j E v d G V z d C A x I G R h d G F 0 Y W t l c i A y N y B h d W c v Q X V 0 b 1 J l b W 9 2 Z W R D b 2 x 1 b W 5 z M S 5 7 V G 9 y c X V l I G N 1 c n J l b n Q s M T Z 9 J n F 1 b 3 Q 7 L C Z x d W 9 0 O 1 N l Y 3 R p b 2 4 x L 3 R l c 3 Q g M S B k Y X R h d G F r Z X I g M j c g Y X V n L 0 F 1 d G 9 S Z W 1 v d m V k Q 2 9 s d W 1 u c z E u e z E g K G R l Z 0 M p L D E 3 f S Z x d W 9 0 O y w m c X V v d D t T Z W N 0 a W 9 u M S 9 0 Z X N 0 I D E g Z G F 0 Y X R h a 2 V y I D I 3 I G F 1 Z y 9 B d X R v U m V t b 3 Z l Z E N v b H V t b n M x L n s y I C h k Z W d D K S w x O H 0 m c X V v d D s s J n F 1 b 3 Q 7 U 2 V j d G l v b j E v d G V z d C A x I G R h d G F 0 Y W t l c i A y N y B h d W c v Q X V 0 b 1 J l b W 9 2 Z W R D b 2 x 1 b W 5 z M S 5 7 M y A o Z G V n Q y k s M T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0 Z X N 0 J T I w M S U y M G R h d G F 0 Y W t l c i U y M D I 3 J T I w Y X V n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c 3 Q l M j A x J T I w Z G F 0 Y X R h a 2 V y J T I w M j c l M j B h d W c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z d C U y M D E l M j B k Y X R h d G F r Z X I l M j A y N y U y M G F 1 Z y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v 4 H m 9 u 0 3 f T 5 J 1 D s s B Q C E j A A A A A A I A A A A A A B B m A A A A A Q A A I A A A A H y P T 9 l H H M L q I B 2 8 u V K W B 9 6 0 1 R H + R w C 0 2 g + + p G R 9 s d + A A A A A A A 6 A A A A A A g A A I A A A A L I Y 3 0 Y C J C j e o w w S 4 X M 1 6 q o b / M T Q + U 8 y i D O B I o Y C X D e L U A A A A J 0 E J 8 n D L 3 l d V h 2 K E / Z i y f a c K r j r M 9 S o p 7 7 M V y h 1 W T k 4 3 D C n w x R H E z L r y s e E i j G S c N 2 r F 5 a h Q v 4 X S K M d 1 N O 5 / c A o C I j V X i Y b 0 f p j W L x u Q P 5 H Q A A A A F f W s k X x y w q G F s p Q 5 o J u R 8 P C g l R d 2 h j c B 2 l K r B G S 0 w X W h h 9 S M X m w C D n B U 4 W 9 F I L 7 s v L Q O 1 f u o p 7 Q b o z K u o K W 0 j E = < / D a t a M a s h u p > 
</file>

<file path=customXml/itemProps1.xml><?xml version="1.0" encoding="utf-8"?>
<ds:datastoreItem xmlns:ds="http://schemas.openxmlformats.org/officeDocument/2006/customXml" ds:itemID="{5E162FDE-7717-4D49-A501-0258843FCD5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PEMFC</vt:lpstr>
      <vt:lpstr>test 1 datataker 27 aug</vt:lpstr>
      <vt:lpstr>Temp</vt:lpstr>
      <vt:lpstr>pump rpm</vt:lpstr>
      <vt:lpstr>Enthalpies</vt:lpstr>
      <vt:lpstr>Exergy</vt:lpstr>
      <vt:lpstr>Sheet2</vt:lpstr>
      <vt:lpstr>Sheet1</vt:lpstr>
      <vt:lpstr>60 C validation</vt:lpstr>
      <vt:lpstr>Sheet8</vt:lpstr>
      <vt:lpstr>80 C validation</vt:lpstr>
      <vt:lpstr>70C validation</vt:lpstr>
      <vt:lpstr>Cryo-ORC</vt:lpstr>
      <vt:lpstr>Sheet3</vt:lpstr>
      <vt:lpstr>Battery</vt:lpstr>
      <vt:lpstr>Expander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 Farrukh</dc:creator>
  <cp:lastModifiedBy>Anil Taskin</cp:lastModifiedBy>
  <dcterms:created xsi:type="dcterms:W3CDTF">2015-06-05T18:17:20Z</dcterms:created>
  <dcterms:modified xsi:type="dcterms:W3CDTF">2026-02-03T07:42:04Z</dcterms:modified>
</cp:coreProperties>
</file>