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bham-my.sharepoint.com/personal/r_j_davies_1_bham_ac_uk/Documents/PhDs/Lucy Lovell/8 HBIM Maturity Model/"/>
    </mc:Choice>
  </mc:AlternateContent>
  <xr:revisionPtr revIDLastSave="103" documentId="8_{B8373386-657E-4D09-A550-0ECB5C7DE42C}" xr6:coauthVersionLast="47" xr6:coauthVersionMax="47" xr10:uidLastSave="{2B1A3563-F29C-4CC6-817D-916BEBF2E43F}"/>
  <bookViews>
    <workbookView xWindow="-28665" yWindow="-16425" windowWidth="29040" windowHeight="16440" xr2:uid="{EAACEB8C-082B-409E-8451-5D419AEE8F24}"/>
  </bookViews>
  <sheets>
    <sheet name="Introduction and authorship" sheetId="2" r:id="rId1"/>
    <sheet name="1. System requirements" sheetId="1" r:id="rId2"/>
    <sheet name="2. Levels of maturity" sheetId="3" r:id="rId3"/>
    <sheet name="3. Assessment tool" sheetId="4" r:id="rId4"/>
    <sheet name="A. Example information typ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 l="1"/>
  <c r="J2" i="4"/>
  <c r="K2" i="4"/>
  <c r="L2" i="4"/>
  <c r="F2" i="1" l="1"/>
  <c r="F11" i="1"/>
  <c r="F17" i="1"/>
  <c r="F20" i="1"/>
  <c r="F27" i="1"/>
  <c r="F31" i="1"/>
  <c r="F32" i="1"/>
  <c r="E36" i="1" l="1"/>
  <c r="J4" i="4" l="1"/>
  <c r="F36" i="4" l="1"/>
  <c r="J3" i="4" l="1"/>
  <c r="L3" i="4"/>
  <c r="K3" i="4"/>
  <c r="I3" i="4"/>
  <c r="J5" i="4" l="1"/>
  <c r="C1" i="4" s="1"/>
</calcChain>
</file>

<file path=xl/sharedStrings.xml><?xml version="1.0" encoding="utf-8"?>
<sst xmlns="http://schemas.openxmlformats.org/spreadsheetml/2006/main" count="312" uniqueCount="201">
  <si>
    <t>HBIM system needs to allow new information to be added over time whilst retaining previous information.</t>
  </si>
  <si>
    <t>HBIM system needs to have a search function for finding information.</t>
  </si>
  <si>
    <t>HBIM system needs to have a structured, reportable and viewable data storage schema.</t>
  </si>
  <si>
    <t>The HBIM system will allow information (irrespective of format) to be viewed or exported at different degrees of granularity.</t>
  </si>
  <si>
    <t xml:space="preserve">HBIM system needs to allow all information to be accessed from a single source.(i.e. a single platform / software / database / / hardware / etc). Information may be stored elsewhere. </t>
  </si>
  <si>
    <t>Information in the HBIM system should be associated with a digital entity with a known position in space.</t>
  </si>
  <si>
    <t>HBIM system needs to record and report each change made to asset information.</t>
  </si>
  <si>
    <t>HBIM system needs to present current planning / legislative / listing restraints in a manner clearly understandable to users without expert knowledge.</t>
  </si>
  <si>
    <t>HBIM system needs to be able to share and receive information for related assets (both internally within an organisation or externally).</t>
  </si>
  <si>
    <t>HBIM system needs to be able to present the same information in differing ways for a defined audience.</t>
  </si>
  <si>
    <t>The HBIM data will be shareable with interested parties with specified access controls and monitoring processes. Example monitoring processes may include version control or download tracking.</t>
  </si>
  <si>
    <t>HBIM system needs to be aligned with existing BIM practices for non-heritage assets</t>
  </si>
  <si>
    <t>HBIM system needs to integrate with other systems without duplicating information.</t>
  </si>
  <si>
    <t>HBIM system needs to be accessible from multiple locations at the same time.</t>
  </si>
  <si>
    <t>HBIM information needs to be accessible to users without an internet connection.</t>
  </si>
  <si>
    <t>Users without an internet connection need to be able to record new information to be input to the HBIM system.</t>
  </si>
  <si>
    <t>HBIM system needs to indicate whether an area is private or open to public and any restraints this poses e.g. maintenance timing or increased level of risk for public.</t>
  </si>
  <si>
    <t>The HBIM system will collate and supply information required for funding applications</t>
  </si>
  <si>
    <t>HBIM system needs to collate and supply information required to undertake defined activities.</t>
  </si>
  <si>
    <t>HBIM system needs to be able to be used to digitally simulate planned activities.</t>
  </si>
  <si>
    <t>HBIM system needs to calculate expected costs of user defined work.</t>
  </si>
  <si>
    <t>HBIM system needs to record and report all details of each work activity undertaken and each future work activity planned.</t>
  </si>
  <si>
    <t>HBIM system needs to assist with the creation of proactive maintenance schedules utilising both mandatory testing intervals, previous maintenance records and current asset condition.</t>
  </si>
  <si>
    <t>HBIM system needs to record, and visually display information associated with the location of the asset.</t>
  </si>
  <si>
    <t>HBIM system needs to record and visually display each known or theorised (appropriately indicated) historic change to an asset (both large changes and small changes).</t>
  </si>
  <si>
    <t>HBIM system needs to provide a 3D visualisation of an asset.</t>
  </si>
  <si>
    <t>HBIM system needs to contain an accurate visual record of the current asset condition.</t>
  </si>
  <si>
    <t>HBIM system needs to assist with the creation, and dissemination of, audience appropriate informative materials and educational resources for the public.</t>
  </si>
  <si>
    <t>HBIM system needs to record and visually display environmental hazards associated with the asset.</t>
  </si>
  <si>
    <t>HBIM system needs to monitor and report the right-time data regarding the environmental conditions of the asset. Environmental condition derived from information such as temperature, light, humidity and weather sensors etc.</t>
  </si>
  <si>
    <t>HBIM system needs to monitor and report right-time data regarding the performance of the asset. Performance will be evaluated against organisational specific targets.</t>
  </si>
  <si>
    <t>HBIM system needs to allow the comparison of current performance with predicted outputs of alterations and upgrades.</t>
  </si>
  <si>
    <t>I1</t>
  </si>
  <si>
    <t>I2</t>
  </si>
  <si>
    <t>I3</t>
  </si>
  <si>
    <t>I4</t>
  </si>
  <si>
    <t>I5</t>
  </si>
  <si>
    <t>I6</t>
  </si>
  <si>
    <t xml:space="preserve">I7
</t>
  </si>
  <si>
    <t>I8</t>
  </si>
  <si>
    <t>C1</t>
  </si>
  <si>
    <t>C2</t>
  </si>
  <si>
    <t>C3</t>
  </si>
  <si>
    <t>C4</t>
  </si>
  <si>
    <t>C5</t>
  </si>
  <si>
    <t>C6</t>
  </si>
  <si>
    <t>S1</t>
  </si>
  <si>
    <t>S2</t>
  </si>
  <si>
    <t>S3</t>
  </si>
  <si>
    <t>R1</t>
  </si>
  <si>
    <t>R2</t>
  </si>
  <si>
    <t>R3</t>
  </si>
  <si>
    <t>R4</t>
  </si>
  <si>
    <t>R5</t>
  </si>
  <si>
    <t>R6</t>
  </si>
  <si>
    <t>R7</t>
  </si>
  <si>
    <t>V1</t>
  </si>
  <si>
    <t>V2</t>
  </si>
  <si>
    <t>V3</t>
  </si>
  <si>
    <t>V4</t>
  </si>
  <si>
    <t>P1</t>
  </si>
  <si>
    <t>E1</t>
  </si>
  <si>
    <t>E2</t>
  </si>
  <si>
    <t>E3</t>
  </si>
  <si>
    <t>E4</t>
  </si>
  <si>
    <t>I9</t>
  </si>
  <si>
    <r>
      <rPr>
        <sz val="11"/>
        <color rgb="FF000000"/>
        <rFont val="Calibri"/>
        <family val="2"/>
      </rPr>
      <t>The HBIM system will contain comprehensive and accurate metadata regarding asset information. Note- The types of metadata may be asset/organisation specific</t>
    </r>
    <r>
      <rPr>
        <i/>
        <sz val="11"/>
        <color rgb="FF000000"/>
        <rFont val="Calibri"/>
        <family val="2"/>
      </rPr>
      <t>.</t>
    </r>
  </si>
  <si>
    <t>Information Management</t>
  </si>
  <si>
    <t>Collaboration</t>
  </si>
  <si>
    <t xml:space="preserve">System Operability </t>
  </si>
  <si>
    <t>Resource management and planning</t>
  </si>
  <si>
    <t>Visualisation</t>
  </si>
  <si>
    <t xml:space="preserve">Public engagement </t>
  </si>
  <si>
    <t>Environmental and performance management</t>
  </si>
  <si>
    <t>Level 1</t>
  </si>
  <si>
    <t>Level 2</t>
  </si>
  <si>
    <t xml:space="preserve">Level 3 </t>
  </si>
  <si>
    <t>HBIM system needs to contain a comprehensive and accurate record of asset information (regardless of form). Note- The types of metadata may be asset/organisation specific.</t>
  </si>
  <si>
    <t>Minimum requirements</t>
  </si>
  <si>
    <t>Information Category</t>
  </si>
  <si>
    <t>Information Requirement</t>
  </si>
  <si>
    <t>Geometric surveys  —  This is defined as the geometric information gathered with which to create the model. These data will typically be provided by techniques such as photogrammetry or laser scanning. These techniques produce point clouds, which are collections of thousands of points that provide a 3D representation of an area.</t>
  </si>
  <si>
    <t>The geometric survey itself</t>
  </si>
  <si>
    <t>Details about the geometric survey, e.g., how and by whom it was carried out</t>
  </si>
  <si>
    <t>Information (data) about the fabric of the asset—This is defined as the physical material/structure that makes up the asset.</t>
  </si>
  <si>
    <t>Material data, e.g., what materials are used</t>
  </si>
  <si>
    <t>Architectural data, e.g., floor plans</t>
  </si>
  <si>
    <t>Current building fabric status data</t>
  </si>
  <si>
    <t>Condition assessments—This is defined as inspections of the physical condition of an asset which could include, but is not limited to, assessments of decay, structural reports, or energy performance.</t>
  </si>
  <si>
    <t>The raw data from the assessment</t>
  </si>
  <si>
    <t>The results and recommendations of the assessments</t>
  </si>
  <si>
    <t>Details about the assessments, e.g., how and by whom they were carried out</t>
  </si>
  <si>
    <t>Legal requirements—This is defined as any requirement that may affect your ability to carry out certain work. This may include a planning regulation (e.g., Grade Listing, etc.) or statutory document (e.g., other requirements such as conditions of bequest).</t>
  </si>
  <si>
    <t>Planning regulations</t>
  </si>
  <si>
    <t>Statutory documents affecting the asset</t>
  </si>
  <si>
    <t>Risk appointment</t>
  </si>
  <si>
    <t>Historical information—This is defined as archaeological data (including data about lost heritage) and major changes to an asset (not regular conservation works) over time. It is not referring to historical significance.</t>
  </si>
  <si>
    <t>Archaeological evidence</t>
  </si>
  <si>
    <t>Changes that have occurred over time</t>
  </si>
  <si>
    <t>Environment data—This is defined as more detailed data about the specific environment (or space) of an asset which may affect its condition or performance. This may be at a large scale (e.g., whole building) or smaller scale (e.g., light levels in a specific room affect a specific object).</t>
  </si>
  <si>
    <t>Light levels (internal and external)</t>
  </si>
  <si>
    <t>Vibration levels</t>
  </si>
  <si>
    <t>Weather</t>
  </si>
  <si>
    <t>Dust levels</t>
  </si>
  <si>
    <t>Humidity</t>
  </si>
  <si>
    <t>CO2</t>
  </si>
  <si>
    <t>Footfall</t>
  </si>
  <si>
    <t>Temperature</t>
  </si>
  <si>
    <t>Safety and security information—This is defined as any information related to the safety and security of the asset. This could include fire evacuation drawings, locations of fire alarms, and accessibility information such as wheelchair-accessible routes.</t>
  </si>
  <si>
    <t>Fire safety</t>
  </si>
  <si>
    <t>H&amp;S</t>
  </si>
  <si>
    <t>Potential threats/risks and vulnerabilities</t>
  </si>
  <si>
    <t>Security</t>
  </si>
  <si>
    <t>Accessibility information</t>
  </si>
  <si>
    <t>Space data—This is defined as information about how the physical space of an asset is broken down and used. This may include, but is not limited to, room allocations (space breakdown), which areas are open to the public/private (space usage), occupancy limits, average footfall (visitor information), etc.</t>
  </si>
  <si>
    <t>Space usage</t>
  </si>
  <si>
    <t>Space breakdown</t>
  </si>
  <si>
    <t>Visitor information</t>
  </si>
  <si>
    <t>Maintenance manuals/instructions—This is defined as information provided or required to help plan and/or carry out maintenance and conservation works on an object.</t>
  </si>
  <si>
    <t>Required equipment</t>
  </si>
  <si>
    <t>Required materials</t>
  </si>
  <si>
    <t>Minimum level of performance</t>
  </si>
  <si>
    <t>Whether the maintenance can be performed by a normal user or requires skilled personnel</t>
  </si>
  <si>
    <t>Intervention type (work required)</t>
  </si>
  <si>
    <t>Intervention frequency</t>
  </si>
  <si>
    <t>Previous maintenance including conservation history</t>
  </si>
  <si>
    <t>Cost of work</t>
  </si>
  <si>
    <t>Historical significance—This is defined as the tangible or intangible significance which attributes to the importance of the asset, e.g., how it evidences a way of life/practice, architectural or structural importance, associations with notable figures, etc.</t>
  </si>
  <si>
    <t>For education</t>
  </si>
  <si>
    <t>To inform management decisions</t>
  </si>
  <si>
    <t>Location data—This is defined as information about the wider location surrounding the asset. This may or may not be owned by you. For example, a local river may be prone to flooding and a risk to your asset. Alternatively, it may be information about the grounds surrounding the asset itself, e.g., the boundaries of the land.</t>
  </si>
  <si>
    <t>Setting of the asset (e.g., in grounds)</t>
  </si>
  <si>
    <t>Nearby physical hazards</t>
  </si>
  <si>
    <t>Related assets nearby</t>
  </si>
  <si>
    <t>Other generic locational information</t>
  </si>
  <si>
    <t>Objects not part of the building’s fabric—This is defined as important   objects not necessarily considered part of the building which could be artistic (e.g., tapestries, artwork, sculptures, etc.) or other moveable assets (e.g., old factory machinery, furniture with a specific significance, etc.).</t>
  </si>
  <si>
    <t>Moveable objects</t>
  </si>
  <si>
    <t>Artistic objects</t>
  </si>
  <si>
    <t>Asset register</t>
  </si>
  <si>
    <t>Visual depictions—This is defined as images, drawings or surveys which provide a visual representation of all or part of an asset.</t>
  </si>
  <si>
    <t>The visual depiction itself</t>
  </si>
  <si>
    <t>Details about the visual depiction, e.g., how and by whom a survey was carried out, the source of an image or drawing, etc.</t>
  </si>
  <si>
    <t>Management plans/policies—This is defined as documents recording or dictating the strategic management objectives of an asset.</t>
  </si>
  <si>
    <t>Management data and records</t>
  </si>
  <si>
    <t>Conservation policies</t>
  </si>
  <si>
    <t>Conservation management plans</t>
  </si>
  <si>
    <t>Schedule of works</t>
  </si>
  <si>
    <t>Feasibility studies</t>
  </si>
  <si>
    <t>Company minutes and correspondence</t>
  </si>
  <si>
    <t>Business plans</t>
  </si>
  <si>
    <t>Specification of works</t>
  </si>
  <si>
    <t>Design documents</t>
  </si>
  <si>
    <t>Project files for proposed and/or previous capital works—This is defined as information created or required as part of the conception and design stages of a capital project (assumed to correspond with suggested information exchanges for RIBA stages 0–4)</t>
  </si>
  <si>
    <t>Description of level</t>
  </si>
  <si>
    <t>Evidence</t>
  </si>
  <si>
    <t>HBIM system needs to contain a comprehensive and accurate record of asset information (regardless of form). Note- The types of information may be asset/organisation specific.</t>
  </si>
  <si>
    <t>Level 3*</t>
  </si>
  <si>
    <t>Achieved (y/n/d)
y=Yes
n=No
d=Demonstrable progress (for I1 only)</t>
  </si>
  <si>
    <t>Credits available</t>
  </si>
  <si>
    <t>Total credits</t>
  </si>
  <si>
    <t>Level</t>
  </si>
  <si>
    <t>Minimum of 20 Credits.</t>
  </si>
  <si>
    <t>A sustainable, long-term information storage solution for an organisation. Information will be retrievable and retained by the system owner throughout the asset lifecycle.</t>
  </si>
  <si>
    <t>Minimum of 30 Credits.</t>
  </si>
  <si>
    <t>Minimum of 40 Credits.</t>
  </si>
  <si>
    <t xml:space="preserve">Must achieve requirements I1, I2, I3, I4, I7, I8, I9, C4 and either V1 or V4. </t>
  </si>
  <si>
    <t>Minimum of 50 Credits.</t>
  </si>
  <si>
    <t>1. An organisation specific list of information requirements;</t>
  </si>
  <si>
    <t>2. An actionable plan of the actor/s responsible for the procurement and maintenance of a specific information requirement;</t>
  </si>
  <si>
    <t>3. A defined plan for how each information type will be stored within the system;</t>
  </si>
  <si>
    <t>4. A proposal for how often a specific information type will need to be updated/reviewed and the actor/s responsible for this;</t>
  </si>
  <si>
    <t>5. Evidence of 1-4 being implemented e.g. one information type has been collected and stored in the system.</t>
  </si>
  <si>
    <t>Level 1 plus:
Some information will be available in a visual format and collaboration with members of the Heritage Community beyond the system owner will be possible.</t>
  </si>
  <si>
    <t>Level 2 plus:
 The system makes information easy to locate by linking the information with a digital object and by having providing a mechanism for searching information.</t>
  </si>
  <si>
    <t>Level 3 plus:
 The information within the system is traceable and verifiable.</t>
  </si>
  <si>
    <r>
      <t>Must achieve requirements I2 and I4.
Must demonstrate progress towards achieving requirement  I1</t>
    </r>
    <r>
      <rPr>
        <vertAlign val="superscript"/>
        <sz val="11"/>
        <color rgb="FF000000"/>
        <rFont val="Aptos Narrow"/>
        <family val="2"/>
        <scheme val="minor"/>
      </rPr>
      <t>1</t>
    </r>
    <r>
      <rPr>
        <sz val="11"/>
        <color rgb="FF000000"/>
        <rFont val="Aptos Narrow"/>
        <family val="2"/>
        <scheme val="minor"/>
      </rPr>
      <t>.</t>
    </r>
  </si>
  <si>
    <r>
      <t>Must achieve requirements I2, I4, C4 and either V1 or V4.
Must demonstrate progress towards achieving requirement I1</t>
    </r>
    <r>
      <rPr>
        <vertAlign val="superscript"/>
        <sz val="11"/>
        <color rgb="FF000000"/>
        <rFont val="Aptos Narrow"/>
        <family val="2"/>
        <scheme val="minor"/>
      </rPr>
      <t>1</t>
    </r>
    <r>
      <rPr>
        <sz val="11"/>
        <color rgb="FF000000"/>
        <rFont val="Aptos Narrow"/>
        <family val="2"/>
        <scheme val="minor"/>
      </rPr>
      <t>.</t>
    </r>
  </si>
  <si>
    <r>
      <t xml:space="preserve">Must achieve requirements I1, I2, </t>
    </r>
    <r>
      <rPr>
        <sz val="11"/>
        <rFont val="Aptos Narrow"/>
        <family val="2"/>
        <scheme val="minor"/>
      </rPr>
      <t>I3</t>
    </r>
    <r>
      <rPr>
        <sz val="11"/>
        <color rgb="FF000000"/>
        <rFont val="Aptos Narrow"/>
        <family val="2"/>
        <scheme val="minor"/>
      </rPr>
      <t xml:space="preserve">, I4, </t>
    </r>
    <r>
      <rPr>
        <sz val="11"/>
        <rFont val="Aptos Narrow"/>
        <family val="2"/>
        <scheme val="minor"/>
      </rPr>
      <t>I7,</t>
    </r>
    <r>
      <rPr>
        <sz val="11"/>
        <color rgb="FF000000"/>
        <rFont val="Aptos Narrow"/>
        <family val="2"/>
        <scheme val="minor"/>
      </rPr>
      <t xml:space="preserve"> C4 and either V1 or V4.</t>
    </r>
  </si>
  <si>
    <r>
      <t>1</t>
    </r>
    <r>
      <rPr>
        <sz val="11"/>
        <color rgb="FF000000"/>
        <rFont val="Aptos Narrow"/>
        <family val="2"/>
        <scheme val="minor"/>
      </rPr>
      <t>Supporting evidence would consist of:</t>
    </r>
  </si>
  <si>
    <t>Credit  requirements</t>
  </si>
  <si>
    <t>Total credits available=</t>
  </si>
  <si>
    <t>2. Levels of maturity- This sheet describes each level and outlines the prerequisites and credit requirements for each level.</t>
  </si>
  <si>
    <t xml:space="preserve">3. Assessment tool- This sheet allows users of the maturity model to add evidence for how they have/will achieve a requirement and log achieved requirements. The assessment tool will return the maturity level of the HBIM system and detail why other levels may not have been achieved. </t>
  </si>
  <si>
    <t>The system requirements and information types were developed via consultation with the heritage community, details of which are included in previous works by the authors (https://doi.org/10.3390/heritage8030093, https://doi.org/10.3390/heritage8010021, https://doi.org/10.3390/app152011159).</t>
  </si>
  <si>
    <t xml:space="preserve">A. Example information types- This sheet includes example information types that a user may wish to include in their HBIM system. It is for guidance only. </t>
  </si>
  <si>
    <t xml:space="preserve">1. Systems Requirements- This sheet details proposed system requirements for a HBIM system. The requirements outline what a HBIM system should do. It does not outline how a requirement should be achieved.  The sheet also details the number of credits received if a requirement is completely achieved. </t>
  </si>
  <si>
    <t>n</t>
  </si>
  <si>
    <t>Credit requirements</t>
  </si>
  <si>
    <t>Version 1.  2026</t>
  </si>
  <si>
    <t>The Historic Building Information Modelling (HBIM) Maturity model has been developed by Lucy Lovell, Dr Richard Davies, and Dr Dexter Hunt as part of an Engineering and Physical Sciences Research Council (EPSRC) funded PhD ( grant number EP/W524396/1) at the School of Engineering, University of Birmingham, Edgebaston, UK. The model  is freely available to use provided the original paper is cited. All queries about the model should be directed to lucyjlovell@sky.com or r.j.davies.1@bham.ac.uk. The model may be subject to further development in the future. 
 The HBIM Maturity model is a level based rating system with two main uses: informing the design of new HBIM systems, and the evaluation of existing HBIM systems against their ability to meet end user needs. There are four achieveable levels of maturity determined by a series of prerequisites and credit requirements.
This document has the following format:</t>
  </si>
  <si>
    <t>Credits =</t>
  </si>
  <si>
    <t>Level =</t>
  </si>
  <si>
    <t>HBIM system needs to be aligned with existing BIM practices for non-heritage assets.</t>
  </si>
  <si>
    <t>The HBIM system will collate and supply information required for funding applications.</t>
  </si>
  <si>
    <t>Credits achieved =</t>
  </si>
  <si>
    <t>Whether any materials require additional protection during any building works</t>
  </si>
  <si>
    <t>Current sources of materials</t>
  </si>
  <si>
    <t>Presence of hazardous material, e.g., asbestos</t>
  </si>
  <si>
    <t>Historically correct building processes</t>
  </si>
  <si>
    <t>Risks to the material, e.g., elements increasing degradation, existing defects, or materials reaching end of life</t>
  </si>
  <si>
    <t>HBIM Maturity Model 
by L.J.Lovell, R.J.Davies and D.V.L.Hunt of The University of Birmingham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</si>
</sst>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sz val="11"/>
      <color theme="1"/>
      <name val="Calibri"/>
      <family val="2"/>
    </font>
    <font>
      <b/>
      <sz val="11"/>
      <color theme="0"/>
      <name val="Calibri"/>
      <family val="2"/>
    </font>
    <font>
      <i/>
      <sz val="11"/>
      <color rgb="FF000000"/>
      <name val="Calibri"/>
      <family val="2"/>
    </font>
    <font>
      <sz val="11"/>
      <color rgb="FF000000"/>
      <name val="Calibri"/>
      <family val="2"/>
    </font>
    <font>
      <sz val="8"/>
      <name val="Aptos Narrow"/>
      <family val="2"/>
      <scheme val="minor"/>
    </font>
    <font>
      <b/>
      <sz val="11"/>
      <color rgb="FF000000"/>
      <name val="Aptos Narrow"/>
      <family val="2"/>
      <scheme val="minor"/>
    </font>
    <font>
      <sz val="11"/>
      <color rgb="FF000000"/>
      <name val="Aptos Narrow"/>
      <family val="2"/>
      <scheme val="minor"/>
    </font>
    <font>
      <vertAlign val="superscript"/>
      <sz val="11"/>
      <color rgb="FF000000"/>
      <name val="Aptos Narrow"/>
      <family val="2"/>
      <scheme val="minor"/>
    </font>
    <font>
      <sz val="11"/>
      <name val="Aptos Narrow"/>
      <family val="2"/>
      <scheme val="minor"/>
    </font>
    <font>
      <b/>
      <sz val="16"/>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4"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8"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vertical="center" wrapText="1"/>
    </xf>
    <xf numFmtId="0" fontId="0" fillId="0" borderId="3" xfId="0" applyBorder="1" applyAlignment="1">
      <alignment horizontal="center" wrapText="1"/>
    </xf>
    <xf numFmtId="0" fontId="0" fillId="0" borderId="11" xfId="0" applyBorder="1" applyAlignment="1">
      <alignment horizontal="center" wrapText="1"/>
    </xf>
    <xf numFmtId="0" fontId="0" fillId="0" borderId="1" xfId="0" applyBorder="1" applyAlignment="1">
      <alignment horizontal="center" wrapText="1"/>
    </xf>
    <xf numFmtId="0" fontId="0" fillId="0" borderId="1" xfId="0" applyBorder="1" applyAlignment="1" applyProtection="1">
      <alignment horizontal="center" vertical="center"/>
      <protection locked="0"/>
    </xf>
    <xf numFmtId="0" fontId="11"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4" fillId="0" borderId="14"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xf>
    <xf numFmtId="0" fontId="1" fillId="0" borderId="1" xfId="0" applyFont="1" applyBorder="1" applyAlignment="1">
      <alignment horizontal="center" vertical="center" textRotation="90" wrapText="1"/>
    </xf>
    <xf numFmtId="0" fontId="0" fillId="0" borderId="1" xfId="0" applyBorder="1" applyAlignment="1">
      <alignment horizontal="center" vertical="center"/>
    </xf>
    <xf numFmtId="0" fontId="8" fillId="3" borderId="8" xfId="0" applyFont="1" applyFill="1" applyBorder="1" applyAlignment="1">
      <alignment horizontal="justify" vertical="center"/>
    </xf>
    <xf numFmtId="0" fontId="8" fillId="3" borderId="9" xfId="0" applyFont="1" applyFill="1" applyBorder="1" applyAlignment="1">
      <alignment horizontal="justify" vertical="center"/>
    </xf>
    <xf numFmtId="0" fontId="8" fillId="3" borderId="10" xfId="0" applyFont="1" applyFill="1" applyBorder="1" applyAlignment="1">
      <alignment horizontal="justify" vertical="center"/>
    </xf>
    <xf numFmtId="0" fontId="9" fillId="3" borderId="4" xfId="0" applyFont="1" applyFill="1" applyBorder="1" applyAlignment="1">
      <alignment horizontal="justify" vertical="center"/>
    </xf>
    <xf numFmtId="0" fontId="9" fillId="3" borderId="2" xfId="0" applyFont="1" applyFill="1" applyBorder="1" applyAlignment="1">
      <alignment horizontal="justify" vertical="center"/>
    </xf>
    <xf numFmtId="0" fontId="9" fillId="3" borderId="5" xfId="0" applyFont="1" applyFill="1" applyBorder="1" applyAlignment="1">
      <alignment horizontal="justify" vertical="center"/>
    </xf>
    <xf numFmtId="0" fontId="8" fillId="3" borderId="6" xfId="0" applyFont="1" applyFill="1" applyBorder="1" applyAlignment="1">
      <alignment horizontal="justify" vertical="center"/>
    </xf>
    <xf numFmtId="0" fontId="8" fillId="3" borderId="0" xfId="0" applyFont="1" applyFill="1" applyAlignment="1">
      <alignment horizontal="justify" vertical="center"/>
    </xf>
    <xf numFmtId="0" fontId="8" fillId="3" borderId="7" xfId="0" applyFont="1" applyFill="1" applyBorder="1" applyAlignment="1">
      <alignment horizontal="justify" vertical="center"/>
    </xf>
    <xf numFmtId="0" fontId="0" fillId="0" borderId="1" xfId="0" applyBorder="1" applyAlignment="1">
      <alignment horizontal="center" vertical="center" wrapText="1"/>
    </xf>
    <xf numFmtId="0" fontId="12" fillId="0" borderId="0" xfId="0" applyFont="1" applyAlignment="1">
      <alignment horizontal="right"/>
    </xf>
    <xf numFmtId="0" fontId="12" fillId="0" borderId="0" xfId="0" applyFont="1" applyAlignment="1">
      <alignment horizontal="center"/>
    </xf>
    <xf numFmtId="0" fontId="11" fillId="0" borderId="15" xfId="0" applyFont="1" applyBorder="1" applyAlignment="1">
      <alignment horizontal="center" wrapText="1"/>
    </xf>
  </cellXfs>
  <cellStyles count="1">
    <cellStyle name="Normal" xfId="0" builtinId="0"/>
  </cellStyles>
  <dxfs count="5">
    <dxf>
      <fill>
        <patternFill>
          <bgColor rgb="FFFFCC99"/>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8637-DAFF-4C35-BD00-F089A8BB1239}">
  <dimension ref="A1:N29"/>
  <sheetViews>
    <sheetView tabSelected="1" workbookViewId="0"/>
  </sheetViews>
  <sheetFormatPr defaultRowHeight="14.4" x14ac:dyDescent="0.3"/>
  <cols>
    <col min="1" max="1" width="137.33203125" customWidth="1"/>
  </cols>
  <sheetData>
    <row r="1" spans="1:14" ht="42.6" thickBot="1" x14ac:dyDescent="0.45">
      <c r="A1" s="43" t="s">
        <v>200</v>
      </c>
      <c r="B1" s="16"/>
      <c r="C1" s="16"/>
      <c r="D1" s="16"/>
      <c r="E1" s="16"/>
      <c r="F1" s="16"/>
      <c r="G1" s="16"/>
      <c r="H1" s="16"/>
      <c r="I1" s="16"/>
      <c r="J1" s="16"/>
      <c r="K1" s="16"/>
      <c r="L1" s="16"/>
      <c r="M1" s="16"/>
      <c r="N1" s="16"/>
    </row>
    <row r="2" spans="1:14" x14ac:dyDescent="0.3">
      <c r="B2" s="16"/>
      <c r="C2" s="16"/>
      <c r="D2" s="16"/>
      <c r="E2" s="16"/>
      <c r="F2" s="16"/>
      <c r="G2" s="16"/>
      <c r="H2" s="16"/>
      <c r="I2" s="16"/>
      <c r="J2" s="16"/>
      <c r="K2" s="16"/>
      <c r="L2" s="16"/>
      <c r="M2" s="16"/>
      <c r="N2" s="16"/>
    </row>
    <row r="3" spans="1:14" ht="129.6" x14ac:dyDescent="0.3">
      <c r="A3" s="17" t="s">
        <v>189</v>
      </c>
      <c r="B3" s="16"/>
      <c r="C3" s="16"/>
      <c r="D3" s="16"/>
      <c r="E3" s="16"/>
      <c r="F3" s="16"/>
      <c r="G3" s="16"/>
      <c r="H3" s="16"/>
      <c r="I3" s="16"/>
      <c r="J3" s="16"/>
      <c r="K3" s="16"/>
      <c r="L3" s="16"/>
      <c r="M3" s="16"/>
      <c r="N3" s="16"/>
    </row>
    <row r="4" spans="1:14" ht="28.8" x14ac:dyDescent="0.3">
      <c r="A4" s="19" t="s">
        <v>185</v>
      </c>
      <c r="B4" s="16"/>
      <c r="C4" s="16"/>
      <c r="D4" s="16"/>
      <c r="E4" s="16"/>
      <c r="F4" s="16"/>
      <c r="G4" s="16"/>
      <c r="H4" s="16"/>
      <c r="I4" s="16"/>
      <c r="J4" s="16"/>
      <c r="K4" s="16"/>
      <c r="L4" s="16"/>
      <c r="M4" s="16"/>
      <c r="N4" s="16"/>
    </row>
    <row r="5" spans="1:14" x14ac:dyDescent="0.3">
      <c r="A5" s="19" t="s">
        <v>181</v>
      </c>
      <c r="B5" s="16"/>
      <c r="C5" s="16"/>
      <c r="D5" s="16"/>
      <c r="E5" s="16"/>
      <c r="F5" s="16"/>
      <c r="G5" s="16"/>
      <c r="H5" s="16"/>
      <c r="I5" s="16"/>
      <c r="J5" s="16"/>
      <c r="K5" s="16"/>
      <c r="L5" s="16"/>
      <c r="M5" s="16"/>
      <c r="N5" s="16"/>
    </row>
    <row r="6" spans="1:14" ht="28.8" x14ac:dyDescent="0.3">
      <c r="A6" s="19" t="s">
        <v>182</v>
      </c>
      <c r="B6" s="16"/>
      <c r="C6" s="16"/>
      <c r="D6" s="16"/>
      <c r="E6" s="16"/>
      <c r="F6" s="16"/>
      <c r="G6" s="16"/>
      <c r="H6" s="16"/>
      <c r="I6" s="16"/>
      <c r="J6" s="16"/>
      <c r="K6" s="16"/>
      <c r="L6" s="16"/>
      <c r="M6" s="16"/>
      <c r="N6" s="16"/>
    </row>
    <row r="7" spans="1:14" x14ac:dyDescent="0.3">
      <c r="A7" s="19" t="s">
        <v>184</v>
      </c>
      <c r="B7" s="16"/>
      <c r="C7" s="16"/>
      <c r="D7" s="16"/>
      <c r="E7" s="16"/>
      <c r="F7" s="16"/>
      <c r="G7" s="16"/>
      <c r="H7" s="16"/>
      <c r="I7" s="16"/>
      <c r="J7" s="16"/>
      <c r="K7" s="16"/>
      <c r="L7" s="16"/>
      <c r="M7" s="16"/>
      <c r="N7" s="16"/>
    </row>
    <row r="8" spans="1:14" ht="28.8" x14ac:dyDescent="0.3">
      <c r="A8" s="18" t="s">
        <v>183</v>
      </c>
      <c r="B8" s="16"/>
      <c r="C8" s="16"/>
      <c r="D8" s="16"/>
      <c r="E8" s="16"/>
      <c r="F8" s="16"/>
      <c r="G8" s="16"/>
      <c r="H8" s="16"/>
      <c r="I8" s="16"/>
      <c r="J8" s="16"/>
      <c r="K8" s="16"/>
      <c r="L8" s="16"/>
      <c r="M8" s="16"/>
      <c r="N8" s="16"/>
    </row>
    <row r="9" spans="1:14" x14ac:dyDescent="0.3">
      <c r="A9" s="3" t="s">
        <v>188</v>
      </c>
      <c r="B9" s="16"/>
      <c r="C9" s="16"/>
      <c r="D9" s="16"/>
      <c r="E9" s="16"/>
      <c r="F9" s="16"/>
      <c r="G9" s="16"/>
      <c r="H9" s="16"/>
      <c r="I9" s="16"/>
      <c r="J9" s="16"/>
      <c r="K9" s="16"/>
      <c r="L9" s="16"/>
      <c r="M9" s="16"/>
      <c r="N9" s="16"/>
    </row>
    <row r="10" spans="1:14" x14ac:dyDescent="0.3">
      <c r="A10" s="16"/>
      <c r="B10" s="16"/>
      <c r="C10" s="16"/>
      <c r="D10" s="16"/>
      <c r="E10" s="16"/>
      <c r="F10" s="16"/>
      <c r="G10" s="16"/>
      <c r="H10" s="16"/>
      <c r="I10" s="16"/>
      <c r="J10" s="16"/>
      <c r="K10" s="16"/>
      <c r="L10" s="16"/>
      <c r="M10" s="16"/>
      <c r="N10" s="16"/>
    </row>
    <row r="11" spans="1:14" x14ac:dyDescent="0.3">
      <c r="A11" s="16"/>
      <c r="B11" s="16"/>
      <c r="C11" s="16"/>
      <c r="D11" s="16"/>
      <c r="E11" s="16"/>
      <c r="F11" s="16"/>
      <c r="G11" s="16"/>
      <c r="H11" s="16"/>
      <c r="I11" s="16"/>
      <c r="J11" s="16"/>
      <c r="K11" s="16"/>
      <c r="L11" s="16"/>
      <c r="M11" s="16"/>
      <c r="N11" s="16"/>
    </row>
    <row r="12" spans="1:14" x14ac:dyDescent="0.3">
      <c r="A12" s="16"/>
      <c r="B12" s="16"/>
      <c r="C12" s="16"/>
      <c r="D12" s="16"/>
      <c r="E12" s="16"/>
      <c r="F12" s="16"/>
      <c r="G12" s="16"/>
      <c r="H12" s="16"/>
      <c r="I12" s="16"/>
      <c r="J12" s="16"/>
      <c r="K12" s="16"/>
      <c r="L12" s="16"/>
      <c r="M12" s="16"/>
      <c r="N12" s="16"/>
    </row>
    <row r="13" spans="1:14" x14ac:dyDescent="0.3">
      <c r="A13" s="16"/>
      <c r="B13" s="16"/>
      <c r="C13" s="16"/>
      <c r="D13" s="16"/>
      <c r="E13" s="16"/>
      <c r="F13" s="16"/>
      <c r="G13" s="16"/>
      <c r="H13" s="16"/>
      <c r="I13" s="16"/>
      <c r="J13" s="16"/>
      <c r="K13" s="16"/>
      <c r="L13" s="16"/>
      <c r="M13" s="16"/>
      <c r="N13" s="16"/>
    </row>
    <row r="14" spans="1:14" x14ac:dyDescent="0.3">
      <c r="A14" s="16"/>
      <c r="B14" s="16"/>
      <c r="C14" s="16"/>
      <c r="D14" s="16"/>
      <c r="E14" s="16"/>
      <c r="F14" s="16"/>
      <c r="G14" s="16"/>
      <c r="H14" s="16"/>
      <c r="I14" s="16"/>
      <c r="J14" s="16"/>
      <c r="K14" s="16"/>
      <c r="L14" s="16"/>
      <c r="M14" s="16"/>
      <c r="N14" s="16"/>
    </row>
    <row r="15" spans="1:14" x14ac:dyDescent="0.3">
      <c r="A15" s="16"/>
      <c r="B15" s="16"/>
      <c r="C15" s="16"/>
      <c r="D15" s="16"/>
      <c r="E15" s="16"/>
      <c r="F15" s="16"/>
      <c r="G15" s="16"/>
      <c r="H15" s="16"/>
      <c r="I15" s="16"/>
      <c r="J15" s="16"/>
      <c r="K15" s="16"/>
      <c r="L15" s="16"/>
      <c r="M15" s="16"/>
      <c r="N15" s="16"/>
    </row>
    <row r="16" spans="1:14" x14ac:dyDescent="0.3">
      <c r="A16" s="16"/>
      <c r="B16" s="16"/>
      <c r="C16" s="16"/>
      <c r="D16" s="16"/>
      <c r="E16" s="16"/>
      <c r="F16" s="16"/>
      <c r="G16" s="16"/>
      <c r="H16" s="16"/>
      <c r="I16" s="16"/>
      <c r="J16" s="16"/>
      <c r="K16" s="16"/>
      <c r="L16" s="16"/>
      <c r="M16" s="16"/>
      <c r="N16" s="16"/>
    </row>
    <row r="17" spans="1:14" x14ac:dyDescent="0.3">
      <c r="A17" s="16"/>
      <c r="B17" s="16"/>
      <c r="C17" s="16"/>
      <c r="D17" s="16"/>
      <c r="E17" s="16"/>
      <c r="F17" s="16"/>
      <c r="G17" s="16"/>
      <c r="H17" s="16"/>
      <c r="I17" s="16"/>
      <c r="J17" s="16"/>
      <c r="K17" s="16"/>
      <c r="L17" s="16"/>
      <c r="M17" s="16"/>
      <c r="N17" s="16"/>
    </row>
    <row r="18" spans="1:14" x14ac:dyDescent="0.3">
      <c r="A18" s="16"/>
      <c r="B18" s="16"/>
      <c r="C18" s="16"/>
      <c r="D18" s="16"/>
      <c r="E18" s="16"/>
      <c r="F18" s="16"/>
      <c r="G18" s="16"/>
      <c r="H18" s="16"/>
      <c r="I18" s="16"/>
      <c r="J18" s="16"/>
      <c r="K18" s="16"/>
      <c r="L18" s="16"/>
      <c r="M18" s="16"/>
      <c r="N18" s="16"/>
    </row>
    <row r="19" spans="1:14" x14ac:dyDescent="0.3">
      <c r="A19" s="16"/>
      <c r="B19" s="16"/>
      <c r="C19" s="16"/>
      <c r="D19" s="16"/>
      <c r="E19" s="16"/>
      <c r="F19" s="16"/>
      <c r="G19" s="16"/>
      <c r="H19" s="16"/>
      <c r="I19" s="16"/>
      <c r="J19" s="16"/>
      <c r="K19" s="16"/>
      <c r="L19" s="16"/>
      <c r="M19" s="16"/>
      <c r="N19" s="16"/>
    </row>
    <row r="20" spans="1:14" x14ac:dyDescent="0.3">
      <c r="A20" s="16"/>
      <c r="B20" s="16"/>
      <c r="C20" s="16"/>
      <c r="D20" s="16"/>
      <c r="E20" s="16"/>
      <c r="F20" s="16"/>
      <c r="G20" s="16"/>
      <c r="H20" s="16"/>
      <c r="I20" s="16"/>
      <c r="J20" s="16"/>
      <c r="K20" s="16"/>
      <c r="L20" s="16"/>
      <c r="M20" s="16"/>
      <c r="N20" s="16"/>
    </row>
    <row r="21" spans="1:14" x14ac:dyDescent="0.3">
      <c r="A21" s="16"/>
      <c r="B21" s="16"/>
      <c r="C21" s="16"/>
      <c r="D21" s="16"/>
      <c r="E21" s="16"/>
      <c r="F21" s="16"/>
      <c r="G21" s="16"/>
      <c r="H21" s="16"/>
      <c r="I21" s="16"/>
      <c r="J21" s="16"/>
      <c r="K21" s="16"/>
      <c r="L21" s="16"/>
      <c r="M21" s="16"/>
      <c r="N21" s="16"/>
    </row>
    <row r="22" spans="1:14" x14ac:dyDescent="0.3">
      <c r="A22" s="16"/>
      <c r="B22" s="16"/>
      <c r="C22" s="16"/>
      <c r="D22" s="16"/>
      <c r="E22" s="16"/>
      <c r="F22" s="16"/>
      <c r="G22" s="16"/>
      <c r="H22" s="16"/>
      <c r="I22" s="16"/>
      <c r="J22" s="16"/>
      <c r="K22" s="16"/>
      <c r="L22" s="16"/>
      <c r="M22" s="16"/>
      <c r="N22" s="16"/>
    </row>
    <row r="23" spans="1:14" x14ac:dyDescent="0.3">
      <c r="A23" s="16"/>
      <c r="B23" s="16"/>
      <c r="C23" s="16"/>
      <c r="D23" s="16"/>
      <c r="E23" s="16"/>
      <c r="F23" s="16"/>
      <c r="G23" s="16"/>
      <c r="H23" s="16"/>
      <c r="I23" s="16"/>
      <c r="J23" s="16"/>
      <c r="K23" s="16"/>
      <c r="L23" s="16"/>
      <c r="M23" s="16"/>
      <c r="N23" s="16"/>
    </row>
    <row r="24" spans="1:14" x14ac:dyDescent="0.3">
      <c r="A24" s="16"/>
      <c r="B24" s="16"/>
      <c r="C24" s="16"/>
      <c r="D24" s="16"/>
      <c r="E24" s="16"/>
      <c r="F24" s="16"/>
      <c r="G24" s="16"/>
      <c r="H24" s="16"/>
      <c r="I24" s="16"/>
      <c r="J24" s="16"/>
      <c r="K24" s="16"/>
      <c r="L24" s="16"/>
      <c r="M24" s="16"/>
      <c r="N24" s="16"/>
    </row>
    <row r="25" spans="1:14" x14ac:dyDescent="0.3">
      <c r="A25" s="16"/>
      <c r="B25" s="16"/>
      <c r="C25" s="16"/>
      <c r="D25" s="16"/>
      <c r="E25" s="16"/>
      <c r="F25" s="16"/>
      <c r="G25" s="16"/>
      <c r="H25" s="16"/>
      <c r="I25" s="16"/>
      <c r="J25" s="16"/>
      <c r="K25" s="16"/>
      <c r="L25" s="16"/>
      <c r="M25" s="16"/>
      <c r="N25" s="16"/>
    </row>
    <row r="26" spans="1:14" x14ac:dyDescent="0.3">
      <c r="A26" s="16"/>
      <c r="B26" s="16"/>
      <c r="C26" s="16"/>
      <c r="D26" s="16"/>
      <c r="E26" s="16"/>
      <c r="F26" s="16"/>
      <c r="G26" s="16"/>
      <c r="H26" s="16"/>
      <c r="I26" s="16"/>
      <c r="J26" s="16"/>
      <c r="K26" s="16"/>
      <c r="L26" s="16"/>
      <c r="M26" s="16"/>
      <c r="N26" s="16"/>
    </row>
    <row r="27" spans="1:14" x14ac:dyDescent="0.3">
      <c r="A27" s="16"/>
      <c r="B27" s="16"/>
      <c r="C27" s="16"/>
      <c r="D27" s="16"/>
      <c r="E27" s="16"/>
      <c r="F27" s="16"/>
      <c r="G27" s="16"/>
      <c r="H27" s="16"/>
      <c r="I27" s="16"/>
      <c r="J27" s="16"/>
      <c r="K27" s="16"/>
      <c r="L27" s="16"/>
      <c r="M27" s="16"/>
      <c r="N27" s="16"/>
    </row>
    <row r="28" spans="1:14" x14ac:dyDescent="0.3">
      <c r="A28" s="16"/>
      <c r="B28" s="16"/>
      <c r="C28" s="16"/>
      <c r="D28" s="16"/>
      <c r="E28" s="16"/>
      <c r="F28" s="16"/>
      <c r="G28" s="16"/>
      <c r="H28" s="16"/>
      <c r="I28" s="16"/>
      <c r="J28" s="16"/>
      <c r="K28" s="16"/>
      <c r="L28" s="16"/>
      <c r="M28" s="16"/>
      <c r="N28" s="16"/>
    </row>
    <row r="29" spans="1:14" x14ac:dyDescent="0.3">
      <c r="A29" s="16"/>
      <c r="B29" s="16"/>
      <c r="C29" s="16"/>
      <c r="D29" s="16"/>
      <c r="E29" s="16"/>
      <c r="F29" s="16"/>
      <c r="G29" s="16"/>
      <c r="H29" s="16"/>
      <c r="I29" s="16"/>
      <c r="J29" s="16"/>
      <c r="K29" s="16"/>
      <c r="L29" s="16"/>
      <c r="M29" s="16"/>
      <c r="N29" s="16"/>
    </row>
  </sheetData>
  <sheetProtection algorithmName="SHA-512" hashValue="r6fikIKWdx7g30ECnLfJhHB8SjRovAM/DLQl6WB9In09hjDIEO8zjclSLNlm001HvwPItT2yvy6h3n4/tXRLyA==" saltValue="ocmvXtahte+ROsSdZ0EO7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ED44F-47C1-4CFD-823F-7D7E2FC23A49}">
  <dimension ref="B1:F36"/>
  <sheetViews>
    <sheetView workbookViewId="0">
      <selection activeCell="F11" sqref="F11:F16"/>
    </sheetView>
  </sheetViews>
  <sheetFormatPr defaultRowHeight="14.4" x14ac:dyDescent="0.3"/>
  <cols>
    <col min="4" max="4" width="97.77734375" customWidth="1"/>
    <col min="5" max="5" width="19.77734375" customWidth="1"/>
    <col min="6" max="6" width="12.6640625" customWidth="1"/>
  </cols>
  <sheetData>
    <row r="1" spans="2:6" x14ac:dyDescent="0.3">
      <c r="B1" s="5"/>
      <c r="C1" s="5"/>
      <c r="D1" s="5"/>
      <c r="E1" s="22" t="s">
        <v>158</v>
      </c>
      <c r="F1" s="22" t="s">
        <v>159</v>
      </c>
    </row>
    <row r="2" spans="2:6" ht="28.8" x14ac:dyDescent="0.3">
      <c r="B2" s="29" t="s">
        <v>67</v>
      </c>
      <c r="C2" s="15" t="s">
        <v>32</v>
      </c>
      <c r="D2" s="13" t="s">
        <v>155</v>
      </c>
      <c r="E2" s="14">
        <v>3.5</v>
      </c>
      <c r="F2" s="30">
        <f>SUM(E2:E10)</f>
        <v>31.5</v>
      </c>
    </row>
    <row r="3" spans="2:6" x14ac:dyDescent="0.3">
      <c r="B3" s="29"/>
      <c r="C3" s="15" t="s">
        <v>33</v>
      </c>
      <c r="D3" s="13" t="s">
        <v>0</v>
      </c>
      <c r="E3" s="14">
        <v>4</v>
      </c>
      <c r="F3" s="30"/>
    </row>
    <row r="4" spans="2:6" x14ac:dyDescent="0.3">
      <c r="B4" s="29"/>
      <c r="C4" s="15" t="s">
        <v>34</v>
      </c>
      <c r="D4" s="13" t="s">
        <v>1</v>
      </c>
      <c r="E4" s="14">
        <v>4</v>
      </c>
      <c r="F4" s="30"/>
    </row>
    <row r="5" spans="2:6" x14ac:dyDescent="0.3">
      <c r="B5" s="29"/>
      <c r="C5" s="15" t="s">
        <v>35</v>
      </c>
      <c r="D5" s="13" t="s">
        <v>2</v>
      </c>
      <c r="E5" s="14">
        <v>4</v>
      </c>
      <c r="F5" s="30"/>
    </row>
    <row r="6" spans="2:6" ht="28.8" x14ac:dyDescent="0.3">
      <c r="B6" s="29"/>
      <c r="C6" s="15" t="s">
        <v>36</v>
      </c>
      <c r="D6" s="13" t="s">
        <v>3</v>
      </c>
      <c r="E6" s="14">
        <v>3</v>
      </c>
      <c r="F6" s="30"/>
    </row>
    <row r="7" spans="2:6" ht="28.8" x14ac:dyDescent="0.3">
      <c r="B7" s="29"/>
      <c r="C7" s="15" t="s">
        <v>37</v>
      </c>
      <c r="D7" s="13" t="s">
        <v>4</v>
      </c>
      <c r="E7" s="14">
        <v>3</v>
      </c>
      <c r="F7" s="30"/>
    </row>
    <row r="8" spans="2:6" ht="28.8" x14ac:dyDescent="0.3">
      <c r="B8" s="29"/>
      <c r="C8" s="15" t="s">
        <v>38</v>
      </c>
      <c r="D8" s="13" t="s">
        <v>5</v>
      </c>
      <c r="E8" s="14">
        <v>3</v>
      </c>
      <c r="F8" s="30"/>
    </row>
    <row r="9" spans="2:6" x14ac:dyDescent="0.3">
      <c r="B9" s="29"/>
      <c r="C9" s="15" t="s">
        <v>39</v>
      </c>
      <c r="D9" s="13" t="s">
        <v>6</v>
      </c>
      <c r="E9" s="14">
        <v>3.5</v>
      </c>
      <c r="F9" s="30"/>
    </row>
    <row r="10" spans="2:6" ht="28.8" x14ac:dyDescent="0.3">
      <c r="B10" s="29"/>
      <c r="C10" s="15" t="s">
        <v>65</v>
      </c>
      <c r="D10" s="1" t="s">
        <v>66</v>
      </c>
      <c r="E10" s="14">
        <v>3.5</v>
      </c>
      <c r="F10" s="30"/>
    </row>
    <row r="11" spans="2:6" ht="28.8" x14ac:dyDescent="0.3">
      <c r="B11" s="29" t="s">
        <v>68</v>
      </c>
      <c r="C11" s="15" t="s">
        <v>40</v>
      </c>
      <c r="D11" s="13" t="s">
        <v>7</v>
      </c>
      <c r="E11" s="14">
        <v>3</v>
      </c>
      <c r="F11" s="30">
        <f>SUM(E11:E16)</f>
        <v>17.5</v>
      </c>
    </row>
    <row r="12" spans="2:6" ht="28.8" x14ac:dyDescent="0.3">
      <c r="B12" s="29"/>
      <c r="C12" s="15" t="s">
        <v>41</v>
      </c>
      <c r="D12" s="13" t="s">
        <v>8</v>
      </c>
      <c r="E12" s="14">
        <v>3</v>
      </c>
      <c r="F12" s="30"/>
    </row>
    <row r="13" spans="2:6" x14ac:dyDescent="0.3">
      <c r="B13" s="29"/>
      <c r="C13" s="15" t="s">
        <v>42</v>
      </c>
      <c r="D13" s="13" t="s">
        <v>9</v>
      </c>
      <c r="E13" s="14">
        <v>2.5</v>
      </c>
      <c r="F13" s="30"/>
    </row>
    <row r="14" spans="2:6" ht="28.8" x14ac:dyDescent="0.3">
      <c r="B14" s="29"/>
      <c r="C14" s="15" t="s">
        <v>43</v>
      </c>
      <c r="D14" s="13" t="s">
        <v>10</v>
      </c>
      <c r="E14" s="14">
        <v>3.5</v>
      </c>
      <c r="F14" s="30"/>
    </row>
    <row r="15" spans="2:6" x14ac:dyDescent="0.3">
      <c r="B15" s="29"/>
      <c r="C15" s="15" t="s">
        <v>44</v>
      </c>
      <c r="D15" s="13" t="s">
        <v>11</v>
      </c>
      <c r="E15" s="14">
        <v>2.5</v>
      </c>
      <c r="F15" s="30"/>
    </row>
    <row r="16" spans="2:6" x14ac:dyDescent="0.3">
      <c r="B16" s="29"/>
      <c r="C16" s="15" t="s">
        <v>45</v>
      </c>
      <c r="D16" s="13" t="s">
        <v>12</v>
      </c>
      <c r="E16" s="14">
        <v>3</v>
      </c>
      <c r="F16" s="30"/>
    </row>
    <row r="17" spans="2:6" x14ac:dyDescent="0.3">
      <c r="B17" s="29" t="s">
        <v>69</v>
      </c>
      <c r="C17" s="15" t="s">
        <v>46</v>
      </c>
      <c r="D17" s="13" t="s">
        <v>13</v>
      </c>
      <c r="E17" s="14">
        <v>3</v>
      </c>
      <c r="F17" s="30">
        <f>SUM(E17:E19)</f>
        <v>7</v>
      </c>
    </row>
    <row r="18" spans="2:6" x14ac:dyDescent="0.3">
      <c r="B18" s="29"/>
      <c r="C18" s="15" t="s">
        <v>47</v>
      </c>
      <c r="D18" s="13" t="s">
        <v>14</v>
      </c>
      <c r="E18" s="14">
        <v>2</v>
      </c>
      <c r="F18" s="30"/>
    </row>
    <row r="19" spans="2:6" x14ac:dyDescent="0.3">
      <c r="B19" s="29"/>
      <c r="C19" s="15" t="s">
        <v>48</v>
      </c>
      <c r="D19" s="13" t="s">
        <v>15</v>
      </c>
      <c r="E19" s="14">
        <v>2</v>
      </c>
      <c r="F19" s="30"/>
    </row>
    <row r="20" spans="2:6" ht="28.8" x14ac:dyDescent="0.3">
      <c r="B20" s="29" t="s">
        <v>70</v>
      </c>
      <c r="C20" s="15" t="s">
        <v>49</v>
      </c>
      <c r="D20" s="13" t="s">
        <v>16</v>
      </c>
      <c r="E20" s="14">
        <v>2.5</v>
      </c>
      <c r="F20" s="30">
        <f>SUM(E20:E26)</f>
        <v>19</v>
      </c>
    </row>
    <row r="21" spans="2:6" x14ac:dyDescent="0.3">
      <c r="B21" s="29"/>
      <c r="C21" s="15" t="s">
        <v>50</v>
      </c>
      <c r="D21" s="13" t="s">
        <v>17</v>
      </c>
      <c r="E21" s="14">
        <v>2.5</v>
      </c>
      <c r="F21" s="30"/>
    </row>
    <row r="22" spans="2:6" x14ac:dyDescent="0.3">
      <c r="B22" s="29"/>
      <c r="C22" s="15" t="s">
        <v>51</v>
      </c>
      <c r="D22" s="13" t="s">
        <v>18</v>
      </c>
      <c r="E22" s="14">
        <v>3</v>
      </c>
      <c r="F22" s="30"/>
    </row>
    <row r="23" spans="2:6" x14ac:dyDescent="0.3">
      <c r="B23" s="29"/>
      <c r="C23" s="15" t="s">
        <v>52</v>
      </c>
      <c r="D23" s="13" t="s">
        <v>19</v>
      </c>
      <c r="E23" s="14">
        <v>2.5</v>
      </c>
      <c r="F23" s="30"/>
    </row>
    <row r="24" spans="2:6" x14ac:dyDescent="0.3">
      <c r="B24" s="29"/>
      <c r="C24" s="15" t="s">
        <v>53</v>
      </c>
      <c r="D24" s="13" t="s">
        <v>20</v>
      </c>
      <c r="E24" s="14">
        <v>2.5</v>
      </c>
      <c r="F24" s="30"/>
    </row>
    <row r="25" spans="2:6" ht="28.8" x14ac:dyDescent="0.3">
      <c r="B25" s="29"/>
      <c r="C25" s="15" t="s">
        <v>54</v>
      </c>
      <c r="D25" s="13" t="s">
        <v>21</v>
      </c>
      <c r="E25" s="14">
        <v>3</v>
      </c>
      <c r="F25" s="30"/>
    </row>
    <row r="26" spans="2:6" ht="28.8" x14ac:dyDescent="0.3">
      <c r="B26" s="29"/>
      <c r="C26" s="15" t="s">
        <v>55</v>
      </c>
      <c r="D26" s="13" t="s">
        <v>22</v>
      </c>
      <c r="E26" s="14">
        <v>3</v>
      </c>
      <c r="F26" s="30"/>
    </row>
    <row r="27" spans="2:6" x14ac:dyDescent="0.3">
      <c r="B27" s="29" t="s">
        <v>71</v>
      </c>
      <c r="C27" s="15" t="s">
        <v>56</v>
      </c>
      <c r="D27" s="13" t="s">
        <v>23</v>
      </c>
      <c r="E27" s="14">
        <v>3.5</v>
      </c>
      <c r="F27" s="30">
        <f>SUM(E27:E30)</f>
        <v>13</v>
      </c>
    </row>
    <row r="28" spans="2:6" ht="28.8" x14ac:dyDescent="0.3">
      <c r="B28" s="29"/>
      <c r="C28" s="15" t="s">
        <v>57</v>
      </c>
      <c r="D28" s="13" t="s">
        <v>24</v>
      </c>
      <c r="E28" s="14">
        <v>3</v>
      </c>
      <c r="F28" s="30"/>
    </row>
    <row r="29" spans="2:6" x14ac:dyDescent="0.3">
      <c r="B29" s="29"/>
      <c r="C29" s="15" t="s">
        <v>58</v>
      </c>
      <c r="D29" s="13" t="s">
        <v>25</v>
      </c>
      <c r="E29" s="14">
        <v>3</v>
      </c>
      <c r="F29" s="30"/>
    </row>
    <row r="30" spans="2:6" x14ac:dyDescent="0.3">
      <c r="B30" s="29"/>
      <c r="C30" s="15" t="s">
        <v>59</v>
      </c>
      <c r="D30" s="13" t="s">
        <v>26</v>
      </c>
      <c r="E30" s="14">
        <v>3.5</v>
      </c>
      <c r="F30" s="30"/>
    </row>
    <row r="31" spans="2:6" ht="60.6" x14ac:dyDescent="0.3">
      <c r="B31" s="27" t="s">
        <v>72</v>
      </c>
      <c r="C31" s="15" t="s">
        <v>60</v>
      </c>
      <c r="D31" s="13" t="s">
        <v>27</v>
      </c>
      <c r="E31" s="14">
        <v>2.5</v>
      </c>
      <c r="F31" s="14">
        <f>E31</f>
        <v>2.5</v>
      </c>
    </row>
    <row r="32" spans="2:6" x14ac:dyDescent="0.3">
      <c r="B32" s="29" t="s">
        <v>73</v>
      </c>
      <c r="C32" s="15" t="s">
        <v>61</v>
      </c>
      <c r="D32" s="13" t="s">
        <v>28</v>
      </c>
      <c r="E32" s="14">
        <v>3</v>
      </c>
      <c r="F32" s="30">
        <f>SUM(E32:E35)</f>
        <v>9.5</v>
      </c>
    </row>
    <row r="33" spans="2:6" ht="28.8" x14ac:dyDescent="0.3">
      <c r="B33" s="29"/>
      <c r="C33" s="15" t="s">
        <v>62</v>
      </c>
      <c r="D33" s="13" t="s">
        <v>29</v>
      </c>
      <c r="E33" s="14">
        <v>2</v>
      </c>
      <c r="F33" s="30"/>
    </row>
    <row r="34" spans="2:6" ht="28.8" x14ac:dyDescent="0.3">
      <c r="B34" s="29"/>
      <c r="C34" s="15" t="s">
        <v>63</v>
      </c>
      <c r="D34" s="13" t="s">
        <v>30</v>
      </c>
      <c r="E34" s="14">
        <v>2</v>
      </c>
      <c r="F34" s="30"/>
    </row>
    <row r="35" spans="2:6" ht="28.8" x14ac:dyDescent="0.3">
      <c r="B35" s="29"/>
      <c r="C35" s="15" t="s">
        <v>64</v>
      </c>
      <c r="D35" s="13" t="s">
        <v>31</v>
      </c>
      <c r="E35" s="14">
        <v>2.5</v>
      </c>
      <c r="F35" s="30"/>
    </row>
    <row r="36" spans="2:6" x14ac:dyDescent="0.3">
      <c r="B36" s="5"/>
      <c r="C36" s="5"/>
      <c r="D36" s="13" t="s">
        <v>180</v>
      </c>
      <c r="E36" s="30">
        <f>SUM(E2:E35)</f>
        <v>100</v>
      </c>
      <c r="F36" s="30"/>
    </row>
  </sheetData>
  <sheetProtection algorithmName="SHA-512" hashValue="v6hIM9Syr6YLsa9i2PehIjLxoYdDUcGQ7jrVIvi2m5B2/AHNHvzQXj1MHD+ejLe0hxfhRK4vp1VsTGH9mepYzw==" saltValue="w/fwZu0mNns4btbEJ6mesQ==" spinCount="100000" sheet="1" objects="1" scenarios="1"/>
  <mergeCells count="13">
    <mergeCell ref="F2:F10"/>
    <mergeCell ref="E36:F36"/>
    <mergeCell ref="F32:F35"/>
    <mergeCell ref="F27:F30"/>
    <mergeCell ref="F20:F26"/>
    <mergeCell ref="F17:F19"/>
    <mergeCell ref="F11:F16"/>
    <mergeCell ref="B32:B35"/>
    <mergeCell ref="B2:B10"/>
    <mergeCell ref="B11:B16"/>
    <mergeCell ref="B17:B19"/>
    <mergeCell ref="B20:B26"/>
    <mergeCell ref="B27:B30"/>
  </mergeCells>
  <conditionalFormatting sqref="D2">
    <cfRule type="cellIs" dxfId="4" priority="1" operator="equal">
      <formula>"x"</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B5ED-1047-4F5E-B89E-D057F44E0127}">
  <dimension ref="B2:E12"/>
  <sheetViews>
    <sheetView zoomScaleNormal="100" workbookViewId="0"/>
  </sheetViews>
  <sheetFormatPr defaultRowHeight="14.4" x14ac:dyDescent="0.3"/>
  <cols>
    <col min="2" max="2" width="7.5546875" bestFit="1" customWidth="1"/>
    <col min="3" max="3" width="59.109375" bestFit="1" customWidth="1"/>
    <col min="4" max="4" width="19.77734375" bestFit="1" customWidth="1"/>
    <col min="5" max="5" width="38.109375" bestFit="1" customWidth="1"/>
    <col min="6" max="6" width="53.44140625" bestFit="1" customWidth="1"/>
    <col min="7" max="7" width="19.77734375" bestFit="1" customWidth="1"/>
    <col min="8" max="8" width="32.44140625" customWidth="1"/>
  </cols>
  <sheetData>
    <row r="2" spans="2:5" x14ac:dyDescent="0.3">
      <c r="B2" s="6" t="s">
        <v>160</v>
      </c>
      <c r="C2" s="6" t="s">
        <v>78</v>
      </c>
      <c r="D2" s="6" t="s">
        <v>179</v>
      </c>
      <c r="E2" s="6" t="s">
        <v>153</v>
      </c>
    </row>
    <row r="3" spans="2:5" ht="77.400000000000006" customHeight="1" x14ac:dyDescent="0.3">
      <c r="B3" s="6" t="s">
        <v>74</v>
      </c>
      <c r="C3" s="7" t="s">
        <v>175</v>
      </c>
      <c r="D3" s="8" t="s">
        <v>161</v>
      </c>
      <c r="E3" s="7" t="s">
        <v>162</v>
      </c>
    </row>
    <row r="4" spans="2:5" ht="78" customHeight="1" x14ac:dyDescent="0.3">
      <c r="B4" s="6" t="s">
        <v>75</v>
      </c>
      <c r="C4" s="7" t="s">
        <v>176</v>
      </c>
      <c r="D4" s="8" t="s">
        <v>163</v>
      </c>
      <c r="E4" s="7" t="s">
        <v>172</v>
      </c>
    </row>
    <row r="5" spans="2:5" ht="81" customHeight="1" x14ac:dyDescent="0.3">
      <c r="B5" s="6" t="s">
        <v>76</v>
      </c>
      <c r="C5" s="7" t="s">
        <v>177</v>
      </c>
      <c r="D5" s="8" t="s">
        <v>164</v>
      </c>
      <c r="E5" s="7" t="s">
        <v>173</v>
      </c>
    </row>
    <row r="6" spans="2:5" ht="46.2" customHeight="1" x14ac:dyDescent="0.3">
      <c r="B6" s="9" t="s">
        <v>156</v>
      </c>
      <c r="C6" s="10" t="s">
        <v>165</v>
      </c>
      <c r="D6" s="11" t="s">
        <v>166</v>
      </c>
      <c r="E6" s="12" t="s">
        <v>174</v>
      </c>
    </row>
    <row r="7" spans="2:5" ht="16.8" customHeight="1" x14ac:dyDescent="0.3">
      <c r="B7" s="34" t="s">
        <v>178</v>
      </c>
      <c r="C7" s="35"/>
      <c r="D7" s="35"/>
      <c r="E7" s="36"/>
    </row>
    <row r="8" spans="2:5" ht="16.8" customHeight="1" x14ac:dyDescent="0.3">
      <c r="B8" s="37" t="s">
        <v>167</v>
      </c>
      <c r="C8" s="38"/>
      <c r="D8" s="38"/>
      <c r="E8" s="39"/>
    </row>
    <row r="9" spans="2:5" ht="16.8" customHeight="1" x14ac:dyDescent="0.3">
      <c r="B9" s="37" t="s">
        <v>168</v>
      </c>
      <c r="C9" s="38"/>
      <c r="D9" s="38"/>
      <c r="E9" s="39"/>
    </row>
    <row r="10" spans="2:5" ht="16.8" customHeight="1" x14ac:dyDescent="0.3">
      <c r="B10" s="37" t="s">
        <v>169</v>
      </c>
      <c r="C10" s="38"/>
      <c r="D10" s="38"/>
      <c r="E10" s="39"/>
    </row>
    <row r="11" spans="2:5" ht="16.8" customHeight="1" x14ac:dyDescent="0.3">
      <c r="B11" s="37" t="s">
        <v>170</v>
      </c>
      <c r="C11" s="38"/>
      <c r="D11" s="38"/>
      <c r="E11" s="39"/>
    </row>
    <row r="12" spans="2:5" ht="16.8" customHeight="1" x14ac:dyDescent="0.3">
      <c r="B12" s="31" t="s">
        <v>171</v>
      </c>
      <c r="C12" s="32"/>
      <c r="D12" s="32"/>
      <c r="E12" s="33"/>
    </row>
  </sheetData>
  <sheetProtection algorithmName="SHA-512" hashValue="CyHQlVPxrBAFG/xOzDWjPA+G9de67wj6934YIz+Wc5l/VUpiRIgp6FmRdEfJpoKdgzr9pnmeybhhrz92WfYVwQ==" saltValue="WbstL10/uWq8XLVPttBj3w==" spinCount="100000" sheet="1" objects="1" scenarios="1"/>
  <mergeCells count="6">
    <mergeCell ref="B12:E12"/>
    <mergeCell ref="B7:E7"/>
    <mergeCell ref="B8:E8"/>
    <mergeCell ref="B9:E9"/>
    <mergeCell ref="B10:E10"/>
    <mergeCell ref="B11:E11"/>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AD29-C70F-425D-B359-0B5EAD81D119}">
  <dimension ref="A1:L36"/>
  <sheetViews>
    <sheetView zoomScale="85" zoomScaleNormal="85" workbookViewId="0">
      <selection activeCell="L7" sqref="L7"/>
    </sheetView>
  </sheetViews>
  <sheetFormatPr defaultRowHeight="14.4" x14ac:dyDescent="0.3"/>
  <cols>
    <col min="3" max="3" width="36.88671875" customWidth="1"/>
    <col min="4" max="4" width="16.5546875" customWidth="1"/>
    <col min="5" max="5" width="48.88671875" customWidth="1"/>
    <col min="6" max="6" width="19.109375" customWidth="1"/>
    <col min="8" max="8" width="23.77734375" customWidth="1"/>
    <col min="9" max="10" width="13.109375" customWidth="1"/>
    <col min="11" max="11" width="10.33203125" customWidth="1"/>
    <col min="12" max="12" width="12.44140625" customWidth="1"/>
  </cols>
  <sheetData>
    <row r="1" spans="1:12" ht="72" x14ac:dyDescent="0.3">
      <c r="C1" s="21" t="str">
        <f>"Level and credits achieved ="&amp;"
"&amp;J5&amp;", "&amp;J4&amp;" credits"</f>
        <v>Level and credits achieved =
Level 0, 0 credits</v>
      </c>
      <c r="D1" s="22" t="s">
        <v>158</v>
      </c>
      <c r="E1" s="22" t="s">
        <v>154</v>
      </c>
      <c r="F1" s="4" t="s">
        <v>157</v>
      </c>
      <c r="I1" s="22" t="s">
        <v>74</v>
      </c>
      <c r="J1" s="22" t="s">
        <v>75</v>
      </c>
      <c r="K1" s="22" t="s">
        <v>76</v>
      </c>
      <c r="L1" s="22" t="s">
        <v>156</v>
      </c>
    </row>
    <row r="2" spans="1:12" ht="98.4" customHeight="1" x14ac:dyDescent="0.3">
      <c r="A2" s="29" t="s">
        <v>67</v>
      </c>
      <c r="B2" s="15" t="s">
        <v>32</v>
      </c>
      <c r="C2" s="23" t="s">
        <v>77</v>
      </c>
      <c r="D2" s="14">
        <v>3.5</v>
      </c>
      <c r="E2" s="20"/>
      <c r="F2" s="20" t="s">
        <v>186</v>
      </c>
      <c r="H2" s="22" t="s">
        <v>78</v>
      </c>
      <c r="I2" s="3" t="str">
        <f>IF(AND((OR(F2="y",F2= "d")),F3= "y", F5= "y"), "✓", "✗")</f>
        <v>✗</v>
      </c>
      <c r="J2" s="3" t="str">
        <f>IF(AND((OR(F2="y",F2= "d")),F3= "y", F5= "y",F14= "y", (OR(F27= "y", F30="y"))), "✓", "✗")</f>
        <v>✗</v>
      </c>
      <c r="K2" s="3" t="str">
        <f>IF(AND(F2="y", F3= "y", F4= "y", F5= "y", F8= "y", F14= "y", (OR(F27= "y", F30="y"))), "✓", "✗")</f>
        <v>✗</v>
      </c>
      <c r="L2" s="3" t="str">
        <f>IF(AND(F2="y", F3= "y", F4= "y", F5= "y", F8= "y", F9= "y", F10= "y", F14= "y", (OR(F27= "y", F30="y"))), "✓", "✗")</f>
        <v>✗</v>
      </c>
    </row>
    <row r="3" spans="1:12" ht="98.4" customHeight="1" thickBot="1" x14ac:dyDescent="0.35">
      <c r="A3" s="29"/>
      <c r="B3" s="15" t="s">
        <v>33</v>
      </c>
      <c r="C3" s="24" t="s">
        <v>0</v>
      </c>
      <c r="D3" s="14">
        <v>4</v>
      </c>
      <c r="E3" s="20"/>
      <c r="F3" s="20" t="s">
        <v>186</v>
      </c>
      <c r="H3" s="22" t="s">
        <v>187</v>
      </c>
      <c r="I3" s="14" t="str">
        <f>IF((F36&gt;=20), "✓", "✗")</f>
        <v>✗</v>
      </c>
      <c r="J3" s="14" t="str">
        <f>IF((F36&gt;=30), "✓", "✗")</f>
        <v>✗</v>
      </c>
      <c r="K3" s="14" t="str">
        <f>IF((F36&gt;=40), "✓", "✗")</f>
        <v>✗</v>
      </c>
      <c r="L3" s="14" t="str">
        <f>IF((F36&gt;= 50), "✓", "✗")</f>
        <v>✗</v>
      </c>
    </row>
    <row r="4" spans="1:12" ht="98.4" customHeight="1" thickBot="1" x14ac:dyDescent="0.35">
      <c r="A4" s="29"/>
      <c r="B4" s="15" t="s">
        <v>34</v>
      </c>
      <c r="C4" s="24" t="s">
        <v>1</v>
      </c>
      <c r="D4" s="14">
        <v>4</v>
      </c>
      <c r="E4" s="20"/>
      <c r="F4" s="20" t="s">
        <v>186</v>
      </c>
      <c r="I4" s="28" t="s">
        <v>190</v>
      </c>
      <c r="J4" s="5">
        <f>SUMIF(F2:F35, "y", D2:D35)</f>
        <v>0</v>
      </c>
    </row>
    <row r="5" spans="1:12" ht="98.4" customHeight="1" thickBot="1" x14ac:dyDescent="0.35">
      <c r="A5" s="29"/>
      <c r="B5" s="15" t="s">
        <v>35</v>
      </c>
      <c r="C5" s="24" t="s">
        <v>2</v>
      </c>
      <c r="D5" s="14">
        <v>4</v>
      </c>
      <c r="E5" s="20"/>
      <c r="F5" s="20" t="s">
        <v>186</v>
      </c>
      <c r="I5" s="28" t="s">
        <v>191</v>
      </c>
      <c r="J5" s="5" t="str">
        <f>IF(AND(L2="✓",L3="✓"),"Level 3 star",IF(AND(K2="✓",K3="✓"),"Level 3",IF(AND(J2="✓",J3="✓"),"Level 2",IF(AND(I2="✓",I3="✓"),"Level 1","Level 0"))))</f>
        <v>Level 0</v>
      </c>
    </row>
    <row r="6" spans="1:12" ht="98.4" customHeight="1" thickBot="1" x14ac:dyDescent="0.35">
      <c r="A6" s="29"/>
      <c r="B6" s="15" t="s">
        <v>36</v>
      </c>
      <c r="C6" s="24" t="s">
        <v>3</v>
      </c>
      <c r="D6" s="14">
        <v>3</v>
      </c>
      <c r="E6" s="20"/>
      <c r="F6" s="20" t="s">
        <v>186</v>
      </c>
    </row>
    <row r="7" spans="1:12" ht="98.4" customHeight="1" thickBot="1" x14ac:dyDescent="0.35">
      <c r="A7" s="29"/>
      <c r="B7" s="15" t="s">
        <v>37</v>
      </c>
      <c r="C7" s="24" t="s">
        <v>4</v>
      </c>
      <c r="D7" s="14">
        <v>3</v>
      </c>
      <c r="E7" s="20"/>
      <c r="F7" s="20" t="s">
        <v>186</v>
      </c>
    </row>
    <row r="8" spans="1:12" ht="98.4" customHeight="1" thickBot="1" x14ac:dyDescent="0.35">
      <c r="A8" s="29"/>
      <c r="B8" s="15" t="s">
        <v>38</v>
      </c>
      <c r="C8" s="24" t="s">
        <v>5</v>
      </c>
      <c r="D8" s="14">
        <v>3</v>
      </c>
      <c r="E8" s="20"/>
      <c r="F8" s="20" t="s">
        <v>186</v>
      </c>
    </row>
    <row r="9" spans="1:12" ht="98.4" customHeight="1" x14ac:dyDescent="0.3">
      <c r="A9" s="29"/>
      <c r="B9" s="15" t="s">
        <v>39</v>
      </c>
      <c r="C9" s="25" t="s">
        <v>6</v>
      </c>
      <c r="D9" s="14">
        <v>3.5</v>
      </c>
      <c r="E9" s="20"/>
      <c r="F9" s="20" t="s">
        <v>186</v>
      </c>
    </row>
    <row r="10" spans="1:12" ht="98.4" customHeight="1" x14ac:dyDescent="0.3">
      <c r="A10" s="29"/>
      <c r="B10" s="15" t="s">
        <v>65</v>
      </c>
      <c r="C10" s="26" t="s">
        <v>66</v>
      </c>
      <c r="D10" s="14">
        <v>3.5</v>
      </c>
      <c r="E10" s="20"/>
      <c r="F10" s="20" t="s">
        <v>186</v>
      </c>
    </row>
    <row r="11" spans="1:12" ht="98.4" customHeight="1" thickBot="1" x14ac:dyDescent="0.35">
      <c r="A11" s="29" t="s">
        <v>68</v>
      </c>
      <c r="B11" s="15" t="s">
        <v>40</v>
      </c>
      <c r="C11" s="24" t="s">
        <v>7</v>
      </c>
      <c r="D11" s="14">
        <v>3</v>
      </c>
      <c r="E11" s="20"/>
      <c r="F11" s="20" t="s">
        <v>186</v>
      </c>
    </row>
    <row r="12" spans="1:12" ht="98.4" customHeight="1" thickBot="1" x14ac:dyDescent="0.35">
      <c r="A12" s="29"/>
      <c r="B12" s="15" t="s">
        <v>41</v>
      </c>
      <c r="C12" s="24" t="s">
        <v>8</v>
      </c>
      <c r="D12" s="14">
        <v>3</v>
      </c>
      <c r="E12" s="20"/>
      <c r="F12" s="20" t="s">
        <v>186</v>
      </c>
    </row>
    <row r="13" spans="1:12" ht="98.4" customHeight="1" thickBot="1" x14ac:dyDescent="0.35">
      <c r="A13" s="29"/>
      <c r="B13" s="15" t="s">
        <v>42</v>
      </c>
      <c r="C13" s="24" t="s">
        <v>9</v>
      </c>
      <c r="D13" s="14">
        <v>2.5</v>
      </c>
      <c r="E13" s="20"/>
      <c r="F13" s="20" t="s">
        <v>186</v>
      </c>
    </row>
    <row r="14" spans="1:12" ht="98.4" customHeight="1" thickBot="1" x14ac:dyDescent="0.35">
      <c r="A14" s="29"/>
      <c r="B14" s="15" t="s">
        <v>43</v>
      </c>
      <c r="C14" s="24" t="s">
        <v>10</v>
      </c>
      <c r="D14" s="14">
        <v>3.5</v>
      </c>
      <c r="E14" s="20"/>
      <c r="F14" s="20" t="s">
        <v>186</v>
      </c>
    </row>
    <row r="15" spans="1:12" ht="98.4" customHeight="1" thickBot="1" x14ac:dyDescent="0.35">
      <c r="A15" s="29"/>
      <c r="B15" s="15" t="s">
        <v>44</v>
      </c>
      <c r="C15" s="24" t="s">
        <v>192</v>
      </c>
      <c r="D15" s="14">
        <v>2.5</v>
      </c>
      <c r="E15" s="20"/>
      <c r="F15" s="20" t="s">
        <v>186</v>
      </c>
    </row>
    <row r="16" spans="1:12" ht="98.4" customHeight="1" thickBot="1" x14ac:dyDescent="0.35">
      <c r="A16" s="29"/>
      <c r="B16" s="15" t="s">
        <v>45</v>
      </c>
      <c r="C16" s="24" t="s">
        <v>12</v>
      </c>
      <c r="D16" s="14">
        <v>3</v>
      </c>
      <c r="E16" s="20"/>
      <c r="F16" s="20" t="s">
        <v>186</v>
      </c>
    </row>
    <row r="17" spans="1:6" ht="98.4" customHeight="1" thickBot="1" x14ac:dyDescent="0.35">
      <c r="A17" s="29" t="s">
        <v>69</v>
      </c>
      <c r="B17" s="15" t="s">
        <v>46</v>
      </c>
      <c r="C17" s="24" t="s">
        <v>13</v>
      </c>
      <c r="D17" s="14">
        <v>3</v>
      </c>
      <c r="E17" s="20"/>
      <c r="F17" s="20" t="s">
        <v>186</v>
      </c>
    </row>
    <row r="18" spans="1:6" ht="98.4" customHeight="1" thickBot="1" x14ac:dyDescent="0.35">
      <c r="A18" s="29"/>
      <c r="B18" s="15" t="s">
        <v>47</v>
      </c>
      <c r="C18" s="24" t="s">
        <v>14</v>
      </c>
      <c r="D18" s="14">
        <v>2</v>
      </c>
      <c r="E18" s="20"/>
      <c r="F18" s="20" t="s">
        <v>186</v>
      </c>
    </row>
    <row r="19" spans="1:6" ht="98.4" customHeight="1" thickBot="1" x14ac:dyDescent="0.35">
      <c r="A19" s="29"/>
      <c r="B19" s="15" t="s">
        <v>48</v>
      </c>
      <c r="C19" s="24" t="s">
        <v>15</v>
      </c>
      <c r="D19" s="14">
        <v>2</v>
      </c>
      <c r="E19" s="20"/>
      <c r="F19" s="20" t="s">
        <v>186</v>
      </c>
    </row>
    <row r="20" spans="1:6" ht="98.4" customHeight="1" thickBot="1" x14ac:dyDescent="0.35">
      <c r="A20" s="29" t="s">
        <v>70</v>
      </c>
      <c r="B20" s="15" t="s">
        <v>49</v>
      </c>
      <c r="C20" s="24" t="s">
        <v>16</v>
      </c>
      <c r="D20" s="14">
        <v>2.5</v>
      </c>
      <c r="E20" s="20"/>
      <c r="F20" s="20" t="s">
        <v>186</v>
      </c>
    </row>
    <row r="21" spans="1:6" ht="98.4" customHeight="1" thickBot="1" x14ac:dyDescent="0.35">
      <c r="A21" s="29"/>
      <c r="B21" s="15" t="s">
        <v>50</v>
      </c>
      <c r="C21" s="24" t="s">
        <v>193</v>
      </c>
      <c r="D21" s="14">
        <v>2.5</v>
      </c>
      <c r="E21" s="20"/>
      <c r="F21" s="20" t="s">
        <v>186</v>
      </c>
    </row>
    <row r="22" spans="1:6" ht="98.4" customHeight="1" thickBot="1" x14ac:dyDescent="0.35">
      <c r="A22" s="29"/>
      <c r="B22" s="15" t="s">
        <v>51</v>
      </c>
      <c r="C22" s="24" t="s">
        <v>18</v>
      </c>
      <c r="D22" s="14">
        <v>3</v>
      </c>
      <c r="E22" s="20"/>
      <c r="F22" s="20" t="s">
        <v>186</v>
      </c>
    </row>
    <row r="23" spans="1:6" ht="98.4" customHeight="1" thickBot="1" x14ac:dyDescent="0.35">
      <c r="A23" s="29"/>
      <c r="B23" s="15" t="s">
        <v>52</v>
      </c>
      <c r="C23" s="24" t="s">
        <v>19</v>
      </c>
      <c r="D23" s="14">
        <v>2.5</v>
      </c>
      <c r="E23" s="20"/>
      <c r="F23" s="20" t="s">
        <v>186</v>
      </c>
    </row>
    <row r="24" spans="1:6" ht="98.4" customHeight="1" thickBot="1" x14ac:dyDescent="0.35">
      <c r="A24" s="29"/>
      <c r="B24" s="15" t="s">
        <v>53</v>
      </c>
      <c r="C24" s="24" t="s">
        <v>20</v>
      </c>
      <c r="D24" s="14">
        <v>2.5</v>
      </c>
      <c r="E24" s="20"/>
      <c r="F24" s="20" t="s">
        <v>186</v>
      </c>
    </row>
    <row r="25" spans="1:6" ht="98.4" customHeight="1" thickBot="1" x14ac:dyDescent="0.35">
      <c r="A25" s="29"/>
      <c r="B25" s="15" t="s">
        <v>54</v>
      </c>
      <c r="C25" s="24" t="s">
        <v>21</v>
      </c>
      <c r="D25" s="14">
        <v>3</v>
      </c>
      <c r="E25" s="20"/>
      <c r="F25" s="20" t="s">
        <v>186</v>
      </c>
    </row>
    <row r="26" spans="1:6" ht="98.4" customHeight="1" thickBot="1" x14ac:dyDescent="0.35">
      <c r="A26" s="29"/>
      <c r="B26" s="15" t="s">
        <v>55</v>
      </c>
      <c r="C26" s="24" t="s">
        <v>22</v>
      </c>
      <c r="D26" s="14">
        <v>3</v>
      </c>
      <c r="E26" s="20"/>
      <c r="F26" s="20" t="s">
        <v>186</v>
      </c>
    </row>
    <row r="27" spans="1:6" ht="98.4" customHeight="1" thickBot="1" x14ac:dyDescent="0.35">
      <c r="A27" s="29" t="s">
        <v>71</v>
      </c>
      <c r="B27" s="15" t="s">
        <v>56</v>
      </c>
      <c r="C27" s="24" t="s">
        <v>23</v>
      </c>
      <c r="D27" s="14">
        <v>3.5</v>
      </c>
      <c r="E27" s="20"/>
      <c r="F27" s="20" t="s">
        <v>186</v>
      </c>
    </row>
    <row r="28" spans="1:6" ht="98.4" customHeight="1" thickBot="1" x14ac:dyDescent="0.35">
      <c r="A28" s="29"/>
      <c r="B28" s="15" t="s">
        <v>57</v>
      </c>
      <c r="C28" s="24" t="s">
        <v>24</v>
      </c>
      <c r="D28" s="14">
        <v>3</v>
      </c>
      <c r="E28" s="20"/>
      <c r="F28" s="20" t="s">
        <v>186</v>
      </c>
    </row>
    <row r="29" spans="1:6" ht="98.4" customHeight="1" thickBot="1" x14ac:dyDescent="0.35">
      <c r="A29" s="29"/>
      <c r="B29" s="15" t="s">
        <v>58</v>
      </c>
      <c r="C29" s="24" t="s">
        <v>25</v>
      </c>
      <c r="D29" s="14">
        <v>3</v>
      </c>
      <c r="E29" s="20"/>
      <c r="F29" s="20" t="s">
        <v>186</v>
      </c>
    </row>
    <row r="30" spans="1:6" ht="98.4" customHeight="1" thickBot="1" x14ac:dyDescent="0.35">
      <c r="A30" s="29"/>
      <c r="B30" s="15" t="s">
        <v>59</v>
      </c>
      <c r="C30" s="24" t="s">
        <v>26</v>
      </c>
      <c r="D30" s="14">
        <v>3.5</v>
      </c>
      <c r="E30" s="20"/>
      <c r="F30" s="20" t="s">
        <v>186</v>
      </c>
    </row>
    <row r="31" spans="1:6" ht="98.4" customHeight="1" thickBot="1" x14ac:dyDescent="0.35">
      <c r="A31" s="27" t="s">
        <v>72</v>
      </c>
      <c r="B31" s="15" t="s">
        <v>60</v>
      </c>
      <c r="C31" s="24" t="s">
        <v>27</v>
      </c>
      <c r="D31" s="14">
        <v>2.5</v>
      </c>
      <c r="E31" s="20"/>
      <c r="F31" s="20" t="s">
        <v>186</v>
      </c>
    </row>
    <row r="32" spans="1:6" ht="98.4" customHeight="1" thickBot="1" x14ac:dyDescent="0.35">
      <c r="A32" s="29" t="s">
        <v>73</v>
      </c>
      <c r="B32" s="15" t="s">
        <v>61</v>
      </c>
      <c r="C32" s="24" t="s">
        <v>28</v>
      </c>
      <c r="D32" s="14">
        <v>3</v>
      </c>
      <c r="E32" s="20"/>
      <c r="F32" s="20" t="s">
        <v>186</v>
      </c>
    </row>
    <row r="33" spans="1:6" ht="98.4" customHeight="1" thickBot="1" x14ac:dyDescent="0.35">
      <c r="A33" s="29"/>
      <c r="B33" s="15" t="s">
        <v>62</v>
      </c>
      <c r="C33" s="24" t="s">
        <v>29</v>
      </c>
      <c r="D33" s="14">
        <v>2</v>
      </c>
      <c r="E33" s="20"/>
      <c r="F33" s="20" t="s">
        <v>186</v>
      </c>
    </row>
    <row r="34" spans="1:6" ht="98.4" customHeight="1" thickBot="1" x14ac:dyDescent="0.35">
      <c r="A34" s="29"/>
      <c r="B34" s="15" t="s">
        <v>63</v>
      </c>
      <c r="C34" s="24" t="s">
        <v>30</v>
      </c>
      <c r="D34" s="14">
        <v>2</v>
      </c>
      <c r="E34" s="20"/>
      <c r="F34" s="20" t="s">
        <v>186</v>
      </c>
    </row>
    <row r="35" spans="1:6" ht="98.4" customHeight="1" thickBot="1" x14ac:dyDescent="0.35">
      <c r="A35" s="29"/>
      <c r="B35" s="15" t="s">
        <v>64</v>
      </c>
      <c r="C35" s="24" t="s">
        <v>31</v>
      </c>
      <c r="D35" s="14">
        <v>2.5</v>
      </c>
      <c r="E35" s="20"/>
      <c r="F35" s="20" t="s">
        <v>186</v>
      </c>
    </row>
    <row r="36" spans="1:6" ht="18" x14ac:dyDescent="0.35">
      <c r="E36" s="41" t="s">
        <v>194</v>
      </c>
      <c r="F36" s="42">
        <f>SUMIF(F2:F35, "y", D2:D35)</f>
        <v>0</v>
      </c>
    </row>
  </sheetData>
  <sheetProtection algorithmName="SHA-512" hashValue="RuPe1IUP3q5xWn92nFBDW/Ernc7EDW8oOJVlKG2so/a+ambV6CEyFMAxnk+HVwtXl4hZeHMapzdKBtSJQ2yrqw==" saltValue="Fjwj/ZlbE9AZPKeCIz2NvA==" spinCount="100000" sheet="1" objects="1" scenarios="1"/>
  <mergeCells count="6">
    <mergeCell ref="A32:A35"/>
    <mergeCell ref="A2:A10"/>
    <mergeCell ref="A11:A16"/>
    <mergeCell ref="A17:A19"/>
    <mergeCell ref="A20:A26"/>
    <mergeCell ref="A27:A30"/>
  </mergeCells>
  <conditionalFormatting sqref="C2">
    <cfRule type="cellIs" dxfId="3" priority="155" operator="equal">
      <formula>"x"</formula>
    </cfRule>
  </conditionalFormatting>
  <conditionalFormatting sqref="F2">
    <cfRule type="cellIs" dxfId="2" priority="1" operator="equal">
      <formula>"x"</formula>
    </cfRule>
  </conditionalFormatting>
  <conditionalFormatting sqref="I2:L3">
    <cfRule type="cellIs" dxfId="1" priority="152" operator="equal">
      <formula>"✓"</formula>
    </cfRule>
    <cfRule type="cellIs" dxfId="0" priority="153" operator="equal">
      <formula>"✗"</formula>
    </cfRule>
  </conditionalFormatting>
  <dataValidations count="2">
    <dataValidation type="list" allowBlank="1" showInputMessage="1" showErrorMessage="1" sqref="F2" xr:uid="{E7D89E7E-6466-4878-898A-EEEF6F57CC5E}">
      <formula1>"y,n,d"</formula1>
    </dataValidation>
    <dataValidation type="list" allowBlank="1" showInputMessage="1" showErrorMessage="1" sqref="F3:F35" xr:uid="{138B44E8-E68A-413D-978E-2158FEB5EF61}">
      <formula1>"y,n"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7F0F-F71E-4FD0-914A-46A3F245510E}">
  <dimension ref="A1:B71"/>
  <sheetViews>
    <sheetView workbookViewId="0"/>
  </sheetViews>
  <sheetFormatPr defaultRowHeight="14.4" x14ac:dyDescent="0.3"/>
  <cols>
    <col min="1" max="1" width="45.44140625" bestFit="1" customWidth="1"/>
    <col min="2" max="2" width="49.33203125" bestFit="1" customWidth="1"/>
  </cols>
  <sheetData>
    <row r="1" spans="1:2" x14ac:dyDescent="0.3">
      <c r="A1" s="4" t="s">
        <v>79</v>
      </c>
      <c r="B1" s="4" t="s">
        <v>80</v>
      </c>
    </row>
    <row r="2" spans="1:2" ht="100.8" customHeight="1" x14ac:dyDescent="0.3">
      <c r="A2" s="40" t="s">
        <v>81</v>
      </c>
      <c r="B2" s="3" t="s">
        <v>82</v>
      </c>
    </row>
    <row r="3" spans="1:2" ht="32.4" customHeight="1" x14ac:dyDescent="0.3">
      <c r="A3" s="40"/>
      <c r="B3" s="3" t="s">
        <v>83</v>
      </c>
    </row>
    <row r="4" spans="1:2" ht="43.35" customHeight="1" x14ac:dyDescent="0.3">
      <c r="A4" s="40" t="s">
        <v>84</v>
      </c>
      <c r="B4" s="3" t="s">
        <v>85</v>
      </c>
    </row>
    <row r="5" spans="1:2" x14ac:dyDescent="0.3">
      <c r="A5" s="40"/>
      <c r="B5" s="3" t="s">
        <v>86</v>
      </c>
    </row>
    <row r="6" spans="1:2" x14ac:dyDescent="0.3">
      <c r="A6" s="40"/>
      <c r="B6" s="3" t="s">
        <v>87</v>
      </c>
    </row>
    <row r="7" spans="1:2" ht="28.8" x14ac:dyDescent="0.3">
      <c r="A7" s="40"/>
      <c r="B7" s="3" t="s">
        <v>195</v>
      </c>
    </row>
    <row r="8" spans="1:2" x14ac:dyDescent="0.3">
      <c r="A8" s="40"/>
      <c r="B8" s="3" t="s">
        <v>196</v>
      </c>
    </row>
    <row r="9" spans="1:2" x14ac:dyDescent="0.3">
      <c r="A9" s="40"/>
      <c r="B9" s="3" t="s">
        <v>197</v>
      </c>
    </row>
    <row r="10" spans="1:2" x14ac:dyDescent="0.3">
      <c r="A10" s="40"/>
      <c r="B10" s="3" t="s">
        <v>198</v>
      </c>
    </row>
    <row r="11" spans="1:2" ht="46.2" customHeight="1" x14ac:dyDescent="0.3">
      <c r="A11" s="40"/>
      <c r="B11" s="3" t="s">
        <v>199</v>
      </c>
    </row>
    <row r="12" spans="1:2" ht="72" customHeight="1" x14ac:dyDescent="0.3">
      <c r="A12" s="40" t="s">
        <v>88</v>
      </c>
      <c r="B12" s="3" t="s">
        <v>89</v>
      </c>
    </row>
    <row r="13" spans="1:2" x14ac:dyDescent="0.3">
      <c r="A13" s="40"/>
      <c r="B13" s="3" t="s">
        <v>90</v>
      </c>
    </row>
    <row r="14" spans="1:2" ht="28.8" x14ac:dyDescent="0.3">
      <c r="A14" s="40"/>
      <c r="B14" s="3" t="s">
        <v>91</v>
      </c>
    </row>
    <row r="15" spans="1:2" ht="86.4" customHeight="1" x14ac:dyDescent="0.3">
      <c r="A15" s="40" t="s">
        <v>92</v>
      </c>
      <c r="B15" s="3" t="s">
        <v>93</v>
      </c>
    </row>
    <row r="16" spans="1:2" x14ac:dyDescent="0.3">
      <c r="A16" s="40"/>
      <c r="B16" s="3" t="s">
        <v>94</v>
      </c>
    </row>
    <row r="17" spans="1:2" x14ac:dyDescent="0.3">
      <c r="A17" s="40"/>
      <c r="B17" s="3" t="s">
        <v>95</v>
      </c>
    </row>
    <row r="18" spans="1:2" ht="72" customHeight="1" x14ac:dyDescent="0.3">
      <c r="A18" s="40" t="s">
        <v>96</v>
      </c>
      <c r="B18" s="3" t="s">
        <v>97</v>
      </c>
    </row>
    <row r="19" spans="1:2" x14ac:dyDescent="0.3">
      <c r="A19" s="40"/>
      <c r="B19" s="3" t="s">
        <v>98</v>
      </c>
    </row>
    <row r="20" spans="1:2" ht="86.4" customHeight="1" x14ac:dyDescent="0.3">
      <c r="A20" s="40" t="s">
        <v>99</v>
      </c>
      <c r="B20" s="3" t="s">
        <v>100</v>
      </c>
    </row>
    <row r="21" spans="1:2" x14ac:dyDescent="0.3">
      <c r="A21" s="40"/>
      <c r="B21" s="3" t="s">
        <v>101</v>
      </c>
    </row>
    <row r="22" spans="1:2" x14ac:dyDescent="0.3">
      <c r="A22" s="40"/>
      <c r="B22" s="3" t="s">
        <v>102</v>
      </c>
    </row>
    <row r="23" spans="1:2" x14ac:dyDescent="0.3">
      <c r="A23" s="40"/>
      <c r="B23" s="3" t="s">
        <v>103</v>
      </c>
    </row>
    <row r="24" spans="1:2" x14ac:dyDescent="0.3">
      <c r="A24" s="40"/>
      <c r="B24" s="3" t="s">
        <v>104</v>
      </c>
    </row>
    <row r="25" spans="1:2" x14ac:dyDescent="0.3">
      <c r="A25" s="40"/>
      <c r="B25" s="3" t="s">
        <v>105</v>
      </c>
    </row>
    <row r="26" spans="1:2" x14ac:dyDescent="0.3">
      <c r="A26" s="40"/>
      <c r="B26" s="3" t="s">
        <v>106</v>
      </c>
    </row>
    <row r="27" spans="1:2" x14ac:dyDescent="0.3">
      <c r="A27" s="40"/>
      <c r="B27" s="3" t="s">
        <v>107</v>
      </c>
    </row>
    <row r="28" spans="1:2" ht="72" customHeight="1" x14ac:dyDescent="0.3">
      <c r="A28" s="40" t="s">
        <v>108</v>
      </c>
      <c r="B28" s="3" t="s">
        <v>109</v>
      </c>
    </row>
    <row r="29" spans="1:2" x14ac:dyDescent="0.3">
      <c r="A29" s="40"/>
      <c r="B29" s="3" t="s">
        <v>110</v>
      </c>
    </row>
    <row r="30" spans="1:2" x14ac:dyDescent="0.3">
      <c r="A30" s="40"/>
      <c r="B30" s="3" t="s">
        <v>111</v>
      </c>
    </row>
    <row r="31" spans="1:2" x14ac:dyDescent="0.3">
      <c r="A31" s="40"/>
      <c r="B31" s="3" t="s">
        <v>112</v>
      </c>
    </row>
    <row r="32" spans="1:2" x14ac:dyDescent="0.3">
      <c r="A32" s="40"/>
      <c r="B32" s="3" t="s">
        <v>113</v>
      </c>
    </row>
    <row r="33" spans="1:2" ht="100.8" customHeight="1" x14ac:dyDescent="0.3">
      <c r="A33" s="40" t="s">
        <v>114</v>
      </c>
      <c r="B33" s="3" t="s">
        <v>115</v>
      </c>
    </row>
    <row r="34" spans="1:2" x14ac:dyDescent="0.3">
      <c r="A34" s="40"/>
      <c r="B34" s="3" t="s">
        <v>116</v>
      </c>
    </row>
    <row r="35" spans="1:2" x14ac:dyDescent="0.3">
      <c r="A35" s="40"/>
      <c r="B35" s="3" t="s">
        <v>117</v>
      </c>
    </row>
    <row r="36" spans="1:2" ht="57.75" customHeight="1" x14ac:dyDescent="0.3">
      <c r="A36" s="40" t="s">
        <v>118</v>
      </c>
      <c r="B36" s="3" t="s">
        <v>119</v>
      </c>
    </row>
    <row r="37" spans="1:2" x14ac:dyDescent="0.3">
      <c r="A37" s="40"/>
      <c r="B37" s="3" t="s">
        <v>120</v>
      </c>
    </row>
    <row r="38" spans="1:2" x14ac:dyDescent="0.3">
      <c r="A38" s="40"/>
      <c r="B38" s="3" t="s">
        <v>121</v>
      </c>
    </row>
    <row r="39" spans="1:2" ht="28.8" x14ac:dyDescent="0.3">
      <c r="A39" s="40"/>
      <c r="B39" s="3" t="s">
        <v>122</v>
      </c>
    </row>
    <row r="40" spans="1:2" x14ac:dyDescent="0.3">
      <c r="A40" s="40"/>
      <c r="B40" s="3" t="s">
        <v>123</v>
      </c>
    </row>
    <row r="41" spans="1:2" x14ac:dyDescent="0.3">
      <c r="A41" s="40"/>
      <c r="B41" s="3" t="s">
        <v>124</v>
      </c>
    </row>
    <row r="42" spans="1:2" x14ac:dyDescent="0.3">
      <c r="A42" s="40"/>
      <c r="B42" s="3" t="s">
        <v>125</v>
      </c>
    </row>
    <row r="43" spans="1:2" x14ac:dyDescent="0.3">
      <c r="A43" s="40"/>
      <c r="B43" s="3" t="s">
        <v>126</v>
      </c>
    </row>
    <row r="44" spans="1:2" ht="86.4" customHeight="1" x14ac:dyDescent="0.3">
      <c r="A44" s="40" t="s">
        <v>127</v>
      </c>
      <c r="B44" s="3" t="s">
        <v>128</v>
      </c>
    </row>
    <row r="45" spans="1:2" x14ac:dyDescent="0.3">
      <c r="A45" s="40"/>
      <c r="B45" s="3" t="s">
        <v>129</v>
      </c>
    </row>
    <row r="46" spans="1:2" ht="100.8" customHeight="1" x14ac:dyDescent="0.3">
      <c r="A46" s="40" t="s">
        <v>130</v>
      </c>
      <c r="B46" s="3" t="s">
        <v>131</v>
      </c>
    </row>
    <row r="47" spans="1:2" x14ac:dyDescent="0.3">
      <c r="A47" s="40"/>
      <c r="B47" s="3" t="s">
        <v>132</v>
      </c>
    </row>
    <row r="48" spans="1:2" x14ac:dyDescent="0.3">
      <c r="A48" s="40"/>
      <c r="B48" s="3" t="s">
        <v>133</v>
      </c>
    </row>
    <row r="49" spans="1:2" x14ac:dyDescent="0.3">
      <c r="A49" s="40"/>
      <c r="B49" s="3" t="s">
        <v>134</v>
      </c>
    </row>
    <row r="50" spans="1:2" ht="86.4" customHeight="1" x14ac:dyDescent="0.3">
      <c r="A50" s="40" t="s">
        <v>135</v>
      </c>
      <c r="B50" s="3" t="s">
        <v>136</v>
      </c>
    </row>
    <row r="51" spans="1:2" x14ac:dyDescent="0.3">
      <c r="A51" s="40"/>
      <c r="B51" s="3" t="s">
        <v>137</v>
      </c>
    </row>
    <row r="52" spans="1:2" x14ac:dyDescent="0.3">
      <c r="A52" s="40"/>
      <c r="B52" s="3" t="s">
        <v>138</v>
      </c>
    </row>
    <row r="53" spans="1:2" ht="43.35" customHeight="1" x14ac:dyDescent="0.3">
      <c r="A53" s="40" t="s">
        <v>139</v>
      </c>
      <c r="B53" s="3" t="s">
        <v>140</v>
      </c>
    </row>
    <row r="54" spans="1:2" ht="43.2" x14ac:dyDescent="0.3">
      <c r="A54" s="40"/>
      <c r="B54" s="3" t="s">
        <v>141</v>
      </c>
    </row>
    <row r="55" spans="1:2" ht="43.35" customHeight="1" x14ac:dyDescent="0.3">
      <c r="A55" s="40" t="s">
        <v>142</v>
      </c>
      <c r="B55" s="3" t="s">
        <v>143</v>
      </c>
    </row>
    <row r="56" spans="1:2" x14ac:dyDescent="0.3">
      <c r="A56" s="40"/>
      <c r="B56" s="3" t="s">
        <v>144</v>
      </c>
    </row>
    <row r="57" spans="1:2" x14ac:dyDescent="0.3">
      <c r="A57" s="40"/>
      <c r="B57" s="3" t="s">
        <v>145</v>
      </c>
    </row>
    <row r="58" spans="1:2" ht="86.4" customHeight="1" x14ac:dyDescent="0.3">
      <c r="A58" s="40" t="s">
        <v>152</v>
      </c>
      <c r="B58" s="3" t="s">
        <v>146</v>
      </c>
    </row>
    <row r="59" spans="1:2" x14ac:dyDescent="0.3">
      <c r="A59" s="40"/>
      <c r="B59" s="3" t="s">
        <v>147</v>
      </c>
    </row>
    <row r="60" spans="1:2" x14ac:dyDescent="0.3">
      <c r="A60" s="40"/>
      <c r="B60" s="3" t="s">
        <v>148</v>
      </c>
    </row>
    <row r="61" spans="1:2" x14ac:dyDescent="0.3">
      <c r="A61" s="40"/>
      <c r="B61" s="3" t="s">
        <v>149</v>
      </c>
    </row>
    <row r="62" spans="1:2" x14ac:dyDescent="0.3">
      <c r="A62" s="40"/>
      <c r="B62" s="3" t="s">
        <v>150</v>
      </c>
    </row>
    <row r="63" spans="1:2" x14ac:dyDescent="0.3">
      <c r="A63" s="40"/>
      <c r="B63" s="3" t="s">
        <v>151</v>
      </c>
    </row>
    <row r="64" spans="1:2" x14ac:dyDescent="0.3">
      <c r="A64" s="2"/>
      <c r="B64" s="2"/>
    </row>
    <row r="65" spans="1:2" x14ac:dyDescent="0.3">
      <c r="A65" s="2"/>
      <c r="B65" s="2"/>
    </row>
    <row r="66" spans="1:2" x14ac:dyDescent="0.3">
      <c r="A66" s="2"/>
      <c r="B66" s="2"/>
    </row>
    <row r="67" spans="1:2" x14ac:dyDescent="0.3">
      <c r="A67" s="2"/>
      <c r="B67" s="2"/>
    </row>
    <row r="68" spans="1:2" x14ac:dyDescent="0.3">
      <c r="A68" s="2"/>
      <c r="B68" s="2"/>
    </row>
    <row r="69" spans="1:2" x14ac:dyDescent="0.3">
      <c r="A69" s="2"/>
      <c r="B69" s="2"/>
    </row>
    <row r="70" spans="1:2" x14ac:dyDescent="0.3">
      <c r="A70" s="2"/>
      <c r="B70" s="2"/>
    </row>
    <row r="71" spans="1:2" x14ac:dyDescent="0.3">
      <c r="A71" s="2"/>
      <c r="B71" s="2"/>
    </row>
  </sheetData>
  <sheetProtection algorithmName="SHA-512" hashValue="+qH4V4fYMcWeajkRd3my3NgxIdZBnJQnONug9vM588SJMua2ZKw+mtLrpHY1hjO5OLjJA5YRvjoz5AVLMqLqUA==" saltValue="7OM6r5fcehb0wGX/jWGAxg==" spinCount="100000" sheet="1" objects="1" scenarios="1"/>
  <mergeCells count="15">
    <mergeCell ref="A20:A27"/>
    <mergeCell ref="A2:A3"/>
    <mergeCell ref="A4:A11"/>
    <mergeCell ref="A12:A14"/>
    <mergeCell ref="A15:A17"/>
    <mergeCell ref="A18:A19"/>
    <mergeCell ref="A53:A54"/>
    <mergeCell ref="A55:A57"/>
    <mergeCell ref="A58:A63"/>
    <mergeCell ref="A28:A32"/>
    <mergeCell ref="A33:A35"/>
    <mergeCell ref="A36:A43"/>
    <mergeCell ref="A44:A45"/>
    <mergeCell ref="A46:A49"/>
    <mergeCell ref="A50:A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and authorship</vt:lpstr>
      <vt:lpstr>1. System requirements</vt:lpstr>
      <vt:lpstr>2. Levels of maturity</vt:lpstr>
      <vt:lpstr>3. Assessment tool</vt:lpstr>
      <vt:lpstr>A. Example information types</vt:lpstr>
    </vt:vector>
  </TitlesOfParts>
  <Company>University of Birmingham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Lovell (PhD Dept of Civil Eng FT)</dc:creator>
  <cp:lastModifiedBy>Richard Davies (Civil Engineering)</cp:lastModifiedBy>
  <dcterms:created xsi:type="dcterms:W3CDTF">2026-01-08T12:48:45Z</dcterms:created>
  <dcterms:modified xsi:type="dcterms:W3CDTF">2026-02-09T14:16:10Z</dcterms:modified>
</cp:coreProperties>
</file>