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/>
  <mc:AlternateContent xmlns:mc="http://schemas.openxmlformats.org/markup-compatibility/2006">
    <mc:Choice Requires="x15">
      <x15ac:absPath xmlns:x15ac="http://schemas.microsoft.com/office/spreadsheetml/2010/11/ac" url="/Users/agyapons/Desktop/"/>
    </mc:Choice>
  </mc:AlternateContent>
  <xr:revisionPtr revIDLastSave="0" documentId="13_ncr:1_{E7C718D8-B6A8-F14F-AC1D-CF9A02358CBA}" xr6:coauthVersionLast="47" xr6:coauthVersionMax="47" xr10:uidLastSave="{00000000-0000-0000-0000-000000000000}"/>
  <bookViews>
    <workbookView xWindow="700" yWindow="500" windowWidth="28100" windowHeight="17500" activeTab="2" xr2:uid="{00000000-000D-0000-FFFF-FFFF00000000}"/>
  </bookViews>
  <sheets>
    <sheet name="1hr_sit" sheetId="1" r:id="rId1"/>
    <sheet name="2hr_sit" sheetId="2" r:id="rId2"/>
    <sheet name="4hr_sit" sheetId="3" r:id="rId3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M5" i="3" l="1"/>
  <c r="GM7" i="3"/>
  <c r="GM8" i="3"/>
  <c r="GM9" i="3"/>
  <c r="GM10" i="3"/>
  <c r="GM11" i="3"/>
  <c r="GM12" i="3"/>
  <c r="GM13" i="3"/>
  <c r="GM14" i="3"/>
  <c r="GM15" i="3"/>
  <c r="GM16" i="3"/>
  <c r="GM17" i="3"/>
  <c r="GM18" i="3"/>
  <c r="GM19" i="3"/>
  <c r="GM20" i="3"/>
  <c r="GM22" i="3"/>
  <c r="GM23" i="3"/>
  <c r="GM24" i="3"/>
  <c r="GM25" i="3"/>
  <c r="GM26" i="3"/>
  <c r="GM27" i="3"/>
  <c r="GM28" i="3"/>
  <c r="GM30" i="3"/>
  <c r="GM31" i="3"/>
  <c r="GM32" i="3"/>
  <c r="GM33" i="3"/>
  <c r="GM35" i="3"/>
  <c r="GM36" i="3"/>
  <c r="GM37" i="3"/>
  <c r="GM38" i="3"/>
  <c r="GM39" i="3"/>
  <c r="GM40" i="3"/>
  <c r="GM41" i="3"/>
  <c r="GM42" i="3"/>
  <c r="GM43" i="3"/>
  <c r="GM45" i="3"/>
  <c r="GM46" i="3"/>
  <c r="GM47" i="3"/>
  <c r="GM48" i="3"/>
  <c r="GM49" i="3"/>
  <c r="GM50" i="3"/>
  <c r="GM51" i="3"/>
  <c r="GM52" i="3"/>
  <c r="GM53" i="3"/>
  <c r="GM54" i="3"/>
  <c r="GM55" i="3"/>
  <c r="GM56" i="3"/>
  <c r="GM57" i="3"/>
  <c r="GM58" i="3"/>
  <c r="GM59" i="3"/>
  <c r="GM60" i="3"/>
  <c r="GM61" i="3"/>
  <c r="GM62" i="3"/>
  <c r="GM63" i="3"/>
  <c r="GM64" i="3"/>
  <c r="GM65" i="3"/>
  <c r="GM66" i="3"/>
  <c r="GM67" i="3"/>
  <c r="GM68" i="3"/>
  <c r="GM4" i="3"/>
  <c r="GI5" i="3"/>
  <c r="GI7" i="3"/>
  <c r="GI8" i="3"/>
  <c r="GI9" i="3"/>
  <c r="GI10" i="3"/>
  <c r="GI11" i="3"/>
  <c r="GI12" i="3"/>
  <c r="GI13" i="3"/>
  <c r="GI14" i="3"/>
  <c r="GI15" i="3"/>
  <c r="GI16" i="3"/>
  <c r="GI17" i="3"/>
  <c r="GI18" i="3"/>
  <c r="GI19" i="3"/>
  <c r="GI20" i="3"/>
  <c r="GI22" i="3"/>
  <c r="GI23" i="3"/>
  <c r="GI24" i="3"/>
  <c r="GI25" i="3"/>
  <c r="GI26" i="3"/>
  <c r="GI27" i="3"/>
  <c r="GI28" i="3"/>
  <c r="GI30" i="3"/>
  <c r="GI31" i="3"/>
  <c r="GI32" i="3"/>
  <c r="GI33" i="3"/>
  <c r="GI35" i="3"/>
  <c r="GI36" i="3"/>
  <c r="GI37" i="3"/>
  <c r="GI38" i="3"/>
  <c r="GI39" i="3"/>
  <c r="GI40" i="3"/>
  <c r="GI41" i="3"/>
  <c r="GI42" i="3"/>
  <c r="GI43" i="3"/>
  <c r="GI44" i="3"/>
  <c r="GI45" i="3"/>
  <c r="GI46" i="3"/>
  <c r="GI47" i="3"/>
  <c r="GI48" i="3"/>
  <c r="GI49" i="3"/>
  <c r="GI50" i="3"/>
  <c r="GI51" i="3"/>
  <c r="GI52" i="3"/>
  <c r="GI53" i="3"/>
  <c r="GI54" i="3"/>
  <c r="GI55" i="3"/>
  <c r="GI56" i="3"/>
  <c r="GI57" i="3"/>
  <c r="GI58" i="3"/>
  <c r="GI59" i="3"/>
  <c r="GI60" i="3"/>
  <c r="GI61" i="3"/>
  <c r="GI62" i="3"/>
  <c r="GI63" i="3"/>
  <c r="GI64" i="3"/>
  <c r="GI65" i="3"/>
  <c r="GI66" i="3"/>
  <c r="GI67" i="3"/>
  <c r="GI68" i="3"/>
  <c r="GI4" i="3"/>
  <c r="GM4" i="2"/>
  <c r="GM5" i="2"/>
  <c r="GM6" i="2"/>
  <c r="GM7" i="2"/>
  <c r="GM8" i="2"/>
  <c r="GM9" i="2"/>
  <c r="GM10" i="2"/>
  <c r="GM11" i="2"/>
  <c r="GM12" i="2"/>
  <c r="GM13" i="2"/>
  <c r="GM14" i="2"/>
  <c r="GM15" i="2"/>
  <c r="GM16" i="2"/>
  <c r="GM17" i="2"/>
  <c r="GM18" i="2"/>
  <c r="GM19" i="2"/>
  <c r="GM20" i="2"/>
  <c r="GM22" i="2"/>
  <c r="GM23" i="2"/>
  <c r="GM24" i="2"/>
  <c r="GM25" i="2"/>
  <c r="GM26" i="2"/>
  <c r="GM27" i="2"/>
  <c r="GM28" i="2"/>
  <c r="GM30" i="2"/>
  <c r="GM31" i="2"/>
  <c r="GM32" i="2"/>
  <c r="GM33" i="2"/>
  <c r="GM34" i="2"/>
  <c r="GM35" i="2"/>
  <c r="GM36" i="2"/>
  <c r="GM37" i="2"/>
  <c r="GM38" i="2"/>
  <c r="GM39" i="2"/>
  <c r="GM40" i="2"/>
  <c r="GM41" i="2"/>
  <c r="GM42" i="2"/>
  <c r="GM43" i="2"/>
  <c r="GM44" i="2"/>
  <c r="GM45" i="2"/>
  <c r="GM46" i="2"/>
  <c r="GM47" i="2"/>
  <c r="GM48" i="2"/>
  <c r="GM49" i="2"/>
  <c r="GM50" i="2"/>
  <c r="GM51" i="2"/>
  <c r="GM52" i="2"/>
  <c r="GM53" i="2"/>
  <c r="GM54" i="2"/>
  <c r="GM55" i="2"/>
  <c r="GM56" i="2"/>
  <c r="GM57" i="2"/>
  <c r="GM58" i="2"/>
  <c r="GM60" i="2"/>
  <c r="GM61" i="2"/>
  <c r="GM62" i="2"/>
  <c r="GM63" i="2"/>
  <c r="GM64" i="2"/>
  <c r="GM65" i="2"/>
  <c r="GM66" i="2"/>
  <c r="GM67" i="2"/>
  <c r="GM68" i="2"/>
  <c r="GI5" i="2"/>
  <c r="GI6" i="2"/>
  <c r="GI7" i="2"/>
  <c r="GI8" i="2"/>
  <c r="GI9" i="2"/>
  <c r="GI10" i="2"/>
  <c r="GI11" i="2"/>
  <c r="GI12" i="2"/>
  <c r="GI13" i="2"/>
  <c r="GI14" i="2"/>
  <c r="GI15" i="2"/>
  <c r="GI16" i="2"/>
  <c r="GI17" i="2"/>
  <c r="GI18" i="2"/>
  <c r="GI19" i="2"/>
  <c r="GI20" i="2"/>
  <c r="GI22" i="2"/>
  <c r="GI23" i="2"/>
  <c r="GI24" i="2"/>
  <c r="GI25" i="2"/>
  <c r="GI26" i="2"/>
  <c r="GI27" i="2"/>
  <c r="GI28" i="2"/>
  <c r="GI30" i="2"/>
  <c r="GI31" i="2"/>
  <c r="GI32" i="2"/>
  <c r="GI33" i="2"/>
  <c r="GI34" i="2"/>
  <c r="GI35" i="2"/>
  <c r="GI36" i="2"/>
  <c r="GI37" i="2"/>
  <c r="GI38" i="2"/>
  <c r="GI39" i="2"/>
  <c r="GI40" i="2"/>
  <c r="GI41" i="2"/>
  <c r="GI42" i="2"/>
  <c r="GI43" i="2"/>
  <c r="GI44" i="2"/>
  <c r="GI45" i="2"/>
  <c r="GI46" i="2"/>
  <c r="GI47" i="2"/>
  <c r="GI48" i="2"/>
  <c r="GI49" i="2"/>
  <c r="GI50" i="2"/>
  <c r="GI51" i="2"/>
  <c r="GI52" i="2"/>
  <c r="GI53" i="2"/>
  <c r="GI54" i="2"/>
  <c r="GI55" i="2"/>
  <c r="GI56" i="2"/>
  <c r="GI57" i="2"/>
  <c r="GI58" i="2"/>
  <c r="GI60" i="2"/>
  <c r="GI61" i="2"/>
  <c r="GI62" i="2"/>
  <c r="GI63" i="2"/>
  <c r="GI64" i="2"/>
  <c r="GI65" i="2"/>
  <c r="GI66" i="2"/>
  <c r="GI67" i="2"/>
  <c r="GI68" i="2"/>
  <c r="GI4" i="2"/>
  <c r="GM5" i="1"/>
  <c r="GM6" i="1"/>
  <c r="GM7" i="1"/>
  <c r="GM8" i="1"/>
  <c r="GM9" i="1"/>
  <c r="GM10" i="1"/>
  <c r="GM11" i="1"/>
  <c r="GM12" i="1"/>
  <c r="GM13" i="1"/>
  <c r="GM14" i="1"/>
  <c r="GM15" i="1"/>
  <c r="GM16" i="1"/>
  <c r="GM17" i="1"/>
  <c r="GM18" i="1"/>
  <c r="GM19" i="1"/>
  <c r="GM20" i="1"/>
  <c r="GM21" i="1"/>
  <c r="GM22" i="1"/>
  <c r="GM23" i="1"/>
  <c r="GM24" i="1"/>
  <c r="GM25" i="1"/>
  <c r="GM26" i="1"/>
  <c r="GM27" i="1"/>
  <c r="GM28" i="1"/>
  <c r="GM29" i="1"/>
  <c r="GM30" i="1"/>
  <c r="GM31" i="1"/>
  <c r="GM32" i="1"/>
  <c r="GM33" i="1"/>
  <c r="GM34" i="1"/>
  <c r="GM35" i="1"/>
  <c r="GM36" i="1"/>
  <c r="GM37" i="1"/>
  <c r="GM38" i="1"/>
  <c r="GM39" i="1"/>
  <c r="GM40" i="1"/>
  <c r="GM41" i="1"/>
  <c r="GM42" i="1"/>
  <c r="GM43" i="1"/>
  <c r="GM44" i="1"/>
  <c r="GM45" i="1"/>
  <c r="GM46" i="1"/>
  <c r="GM47" i="1"/>
  <c r="GM48" i="1"/>
  <c r="GM49" i="1"/>
  <c r="GM50" i="1"/>
  <c r="GM51" i="1"/>
  <c r="GM52" i="1"/>
  <c r="GM53" i="1"/>
  <c r="GM54" i="1"/>
  <c r="GM55" i="1"/>
  <c r="GM56" i="1"/>
  <c r="GM57" i="1"/>
  <c r="GM58" i="1"/>
  <c r="GM59" i="1"/>
  <c r="GM60" i="1"/>
  <c r="GM61" i="1"/>
  <c r="GM62" i="1"/>
  <c r="GM63" i="1"/>
  <c r="GM64" i="1"/>
  <c r="GM65" i="1"/>
  <c r="GM66" i="1"/>
  <c r="GM67" i="1"/>
  <c r="GM68" i="1"/>
  <c r="GM4" i="1"/>
  <c r="GI5" i="1"/>
  <c r="GI6" i="1"/>
  <c r="GI7" i="1"/>
  <c r="GI8" i="1"/>
  <c r="GI9" i="1"/>
  <c r="GI10" i="1"/>
  <c r="GI11" i="1"/>
  <c r="GI12" i="1"/>
  <c r="GI13" i="1"/>
  <c r="GI14" i="1"/>
  <c r="GI15" i="1"/>
  <c r="GI17" i="1"/>
  <c r="GI19" i="1"/>
  <c r="GI20" i="1"/>
  <c r="GI21" i="1"/>
  <c r="GI22" i="1"/>
  <c r="GI23" i="1"/>
  <c r="GI24" i="1"/>
  <c r="GI25" i="1"/>
  <c r="GI26" i="1"/>
  <c r="GI27" i="1"/>
  <c r="GI28" i="1"/>
  <c r="GI29" i="1"/>
  <c r="GI30" i="1"/>
  <c r="GI31" i="1"/>
  <c r="GI32" i="1"/>
  <c r="GI33" i="1"/>
  <c r="GI34" i="1"/>
  <c r="GI35" i="1"/>
  <c r="GI36" i="1"/>
  <c r="GI37" i="1"/>
  <c r="GI39" i="1"/>
  <c r="GI40" i="1"/>
  <c r="GI41" i="1"/>
  <c r="GI42" i="1"/>
  <c r="GI43" i="1"/>
  <c r="GI45" i="1"/>
  <c r="GI46" i="1"/>
  <c r="GI47" i="1"/>
  <c r="GI48" i="1"/>
  <c r="GI49" i="1"/>
  <c r="GI50" i="1"/>
  <c r="GI51" i="1"/>
  <c r="GI52" i="1"/>
  <c r="GI53" i="1"/>
  <c r="GI54" i="1"/>
  <c r="GI55" i="1"/>
  <c r="GI56" i="1"/>
  <c r="GI57" i="1"/>
  <c r="GI58" i="1"/>
  <c r="GI59" i="1"/>
  <c r="GI60" i="1"/>
  <c r="GI61" i="1"/>
  <c r="GI62" i="1"/>
  <c r="GI63" i="1"/>
  <c r="GI64" i="1"/>
  <c r="GI65" i="1"/>
  <c r="GI66" i="1"/>
  <c r="GI67" i="1"/>
  <c r="GI68" i="1"/>
  <c r="GI4" i="1"/>
  <c r="K72" i="1"/>
  <c r="L72" i="1"/>
  <c r="M72" i="1"/>
  <c r="N72" i="1"/>
  <c r="K71" i="1"/>
  <c r="L71" i="1"/>
  <c r="M71" i="1"/>
  <c r="N71" i="1"/>
  <c r="K70" i="1"/>
  <c r="L70" i="1"/>
  <c r="M70" i="1"/>
  <c r="N70" i="1"/>
  <c r="K69" i="1"/>
  <c r="L69" i="1"/>
  <c r="M69" i="1"/>
  <c r="N69" i="1"/>
  <c r="I72" i="1"/>
  <c r="I71" i="1"/>
  <c r="H72" i="1"/>
  <c r="H71" i="1"/>
  <c r="I70" i="1"/>
  <c r="I69" i="1"/>
  <c r="H70" i="1"/>
  <c r="H69" i="1"/>
  <c r="EP5" i="3"/>
  <c r="EP6" i="3"/>
  <c r="EP7" i="3"/>
  <c r="EP8" i="3"/>
  <c r="EP9" i="3"/>
  <c r="EP10" i="3"/>
  <c r="EP11" i="3"/>
  <c r="EP12" i="3"/>
  <c r="EP13" i="3"/>
  <c r="EP14" i="3"/>
  <c r="EP15" i="3"/>
  <c r="EP16" i="3"/>
  <c r="EP17" i="3"/>
  <c r="EP18" i="3"/>
  <c r="EP19" i="3"/>
  <c r="EP20" i="3"/>
  <c r="EP21" i="3"/>
  <c r="EP22" i="3"/>
  <c r="EP23" i="3"/>
  <c r="EP24" i="3"/>
  <c r="EP25" i="3"/>
  <c r="EP26" i="3"/>
  <c r="EP27" i="3"/>
  <c r="EP28" i="3"/>
  <c r="EP29" i="3"/>
  <c r="EP30" i="3"/>
  <c r="EP31" i="3"/>
  <c r="EP32" i="3"/>
  <c r="EP33" i="3"/>
  <c r="EP34" i="3"/>
  <c r="EP35" i="3"/>
  <c r="EP36" i="3"/>
  <c r="EP37" i="3"/>
  <c r="EP38" i="3"/>
  <c r="EP39" i="3"/>
  <c r="EP40" i="3"/>
  <c r="EP41" i="3"/>
  <c r="EP42" i="3"/>
  <c r="EP43" i="3"/>
  <c r="EP44" i="3"/>
  <c r="EP45" i="3"/>
  <c r="EP46" i="3"/>
  <c r="EP47" i="3"/>
  <c r="EP48" i="3"/>
  <c r="EP49" i="3"/>
  <c r="EP50" i="3"/>
  <c r="EP51" i="3"/>
  <c r="EP52" i="3"/>
  <c r="EP53" i="3"/>
  <c r="EP54" i="3"/>
  <c r="EP55" i="3"/>
  <c r="EP56" i="3"/>
  <c r="EP57" i="3"/>
  <c r="EP58" i="3"/>
  <c r="EP59" i="3"/>
  <c r="EP60" i="3"/>
  <c r="EP61" i="3"/>
  <c r="EP62" i="3"/>
  <c r="EP63" i="3"/>
  <c r="EP64" i="3"/>
  <c r="EP65" i="3"/>
  <c r="EP66" i="3"/>
  <c r="EP67" i="3"/>
  <c r="EP68" i="3"/>
  <c r="EP4" i="3"/>
  <c r="EO5" i="3"/>
  <c r="EO7" i="3"/>
  <c r="EO8" i="3"/>
  <c r="EO9" i="3"/>
  <c r="EO10" i="3"/>
  <c r="EO11" i="3"/>
  <c r="EO12" i="3"/>
  <c r="EO13" i="3"/>
  <c r="EO14" i="3"/>
  <c r="EO15" i="3"/>
  <c r="EO16" i="3"/>
  <c r="EO17" i="3"/>
  <c r="EO18" i="3"/>
  <c r="EO19" i="3"/>
  <c r="EO20" i="3"/>
  <c r="EO22" i="3"/>
  <c r="EO23" i="3"/>
  <c r="EO24" i="3"/>
  <c r="EO25" i="3"/>
  <c r="EO26" i="3"/>
  <c r="EO27" i="3"/>
  <c r="EO28" i="3"/>
  <c r="EO30" i="3"/>
  <c r="EO31" i="3"/>
  <c r="EO32" i="3"/>
  <c r="EO33" i="3"/>
  <c r="EO35" i="3"/>
  <c r="EO36" i="3"/>
  <c r="EO37" i="3"/>
  <c r="EO38" i="3"/>
  <c r="EO39" i="3"/>
  <c r="EO40" i="3"/>
  <c r="EO41" i="3"/>
  <c r="EO42" i="3"/>
  <c r="EO43" i="3"/>
  <c r="EO44" i="3"/>
  <c r="EO45" i="3"/>
  <c r="EO46" i="3"/>
  <c r="EO47" i="3"/>
  <c r="EO48" i="3"/>
  <c r="EO49" i="3"/>
  <c r="EO50" i="3"/>
  <c r="EO51" i="3"/>
  <c r="EO52" i="3"/>
  <c r="EO53" i="3"/>
  <c r="EO54" i="3"/>
  <c r="EO55" i="3"/>
  <c r="EO56" i="3"/>
  <c r="EO57" i="3"/>
  <c r="EO58" i="3"/>
  <c r="EO59" i="3"/>
  <c r="EO60" i="3"/>
  <c r="EO61" i="3"/>
  <c r="EO62" i="3"/>
  <c r="EO63" i="3"/>
  <c r="EO64" i="3"/>
  <c r="EO65" i="3"/>
  <c r="EO66" i="3"/>
  <c r="EO67" i="3"/>
  <c r="EO68" i="3"/>
  <c r="EO4" i="3"/>
  <c r="EM5" i="3"/>
  <c r="EM7" i="3"/>
  <c r="EM8" i="3"/>
  <c r="EM9" i="3"/>
  <c r="EM10" i="3"/>
  <c r="EM11" i="3"/>
  <c r="EM12" i="3"/>
  <c r="EM13" i="3"/>
  <c r="EM14" i="3"/>
  <c r="EM15" i="3"/>
  <c r="EM16" i="3"/>
  <c r="EM17" i="3"/>
  <c r="EM18" i="3"/>
  <c r="EM19" i="3"/>
  <c r="EM20" i="3"/>
  <c r="EM22" i="3"/>
  <c r="EM23" i="3"/>
  <c r="EM24" i="3"/>
  <c r="EM25" i="3"/>
  <c r="EM26" i="3"/>
  <c r="EM27" i="3"/>
  <c r="EM28" i="3"/>
  <c r="EM30" i="3"/>
  <c r="EM31" i="3"/>
  <c r="EM32" i="3"/>
  <c r="EM33" i="3"/>
  <c r="EM35" i="3"/>
  <c r="EM36" i="3"/>
  <c r="EM37" i="3"/>
  <c r="EM38" i="3"/>
  <c r="EM39" i="3"/>
  <c r="EM40" i="3"/>
  <c r="EM41" i="3"/>
  <c r="EM42" i="3"/>
  <c r="EM43" i="3"/>
  <c r="EM44" i="3"/>
  <c r="EM45" i="3"/>
  <c r="EM46" i="3"/>
  <c r="EM47" i="3"/>
  <c r="EM48" i="3"/>
  <c r="EM49" i="3"/>
  <c r="EM50" i="3"/>
  <c r="EM51" i="3"/>
  <c r="EM52" i="3"/>
  <c r="EM53" i="3"/>
  <c r="EM54" i="3"/>
  <c r="EM55" i="3"/>
  <c r="EM56" i="3"/>
  <c r="EM57" i="3"/>
  <c r="EM58" i="3"/>
  <c r="EM59" i="3"/>
  <c r="EM60" i="3"/>
  <c r="EM61" i="3"/>
  <c r="EM62" i="3"/>
  <c r="EM63" i="3"/>
  <c r="EM64" i="3"/>
  <c r="EM65" i="3"/>
  <c r="EM66" i="3"/>
  <c r="EM67" i="3"/>
  <c r="EM68" i="3"/>
  <c r="EM4" i="3"/>
  <c r="EL5" i="3"/>
  <c r="EL7" i="3"/>
  <c r="EL8" i="3"/>
  <c r="EL9" i="3"/>
  <c r="EL10" i="3"/>
  <c r="EL11" i="3"/>
  <c r="EL12" i="3"/>
  <c r="EL13" i="3"/>
  <c r="EL14" i="3"/>
  <c r="EL15" i="3"/>
  <c r="EL16" i="3"/>
  <c r="EL17" i="3"/>
  <c r="EL18" i="3"/>
  <c r="EL19" i="3"/>
  <c r="EL20" i="3"/>
  <c r="EL22" i="3"/>
  <c r="EL23" i="3"/>
  <c r="EL24" i="3"/>
  <c r="EL25" i="3"/>
  <c r="EL26" i="3"/>
  <c r="EL27" i="3"/>
  <c r="EL28" i="3"/>
  <c r="EL30" i="3"/>
  <c r="EL31" i="3"/>
  <c r="EL32" i="3"/>
  <c r="EL33" i="3"/>
  <c r="EL35" i="3"/>
  <c r="EL36" i="3"/>
  <c r="EL37" i="3"/>
  <c r="EL38" i="3"/>
  <c r="EL39" i="3"/>
  <c r="EL40" i="3"/>
  <c r="EL41" i="3"/>
  <c r="EL42" i="3"/>
  <c r="EL43" i="3"/>
  <c r="EL44" i="3"/>
  <c r="EL45" i="3"/>
  <c r="EL46" i="3"/>
  <c r="EL47" i="3"/>
  <c r="EL48" i="3"/>
  <c r="EL49" i="3"/>
  <c r="EL50" i="3"/>
  <c r="EL51" i="3"/>
  <c r="EL52" i="3"/>
  <c r="EL53" i="3"/>
  <c r="EL54" i="3"/>
  <c r="EL55" i="3"/>
  <c r="EL56" i="3"/>
  <c r="EL57" i="3"/>
  <c r="EL58" i="3"/>
  <c r="EL59" i="3"/>
  <c r="EL60" i="3"/>
  <c r="EL61" i="3"/>
  <c r="EL62" i="3"/>
  <c r="EL63" i="3"/>
  <c r="EL64" i="3"/>
  <c r="EL65" i="3"/>
  <c r="EL66" i="3"/>
  <c r="EL67" i="3"/>
  <c r="EL68" i="3"/>
  <c r="EL4" i="3"/>
  <c r="EK5" i="3"/>
  <c r="EK7" i="3"/>
  <c r="EK8" i="3"/>
  <c r="EK9" i="3"/>
  <c r="EK10" i="3"/>
  <c r="EK11" i="3"/>
  <c r="EK12" i="3"/>
  <c r="EK13" i="3"/>
  <c r="EK14" i="3"/>
  <c r="EK15" i="3"/>
  <c r="EK16" i="3"/>
  <c r="EK17" i="3"/>
  <c r="EK18" i="3"/>
  <c r="EK19" i="3"/>
  <c r="EK20" i="3"/>
  <c r="EK22" i="3"/>
  <c r="EK23" i="3"/>
  <c r="EK24" i="3"/>
  <c r="EK25" i="3"/>
  <c r="EK26" i="3"/>
  <c r="EK27" i="3"/>
  <c r="EK28" i="3"/>
  <c r="EK30" i="3"/>
  <c r="EK31" i="3"/>
  <c r="EK32" i="3"/>
  <c r="EK33" i="3"/>
  <c r="EK35" i="3"/>
  <c r="EK36" i="3"/>
  <c r="EK37" i="3"/>
  <c r="EK38" i="3"/>
  <c r="EK39" i="3"/>
  <c r="EK40" i="3"/>
  <c r="EK41" i="3"/>
  <c r="EK42" i="3"/>
  <c r="EK43" i="3"/>
  <c r="EK44" i="3"/>
  <c r="EK45" i="3"/>
  <c r="EK46" i="3"/>
  <c r="EK47" i="3"/>
  <c r="EK48" i="3"/>
  <c r="EK49" i="3"/>
  <c r="EK50" i="3"/>
  <c r="EK51" i="3"/>
  <c r="EK52" i="3"/>
  <c r="EK53" i="3"/>
  <c r="EK54" i="3"/>
  <c r="EK55" i="3"/>
  <c r="EK56" i="3"/>
  <c r="EK57" i="3"/>
  <c r="EK58" i="3"/>
  <c r="EK59" i="3"/>
  <c r="EK60" i="3"/>
  <c r="EK61" i="3"/>
  <c r="EK62" i="3"/>
  <c r="EK63" i="3"/>
  <c r="EK64" i="3"/>
  <c r="EK65" i="3"/>
  <c r="EK66" i="3"/>
  <c r="EK67" i="3"/>
  <c r="EK68" i="3"/>
  <c r="EK4" i="3"/>
  <c r="EJ5" i="3"/>
  <c r="EJ7" i="3"/>
  <c r="EJ8" i="3"/>
  <c r="EJ9" i="3"/>
  <c r="EJ10" i="3"/>
  <c r="EJ11" i="3"/>
  <c r="EJ12" i="3"/>
  <c r="EJ13" i="3"/>
  <c r="EJ14" i="3"/>
  <c r="EJ15" i="3"/>
  <c r="EJ16" i="3"/>
  <c r="EJ17" i="3"/>
  <c r="EJ18" i="3"/>
  <c r="EJ19" i="3"/>
  <c r="EJ20" i="3"/>
  <c r="EJ22" i="3"/>
  <c r="EJ23" i="3"/>
  <c r="EJ24" i="3"/>
  <c r="EJ25" i="3"/>
  <c r="EJ26" i="3"/>
  <c r="EJ27" i="3"/>
  <c r="EJ28" i="3"/>
  <c r="EJ30" i="3"/>
  <c r="EJ31" i="3"/>
  <c r="EJ32" i="3"/>
  <c r="EJ33" i="3"/>
  <c r="EJ35" i="3"/>
  <c r="EJ36" i="3"/>
  <c r="EJ37" i="3"/>
  <c r="EJ38" i="3"/>
  <c r="EJ39" i="3"/>
  <c r="EJ40" i="3"/>
  <c r="EJ41" i="3"/>
  <c r="EJ42" i="3"/>
  <c r="EJ43" i="3"/>
  <c r="EJ44" i="3"/>
  <c r="EJ45" i="3"/>
  <c r="EJ46" i="3"/>
  <c r="EJ47" i="3"/>
  <c r="EJ48" i="3"/>
  <c r="EJ49" i="3"/>
  <c r="EJ50" i="3"/>
  <c r="EJ51" i="3"/>
  <c r="EJ52" i="3"/>
  <c r="EJ53" i="3"/>
  <c r="EJ54" i="3"/>
  <c r="EJ55" i="3"/>
  <c r="EJ56" i="3"/>
  <c r="EJ57" i="3"/>
  <c r="EJ58" i="3"/>
  <c r="EJ59" i="3"/>
  <c r="EJ60" i="3"/>
  <c r="EJ61" i="3"/>
  <c r="EJ62" i="3"/>
  <c r="EJ63" i="3"/>
  <c r="EJ64" i="3"/>
  <c r="EJ65" i="3"/>
  <c r="EJ66" i="3"/>
  <c r="EJ67" i="3"/>
  <c r="EJ68" i="3"/>
  <c r="EJ4" i="3"/>
  <c r="DE5" i="3"/>
  <c r="DE7" i="3"/>
  <c r="DE8" i="3"/>
  <c r="DE9" i="3"/>
  <c r="DE10" i="3"/>
  <c r="DE11" i="3"/>
  <c r="DE12" i="3"/>
  <c r="DE13" i="3"/>
  <c r="DE14" i="3"/>
  <c r="DE15" i="3"/>
  <c r="DE16" i="3"/>
  <c r="DE17" i="3"/>
  <c r="DE18" i="3"/>
  <c r="DE19" i="3"/>
  <c r="DE20" i="3"/>
  <c r="DE22" i="3"/>
  <c r="DE23" i="3"/>
  <c r="DE24" i="3"/>
  <c r="DE25" i="3"/>
  <c r="DE26" i="3"/>
  <c r="DE27" i="3"/>
  <c r="DE28" i="3"/>
  <c r="DE30" i="3"/>
  <c r="DE31" i="3"/>
  <c r="DE32" i="3"/>
  <c r="DE33" i="3"/>
  <c r="DE35" i="3"/>
  <c r="DE36" i="3"/>
  <c r="DE37" i="3"/>
  <c r="DE38" i="3"/>
  <c r="DE39" i="3"/>
  <c r="DE40" i="3"/>
  <c r="DE41" i="3"/>
  <c r="DE42" i="3"/>
  <c r="DE43" i="3"/>
  <c r="DE44" i="3"/>
  <c r="DE45" i="3"/>
  <c r="DE46" i="3"/>
  <c r="DE47" i="3"/>
  <c r="DE48" i="3"/>
  <c r="DE49" i="3"/>
  <c r="DE50" i="3"/>
  <c r="DE51" i="3"/>
  <c r="DE52" i="3"/>
  <c r="DE53" i="3"/>
  <c r="DE54" i="3"/>
  <c r="DE55" i="3"/>
  <c r="DE56" i="3"/>
  <c r="DE57" i="3"/>
  <c r="DE58" i="3"/>
  <c r="DE59" i="3"/>
  <c r="DE60" i="3"/>
  <c r="DE61" i="3"/>
  <c r="DE62" i="3"/>
  <c r="DE63" i="3"/>
  <c r="DE64" i="3"/>
  <c r="DE65" i="3"/>
  <c r="DE66" i="3"/>
  <c r="DE67" i="3"/>
  <c r="DE68" i="3"/>
  <c r="DE4" i="3"/>
  <c r="DD5" i="3"/>
  <c r="DD7" i="3"/>
  <c r="DD8" i="3"/>
  <c r="DD9" i="3"/>
  <c r="DD10" i="3"/>
  <c r="DD11" i="3"/>
  <c r="DD12" i="3"/>
  <c r="DD13" i="3"/>
  <c r="DD14" i="3"/>
  <c r="DD15" i="3"/>
  <c r="DD16" i="3"/>
  <c r="DD17" i="3"/>
  <c r="DD18" i="3"/>
  <c r="DD19" i="3"/>
  <c r="DD20" i="3"/>
  <c r="DD22" i="3"/>
  <c r="DD23" i="3"/>
  <c r="DD24" i="3"/>
  <c r="DD25" i="3"/>
  <c r="DD26" i="3"/>
  <c r="DD27" i="3"/>
  <c r="DD28" i="3"/>
  <c r="DD30" i="3"/>
  <c r="DD31" i="3"/>
  <c r="DD32" i="3"/>
  <c r="DD33" i="3"/>
  <c r="DD35" i="3"/>
  <c r="DD36" i="3"/>
  <c r="DD37" i="3"/>
  <c r="DD38" i="3"/>
  <c r="DD39" i="3"/>
  <c r="DD40" i="3"/>
  <c r="DD41" i="3"/>
  <c r="DD42" i="3"/>
  <c r="DD43" i="3"/>
  <c r="DD44" i="3"/>
  <c r="DD45" i="3"/>
  <c r="DD46" i="3"/>
  <c r="DD47" i="3"/>
  <c r="DD48" i="3"/>
  <c r="DD49" i="3"/>
  <c r="DD50" i="3"/>
  <c r="DD51" i="3"/>
  <c r="DD52" i="3"/>
  <c r="DD53" i="3"/>
  <c r="DD54" i="3"/>
  <c r="DD55" i="3"/>
  <c r="DD56" i="3"/>
  <c r="DD57" i="3"/>
  <c r="DD58" i="3"/>
  <c r="DD59" i="3"/>
  <c r="DD60" i="3"/>
  <c r="DD61" i="3"/>
  <c r="DD62" i="3"/>
  <c r="DD63" i="3"/>
  <c r="DD64" i="3"/>
  <c r="DD65" i="3"/>
  <c r="DD66" i="3"/>
  <c r="DD67" i="3"/>
  <c r="DD68" i="3"/>
  <c r="DD4" i="3"/>
  <c r="DB5" i="3"/>
  <c r="DB7" i="3"/>
  <c r="DB8" i="3"/>
  <c r="DB9" i="3"/>
  <c r="DB10" i="3"/>
  <c r="DB11" i="3"/>
  <c r="DB12" i="3"/>
  <c r="DB13" i="3"/>
  <c r="DB14" i="3"/>
  <c r="DB15" i="3"/>
  <c r="DB16" i="3"/>
  <c r="DB17" i="3"/>
  <c r="DB18" i="3"/>
  <c r="DB19" i="3"/>
  <c r="DB20" i="3"/>
  <c r="DB22" i="3"/>
  <c r="DB23" i="3"/>
  <c r="DB24" i="3"/>
  <c r="DB25" i="3"/>
  <c r="DB26" i="3"/>
  <c r="DB27" i="3"/>
  <c r="DB28" i="3"/>
  <c r="DB30" i="3"/>
  <c r="DB31" i="3"/>
  <c r="DB32" i="3"/>
  <c r="DB33" i="3"/>
  <c r="DB35" i="3"/>
  <c r="DB36" i="3"/>
  <c r="DB37" i="3"/>
  <c r="DB38" i="3"/>
  <c r="DB39" i="3"/>
  <c r="DB40" i="3"/>
  <c r="DB41" i="3"/>
  <c r="DB42" i="3"/>
  <c r="DB43" i="3"/>
  <c r="DB44" i="3"/>
  <c r="DB45" i="3"/>
  <c r="DB46" i="3"/>
  <c r="DB47" i="3"/>
  <c r="DB48" i="3"/>
  <c r="DB49" i="3"/>
  <c r="DB50" i="3"/>
  <c r="DB51" i="3"/>
  <c r="DB52" i="3"/>
  <c r="DB53" i="3"/>
  <c r="DB54" i="3"/>
  <c r="DB55" i="3"/>
  <c r="DB56" i="3"/>
  <c r="DB57" i="3"/>
  <c r="DB58" i="3"/>
  <c r="DB59" i="3"/>
  <c r="DB60" i="3"/>
  <c r="DB61" i="3"/>
  <c r="DB62" i="3"/>
  <c r="DB63" i="3"/>
  <c r="DB64" i="3"/>
  <c r="DB65" i="3"/>
  <c r="DB66" i="3"/>
  <c r="DB67" i="3"/>
  <c r="DB68" i="3"/>
  <c r="DB4" i="3"/>
  <c r="DA5" i="3"/>
  <c r="DA7" i="3"/>
  <c r="DA8" i="3"/>
  <c r="DA9" i="3"/>
  <c r="DA10" i="3"/>
  <c r="DA11" i="3"/>
  <c r="DA12" i="3"/>
  <c r="DA13" i="3"/>
  <c r="DA14" i="3"/>
  <c r="DA15" i="3"/>
  <c r="DA16" i="3"/>
  <c r="DA17" i="3"/>
  <c r="DA18" i="3"/>
  <c r="DA19" i="3"/>
  <c r="DA20" i="3"/>
  <c r="DA22" i="3"/>
  <c r="DA23" i="3"/>
  <c r="DA24" i="3"/>
  <c r="DA25" i="3"/>
  <c r="DA26" i="3"/>
  <c r="DA27" i="3"/>
  <c r="DA28" i="3"/>
  <c r="DA30" i="3"/>
  <c r="DA31" i="3"/>
  <c r="DA32" i="3"/>
  <c r="DA33" i="3"/>
  <c r="DA35" i="3"/>
  <c r="DA36" i="3"/>
  <c r="DA37" i="3"/>
  <c r="DA38" i="3"/>
  <c r="DA39" i="3"/>
  <c r="DA40" i="3"/>
  <c r="DA41" i="3"/>
  <c r="DA42" i="3"/>
  <c r="DA43" i="3"/>
  <c r="DA44" i="3"/>
  <c r="DA45" i="3"/>
  <c r="DA46" i="3"/>
  <c r="DA47" i="3"/>
  <c r="DA48" i="3"/>
  <c r="DA49" i="3"/>
  <c r="DA50" i="3"/>
  <c r="DA51" i="3"/>
  <c r="DA52" i="3"/>
  <c r="DA53" i="3"/>
  <c r="DA54" i="3"/>
  <c r="DA55" i="3"/>
  <c r="DA56" i="3"/>
  <c r="DA57" i="3"/>
  <c r="DA58" i="3"/>
  <c r="DA59" i="3"/>
  <c r="DA60" i="3"/>
  <c r="DA61" i="3"/>
  <c r="DA62" i="3"/>
  <c r="DA63" i="3"/>
  <c r="DA64" i="3"/>
  <c r="DA65" i="3"/>
  <c r="DA66" i="3"/>
  <c r="DA67" i="3"/>
  <c r="DA68" i="3"/>
  <c r="DA4" i="3"/>
  <c r="CZ5" i="3"/>
  <c r="CZ7" i="3"/>
  <c r="CZ8" i="3"/>
  <c r="CZ9" i="3"/>
  <c r="CZ10" i="3"/>
  <c r="CZ11" i="3"/>
  <c r="CZ12" i="3"/>
  <c r="CZ13" i="3"/>
  <c r="CZ14" i="3"/>
  <c r="CZ15" i="3"/>
  <c r="CZ16" i="3"/>
  <c r="CZ17" i="3"/>
  <c r="CZ18" i="3"/>
  <c r="CZ19" i="3"/>
  <c r="CZ20" i="3"/>
  <c r="CZ22" i="3"/>
  <c r="CZ23" i="3"/>
  <c r="CZ24" i="3"/>
  <c r="CZ25" i="3"/>
  <c r="CZ26" i="3"/>
  <c r="CZ27" i="3"/>
  <c r="CZ28" i="3"/>
  <c r="CZ30" i="3"/>
  <c r="CZ31" i="3"/>
  <c r="CZ32" i="3"/>
  <c r="CZ33" i="3"/>
  <c r="CZ35" i="3"/>
  <c r="CZ36" i="3"/>
  <c r="CZ37" i="3"/>
  <c r="CZ38" i="3"/>
  <c r="CZ39" i="3"/>
  <c r="CZ40" i="3"/>
  <c r="CZ41" i="3"/>
  <c r="CZ42" i="3"/>
  <c r="CZ43" i="3"/>
  <c r="CZ44" i="3"/>
  <c r="CZ45" i="3"/>
  <c r="CZ46" i="3"/>
  <c r="CZ47" i="3"/>
  <c r="CZ48" i="3"/>
  <c r="CZ49" i="3"/>
  <c r="CZ50" i="3"/>
  <c r="CZ51" i="3"/>
  <c r="CZ52" i="3"/>
  <c r="CZ53" i="3"/>
  <c r="CZ54" i="3"/>
  <c r="CZ55" i="3"/>
  <c r="CZ56" i="3"/>
  <c r="CZ57" i="3"/>
  <c r="CZ58" i="3"/>
  <c r="CZ59" i="3"/>
  <c r="CZ60" i="3"/>
  <c r="CZ61" i="3"/>
  <c r="CZ62" i="3"/>
  <c r="CZ63" i="3"/>
  <c r="CZ64" i="3"/>
  <c r="CZ65" i="3"/>
  <c r="CZ66" i="3"/>
  <c r="CZ67" i="3"/>
  <c r="CZ68" i="3"/>
  <c r="CZ4" i="3"/>
  <c r="CY5" i="3"/>
  <c r="CY7" i="3"/>
  <c r="CY8" i="3"/>
  <c r="CY9" i="3"/>
  <c r="CY10" i="3"/>
  <c r="CY11" i="3"/>
  <c r="CY12" i="3"/>
  <c r="CY13" i="3"/>
  <c r="CY14" i="3"/>
  <c r="CY15" i="3"/>
  <c r="CY16" i="3"/>
  <c r="CY17" i="3"/>
  <c r="CY18" i="3"/>
  <c r="CY19" i="3"/>
  <c r="CY20" i="3"/>
  <c r="CY22" i="3"/>
  <c r="CY23" i="3"/>
  <c r="CY24" i="3"/>
  <c r="CY25" i="3"/>
  <c r="CY26" i="3"/>
  <c r="CY27" i="3"/>
  <c r="CY28" i="3"/>
  <c r="CY30" i="3"/>
  <c r="CY31" i="3"/>
  <c r="CY32" i="3"/>
  <c r="CY33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4" i="3"/>
  <c r="EP5" i="2"/>
  <c r="EP6" i="2"/>
  <c r="EP7" i="2"/>
  <c r="EP8" i="2"/>
  <c r="EP9" i="2"/>
  <c r="EP10" i="2"/>
  <c r="EP11" i="2"/>
  <c r="EP12" i="2"/>
  <c r="EP13" i="2"/>
  <c r="EP14" i="2"/>
  <c r="EP15" i="2"/>
  <c r="EP16" i="2"/>
  <c r="EP17" i="2"/>
  <c r="EP18" i="2"/>
  <c r="EP19" i="2"/>
  <c r="EP20" i="2"/>
  <c r="EP22" i="2"/>
  <c r="EP23" i="2"/>
  <c r="EP24" i="2"/>
  <c r="EP25" i="2"/>
  <c r="EP26" i="2"/>
  <c r="EP27" i="2"/>
  <c r="EP28" i="2"/>
  <c r="EP30" i="2"/>
  <c r="EP31" i="2"/>
  <c r="EP32" i="2"/>
  <c r="EP33" i="2"/>
  <c r="EP34" i="2"/>
  <c r="EP35" i="2"/>
  <c r="EP36" i="2"/>
  <c r="EP37" i="2"/>
  <c r="EP38" i="2"/>
  <c r="EP39" i="2"/>
  <c r="EP40" i="2"/>
  <c r="EP41" i="2"/>
  <c r="EP42" i="2"/>
  <c r="EP43" i="2"/>
  <c r="EP44" i="2"/>
  <c r="EP45" i="2"/>
  <c r="EP46" i="2"/>
  <c r="EP47" i="2"/>
  <c r="EP48" i="2"/>
  <c r="EP49" i="2"/>
  <c r="EP50" i="2"/>
  <c r="EP51" i="2"/>
  <c r="EP52" i="2"/>
  <c r="EP53" i="2"/>
  <c r="EP54" i="2"/>
  <c r="EP55" i="2"/>
  <c r="EP56" i="2"/>
  <c r="EP57" i="2"/>
  <c r="EP58" i="2"/>
  <c r="EP60" i="2"/>
  <c r="EP61" i="2"/>
  <c r="EP62" i="2"/>
  <c r="EP63" i="2"/>
  <c r="EP64" i="2"/>
  <c r="EP65" i="2"/>
  <c r="EP66" i="2"/>
  <c r="EP67" i="2"/>
  <c r="EP68" i="2"/>
  <c r="EP4" i="2"/>
  <c r="EO5" i="2"/>
  <c r="EO6" i="2"/>
  <c r="EO7" i="2"/>
  <c r="EO8" i="2"/>
  <c r="EO9" i="2"/>
  <c r="EO10" i="2"/>
  <c r="EO11" i="2"/>
  <c r="EO12" i="2"/>
  <c r="EO13" i="2"/>
  <c r="EO14" i="2"/>
  <c r="EO15" i="2"/>
  <c r="EO16" i="2"/>
  <c r="EO17" i="2"/>
  <c r="EO18" i="2"/>
  <c r="EO19" i="2"/>
  <c r="EO20" i="2"/>
  <c r="EO22" i="2"/>
  <c r="EO23" i="2"/>
  <c r="EO24" i="2"/>
  <c r="EO25" i="2"/>
  <c r="EO26" i="2"/>
  <c r="EO27" i="2"/>
  <c r="EO28" i="2"/>
  <c r="EO30" i="2"/>
  <c r="EO31" i="2"/>
  <c r="EO32" i="2"/>
  <c r="EO33" i="2"/>
  <c r="EO34" i="2"/>
  <c r="EO35" i="2"/>
  <c r="EO36" i="2"/>
  <c r="EO37" i="2"/>
  <c r="EO38" i="2"/>
  <c r="EO39" i="2"/>
  <c r="EO40" i="2"/>
  <c r="EO41" i="2"/>
  <c r="EO42" i="2"/>
  <c r="EO43" i="2"/>
  <c r="EO44" i="2"/>
  <c r="EO45" i="2"/>
  <c r="EO46" i="2"/>
  <c r="EO47" i="2"/>
  <c r="EO48" i="2"/>
  <c r="EO49" i="2"/>
  <c r="EO50" i="2"/>
  <c r="EO51" i="2"/>
  <c r="EO52" i="2"/>
  <c r="EO53" i="2"/>
  <c r="EO54" i="2"/>
  <c r="EO55" i="2"/>
  <c r="EO56" i="2"/>
  <c r="EO57" i="2"/>
  <c r="EO58" i="2"/>
  <c r="EO60" i="2"/>
  <c r="EO61" i="2"/>
  <c r="EO62" i="2"/>
  <c r="EO63" i="2"/>
  <c r="EO64" i="2"/>
  <c r="EO65" i="2"/>
  <c r="EO66" i="2"/>
  <c r="EO67" i="2"/>
  <c r="EO68" i="2"/>
  <c r="EO4" i="2"/>
  <c r="EM5" i="2"/>
  <c r="EM6" i="2"/>
  <c r="EM7" i="2"/>
  <c r="EM8" i="2"/>
  <c r="EM9" i="2"/>
  <c r="EM10" i="2"/>
  <c r="EM11" i="2"/>
  <c r="EM12" i="2"/>
  <c r="EM13" i="2"/>
  <c r="EM14" i="2"/>
  <c r="EM15" i="2"/>
  <c r="EM16" i="2"/>
  <c r="EM17" i="2"/>
  <c r="EM18" i="2"/>
  <c r="EM19" i="2"/>
  <c r="EM20" i="2"/>
  <c r="EM22" i="2"/>
  <c r="EM23" i="2"/>
  <c r="EM24" i="2"/>
  <c r="EM25" i="2"/>
  <c r="EM26" i="2"/>
  <c r="EM27" i="2"/>
  <c r="EM28" i="2"/>
  <c r="EM30" i="2"/>
  <c r="EM31" i="2"/>
  <c r="EM32" i="2"/>
  <c r="EM33" i="2"/>
  <c r="EM34" i="2"/>
  <c r="EM35" i="2"/>
  <c r="EM36" i="2"/>
  <c r="EM37" i="2"/>
  <c r="EM38" i="2"/>
  <c r="EM39" i="2"/>
  <c r="EM40" i="2"/>
  <c r="EM41" i="2"/>
  <c r="EM42" i="2"/>
  <c r="EM43" i="2"/>
  <c r="EM44" i="2"/>
  <c r="EM45" i="2"/>
  <c r="EM46" i="2"/>
  <c r="EM47" i="2"/>
  <c r="EM48" i="2"/>
  <c r="EM49" i="2"/>
  <c r="EM50" i="2"/>
  <c r="EM51" i="2"/>
  <c r="EM52" i="2"/>
  <c r="EM53" i="2"/>
  <c r="EM54" i="2"/>
  <c r="EM55" i="2"/>
  <c r="EM56" i="2"/>
  <c r="EM57" i="2"/>
  <c r="EM58" i="2"/>
  <c r="EM60" i="2"/>
  <c r="EM61" i="2"/>
  <c r="EM62" i="2"/>
  <c r="EM63" i="2"/>
  <c r="EM64" i="2"/>
  <c r="EM65" i="2"/>
  <c r="EM66" i="2"/>
  <c r="EM67" i="2"/>
  <c r="EM68" i="2"/>
  <c r="EM4" i="2"/>
  <c r="EL5" i="2"/>
  <c r="EL6" i="2"/>
  <c r="EL7" i="2"/>
  <c r="EL8" i="2"/>
  <c r="EL9" i="2"/>
  <c r="EL10" i="2"/>
  <c r="EL11" i="2"/>
  <c r="EL12" i="2"/>
  <c r="EL13" i="2"/>
  <c r="EL14" i="2"/>
  <c r="EL15" i="2"/>
  <c r="EL16" i="2"/>
  <c r="EL17" i="2"/>
  <c r="EL18" i="2"/>
  <c r="EL19" i="2"/>
  <c r="EL20" i="2"/>
  <c r="EL22" i="2"/>
  <c r="EL23" i="2"/>
  <c r="EL24" i="2"/>
  <c r="EL25" i="2"/>
  <c r="EL26" i="2"/>
  <c r="EL27" i="2"/>
  <c r="EL28" i="2"/>
  <c r="EL30" i="2"/>
  <c r="EL31" i="2"/>
  <c r="EL32" i="2"/>
  <c r="EL33" i="2"/>
  <c r="EL34" i="2"/>
  <c r="EL35" i="2"/>
  <c r="EL36" i="2"/>
  <c r="EL37" i="2"/>
  <c r="EL38" i="2"/>
  <c r="EL39" i="2"/>
  <c r="EL40" i="2"/>
  <c r="EL41" i="2"/>
  <c r="EL42" i="2"/>
  <c r="EL43" i="2"/>
  <c r="EL44" i="2"/>
  <c r="EL45" i="2"/>
  <c r="EL46" i="2"/>
  <c r="EL47" i="2"/>
  <c r="EL48" i="2"/>
  <c r="EL49" i="2"/>
  <c r="EL50" i="2"/>
  <c r="EL51" i="2"/>
  <c r="EL52" i="2"/>
  <c r="EL53" i="2"/>
  <c r="EL54" i="2"/>
  <c r="EL55" i="2"/>
  <c r="EL56" i="2"/>
  <c r="EL57" i="2"/>
  <c r="EL58" i="2"/>
  <c r="EL60" i="2"/>
  <c r="EL61" i="2"/>
  <c r="EL62" i="2"/>
  <c r="EL63" i="2"/>
  <c r="EL64" i="2"/>
  <c r="EL65" i="2"/>
  <c r="EL66" i="2"/>
  <c r="EL67" i="2"/>
  <c r="EL68" i="2"/>
  <c r="EL4" i="2"/>
  <c r="EK5" i="2"/>
  <c r="EK6" i="2"/>
  <c r="EK7" i="2"/>
  <c r="EK8" i="2"/>
  <c r="EK9" i="2"/>
  <c r="EK10" i="2"/>
  <c r="EK11" i="2"/>
  <c r="EK12" i="2"/>
  <c r="EK13" i="2"/>
  <c r="EK14" i="2"/>
  <c r="EK15" i="2"/>
  <c r="EK16" i="2"/>
  <c r="EK17" i="2"/>
  <c r="EK18" i="2"/>
  <c r="EK19" i="2"/>
  <c r="EK20" i="2"/>
  <c r="EK22" i="2"/>
  <c r="EK23" i="2"/>
  <c r="EK24" i="2"/>
  <c r="EK25" i="2"/>
  <c r="EK26" i="2"/>
  <c r="EK27" i="2"/>
  <c r="EK28" i="2"/>
  <c r="EK30" i="2"/>
  <c r="EK31" i="2"/>
  <c r="EK32" i="2"/>
  <c r="EK33" i="2"/>
  <c r="EK34" i="2"/>
  <c r="EK35" i="2"/>
  <c r="EK36" i="2"/>
  <c r="EK37" i="2"/>
  <c r="EK38" i="2"/>
  <c r="EK39" i="2"/>
  <c r="EK40" i="2"/>
  <c r="EK41" i="2"/>
  <c r="EK42" i="2"/>
  <c r="EK43" i="2"/>
  <c r="EK44" i="2"/>
  <c r="EK45" i="2"/>
  <c r="EK46" i="2"/>
  <c r="EK47" i="2"/>
  <c r="EK48" i="2"/>
  <c r="EK49" i="2"/>
  <c r="EK50" i="2"/>
  <c r="EK51" i="2"/>
  <c r="EK52" i="2"/>
  <c r="EK53" i="2"/>
  <c r="EK54" i="2"/>
  <c r="EK55" i="2"/>
  <c r="EK56" i="2"/>
  <c r="EK57" i="2"/>
  <c r="EK58" i="2"/>
  <c r="EK60" i="2"/>
  <c r="EK61" i="2"/>
  <c r="EK62" i="2"/>
  <c r="EK63" i="2"/>
  <c r="EK64" i="2"/>
  <c r="EK65" i="2"/>
  <c r="EK66" i="2"/>
  <c r="EK67" i="2"/>
  <c r="EK68" i="2"/>
  <c r="EK4" i="2"/>
  <c r="EJ5" i="2"/>
  <c r="EJ6" i="2"/>
  <c r="EJ7" i="2"/>
  <c r="EJ8" i="2"/>
  <c r="EJ9" i="2"/>
  <c r="EJ10" i="2"/>
  <c r="EJ11" i="2"/>
  <c r="EJ12" i="2"/>
  <c r="EJ13" i="2"/>
  <c r="EJ14" i="2"/>
  <c r="EJ15" i="2"/>
  <c r="EJ16" i="2"/>
  <c r="EJ17" i="2"/>
  <c r="EJ18" i="2"/>
  <c r="EJ19" i="2"/>
  <c r="EJ20" i="2"/>
  <c r="EJ22" i="2"/>
  <c r="EJ23" i="2"/>
  <c r="EJ24" i="2"/>
  <c r="EJ25" i="2"/>
  <c r="EJ26" i="2"/>
  <c r="EJ27" i="2"/>
  <c r="EJ28" i="2"/>
  <c r="EJ30" i="2"/>
  <c r="EJ31" i="2"/>
  <c r="EJ32" i="2"/>
  <c r="EJ33" i="2"/>
  <c r="EJ34" i="2"/>
  <c r="EJ35" i="2"/>
  <c r="EJ36" i="2"/>
  <c r="EJ37" i="2"/>
  <c r="EJ38" i="2"/>
  <c r="EJ39" i="2"/>
  <c r="EJ40" i="2"/>
  <c r="EJ41" i="2"/>
  <c r="EJ42" i="2"/>
  <c r="EJ43" i="2"/>
  <c r="EJ44" i="2"/>
  <c r="EJ45" i="2"/>
  <c r="EJ46" i="2"/>
  <c r="EJ47" i="2"/>
  <c r="EJ48" i="2"/>
  <c r="EJ49" i="2"/>
  <c r="EJ50" i="2"/>
  <c r="EJ51" i="2"/>
  <c r="EJ52" i="2"/>
  <c r="EJ53" i="2"/>
  <c r="EJ54" i="2"/>
  <c r="EJ55" i="2"/>
  <c r="EJ56" i="2"/>
  <c r="EJ57" i="2"/>
  <c r="EJ58" i="2"/>
  <c r="EJ60" i="2"/>
  <c r="EJ61" i="2"/>
  <c r="EJ62" i="2"/>
  <c r="EJ63" i="2"/>
  <c r="EJ64" i="2"/>
  <c r="EJ65" i="2"/>
  <c r="EJ66" i="2"/>
  <c r="EJ67" i="2"/>
  <c r="EJ68" i="2"/>
  <c r="EJ4" i="2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2" i="2"/>
  <c r="DE23" i="2"/>
  <c r="DE24" i="2"/>
  <c r="DE25" i="2"/>
  <c r="DE26" i="2"/>
  <c r="DE27" i="2"/>
  <c r="DE28" i="2"/>
  <c r="DE30" i="2"/>
  <c r="DE31" i="2"/>
  <c r="DE32" i="2"/>
  <c r="DE33" i="2"/>
  <c r="DE34" i="2"/>
  <c r="DE35" i="2"/>
  <c r="DE36" i="2"/>
  <c r="DE37" i="2"/>
  <c r="DE38" i="2"/>
  <c r="DE39" i="2"/>
  <c r="DE40" i="2"/>
  <c r="DE41" i="2"/>
  <c r="DE42" i="2"/>
  <c r="DE43" i="2"/>
  <c r="DE44" i="2"/>
  <c r="DE45" i="2"/>
  <c r="DE46" i="2"/>
  <c r="DE47" i="2"/>
  <c r="DE48" i="2"/>
  <c r="DE49" i="2"/>
  <c r="DE50" i="2"/>
  <c r="DE51" i="2"/>
  <c r="DE52" i="2"/>
  <c r="DE53" i="2"/>
  <c r="DE54" i="2"/>
  <c r="DE55" i="2"/>
  <c r="DE56" i="2"/>
  <c r="DE57" i="2"/>
  <c r="DE58" i="2"/>
  <c r="DE60" i="2"/>
  <c r="DE61" i="2"/>
  <c r="DE62" i="2"/>
  <c r="DE63" i="2"/>
  <c r="DE64" i="2"/>
  <c r="DE65" i="2"/>
  <c r="DE66" i="2"/>
  <c r="DE67" i="2"/>
  <c r="DE68" i="2"/>
  <c r="DE4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2" i="2"/>
  <c r="DD23" i="2"/>
  <c r="DD24" i="2"/>
  <c r="DD25" i="2"/>
  <c r="DD26" i="2"/>
  <c r="DD27" i="2"/>
  <c r="DD28" i="2"/>
  <c r="DD30" i="2"/>
  <c r="DD31" i="2"/>
  <c r="DD32" i="2"/>
  <c r="DD33" i="2"/>
  <c r="DD34" i="2"/>
  <c r="DD35" i="2"/>
  <c r="DD36" i="2"/>
  <c r="DD37" i="2"/>
  <c r="DD38" i="2"/>
  <c r="DD39" i="2"/>
  <c r="DD40" i="2"/>
  <c r="DD41" i="2"/>
  <c r="DD42" i="2"/>
  <c r="DD43" i="2"/>
  <c r="DD44" i="2"/>
  <c r="DD45" i="2"/>
  <c r="DD46" i="2"/>
  <c r="DD47" i="2"/>
  <c r="DD48" i="2"/>
  <c r="DD49" i="2"/>
  <c r="DD50" i="2"/>
  <c r="DD51" i="2"/>
  <c r="DD52" i="2"/>
  <c r="DD53" i="2"/>
  <c r="DD54" i="2"/>
  <c r="DD55" i="2"/>
  <c r="DD56" i="2"/>
  <c r="DD57" i="2"/>
  <c r="DD58" i="2"/>
  <c r="DD60" i="2"/>
  <c r="DD61" i="2"/>
  <c r="DD62" i="2"/>
  <c r="DD63" i="2"/>
  <c r="DD64" i="2"/>
  <c r="DD65" i="2"/>
  <c r="DD66" i="2"/>
  <c r="DD67" i="2"/>
  <c r="DD68" i="2"/>
  <c r="DD4" i="2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2" i="2"/>
  <c r="DB23" i="2"/>
  <c r="DB24" i="2"/>
  <c r="DB25" i="2"/>
  <c r="DB26" i="2"/>
  <c r="DB27" i="2"/>
  <c r="DB28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60" i="2"/>
  <c r="DB61" i="2"/>
  <c r="DB62" i="2"/>
  <c r="DB63" i="2"/>
  <c r="DB64" i="2"/>
  <c r="DB65" i="2"/>
  <c r="DB66" i="2"/>
  <c r="DB67" i="2"/>
  <c r="DB68" i="2"/>
  <c r="DB4" i="2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2" i="2"/>
  <c r="DA23" i="2"/>
  <c r="DA24" i="2"/>
  <c r="DA25" i="2"/>
  <c r="DA26" i="2"/>
  <c r="DA27" i="2"/>
  <c r="DA28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60" i="2"/>
  <c r="DA61" i="2"/>
  <c r="DA62" i="2"/>
  <c r="DA63" i="2"/>
  <c r="DA64" i="2"/>
  <c r="DA65" i="2"/>
  <c r="DA66" i="2"/>
  <c r="DA67" i="2"/>
  <c r="DA68" i="2"/>
  <c r="DA4" i="2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2" i="2"/>
  <c r="CZ23" i="2"/>
  <c r="CZ24" i="2"/>
  <c r="CZ25" i="2"/>
  <c r="CZ26" i="2"/>
  <c r="CZ27" i="2"/>
  <c r="CZ28" i="2"/>
  <c r="CZ30" i="2"/>
  <c r="CZ31" i="2"/>
  <c r="CZ32" i="2"/>
  <c r="CZ33" i="2"/>
  <c r="CZ34" i="2"/>
  <c r="CZ35" i="2"/>
  <c r="CZ36" i="2"/>
  <c r="CZ37" i="2"/>
  <c r="CZ38" i="2"/>
  <c r="CZ39" i="2"/>
  <c r="CZ40" i="2"/>
  <c r="CZ41" i="2"/>
  <c r="CZ42" i="2"/>
  <c r="CZ43" i="2"/>
  <c r="CZ44" i="2"/>
  <c r="CZ45" i="2"/>
  <c r="CZ46" i="2"/>
  <c r="CZ47" i="2"/>
  <c r="CZ48" i="2"/>
  <c r="CZ49" i="2"/>
  <c r="CZ50" i="2"/>
  <c r="CZ51" i="2"/>
  <c r="CZ52" i="2"/>
  <c r="CZ53" i="2"/>
  <c r="CZ54" i="2"/>
  <c r="CZ55" i="2"/>
  <c r="CZ56" i="2"/>
  <c r="CZ57" i="2"/>
  <c r="CZ58" i="2"/>
  <c r="CZ60" i="2"/>
  <c r="CZ61" i="2"/>
  <c r="CZ62" i="2"/>
  <c r="CZ63" i="2"/>
  <c r="CZ64" i="2"/>
  <c r="CZ65" i="2"/>
  <c r="CZ66" i="2"/>
  <c r="CZ67" i="2"/>
  <c r="CZ68" i="2"/>
  <c r="CZ4" i="2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2" i="2"/>
  <c r="CY23" i="2"/>
  <c r="CY24" i="2"/>
  <c r="CY25" i="2"/>
  <c r="CY26" i="2"/>
  <c r="CY27" i="2"/>
  <c r="CY28" i="2"/>
  <c r="CY30" i="2"/>
  <c r="CY31" i="2"/>
  <c r="CY32" i="2"/>
  <c r="CY33" i="2"/>
  <c r="CY34" i="2"/>
  <c r="CY35" i="2"/>
  <c r="CY36" i="2"/>
  <c r="CY37" i="2"/>
  <c r="CY38" i="2"/>
  <c r="CY39" i="2"/>
  <c r="CY40" i="2"/>
  <c r="CY41" i="2"/>
  <c r="CY42" i="2"/>
  <c r="CY43" i="2"/>
  <c r="CY44" i="2"/>
  <c r="CY45" i="2"/>
  <c r="CY46" i="2"/>
  <c r="CY47" i="2"/>
  <c r="CY48" i="2"/>
  <c r="CY49" i="2"/>
  <c r="CY50" i="2"/>
  <c r="CY51" i="2"/>
  <c r="CY52" i="2"/>
  <c r="CY53" i="2"/>
  <c r="CY54" i="2"/>
  <c r="CY55" i="2"/>
  <c r="CY56" i="2"/>
  <c r="CY57" i="2"/>
  <c r="CY58" i="2"/>
  <c r="CY60" i="2"/>
  <c r="CY61" i="2"/>
  <c r="CY62" i="2"/>
  <c r="CY63" i="2"/>
  <c r="CY64" i="2"/>
  <c r="CY65" i="2"/>
  <c r="CY66" i="2"/>
  <c r="CY67" i="2"/>
  <c r="CY68" i="2"/>
  <c r="CY4" i="2"/>
  <c r="EP5" i="1"/>
  <c r="EP6" i="1"/>
  <c r="EP7" i="1"/>
  <c r="EP8" i="1"/>
  <c r="EP9" i="1"/>
  <c r="EP10" i="1"/>
  <c r="EP11" i="1"/>
  <c r="EP12" i="1"/>
  <c r="EP13" i="1"/>
  <c r="EP14" i="1"/>
  <c r="EP15" i="1"/>
  <c r="EP17" i="1"/>
  <c r="EP19" i="1"/>
  <c r="EP20" i="1"/>
  <c r="EP21" i="1"/>
  <c r="EP22" i="1"/>
  <c r="EP23" i="1"/>
  <c r="EP24" i="1"/>
  <c r="EP25" i="1"/>
  <c r="EP26" i="1"/>
  <c r="EP27" i="1"/>
  <c r="EP28" i="1"/>
  <c r="EP29" i="1"/>
  <c r="EP30" i="1"/>
  <c r="EP31" i="1"/>
  <c r="EP32" i="1"/>
  <c r="EP33" i="1"/>
  <c r="EP35" i="1"/>
  <c r="EP36" i="1"/>
  <c r="EP37" i="1"/>
  <c r="EP38" i="1"/>
  <c r="EP39" i="1"/>
  <c r="EP40" i="1"/>
  <c r="EP41" i="1"/>
  <c r="EP42" i="1"/>
  <c r="EP43" i="1"/>
  <c r="EP44" i="1"/>
  <c r="EP45" i="1"/>
  <c r="EP46" i="1"/>
  <c r="EP47" i="1"/>
  <c r="EP48" i="1"/>
  <c r="EP49" i="1"/>
  <c r="EP50" i="1"/>
  <c r="EP51" i="1"/>
  <c r="EP52" i="1"/>
  <c r="EP53" i="1"/>
  <c r="EP54" i="1"/>
  <c r="EP55" i="1"/>
  <c r="EP56" i="1"/>
  <c r="EP57" i="1"/>
  <c r="EP58" i="1"/>
  <c r="EP59" i="1"/>
  <c r="EP60" i="1"/>
  <c r="EP61" i="1"/>
  <c r="EP62" i="1"/>
  <c r="EP63" i="1"/>
  <c r="EP64" i="1"/>
  <c r="EP65" i="1"/>
  <c r="EP66" i="1"/>
  <c r="EP67" i="1"/>
  <c r="EP68" i="1"/>
  <c r="EP4" i="1"/>
  <c r="EO5" i="1"/>
  <c r="EO6" i="1"/>
  <c r="EO7" i="1"/>
  <c r="EO8" i="1"/>
  <c r="EO9" i="1"/>
  <c r="EO10" i="1"/>
  <c r="EO11" i="1"/>
  <c r="EO12" i="1"/>
  <c r="EO13" i="1"/>
  <c r="EO14" i="1"/>
  <c r="EO15" i="1"/>
  <c r="EO17" i="1"/>
  <c r="EO19" i="1"/>
  <c r="EO20" i="1"/>
  <c r="EO21" i="1"/>
  <c r="EO22" i="1"/>
  <c r="EO23" i="1"/>
  <c r="EO24" i="1"/>
  <c r="EO25" i="1"/>
  <c r="EO26" i="1"/>
  <c r="EO27" i="1"/>
  <c r="EO28" i="1"/>
  <c r="EO29" i="1"/>
  <c r="EO30" i="1"/>
  <c r="EO31" i="1"/>
  <c r="EO32" i="1"/>
  <c r="EO33" i="1"/>
  <c r="EO35" i="1"/>
  <c r="EO36" i="1"/>
  <c r="EO37" i="1"/>
  <c r="EO38" i="1"/>
  <c r="EO39" i="1"/>
  <c r="EO40" i="1"/>
  <c r="EO41" i="1"/>
  <c r="EO42" i="1"/>
  <c r="EO43" i="1"/>
  <c r="EO44" i="1"/>
  <c r="EO45" i="1"/>
  <c r="EO46" i="1"/>
  <c r="EO47" i="1"/>
  <c r="EO48" i="1"/>
  <c r="EO49" i="1"/>
  <c r="EO50" i="1"/>
  <c r="EO51" i="1"/>
  <c r="EO52" i="1"/>
  <c r="EO53" i="1"/>
  <c r="EO54" i="1"/>
  <c r="EO55" i="1"/>
  <c r="EO56" i="1"/>
  <c r="EO57" i="1"/>
  <c r="EO58" i="1"/>
  <c r="EO59" i="1"/>
  <c r="EO60" i="1"/>
  <c r="EO61" i="1"/>
  <c r="EO62" i="1"/>
  <c r="EO63" i="1"/>
  <c r="EO64" i="1"/>
  <c r="EO65" i="1"/>
  <c r="EO66" i="1"/>
  <c r="EO67" i="1"/>
  <c r="EO68" i="1"/>
  <c r="EO4" i="1"/>
  <c r="EM5" i="1"/>
  <c r="EM6" i="1"/>
  <c r="EM7" i="1"/>
  <c r="EM8" i="1"/>
  <c r="EM9" i="1"/>
  <c r="EM10" i="1"/>
  <c r="EM11" i="1"/>
  <c r="EM12" i="1"/>
  <c r="EM13" i="1"/>
  <c r="EM14" i="1"/>
  <c r="EM15" i="1"/>
  <c r="EM17" i="1"/>
  <c r="EM19" i="1"/>
  <c r="EM20" i="1"/>
  <c r="EM21" i="1"/>
  <c r="EM22" i="1"/>
  <c r="EM23" i="1"/>
  <c r="EM24" i="1"/>
  <c r="EM25" i="1"/>
  <c r="EM26" i="1"/>
  <c r="EM27" i="1"/>
  <c r="EM28" i="1"/>
  <c r="EM29" i="1"/>
  <c r="EM30" i="1"/>
  <c r="EM31" i="1"/>
  <c r="EM32" i="1"/>
  <c r="EM33" i="1"/>
  <c r="EM35" i="1"/>
  <c r="EM36" i="1"/>
  <c r="EM37" i="1"/>
  <c r="EM38" i="1"/>
  <c r="EM39" i="1"/>
  <c r="EM40" i="1"/>
  <c r="EM41" i="1"/>
  <c r="EM42" i="1"/>
  <c r="EM43" i="1"/>
  <c r="EM44" i="1"/>
  <c r="EM45" i="1"/>
  <c r="EM46" i="1"/>
  <c r="EM47" i="1"/>
  <c r="EM48" i="1"/>
  <c r="EM49" i="1"/>
  <c r="EM50" i="1"/>
  <c r="EM51" i="1"/>
  <c r="EM52" i="1"/>
  <c r="EM53" i="1"/>
  <c r="EM54" i="1"/>
  <c r="EM55" i="1"/>
  <c r="EM56" i="1"/>
  <c r="EM57" i="1"/>
  <c r="EM58" i="1"/>
  <c r="EM59" i="1"/>
  <c r="EM60" i="1"/>
  <c r="EM61" i="1"/>
  <c r="EM62" i="1"/>
  <c r="EM63" i="1"/>
  <c r="EM64" i="1"/>
  <c r="EM65" i="1"/>
  <c r="EM66" i="1"/>
  <c r="EM67" i="1"/>
  <c r="EM68" i="1"/>
  <c r="EM4" i="1"/>
  <c r="EL5" i="1"/>
  <c r="EL6" i="1"/>
  <c r="EL7" i="1"/>
  <c r="EL8" i="1"/>
  <c r="EL9" i="1"/>
  <c r="EL10" i="1"/>
  <c r="EL11" i="1"/>
  <c r="EL12" i="1"/>
  <c r="EL13" i="1"/>
  <c r="EL14" i="1"/>
  <c r="EL15" i="1"/>
  <c r="EL17" i="1"/>
  <c r="EL19" i="1"/>
  <c r="EL20" i="1"/>
  <c r="EL21" i="1"/>
  <c r="EL22" i="1"/>
  <c r="EL23" i="1"/>
  <c r="EL24" i="1"/>
  <c r="EL25" i="1"/>
  <c r="EL26" i="1"/>
  <c r="EL27" i="1"/>
  <c r="EL28" i="1"/>
  <c r="EL29" i="1"/>
  <c r="EL30" i="1"/>
  <c r="EL31" i="1"/>
  <c r="EL32" i="1"/>
  <c r="EL33" i="1"/>
  <c r="EL35" i="1"/>
  <c r="EL36" i="1"/>
  <c r="EL37" i="1"/>
  <c r="EL38" i="1"/>
  <c r="EL39" i="1"/>
  <c r="EL40" i="1"/>
  <c r="EL41" i="1"/>
  <c r="EL42" i="1"/>
  <c r="EL43" i="1"/>
  <c r="EL44" i="1"/>
  <c r="EL45" i="1"/>
  <c r="EL46" i="1"/>
  <c r="EL47" i="1"/>
  <c r="EL48" i="1"/>
  <c r="EL49" i="1"/>
  <c r="EL50" i="1"/>
  <c r="EL51" i="1"/>
  <c r="EL52" i="1"/>
  <c r="EL53" i="1"/>
  <c r="EL54" i="1"/>
  <c r="EL55" i="1"/>
  <c r="EL56" i="1"/>
  <c r="EL57" i="1"/>
  <c r="EL58" i="1"/>
  <c r="EL59" i="1"/>
  <c r="EL60" i="1"/>
  <c r="EL61" i="1"/>
  <c r="EL62" i="1"/>
  <c r="EL63" i="1"/>
  <c r="EL64" i="1"/>
  <c r="EL65" i="1"/>
  <c r="EL66" i="1"/>
  <c r="EL67" i="1"/>
  <c r="EL68" i="1"/>
  <c r="EL4" i="1"/>
  <c r="EK5" i="1"/>
  <c r="EK6" i="1"/>
  <c r="EK7" i="1"/>
  <c r="EK8" i="1"/>
  <c r="EK9" i="1"/>
  <c r="EK10" i="1"/>
  <c r="EK11" i="1"/>
  <c r="EK12" i="1"/>
  <c r="EK13" i="1"/>
  <c r="EK14" i="1"/>
  <c r="EK15" i="1"/>
  <c r="EK17" i="1"/>
  <c r="EK19" i="1"/>
  <c r="EK20" i="1"/>
  <c r="EK21" i="1"/>
  <c r="EK22" i="1"/>
  <c r="EK23" i="1"/>
  <c r="EK24" i="1"/>
  <c r="EK25" i="1"/>
  <c r="EK26" i="1"/>
  <c r="EK27" i="1"/>
  <c r="EK28" i="1"/>
  <c r="EK29" i="1"/>
  <c r="EK30" i="1"/>
  <c r="EK31" i="1"/>
  <c r="EK32" i="1"/>
  <c r="EK33" i="1"/>
  <c r="EK35" i="1"/>
  <c r="EK36" i="1"/>
  <c r="EK37" i="1"/>
  <c r="EK38" i="1"/>
  <c r="EK39" i="1"/>
  <c r="EK40" i="1"/>
  <c r="EK41" i="1"/>
  <c r="EK42" i="1"/>
  <c r="EK43" i="1"/>
  <c r="EK44" i="1"/>
  <c r="EK45" i="1"/>
  <c r="EK46" i="1"/>
  <c r="EK47" i="1"/>
  <c r="EK48" i="1"/>
  <c r="EK49" i="1"/>
  <c r="EK50" i="1"/>
  <c r="EK51" i="1"/>
  <c r="EK52" i="1"/>
  <c r="EK53" i="1"/>
  <c r="EK54" i="1"/>
  <c r="EK55" i="1"/>
  <c r="EK56" i="1"/>
  <c r="EK57" i="1"/>
  <c r="EK58" i="1"/>
  <c r="EK59" i="1"/>
  <c r="EK60" i="1"/>
  <c r="EK61" i="1"/>
  <c r="EK62" i="1"/>
  <c r="EK63" i="1"/>
  <c r="EK64" i="1"/>
  <c r="EK65" i="1"/>
  <c r="EK66" i="1"/>
  <c r="EK67" i="1"/>
  <c r="EK68" i="1"/>
  <c r="EK4" i="1"/>
  <c r="EJ5" i="1"/>
  <c r="EJ6" i="1"/>
  <c r="EJ7" i="1"/>
  <c r="EJ8" i="1"/>
  <c r="EJ9" i="1"/>
  <c r="EJ10" i="1"/>
  <c r="EJ11" i="1"/>
  <c r="EJ12" i="1"/>
  <c r="EJ13" i="1"/>
  <c r="EJ14" i="1"/>
  <c r="EJ15" i="1"/>
  <c r="EJ17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4" i="1"/>
  <c r="DE5" i="1"/>
  <c r="DE6" i="1"/>
  <c r="DE7" i="1"/>
  <c r="DE8" i="1"/>
  <c r="DE9" i="1"/>
  <c r="DE10" i="1"/>
  <c r="DE11" i="1"/>
  <c r="DE12" i="1"/>
  <c r="DE13" i="1"/>
  <c r="DE14" i="1"/>
  <c r="DE15" i="1"/>
  <c r="DE17" i="1"/>
  <c r="DE19" i="1"/>
  <c r="DE20" i="1"/>
  <c r="DE21" i="1"/>
  <c r="DE22" i="1"/>
  <c r="DE23" i="1"/>
  <c r="DE24" i="1"/>
  <c r="DE25" i="1"/>
  <c r="DE26" i="1"/>
  <c r="DE27" i="1"/>
  <c r="DE28" i="1"/>
  <c r="DE29" i="1"/>
  <c r="DE30" i="1"/>
  <c r="DE31" i="1"/>
  <c r="DE32" i="1"/>
  <c r="DE33" i="1"/>
  <c r="DE34" i="1"/>
  <c r="DE35" i="1"/>
  <c r="DE36" i="1"/>
  <c r="DE37" i="1"/>
  <c r="DE38" i="1"/>
  <c r="DE39" i="1"/>
  <c r="DE40" i="1"/>
  <c r="DE41" i="1"/>
  <c r="DE42" i="1"/>
  <c r="DE43" i="1"/>
  <c r="DE44" i="1"/>
  <c r="DE45" i="1"/>
  <c r="DE46" i="1"/>
  <c r="DE47" i="1"/>
  <c r="DE48" i="1"/>
  <c r="DE49" i="1"/>
  <c r="DE50" i="1"/>
  <c r="DE51" i="1"/>
  <c r="DE52" i="1"/>
  <c r="DE53" i="1"/>
  <c r="DE54" i="1"/>
  <c r="DE55" i="1"/>
  <c r="DE56" i="1"/>
  <c r="DE57" i="1"/>
  <c r="DE58" i="1"/>
  <c r="DE59" i="1"/>
  <c r="DE60" i="1"/>
  <c r="DE61" i="1"/>
  <c r="DE62" i="1"/>
  <c r="DE63" i="1"/>
  <c r="DE64" i="1"/>
  <c r="DE65" i="1"/>
  <c r="DE66" i="1"/>
  <c r="DE67" i="1"/>
  <c r="DE68" i="1"/>
  <c r="DE4" i="1"/>
  <c r="DD5" i="1"/>
  <c r="DD6" i="1"/>
  <c r="DD7" i="1"/>
  <c r="DD8" i="1"/>
  <c r="DD9" i="1"/>
  <c r="DD10" i="1"/>
  <c r="DD11" i="1"/>
  <c r="DD12" i="1"/>
  <c r="DD13" i="1"/>
  <c r="DD14" i="1"/>
  <c r="DD15" i="1"/>
  <c r="DD17" i="1"/>
  <c r="DD19" i="1"/>
  <c r="DD20" i="1"/>
  <c r="DD21" i="1"/>
  <c r="DD22" i="1"/>
  <c r="DD23" i="1"/>
  <c r="DD24" i="1"/>
  <c r="DD25" i="1"/>
  <c r="DD26" i="1"/>
  <c r="DD27" i="1"/>
  <c r="DD28" i="1"/>
  <c r="DD29" i="1"/>
  <c r="DD30" i="1"/>
  <c r="DD31" i="1"/>
  <c r="DD32" i="1"/>
  <c r="DD33" i="1"/>
  <c r="DD34" i="1"/>
  <c r="DD35" i="1"/>
  <c r="DD36" i="1"/>
  <c r="DD37" i="1"/>
  <c r="DD38" i="1"/>
  <c r="DD39" i="1"/>
  <c r="DD40" i="1"/>
  <c r="DD41" i="1"/>
  <c r="DD42" i="1"/>
  <c r="DD43" i="1"/>
  <c r="DD44" i="1"/>
  <c r="DD45" i="1"/>
  <c r="DD46" i="1"/>
  <c r="DD47" i="1"/>
  <c r="DD48" i="1"/>
  <c r="DD49" i="1"/>
  <c r="DD50" i="1"/>
  <c r="DD51" i="1"/>
  <c r="DD52" i="1"/>
  <c r="DD53" i="1"/>
  <c r="DD54" i="1"/>
  <c r="DD55" i="1"/>
  <c r="DD56" i="1"/>
  <c r="DD57" i="1"/>
  <c r="DD58" i="1"/>
  <c r="DD59" i="1"/>
  <c r="DD60" i="1"/>
  <c r="DD61" i="1"/>
  <c r="DD62" i="1"/>
  <c r="DD63" i="1"/>
  <c r="DD64" i="1"/>
  <c r="DD65" i="1"/>
  <c r="DD66" i="1"/>
  <c r="DD67" i="1"/>
  <c r="DD68" i="1"/>
  <c r="DD4" i="1"/>
  <c r="DB5" i="1"/>
  <c r="DB6" i="1"/>
  <c r="DB7" i="1"/>
  <c r="DB8" i="1"/>
  <c r="DB9" i="1"/>
  <c r="DB10" i="1"/>
  <c r="DB11" i="1"/>
  <c r="DB12" i="1"/>
  <c r="DB13" i="1"/>
  <c r="DB14" i="1"/>
  <c r="DB15" i="1"/>
  <c r="DB17" i="1"/>
  <c r="DB19" i="1"/>
  <c r="DB20" i="1"/>
  <c r="DB21" i="1"/>
  <c r="DB22" i="1"/>
  <c r="DB23" i="1"/>
  <c r="DB24" i="1"/>
  <c r="DB25" i="1"/>
  <c r="DB26" i="1"/>
  <c r="DB27" i="1"/>
  <c r="DB28" i="1"/>
  <c r="DB29" i="1"/>
  <c r="DB30" i="1"/>
  <c r="DB31" i="1"/>
  <c r="DB32" i="1"/>
  <c r="DB33" i="1"/>
  <c r="DB34" i="1"/>
  <c r="DB35" i="1"/>
  <c r="DB36" i="1"/>
  <c r="DB37" i="1"/>
  <c r="DB38" i="1"/>
  <c r="DB39" i="1"/>
  <c r="DB40" i="1"/>
  <c r="DB41" i="1"/>
  <c r="DB42" i="1"/>
  <c r="DB43" i="1"/>
  <c r="DB44" i="1"/>
  <c r="DB45" i="1"/>
  <c r="DB46" i="1"/>
  <c r="DB47" i="1"/>
  <c r="DB48" i="1"/>
  <c r="DB49" i="1"/>
  <c r="DB50" i="1"/>
  <c r="DB51" i="1"/>
  <c r="DB52" i="1"/>
  <c r="DB53" i="1"/>
  <c r="DB54" i="1"/>
  <c r="DB55" i="1"/>
  <c r="DB56" i="1"/>
  <c r="DB57" i="1"/>
  <c r="DB58" i="1"/>
  <c r="DB59" i="1"/>
  <c r="DB60" i="1"/>
  <c r="DB61" i="1"/>
  <c r="DB62" i="1"/>
  <c r="DB63" i="1"/>
  <c r="DB64" i="1"/>
  <c r="DB65" i="1"/>
  <c r="DB66" i="1"/>
  <c r="DB67" i="1"/>
  <c r="DB68" i="1"/>
  <c r="DB4" i="1"/>
  <c r="DA5" i="1"/>
  <c r="DA6" i="1"/>
  <c r="DA7" i="1"/>
  <c r="DA8" i="1"/>
  <c r="DA9" i="1"/>
  <c r="DA10" i="1"/>
  <c r="DA11" i="1"/>
  <c r="DA12" i="1"/>
  <c r="DA13" i="1"/>
  <c r="DA14" i="1"/>
  <c r="DA15" i="1"/>
  <c r="DA17" i="1"/>
  <c r="DA19" i="1"/>
  <c r="DA20" i="1"/>
  <c r="DA21" i="1"/>
  <c r="DA22" i="1"/>
  <c r="DA23" i="1"/>
  <c r="DA24" i="1"/>
  <c r="DA25" i="1"/>
  <c r="DA26" i="1"/>
  <c r="DA27" i="1"/>
  <c r="DA28" i="1"/>
  <c r="DA29" i="1"/>
  <c r="DA30" i="1"/>
  <c r="DA31" i="1"/>
  <c r="DA32" i="1"/>
  <c r="DA33" i="1"/>
  <c r="DA34" i="1"/>
  <c r="DA35" i="1"/>
  <c r="DA36" i="1"/>
  <c r="DA37" i="1"/>
  <c r="DA38" i="1"/>
  <c r="DA39" i="1"/>
  <c r="DA40" i="1"/>
  <c r="DA41" i="1"/>
  <c r="DA42" i="1"/>
  <c r="DA43" i="1"/>
  <c r="DA44" i="1"/>
  <c r="DA45" i="1"/>
  <c r="DA46" i="1"/>
  <c r="DA47" i="1"/>
  <c r="DA48" i="1"/>
  <c r="DA49" i="1"/>
  <c r="DA50" i="1"/>
  <c r="DA51" i="1"/>
  <c r="DA52" i="1"/>
  <c r="DA53" i="1"/>
  <c r="DA54" i="1"/>
  <c r="DA55" i="1"/>
  <c r="DA56" i="1"/>
  <c r="DA57" i="1"/>
  <c r="DA58" i="1"/>
  <c r="DA59" i="1"/>
  <c r="DA60" i="1"/>
  <c r="DA61" i="1"/>
  <c r="DA62" i="1"/>
  <c r="DA63" i="1"/>
  <c r="DA64" i="1"/>
  <c r="DA65" i="1"/>
  <c r="DA66" i="1"/>
  <c r="DA67" i="1"/>
  <c r="DA68" i="1"/>
  <c r="DA4" i="1"/>
  <c r="CZ5" i="1"/>
  <c r="CZ6" i="1"/>
  <c r="CZ7" i="1"/>
  <c r="CZ8" i="1"/>
  <c r="CZ9" i="1"/>
  <c r="CZ10" i="1"/>
  <c r="CZ11" i="1"/>
  <c r="CZ12" i="1"/>
  <c r="CZ13" i="1"/>
  <c r="CZ14" i="1"/>
  <c r="CZ15" i="1"/>
  <c r="CZ17" i="1"/>
  <c r="CZ19" i="1"/>
  <c r="CZ20" i="1"/>
  <c r="CZ21" i="1"/>
  <c r="CZ22" i="1"/>
  <c r="CZ23" i="1"/>
  <c r="CZ24" i="1"/>
  <c r="CZ25" i="1"/>
  <c r="CZ26" i="1"/>
  <c r="CZ27" i="1"/>
  <c r="CZ28" i="1"/>
  <c r="CZ29" i="1"/>
  <c r="CZ30" i="1"/>
  <c r="CZ31" i="1"/>
  <c r="CZ32" i="1"/>
  <c r="CZ33" i="1"/>
  <c r="CZ34" i="1"/>
  <c r="CZ35" i="1"/>
  <c r="CZ36" i="1"/>
  <c r="CZ37" i="1"/>
  <c r="CZ38" i="1"/>
  <c r="CZ39" i="1"/>
  <c r="CZ40" i="1"/>
  <c r="CZ41" i="1"/>
  <c r="CZ42" i="1"/>
  <c r="CZ43" i="1"/>
  <c r="CZ44" i="1"/>
  <c r="CZ45" i="1"/>
  <c r="CZ46" i="1"/>
  <c r="CZ47" i="1"/>
  <c r="CZ48" i="1"/>
  <c r="CZ49" i="1"/>
  <c r="CZ50" i="1"/>
  <c r="CZ51" i="1"/>
  <c r="CZ52" i="1"/>
  <c r="CZ53" i="1"/>
  <c r="CZ54" i="1"/>
  <c r="CZ55" i="1"/>
  <c r="CZ56" i="1"/>
  <c r="CZ57" i="1"/>
  <c r="CZ58" i="1"/>
  <c r="CZ59" i="1"/>
  <c r="CZ60" i="1"/>
  <c r="CZ61" i="1"/>
  <c r="CZ62" i="1"/>
  <c r="CZ63" i="1"/>
  <c r="CZ64" i="1"/>
  <c r="CZ65" i="1"/>
  <c r="CZ66" i="1"/>
  <c r="CZ67" i="1"/>
  <c r="CZ68" i="1"/>
  <c r="CZ4" i="1"/>
  <c r="CY5" i="1"/>
  <c r="CY6" i="1"/>
  <c r="CY7" i="1"/>
  <c r="CY8" i="1"/>
  <c r="CY9" i="1"/>
  <c r="CY10" i="1"/>
  <c r="CY11" i="1"/>
  <c r="CY12" i="1"/>
  <c r="CY13" i="1"/>
  <c r="CY14" i="1"/>
  <c r="CY15" i="1"/>
  <c r="CY17" i="1"/>
  <c r="CY19" i="1"/>
  <c r="CY20" i="1"/>
  <c r="CY21" i="1"/>
  <c r="CY22" i="1"/>
  <c r="CY23" i="1"/>
  <c r="CY24" i="1"/>
  <c r="CY25" i="1"/>
  <c r="CY26" i="1"/>
  <c r="CY27" i="1"/>
  <c r="CY28" i="1"/>
  <c r="CY29" i="1"/>
  <c r="CY30" i="1"/>
  <c r="CY31" i="1"/>
  <c r="CY32" i="1"/>
  <c r="CY33" i="1"/>
  <c r="CY34" i="1"/>
  <c r="CY35" i="1"/>
  <c r="CY36" i="1"/>
  <c r="CY37" i="1"/>
  <c r="CY38" i="1"/>
  <c r="CY39" i="1"/>
  <c r="CY40" i="1"/>
  <c r="CY41" i="1"/>
  <c r="CY42" i="1"/>
  <c r="CY43" i="1"/>
  <c r="CY44" i="1"/>
  <c r="CY45" i="1"/>
  <c r="CY46" i="1"/>
  <c r="CY47" i="1"/>
  <c r="CY48" i="1"/>
  <c r="CY49" i="1"/>
  <c r="CY50" i="1"/>
  <c r="CY51" i="1"/>
  <c r="CY52" i="1"/>
  <c r="CY53" i="1"/>
  <c r="CY54" i="1"/>
  <c r="CY55" i="1"/>
  <c r="CY56" i="1"/>
  <c r="CY57" i="1"/>
  <c r="CY58" i="1"/>
  <c r="CY59" i="1"/>
  <c r="CY60" i="1"/>
  <c r="CY61" i="1"/>
  <c r="CY62" i="1"/>
  <c r="CY63" i="1"/>
  <c r="CY64" i="1"/>
  <c r="CY65" i="1"/>
  <c r="CY66" i="1"/>
  <c r="CY67" i="1"/>
  <c r="CY68" i="1"/>
  <c r="CY4" i="1"/>
  <c r="BT5" i="3"/>
  <c r="BT6" i="3"/>
  <c r="BT7" i="3"/>
  <c r="BT8" i="3"/>
  <c r="BT9" i="3"/>
  <c r="BT10" i="3"/>
  <c r="BT11" i="3"/>
  <c r="BT12" i="3"/>
  <c r="BT13" i="3"/>
  <c r="BT14" i="3"/>
  <c r="BT15" i="3"/>
  <c r="BT16" i="3"/>
  <c r="BT17" i="3"/>
  <c r="BT18" i="3"/>
  <c r="BT19" i="3"/>
  <c r="BT20" i="3"/>
  <c r="BT22" i="3"/>
  <c r="BT23" i="3"/>
  <c r="BT24" i="3"/>
  <c r="BT25" i="3"/>
  <c r="BT26" i="3"/>
  <c r="BT27" i="3"/>
  <c r="BT28" i="3"/>
  <c r="BT30" i="3"/>
  <c r="BT31" i="3"/>
  <c r="BT32" i="3"/>
  <c r="BT33" i="3"/>
  <c r="BT35" i="3"/>
  <c r="BT36" i="3"/>
  <c r="BT37" i="3"/>
  <c r="BT38" i="3"/>
  <c r="BT39" i="3"/>
  <c r="BT40" i="3"/>
  <c r="BT41" i="3"/>
  <c r="BT42" i="3"/>
  <c r="BT43" i="3"/>
  <c r="BT44" i="3"/>
  <c r="BT45" i="3"/>
  <c r="BT46" i="3"/>
  <c r="BT47" i="3"/>
  <c r="BT48" i="3"/>
  <c r="BT49" i="3"/>
  <c r="BT50" i="3"/>
  <c r="BT51" i="3"/>
  <c r="BT52" i="3"/>
  <c r="BT53" i="3"/>
  <c r="BT54" i="3"/>
  <c r="BT55" i="3"/>
  <c r="BT56" i="3"/>
  <c r="BT57" i="3"/>
  <c r="BT58" i="3"/>
  <c r="BT59" i="3"/>
  <c r="BT60" i="3"/>
  <c r="BT61" i="3"/>
  <c r="BT62" i="3"/>
  <c r="BT63" i="3"/>
  <c r="BT64" i="3"/>
  <c r="BT65" i="3"/>
  <c r="BT66" i="3"/>
  <c r="BT67" i="3"/>
  <c r="BT68" i="3"/>
  <c r="BT4" i="3"/>
  <c r="BL5" i="3"/>
  <c r="BL6" i="3"/>
  <c r="BL7" i="3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26" i="3"/>
  <c r="BL27" i="3"/>
  <c r="BL28" i="3"/>
  <c r="BL29" i="3"/>
  <c r="BL30" i="3"/>
  <c r="BL31" i="3"/>
  <c r="BL32" i="3"/>
  <c r="BL33" i="3"/>
  <c r="BL34" i="3"/>
  <c r="BL35" i="3"/>
  <c r="BL36" i="3"/>
  <c r="BL37" i="3"/>
  <c r="BL38" i="3"/>
  <c r="BL39" i="3"/>
  <c r="BL40" i="3"/>
  <c r="BL41" i="3"/>
  <c r="BL42" i="3"/>
  <c r="BL43" i="3"/>
  <c r="BL44" i="3"/>
  <c r="BL45" i="3"/>
  <c r="BL46" i="3"/>
  <c r="BL47" i="3"/>
  <c r="BL48" i="3"/>
  <c r="BL49" i="3"/>
  <c r="BL50" i="3"/>
  <c r="BL51" i="3"/>
  <c r="BL52" i="3"/>
  <c r="BL53" i="3"/>
  <c r="BL54" i="3"/>
  <c r="BL55" i="3"/>
  <c r="BL56" i="3"/>
  <c r="BL57" i="3"/>
  <c r="BL58" i="3"/>
  <c r="BL59" i="3"/>
  <c r="BL60" i="3"/>
  <c r="BL61" i="3"/>
  <c r="BL62" i="3"/>
  <c r="BL63" i="3"/>
  <c r="BL64" i="3"/>
  <c r="BL65" i="3"/>
  <c r="BL66" i="3"/>
  <c r="BL67" i="3"/>
  <c r="BL68" i="3"/>
  <c r="BL4" i="3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2" i="2"/>
  <c r="BT23" i="2"/>
  <c r="BT24" i="2"/>
  <c r="BT25" i="2"/>
  <c r="BT26" i="2"/>
  <c r="BT27" i="2"/>
  <c r="BT28" i="2"/>
  <c r="BT30" i="2"/>
  <c r="BT31" i="2"/>
  <c r="BT32" i="2"/>
  <c r="BT33" i="2"/>
  <c r="BT34" i="2"/>
  <c r="BT35" i="2"/>
  <c r="BT36" i="2"/>
  <c r="BT37" i="2"/>
  <c r="BT38" i="2"/>
  <c r="BT39" i="2"/>
  <c r="BT40" i="2"/>
  <c r="BT41" i="2"/>
  <c r="BT42" i="2"/>
  <c r="BT43" i="2"/>
  <c r="BT44" i="2"/>
  <c r="BT45" i="2"/>
  <c r="BT46" i="2"/>
  <c r="BT47" i="2"/>
  <c r="BT48" i="2"/>
  <c r="BT49" i="2"/>
  <c r="BT50" i="2"/>
  <c r="BT51" i="2"/>
  <c r="BT52" i="2"/>
  <c r="BT53" i="2"/>
  <c r="BT54" i="2"/>
  <c r="BT55" i="2"/>
  <c r="BT56" i="2"/>
  <c r="BT57" i="2"/>
  <c r="BT58" i="2"/>
  <c r="BT60" i="2"/>
  <c r="BT61" i="2"/>
  <c r="BT62" i="2"/>
  <c r="BT63" i="2"/>
  <c r="BT64" i="2"/>
  <c r="BT65" i="2"/>
  <c r="BT66" i="2"/>
  <c r="BT67" i="2"/>
  <c r="BT68" i="2"/>
  <c r="BT4" i="2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2" i="2"/>
  <c r="BL23" i="2"/>
  <c r="BL24" i="2"/>
  <c r="BL25" i="2"/>
  <c r="BL26" i="2"/>
  <c r="BL27" i="2"/>
  <c r="BL28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45" i="2"/>
  <c r="BL46" i="2"/>
  <c r="BL47" i="2"/>
  <c r="BL48" i="2"/>
  <c r="BL49" i="2"/>
  <c r="BL50" i="2"/>
  <c r="BL51" i="2"/>
  <c r="BL52" i="2"/>
  <c r="BL53" i="2"/>
  <c r="BL54" i="2"/>
  <c r="BL55" i="2"/>
  <c r="BL56" i="2"/>
  <c r="BL57" i="2"/>
  <c r="BL58" i="2"/>
  <c r="BL59" i="2"/>
  <c r="BL60" i="2"/>
  <c r="BL61" i="2"/>
  <c r="BL62" i="2"/>
  <c r="BL63" i="2"/>
  <c r="BL64" i="2"/>
  <c r="BL65" i="2"/>
  <c r="BL66" i="2"/>
  <c r="BL67" i="2"/>
  <c r="BL68" i="2"/>
  <c r="BL4" i="2"/>
  <c r="BT5" i="1"/>
  <c r="BT6" i="1"/>
  <c r="BT7" i="1"/>
  <c r="BT8" i="1"/>
  <c r="BT9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0" i="1"/>
  <c r="BT31" i="1"/>
  <c r="BT32" i="1"/>
  <c r="BT33" i="1"/>
  <c r="BT34" i="1"/>
  <c r="BT35" i="1"/>
  <c r="BT36" i="1"/>
  <c r="BT37" i="1"/>
  <c r="BT38" i="1"/>
  <c r="BT39" i="1"/>
  <c r="BT40" i="1"/>
  <c r="BT41" i="1"/>
  <c r="BT42" i="1"/>
  <c r="BT43" i="1"/>
  <c r="BT44" i="1"/>
  <c r="BT45" i="1"/>
  <c r="BT46" i="1"/>
  <c r="BT47" i="1"/>
  <c r="BT48" i="1"/>
  <c r="BT49" i="1"/>
  <c r="BT50" i="1"/>
  <c r="BT51" i="1"/>
  <c r="BT52" i="1"/>
  <c r="BT53" i="1"/>
  <c r="BT54" i="1"/>
  <c r="BT55" i="1"/>
  <c r="BT56" i="1"/>
  <c r="BT57" i="1"/>
  <c r="BT58" i="1"/>
  <c r="BT59" i="1"/>
  <c r="BT60" i="1"/>
  <c r="BT61" i="1"/>
  <c r="BT62" i="1"/>
  <c r="BT63" i="1"/>
  <c r="BT64" i="1"/>
  <c r="BT65" i="1"/>
  <c r="BT66" i="1"/>
  <c r="BT67" i="1"/>
  <c r="BT68" i="1"/>
  <c r="BT4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47" i="1"/>
  <c r="BL48" i="1"/>
  <c r="BL49" i="1"/>
  <c r="BL50" i="1"/>
  <c r="BL51" i="1"/>
  <c r="BL52" i="1"/>
  <c r="BL53" i="1"/>
  <c r="BL54" i="1"/>
  <c r="BL55" i="1"/>
  <c r="BL56" i="1"/>
  <c r="BL57" i="1"/>
  <c r="BL58" i="1"/>
  <c r="BL59" i="1"/>
  <c r="BL60" i="1"/>
  <c r="BL61" i="1"/>
  <c r="BL62" i="1"/>
  <c r="BL63" i="1"/>
  <c r="BL64" i="1"/>
  <c r="BL65" i="1"/>
  <c r="BL66" i="1"/>
  <c r="BL67" i="1"/>
  <c r="BL68" i="1"/>
  <c r="BL4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46" i="2"/>
  <c r="J47" i="2"/>
  <c r="J48" i="2"/>
  <c r="J49" i="2"/>
  <c r="J50" i="2"/>
  <c r="J51" i="2"/>
  <c r="J45" i="2"/>
  <c r="J45" i="3"/>
  <c r="J46" i="3"/>
  <c r="J47" i="3"/>
  <c r="J48" i="3"/>
  <c r="J41" i="3"/>
  <c r="J42" i="3"/>
  <c r="J43" i="3"/>
  <c r="J44" i="3"/>
  <c r="J41" i="2"/>
  <c r="J42" i="2"/>
  <c r="J43" i="2"/>
  <c r="J44" i="2"/>
  <c r="J41" i="1"/>
  <c r="J42" i="1"/>
  <c r="J43" i="1"/>
  <c r="J44" i="1"/>
  <c r="J45" i="1"/>
  <c r="J46" i="1"/>
  <c r="J47" i="1"/>
  <c r="J48" i="1"/>
  <c r="J49" i="1"/>
  <c r="J50" i="1"/>
  <c r="J51" i="1"/>
  <c r="J52" i="1"/>
  <c r="J36" i="1"/>
  <c r="J35" i="3"/>
  <c r="J36" i="3"/>
  <c r="J37" i="3"/>
  <c r="J38" i="3"/>
  <c r="J39" i="3"/>
  <c r="J40" i="3"/>
  <c r="J33" i="2"/>
  <c r="J34" i="2"/>
  <c r="J35" i="2"/>
  <c r="J36" i="2"/>
  <c r="J37" i="2"/>
  <c r="J38" i="2"/>
  <c r="J39" i="2"/>
  <c r="J40" i="2"/>
  <c r="J34" i="1"/>
  <c r="J35" i="1"/>
  <c r="J37" i="1"/>
  <c r="J38" i="1"/>
  <c r="J39" i="1"/>
  <c r="J40" i="1"/>
  <c r="J32" i="2"/>
  <c r="J31" i="2"/>
  <c r="J30" i="3"/>
  <c r="J31" i="3"/>
  <c r="J32" i="3"/>
  <c r="J33" i="3"/>
  <c r="J28" i="3"/>
  <c r="J27" i="3"/>
  <c r="J26" i="3"/>
  <c r="J25" i="3"/>
  <c r="J24" i="3"/>
  <c r="J24" i="2"/>
  <c r="J25" i="2"/>
  <c r="J26" i="2"/>
  <c r="J27" i="2"/>
  <c r="J28" i="2"/>
  <c r="J30" i="2"/>
  <c r="J23" i="2"/>
  <c r="J22" i="3"/>
  <c r="J23" i="3"/>
  <c r="J22" i="2"/>
  <c r="J20" i="3"/>
  <c r="J20" i="2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20" i="1"/>
  <c r="J19" i="3"/>
  <c r="J19" i="2"/>
  <c r="J19" i="1"/>
  <c r="J17" i="3"/>
  <c r="J5" i="3"/>
  <c r="J7" i="3"/>
  <c r="J8" i="3"/>
  <c r="J9" i="3"/>
  <c r="J10" i="3"/>
  <c r="J11" i="3"/>
  <c r="J12" i="3"/>
  <c r="J13" i="3"/>
  <c r="J14" i="3"/>
  <c r="J15" i="3"/>
  <c r="J16" i="3"/>
  <c r="J18" i="3"/>
  <c r="J4" i="3"/>
  <c r="J5" i="1"/>
  <c r="J6" i="1"/>
  <c r="J7" i="1"/>
  <c r="J8" i="1"/>
  <c r="J9" i="1"/>
  <c r="J10" i="1"/>
  <c r="J11" i="1"/>
  <c r="J12" i="1"/>
  <c r="J13" i="1"/>
  <c r="J14" i="1"/>
  <c r="J15" i="1"/>
  <c r="J17" i="1"/>
  <c r="J4" i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4" i="2"/>
  <c r="J71" i="1"/>
  <c r="J72" i="1"/>
  <c r="J70" i="1"/>
  <c r="J6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</author>
  </authors>
  <commentList>
    <comment ref="AX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Emma:</t>
        </r>
        <r>
          <rPr>
            <sz val="9"/>
            <color rgb="FF000000"/>
            <rFont val="Tahoma"/>
            <family val="2"/>
          </rPr>
          <t xml:space="preserve">
Distance from body</t>
        </r>
        <r>
          <rPr>
            <sz val="9"/>
            <color rgb="FF000000"/>
            <rFont val="Tahoma"/>
            <family val="2"/>
          </rPr>
          <t xml:space="preserve">
All 15cm away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</author>
    <author>Emma Bostock</author>
  </authors>
  <commentList>
    <comment ref="AX4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>Emma:</t>
        </r>
        <r>
          <rPr>
            <sz val="9"/>
            <color rgb="FF000000"/>
            <rFont val="Tahoma"/>
            <family val="2"/>
          </rPr>
          <t xml:space="preserve">
Distance from body</t>
        </r>
        <r>
          <rPr>
            <sz val="9"/>
            <color rgb="FF000000"/>
            <rFont val="Tahoma"/>
            <family val="2"/>
          </rPr>
          <t xml:space="preserve">
All 15cm away</t>
        </r>
      </text>
    </comment>
    <comment ref="W7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Emma Bostock:</t>
        </r>
        <r>
          <rPr>
            <sz val="9"/>
            <color indexed="81"/>
            <rFont val="Tahoma"/>
            <family val="2"/>
          </rPr>
          <t xml:space="preserve">
3 failed attempts at getting the sample</t>
        </r>
      </text>
    </comment>
    <comment ref="X7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Emma Bostock:</t>
        </r>
        <r>
          <rPr>
            <sz val="9"/>
            <color indexed="81"/>
            <rFont val="Tahoma"/>
            <family val="2"/>
          </rPr>
          <t xml:space="preserve">
2 failed attempts at getting the sample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</author>
    <author>Emma Bostock</author>
  </authors>
  <commentList>
    <comment ref="AX4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Emma:</t>
        </r>
        <r>
          <rPr>
            <sz val="9"/>
            <color rgb="FF000000"/>
            <rFont val="Tahoma"/>
            <family val="2"/>
          </rPr>
          <t xml:space="preserve">
Distance from body</t>
        </r>
        <r>
          <rPr>
            <sz val="9"/>
            <color rgb="FF000000"/>
            <rFont val="Tahoma"/>
            <family val="2"/>
          </rPr>
          <t xml:space="preserve">
Before: 13cm/15cm/17cm</t>
        </r>
        <r>
          <rPr>
            <sz val="9"/>
            <color rgb="FF000000"/>
            <rFont val="Tahoma"/>
            <family val="2"/>
          </rPr>
          <t xml:space="preserve">
After: 26cm/17cm/15cm</t>
        </r>
      </text>
    </comment>
    <comment ref="W7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Emma Bostock:</t>
        </r>
        <r>
          <rPr>
            <sz val="9"/>
            <color indexed="81"/>
            <rFont val="Tahoma"/>
            <family val="2"/>
          </rPr>
          <t xml:space="preserve">
3rd attempt</t>
        </r>
      </text>
    </comment>
  </commentList>
</comments>
</file>

<file path=xl/sharedStrings.xml><?xml version="1.0" encoding="utf-8"?>
<sst xmlns="http://schemas.openxmlformats.org/spreadsheetml/2006/main" count="1706" uniqueCount="186">
  <si>
    <t>Room Temperature (⁰C)</t>
  </si>
  <si>
    <t>Lunch</t>
  </si>
  <si>
    <t>Pre-Sitting Tests</t>
  </si>
  <si>
    <t>Sitting Time</t>
  </si>
  <si>
    <t>Post-Sitting Tests</t>
  </si>
  <si>
    <t>Blood Sample</t>
  </si>
  <si>
    <t>Balance - Postural Sway</t>
  </si>
  <si>
    <t>Before</t>
  </si>
  <si>
    <t>After</t>
  </si>
  <si>
    <t>Vitality (before)</t>
  </si>
  <si>
    <t>Vitality (after)</t>
  </si>
  <si>
    <t>Brief POMS (before)</t>
  </si>
  <si>
    <t>Brief POMS (after)</t>
  </si>
  <si>
    <t>VAS Scale</t>
  </si>
  <si>
    <t>Trail Maker B</t>
  </si>
  <si>
    <t>Lower Limb Extensor Power</t>
  </si>
  <si>
    <t>Lower Limb Extensor Power (Watts.kg) (before)</t>
  </si>
  <si>
    <t>Lower Limb Extensor Power (Watts.kg) (after)</t>
  </si>
  <si>
    <t>Timed 3m Up and Go (s) (before)</t>
  </si>
  <si>
    <t>Timed 3m Up and Go (s) (after)</t>
  </si>
  <si>
    <t>Simon Task (before)</t>
  </si>
  <si>
    <t>Simon Task (after)</t>
  </si>
  <si>
    <t>Digit Substitution Test (before)</t>
  </si>
  <si>
    <t>Digit Substitution Test (after)</t>
  </si>
  <si>
    <t>Alice Heim Part 1 (before)</t>
  </si>
  <si>
    <t>Alice Heim Part 1 (after)</t>
  </si>
  <si>
    <t>Alice Heim Part 2 (before)</t>
  </si>
  <si>
    <t>Alice Heim Part 2 (after)</t>
  </si>
  <si>
    <t>Saliva Sample</t>
  </si>
  <si>
    <t>Participant ID</t>
  </si>
  <si>
    <t>DOB</t>
  </si>
  <si>
    <t>Age</t>
  </si>
  <si>
    <t>Height</t>
  </si>
  <si>
    <t>Weight</t>
  </si>
  <si>
    <t>BMI</t>
  </si>
  <si>
    <t>MMSE</t>
  </si>
  <si>
    <t>Waterlow Score</t>
  </si>
  <si>
    <t>Start</t>
  </si>
  <si>
    <t>Finish</t>
  </si>
  <si>
    <t>Start Time</t>
  </si>
  <si>
    <t>Finish Time</t>
  </si>
  <si>
    <t>Sitting 1</t>
  </si>
  <si>
    <t>Sitting 2</t>
  </si>
  <si>
    <t>Sitting 3</t>
  </si>
  <si>
    <t>Standing 1</t>
  </si>
  <si>
    <t>Standing 2</t>
  </si>
  <si>
    <t>Standing 3</t>
  </si>
  <si>
    <t>Distance from ankle to floor (cm)</t>
  </si>
  <si>
    <t>Distance from ankle to line of laser (cm)</t>
  </si>
  <si>
    <t>Sway</t>
  </si>
  <si>
    <t>Time (s) Before</t>
  </si>
  <si>
    <t>Time (s) After</t>
  </si>
  <si>
    <t>Dominant Limb</t>
  </si>
  <si>
    <t>Seat Length (cm)</t>
  </si>
  <si>
    <t>Position of non-dominant leg</t>
  </si>
  <si>
    <t>Practice</t>
  </si>
  <si>
    <t>Attempt 1</t>
  </si>
  <si>
    <t>Attempt 2</t>
  </si>
  <si>
    <t>Attempt 3</t>
  </si>
  <si>
    <t>Attempt 4</t>
  </si>
  <si>
    <t>Highest</t>
  </si>
  <si>
    <t>Best Attempt</t>
  </si>
  <si>
    <t>Correct</t>
  </si>
  <si>
    <t>Incorrect</t>
  </si>
  <si>
    <t>Completed</t>
  </si>
  <si>
    <t>Time woke up</t>
  </si>
  <si>
    <t>Sample 1 (Pre)</t>
  </si>
  <si>
    <t>Sample 2 (Post)</t>
  </si>
  <si>
    <t>Sample 3 (Post2)</t>
  </si>
  <si>
    <t>Right</t>
  </si>
  <si>
    <t>Below other pedal on the bar</t>
  </si>
  <si>
    <t>Height (cm)</t>
  </si>
  <si>
    <t>Weight (kg)</t>
  </si>
  <si>
    <t>n/a</t>
  </si>
  <si>
    <t>Foot on the bar to the left</t>
  </si>
  <si>
    <t>Female</t>
  </si>
  <si>
    <t>Male</t>
  </si>
  <si>
    <t>P</t>
  </si>
  <si>
    <t>Left foot on bar (on screw)</t>
  </si>
  <si>
    <t>Under the pedal on the white bar</t>
  </si>
  <si>
    <t>Left</t>
  </si>
  <si>
    <t>Right foot on side bar</t>
  </si>
  <si>
    <t>Date</t>
  </si>
  <si>
    <t>Visit</t>
  </si>
  <si>
    <t>On bar to the side</t>
  </si>
  <si>
    <t>Systolic Blood Pressure (before)</t>
  </si>
  <si>
    <t>Diastolic Blood Pressure (before)</t>
  </si>
  <si>
    <t>Systolic Blood Pressure (after)</t>
  </si>
  <si>
    <t>Diastolic Blood Pressure (after)</t>
  </si>
  <si>
    <t>On white and black of side bar</t>
  </si>
  <si>
    <t>Side bar</t>
  </si>
  <si>
    <t>On floor in between</t>
  </si>
  <si>
    <t>White bar in the middle</t>
  </si>
  <si>
    <t>12:07/2016</t>
  </si>
  <si>
    <t>On white bar in the middle</t>
  </si>
  <si>
    <t>Left foot on middle white bar</t>
  </si>
  <si>
    <t>Left foot on middle bar</t>
  </si>
  <si>
    <t>12/09/216</t>
  </si>
  <si>
    <t>On the side bar black and white</t>
  </si>
  <si>
    <t>On the side bar black &amp; white</t>
  </si>
  <si>
    <t>Distance from ankle to line of laser (m)</t>
  </si>
  <si>
    <t xml:space="preserve">On the rectangular rod </t>
  </si>
  <si>
    <t>On the left rectangular rod</t>
  </si>
  <si>
    <t xml:space="preserve">Left </t>
  </si>
  <si>
    <t>Rectangular black bar</t>
  </si>
  <si>
    <t>Height (m)</t>
  </si>
  <si>
    <t>Height(m)</t>
  </si>
  <si>
    <t>Weight(kg)</t>
  </si>
  <si>
    <t>Rectangular black rod</t>
  </si>
  <si>
    <t>On the rectangular rod</t>
  </si>
  <si>
    <t>Timed Chair Rise (s) Before</t>
  </si>
  <si>
    <t>Timed Chair Rise (s) After</t>
  </si>
  <si>
    <t>Timed Chair Rise (s) before</t>
  </si>
  <si>
    <t>Timed Chair Rise (s) after</t>
  </si>
  <si>
    <t>On the white bit near bolt</t>
  </si>
  <si>
    <t>On the white bit near the bolt</t>
  </si>
  <si>
    <t>White bar in the middle near bolt</t>
  </si>
  <si>
    <t xml:space="preserve">White bar in the middle </t>
  </si>
  <si>
    <t>On the black bit of the bar</t>
  </si>
  <si>
    <t>On black rectangular bar</t>
  </si>
  <si>
    <t>On left rectanguar bar</t>
  </si>
  <si>
    <t>On the black bit of side bar</t>
  </si>
  <si>
    <t xml:space="preserve">On the black bit of bar </t>
  </si>
  <si>
    <t>On the side bar</t>
  </si>
  <si>
    <t>On the bar to the side</t>
  </si>
  <si>
    <t>Left foot on bar to the side</t>
  </si>
  <si>
    <t xml:space="preserve">   01:27.45</t>
  </si>
  <si>
    <t>Rectangular rod</t>
  </si>
  <si>
    <t>unable to wait</t>
  </si>
  <si>
    <t>Right foot on the side bar</t>
  </si>
  <si>
    <t>Black bit of side bar</t>
  </si>
  <si>
    <t xml:space="preserve">On the floor </t>
  </si>
  <si>
    <t>unwell</t>
  </si>
  <si>
    <t xml:space="preserve">Black bit of the side bar </t>
  </si>
  <si>
    <t>had to leave</t>
  </si>
  <si>
    <t>late start</t>
  </si>
  <si>
    <t>Middle of the side bar</t>
  </si>
  <si>
    <t>Middle of side bar</t>
  </si>
  <si>
    <t>side bar</t>
  </si>
  <si>
    <t>On the floor</t>
  </si>
  <si>
    <t>On white bit of middle bar</t>
  </si>
  <si>
    <t>White bit of middle bar</t>
  </si>
  <si>
    <t>curved metal under seat</t>
  </si>
  <si>
    <t>Curved metal at the bottom of seat</t>
  </si>
  <si>
    <t>Curved metal under pedal</t>
  </si>
  <si>
    <t>Curved metal under seat</t>
  </si>
  <si>
    <t>White rod under pedal</t>
  </si>
  <si>
    <t xml:space="preserve">Side bar </t>
  </si>
  <si>
    <t>N/a</t>
  </si>
  <si>
    <t>Floor</t>
  </si>
  <si>
    <t>Unable to wait</t>
  </si>
  <si>
    <t xml:space="preserve">unable to wait </t>
  </si>
  <si>
    <t>07/071948</t>
  </si>
  <si>
    <t>1hr_Pre_Sway1</t>
  </si>
  <si>
    <t>1hr_Pre_Sway2</t>
  </si>
  <si>
    <t>1hr_Pre_Sway3</t>
  </si>
  <si>
    <t>1hr_Post_Sway1</t>
  </si>
  <si>
    <t>1hr_Post_Sway2</t>
  </si>
  <si>
    <t>1hr_Post_Sway3</t>
  </si>
  <si>
    <t>2hr_Pre_Sway1</t>
  </si>
  <si>
    <t>2hr_Pre_Sway2</t>
  </si>
  <si>
    <t>2hr_Pre_Sway3</t>
  </si>
  <si>
    <t>2hr_Post_Sway1</t>
  </si>
  <si>
    <t>2hr_Post_Sway2</t>
  </si>
  <si>
    <t>2hr_Post_Sway3</t>
  </si>
  <si>
    <t>4hr_Pre_Sway1</t>
  </si>
  <si>
    <t>4hr_Pre_Sway2</t>
  </si>
  <si>
    <t>4hr_Pre_Sway3</t>
  </si>
  <si>
    <t>4hr_Post_Sway1</t>
  </si>
  <si>
    <t>4hr_Post_Sway2</t>
  </si>
  <si>
    <t>4hr_Post_Sway3</t>
  </si>
  <si>
    <t>1hr_Pre_Highest</t>
  </si>
  <si>
    <t>1hr_Post_Highest</t>
  </si>
  <si>
    <t>2hr_Pre_Highest</t>
  </si>
  <si>
    <t>2hr_Post_Highest</t>
  </si>
  <si>
    <t>4hr_Post_Highest</t>
  </si>
  <si>
    <t>4hr_Pre_Highest</t>
  </si>
  <si>
    <t>MEAN</t>
  </si>
  <si>
    <t>Tension</t>
  </si>
  <si>
    <t>Depression</t>
  </si>
  <si>
    <t>Anger</t>
  </si>
  <si>
    <t>Fatigue</t>
  </si>
  <si>
    <t>Confusion</t>
  </si>
  <si>
    <t>Vigour</t>
  </si>
  <si>
    <t>Friendliness</t>
  </si>
  <si>
    <t>%correct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</si>
</sst>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"/>
    <numFmt numFmtId="165" formatCode="hh&quot;:&quot;mm"/>
    <numFmt numFmtId="166" formatCode="0.0"/>
    <numFmt numFmtId="167" formatCode="dd/mm/yyyy;@"/>
    <numFmt numFmtId="168" formatCode="dd/mm/yy;@"/>
    <numFmt numFmtId="169" formatCode="mm:ss.00;@"/>
    <numFmt numFmtId="170" formatCode="0.000"/>
  </numFmts>
  <fonts count="10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Wingdings 2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2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0" fillId="0" borderId="0" xfId="0" applyNumberFormat="1"/>
    <xf numFmtId="0" fontId="4" fillId="0" borderId="0" xfId="0" applyFont="1"/>
    <xf numFmtId="167" fontId="1" fillId="0" borderId="0" xfId="0" applyNumberFormat="1" applyFont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168" fontId="1" fillId="0" borderId="0" xfId="0" applyNumberFormat="1" applyFont="1" applyAlignment="1">
      <alignment horizontal="center"/>
    </xf>
    <xf numFmtId="168" fontId="1" fillId="0" borderId="5" xfId="0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/>
    <xf numFmtId="1" fontId="1" fillId="0" borderId="5" xfId="0" applyNumberFormat="1" applyFont="1" applyBorder="1" applyAlignment="1">
      <alignment horizontal="center"/>
    </xf>
    <xf numFmtId="1" fontId="0" fillId="0" borderId="0" xfId="0" applyNumberFormat="1"/>
    <xf numFmtId="0" fontId="1" fillId="0" borderId="16" xfId="0" applyFont="1" applyBorder="1" applyAlignment="1">
      <alignment horizontal="center"/>
    </xf>
    <xf numFmtId="0" fontId="0" fillId="0" borderId="15" xfId="0" applyBorder="1"/>
    <xf numFmtId="0" fontId="1" fillId="0" borderId="18" xfId="0" applyFont="1" applyBorder="1" applyAlignment="1">
      <alignment horizontal="center"/>
    </xf>
    <xf numFmtId="0" fontId="0" fillId="0" borderId="17" xfId="0" applyBorder="1"/>
    <xf numFmtId="165" fontId="0" fillId="0" borderId="11" xfId="0" applyNumberFormat="1" applyBorder="1"/>
    <xf numFmtId="165" fontId="0" fillId="0" borderId="0" xfId="0" applyNumberFormat="1"/>
    <xf numFmtId="20" fontId="0" fillId="0" borderId="11" xfId="0" applyNumberFormat="1" applyBorder="1"/>
    <xf numFmtId="20" fontId="0" fillId="0" borderId="0" xfId="0" applyNumberFormat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165" fontId="0" fillId="0" borderId="14" xfId="0" applyNumberFormat="1" applyBorder="1"/>
    <xf numFmtId="0" fontId="0" fillId="0" borderId="1" xfId="0" applyBorder="1"/>
    <xf numFmtId="20" fontId="0" fillId="0" borderId="14" xfId="0" applyNumberFormat="1" applyBorder="1"/>
    <xf numFmtId="169" fontId="1" fillId="0" borderId="5" xfId="0" applyNumberFormat="1" applyFont="1" applyBorder="1" applyAlignment="1">
      <alignment horizontal="center"/>
    </xf>
    <xf numFmtId="169" fontId="1" fillId="0" borderId="9" xfId="0" applyNumberFormat="1" applyFont="1" applyBorder="1" applyAlignment="1">
      <alignment horizontal="center"/>
    </xf>
    <xf numFmtId="169" fontId="0" fillId="0" borderId="14" xfId="0" applyNumberFormat="1" applyBorder="1"/>
    <xf numFmtId="169" fontId="0" fillId="0" borderId="0" xfId="0" applyNumberFormat="1" applyAlignment="1">
      <alignment horizontal="right"/>
    </xf>
    <xf numFmtId="169" fontId="0" fillId="0" borderId="14" xfId="0" applyNumberFormat="1" applyBorder="1" applyAlignment="1">
      <alignment horizontal="right"/>
    </xf>
    <xf numFmtId="169" fontId="0" fillId="0" borderId="0" xfId="0" applyNumberFormat="1"/>
    <xf numFmtId="169" fontId="0" fillId="0" borderId="15" xfId="0" applyNumberFormat="1" applyBorder="1"/>
    <xf numFmtId="169" fontId="0" fillId="0" borderId="15" xfId="0" applyNumberFormat="1" applyBorder="1" applyAlignment="1">
      <alignment horizontal="right"/>
    </xf>
    <xf numFmtId="47" fontId="0" fillId="0" borderId="15" xfId="0" applyNumberFormat="1" applyBorder="1"/>
    <xf numFmtId="170" fontId="0" fillId="0" borderId="13" xfId="0" applyNumberFormat="1" applyBorder="1"/>
    <xf numFmtId="170" fontId="0" fillId="0" borderId="0" xfId="0" applyNumberFormat="1"/>
    <xf numFmtId="170" fontId="0" fillId="0" borderId="12" xfId="0" applyNumberFormat="1" applyBorder="1"/>
    <xf numFmtId="170" fontId="0" fillId="0" borderId="14" xfId="0" applyNumberFormat="1" applyBorder="1"/>
    <xf numFmtId="164" fontId="7" fillId="0" borderId="5" xfId="0" applyNumberFormat="1" applyFont="1" applyBorder="1" applyAlignment="1">
      <alignment horizontal="center"/>
    </xf>
    <xf numFmtId="168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9" fontId="7" fillId="0" borderId="5" xfId="0" applyNumberFormat="1" applyFont="1" applyBorder="1" applyAlignment="1">
      <alignment horizontal="center"/>
    </xf>
    <xf numFmtId="169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16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/>
    <xf numFmtId="0" fontId="8" fillId="0" borderId="0" xfId="0" applyFont="1"/>
    <xf numFmtId="0" fontId="8" fillId="0" borderId="11" xfId="0" applyFont="1" applyBorder="1"/>
    <xf numFmtId="165" fontId="8" fillId="0" borderId="11" xfId="0" applyNumberFormat="1" applyFont="1" applyBorder="1"/>
    <xf numFmtId="165" fontId="8" fillId="0" borderId="0" xfId="0" applyNumberFormat="1" applyFont="1"/>
    <xf numFmtId="0" fontId="8" fillId="0" borderId="17" xfId="0" applyFont="1" applyBorder="1"/>
    <xf numFmtId="0" fontId="8" fillId="0" borderId="15" xfId="0" applyFont="1" applyBorder="1"/>
    <xf numFmtId="170" fontId="8" fillId="0" borderId="12" xfId="0" applyNumberFormat="1" applyFont="1" applyBorder="1"/>
    <xf numFmtId="170" fontId="8" fillId="0" borderId="0" xfId="0" applyNumberFormat="1" applyFont="1"/>
    <xf numFmtId="170" fontId="8" fillId="0" borderId="13" xfId="0" applyNumberFormat="1" applyFont="1" applyBorder="1"/>
    <xf numFmtId="170" fontId="8" fillId="0" borderId="14" xfId="0" applyNumberFormat="1" applyFont="1" applyBorder="1"/>
    <xf numFmtId="0" fontId="8" fillId="0" borderId="13" xfId="0" applyFont="1" applyBorder="1"/>
    <xf numFmtId="0" fontId="8" fillId="0" borderId="14" xfId="0" applyFont="1" applyBorder="1"/>
    <xf numFmtId="169" fontId="8" fillId="0" borderId="0" xfId="0" applyNumberFormat="1" applyFont="1"/>
    <xf numFmtId="169" fontId="8" fillId="0" borderId="14" xfId="0" applyNumberFormat="1" applyFont="1" applyBorder="1"/>
    <xf numFmtId="166" fontId="8" fillId="0" borderId="0" xfId="0" applyNumberFormat="1" applyFont="1"/>
    <xf numFmtId="166" fontId="8" fillId="0" borderId="13" xfId="0" applyNumberFormat="1" applyFont="1" applyBorder="1"/>
    <xf numFmtId="0" fontId="8" fillId="0" borderId="1" xfId="0" applyFont="1" applyBorder="1"/>
    <xf numFmtId="20" fontId="8" fillId="0" borderId="11" xfId="0" applyNumberFormat="1" applyFont="1" applyBorder="1"/>
    <xf numFmtId="20" fontId="8" fillId="0" borderId="0" xfId="0" applyNumberFormat="1" applyFont="1"/>
    <xf numFmtId="169" fontId="8" fillId="0" borderId="0" xfId="0" applyNumberFormat="1" applyFont="1" applyAlignment="1">
      <alignment horizontal="right"/>
    </xf>
    <xf numFmtId="169" fontId="8" fillId="0" borderId="14" xfId="0" applyNumberFormat="1" applyFont="1" applyBorder="1" applyAlignment="1">
      <alignment horizontal="right"/>
    </xf>
    <xf numFmtId="0" fontId="9" fillId="0" borderId="0" xfId="0" applyFont="1"/>
    <xf numFmtId="20" fontId="8" fillId="0" borderId="13" xfId="0" applyNumberFormat="1" applyFont="1" applyBorder="1"/>
    <xf numFmtId="20" fontId="8" fillId="0" borderId="14" xfId="0" applyNumberFormat="1" applyFont="1" applyBorder="1"/>
    <xf numFmtId="164" fontId="8" fillId="0" borderId="0" xfId="0" applyNumberFormat="1" applyFont="1" applyAlignment="1">
      <alignment horizontal="center"/>
    </xf>
    <xf numFmtId="0" fontId="8" fillId="0" borderId="12" xfId="0" applyFont="1" applyBorder="1"/>
    <xf numFmtId="14" fontId="1" fillId="0" borderId="5" xfId="0" applyNumberFormat="1" applyFont="1" applyBorder="1" applyAlignment="1">
      <alignment horizontal="center"/>
    </xf>
    <xf numFmtId="14" fontId="1" fillId="0" borderId="0" xfId="0" applyNumberFormat="1" applyFont="1"/>
    <xf numFmtId="167" fontId="1" fillId="0" borderId="0" xfId="0" applyNumberFormat="1" applyFont="1"/>
    <xf numFmtId="167" fontId="0" fillId="0" borderId="0" xfId="0" applyNumberFormat="1"/>
    <xf numFmtId="21" fontId="0" fillId="0" borderId="0" xfId="0" applyNumberFormat="1"/>
    <xf numFmtId="14" fontId="7" fillId="0" borderId="5" xfId="0" applyNumberFormat="1" applyFont="1" applyBorder="1" applyAlignment="1">
      <alignment horizontal="center"/>
    </xf>
    <xf numFmtId="14" fontId="7" fillId="0" borderId="0" xfId="0" applyNumberFormat="1" applyFont="1"/>
    <xf numFmtId="14" fontId="8" fillId="0" borderId="0" xfId="0" applyNumberFormat="1" applyFont="1"/>
    <xf numFmtId="164" fontId="0" fillId="2" borderId="0" xfId="0" applyNumberFormat="1" applyFill="1" applyAlignment="1">
      <alignment horizontal="center"/>
    </xf>
    <xf numFmtId="168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2" borderId="0" xfId="0" applyNumberFormat="1" applyFill="1"/>
    <xf numFmtId="2" fontId="0" fillId="2" borderId="0" xfId="0" applyNumberFormat="1" applyFill="1"/>
    <xf numFmtId="0" fontId="0" fillId="2" borderId="0" xfId="0" applyFill="1"/>
    <xf numFmtId="0" fontId="0" fillId="2" borderId="11" xfId="0" applyFill="1" applyBorder="1"/>
    <xf numFmtId="20" fontId="0" fillId="2" borderId="11" xfId="0" applyNumberFormat="1" applyFill="1" applyBorder="1"/>
    <xf numFmtId="20" fontId="0" fillId="2" borderId="0" xfId="0" applyNumberFormat="1" applyFill="1"/>
    <xf numFmtId="1" fontId="0" fillId="2" borderId="0" xfId="0" applyNumberFormat="1" applyFill="1"/>
    <xf numFmtId="0" fontId="0" fillId="2" borderId="17" xfId="0" applyFill="1" applyBorder="1"/>
    <xf numFmtId="0" fontId="0" fillId="2" borderId="15" xfId="0" applyFill="1" applyBorder="1"/>
    <xf numFmtId="0" fontId="0" fillId="2" borderId="12" xfId="0" applyFill="1" applyBorder="1"/>
    <xf numFmtId="170" fontId="0" fillId="2" borderId="12" xfId="0" applyNumberFormat="1" applyFill="1" applyBorder="1"/>
    <xf numFmtId="170" fontId="0" fillId="2" borderId="0" xfId="0" applyNumberFormat="1" applyFill="1"/>
    <xf numFmtId="170" fontId="0" fillId="2" borderId="13" xfId="0" applyNumberFormat="1" applyFill="1" applyBorder="1"/>
    <xf numFmtId="170" fontId="0" fillId="2" borderId="14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69" fontId="0" fillId="2" borderId="0" xfId="0" applyNumberFormat="1" applyFill="1"/>
    <xf numFmtId="169" fontId="0" fillId="2" borderId="14" xfId="0" applyNumberFormat="1" applyFill="1" applyBorder="1"/>
    <xf numFmtId="0" fontId="4" fillId="2" borderId="0" xfId="0" applyFont="1" applyFill="1"/>
    <xf numFmtId="20" fontId="0" fillId="2" borderId="14" xfId="0" applyNumberFormat="1" applyFill="1" applyBorder="1"/>
    <xf numFmtId="0" fontId="0" fillId="2" borderId="1" xfId="0" applyFill="1" applyBorder="1"/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64" fontId="8" fillId="2" borderId="0" xfId="0" applyNumberFormat="1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D72"/>
  <sheetViews>
    <sheetView zoomScale="98" zoomScaleNormal="98" zoomScalePageLayoutView="169" workbookViewId="0">
      <pane xSplit="11" ySplit="19" topLeftCell="HC20" activePane="bottomRight" state="frozen"/>
      <selection pane="topRight" activeCell="L1" sqref="L1"/>
      <selection pane="bottomLeft" activeCell="A20" sqref="A20"/>
      <selection pane="bottomRight" activeCell="HD1" sqref="HD1:HD1048576"/>
    </sheetView>
  </sheetViews>
  <sheetFormatPr baseColWidth="10" defaultColWidth="8.83203125" defaultRowHeight="15" x14ac:dyDescent="0.2"/>
  <cols>
    <col min="1" max="1" width="14.5" style="9" bestFit="1" customWidth="1"/>
    <col min="2" max="2" width="16" style="21" bestFit="1" customWidth="1"/>
    <col min="3" max="3" width="16" style="26" customWidth="1"/>
    <col min="4" max="4" width="10.6640625" style="107" bestFit="1" customWidth="1"/>
    <col min="5" max="6" width="10.6640625" style="29" customWidth="1"/>
    <col min="7" max="7" width="9.1640625" customWidth="1"/>
    <col min="8" max="8" width="12.33203125" bestFit="1" customWidth="1"/>
    <col min="9" max="9" width="12.5" bestFit="1" customWidth="1"/>
    <col min="10" max="11" width="9.1640625" customWidth="1"/>
    <col min="12" max="12" width="16.83203125" bestFit="1" customWidth="1"/>
    <col min="13" max="13" width="12.5" style="11" customWidth="1"/>
    <col min="14" max="14" width="13.1640625" customWidth="1"/>
    <col min="15" max="15" width="11.1640625" style="11" bestFit="1" customWidth="1"/>
    <col min="16" max="16" width="11.83203125" bestFit="1" customWidth="1"/>
    <col min="17" max="17" width="11.5" style="11" customWidth="1"/>
    <col min="18" max="18" width="10.83203125" customWidth="1"/>
    <col min="19" max="19" width="7.5" style="11" customWidth="1"/>
    <col min="20" max="20" width="8.6640625" customWidth="1"/>
    <col min="21" max="21" width="11.5" style="11" customWidth="1"/>
    <col min="22" max="22" width="11.6640625" customWidth="1"/>
    <col min="23" max="23" width="9.83203125" style="11" customWidth="1"/>
    <col min="24" max="24" width="9.5" customWidth="1"/>
    <col min="25" max="25" width="9.5" style="11" bestFit="1" customWidth="1"/>
    <col min="26" max="27" width="9.1640625" style="29" customWidth="1"/>
    <col min="28" max="29" width="11.5" bestFit="1" customWidth="1"/>
    <col min="30" max="30" width="11.5" style="13" bestFit="1" customWidth="1"/>
    <col min="31" max="31" width="9.1640625" bestFit="1" customWidth="1"/>
    <col min="32" max="33" width="9.1640625" customWidth="1"/>
    <col min="34" max="35" width="11.5" bestFit="1" customWidth="1"/>
    <col min="36" max="36" width="11.5" style="31" bestFit="1" customWidth="1"/>
    <col min="37" max="37" width="9.1640625" bestFit="1" customWidth="1"/>
    <col min="38" max="39" width="9.1640625" customWidth="1"/>
    <col min="40" max="41" width="11.5" bestFit="1" customWidth="1"/>
    <col min="42" max="42" width="11.5" style="33" bestFit="1" customWidth="1"/>
    <col min="43" max="43" width="9.1640625" bestFit="1" customWidth="1"/>
    <col min="44" max="45" width="9.1640625" customWidth="1"/>
    <col min="46" max="47" width="11.5" bestFit="1" customWidth="1"/>
    <col min="48" max="48" width="11.5" style="31" bestFit="1" customWidth="1"/>
    <col min="49" max="49" width="34.1640625" bestFit="1" customWidth="1"/>
    <col min="50" max="50" width="40.83203125" bestFit="1" customWidth="1"/>
    <col min="51" max="51" width="9.1640625" style="12" customWidth="1"/>
    <col min="52" max="52" width="9.1640625" customWidth="1"/>
    <col min="53" max="53" width="9.1640625" style="13" customWidth="1"/>
    <col min="54" max="55" width="9.1640625" customWidth="1"/>
    <col min="56" max="56" width="9.1640625" style="14" customWidth="1"/>
    <col min="57" max="62" width="9.1640625" customWidth="1"/>
    <col min="63" max="63" width="9.1640625" style="13" customWidth="1"/>
    <col min="64" max="70" width="9.1640625" customWidth="1"/>
    <col min="71" max="71" width="9.1640625" style="14" customWidth="1"/>
    <col min="72" max="101" width="9.1640625" customWidth="1"/>
    <col min="102" max="102" width="9.1640625" style="13" customWidth="1"/>
    <col min="103" max="103" width="10.33203125" customWidth="1"/>
    <col min="104" max="104" width="11.5" customWidth="1"/>
    <col min="105" max="105" width="9.1640625" customWidth="1"/>
    <col min="106" max="106" width="9.33203125" customWidth="1"/>
    <col min="107" max="107" width="10" customWidth="1"/>
    <col min="108" max="108" width="9.1640625" customWidth="1"/>
    <col min="109" max="109" width="13.5" customWidth="1"/>
    <col min="110" max="138" width="9.1640625" customWidth="1"/>
    <col min="139" max="139" width="9.1640625" style="14" customWidth="1"/>
    <col min="140" max="140" width="9.83203125" customWidth="1"/>
    <col min="141" max="141" width="11.1640625" customWidth="1"/>
    <col min="142" max="142" width="11.33203125" customWidth="1"/>
    <col min="143" max="143" width="10.6640625" customWidth="1"/>
    <col min="144" max="144" width="11" customWidth="1"/>
    <col min="145" max="145" width="9.1640625" customWidth="1"/>
    <col min="146" max="146" width="12.5" customWidth="1"/>
    <col min="147" max="147" width="19.1640625" bestFit="1" customWidth="1"/>
    <col min="148" max="148" width="17.5" style="14" bestFit="1" customWidth="1"/>
    <col min="149" max="149" width="15.6640625" style="48" bestFit="1" customWidth="1"/>
    <col min="150" max="150" width="14.33203125" style="31" bestFit="1" customWidth="1"/>
    <col min="151" max="151" width="16.1640625" bestFit="1" customWidth="1"/>
    <col min="152" max="152" width="17.6640625" bestFit="1" customWidth="1"/>
    <col min="153" max="153" width="30.5" style="13" bestFit="1" customWidth="1"/>
    <col min="154" max="157" width="11.5" bestFit="1" customWidth="1"/>
    <col min="158" max="158" width="11" bestFit="1" customWidth="1"/>
    <col min="159" max="159" width="9.1640625" style="13" customWidth="1"/>
    <col min="160" max="160" width="8.83203125" bestFit="1" customWidth="1"/>
    <col min="161" max="161" width="11" bestFit="1" customWidth="1"/>
    <col min="162" max="164" width="11.1640625" bestFit="1" customWidth="1"/>
    <col min="165" max="165" width="9.5" style="14" bestFit="1" customWidth="1"/>
    <col min="166" max="166" width="8.83203125" bestFit="1" customWidth="1"/>
    <col min="167" max="169" width="11" bestFit="1" customWidth="1"/>
    <col min="170" max="170" width="14.1640625" style="13" bestFit="1" customWidth="1"/>
    <col min="171" max="171" width="9.1640625" customWidth="1"/>
    <col min="172" max="173" width="11" bestFit="1" customWidth="1"/>
    <col min="174" max="174" width="11.1640625" bestFit="1" customWidth="1"/>
    <col min="175" max="175" width="14.33203125" style="14" bestFit="1" customWidth="1"/>
    <col min="176" max="176" width="9.5" bestFit="1" customWidth="1"/>
    <col min="177" max="178" width="11.1640625" bestFit="1" customWidth="1"/>
    <col min="179" max="179" width="14.33203125" style="13" bestFit="1" customWidth="1"/>
    <col min="180" max="180" width="9.5" bestFit="1" customWidth="1"/>
    <col min="181" max="181" width="11.1640625" bestFit="1" customWidth="1"/>
    <col min="182" max="182" width="11" bestFit="1" customWidth="1"/>
    <col min="183" max="183" width="14.1640625" style="14" bestFit="1" customWidth="1"/>
    <col min="184" max="184" width="9.5" customWidth="1"/>
    <col min="185" max="185" width="10.6640625" style="13" customWidth="1"/>
    <col min="186" max="186" width="10" customWidth="1"/>
    <col min="187" max="187" width="9.5" style="14" customWidth="1"/>
    <col min="188" max="189" width="15.5" customWidth="1"/>
    <col min="190" max="190" width="16.5" style="13" customWidth="1"/>
    <col min="191" max="191" width="23.5" customWidth="1"/>
    <col min="192" max="193" width="16" customWidth="1"/>
    <col min="194" max="194" width="15" style="14" customWidth="1"/>
    <col min="195" max="195" width="15" customWidth="1"/>
    <col min="196" max="196" width="9.1640625" customWidth="1"/>
    <col min="197" max="197" width="9.83203125" bestFit="1" customWidth="1"/>
    <col min="198" max="198" width="11.5" style="13" bestFit="1" customWidth="1"/>
    <col min="199" max="199" width="9.1640625" customWidth="1"/>
    <col min="200" max="200" width="9.83203125" bestFit="1" customWidth="1"/>
    <col min="201" max="201" width="11.5" style="14" bestFit="1" customWidth="1"/>
    <col min="202" max="202" width="9.1640625" customWidth="1"/>
    <col min="203" max="203" width="9.83203125" bestFit="1" customWidth="1"/>
    <col min="204" max="204" width="11.5" style="13" bestFit="1" customWidth="1"/>
    <col min="205" max="205" width="9.1640625" customWidth="1"/>
    <col min="206" max="206" width="9.83203125" bestFit="1" customWidth="1"/>
    <col min="207" max="207" width="11.5" style="14" bestFit="1" customWidth="1"/>
    <col min="208" max="208" width="14.83203125" bestFit="1" customWidth="1"/>
    <col min="209" max="209" width="15.33203125" bestFit="1" customWidth="1"/>
    <col min="210" max="210" width="16.33203125" bestFit="1" customWidth="1"/>
    <col min="211" max="211" width="17.5" style="14" bestFit="1" customWidth="1"/>
    <col min="212" max="212" width="58.33203125" style="41" customWidth="1"/>
    <col min="213" max="213" width="9.1640625" customWidth="1"/>
  </cols>
  <sheetData>
    <row r="1" spans="1:212" s="3" customFormat="1" ht="17" thickBot="1" x14ac:dyDescent="0.25">
      <c r="A1" s="4" t="s">
        <v>29</v>
      </c>
      <c r="B1" s="20" t="s">
        <v>82</v>
      </c>
      <c r="C1" s="3" t="s">
        <v>83</v>
      </c>
      <c r="D1" s="20" t="s">
        <v>30</v>
      </c>
      <c r="E1" s="28" t="s">
        <v>75</v>
      </c>
      <c r="F1" s="28" t="s">
        <v>76</v>
      </c>
      <c r="G1" s="3" t="s">
        <v>31</v>
      </c>
      <c r="H1" s="3" t="s">
        <v>71</v>
      </c>
      <c r="I1" s="3" t="s">
        <v>72</v>
      </c>
      <c r="J1" s="3" t="s">
        <v>34</v>
      </c>
      <c r="K1" s="3" t="s">
        <v>35</v>
      </c>
      <c r="L1" s="3" t="s">
        <v>36</v>
      </c>
      <c r="M1" s="5" t="s">
        <v>37</v>
      </c>
      <c r="N1" s="3" t="s">
        <v>38</v>
      </c>
      <c r="O1" s="5" t="s">
        <v>39</v>
      </c>
      <c r="P1" s="3" t="s">
        <v>40</v>
      </c>
      <c r="Q1" s="5" t="s">
        <v>37</v>
      </c>
      <c r="R1" s="3" t="s">
        <v>38</v>
      </c>
      <c r="S1" s="5" t="s">
        <v>37</v>
      </c>
      <c r="T1" s="3" t="s">
        <v>38</v>
      </c>
      <c r="U1" s="5" t="s">
        <v>37</v>
      </c>
      <c r="V1" s="3" t="s">
        <v>38</v>
      </c>
      <c r="W1" s="5" t="s">
        <v>7</v>
      </c>
      <c r="X1" s="3" t="s">
        <v>8</v>
      </c>
      <c r="Y1" s="5" t="s">
        <v>41</v>
      </c>
      <c r="Z1" s="28" t="s">
        <v>42</v>
      </c>
      <c r="AA1" s="28" t="s">
        <v>43</v>
      </c>
      <c r="AB1" s="3" t="s">
        <v>44</v>
      </c>
      <c r="AC1" s="3" t="s">
        <v>45</v>
      </c>
      <c r="AD1" s="7" t="s">
        <v>46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0" t="s">
        <v>46</v>
      </c>
      <c r="AK1" s="3" t="s">
        <v>41</v>
      </c>
      <c r="AL1" s="3" t="s">
        <v>42</v>
      </c>
      <c r="AM1" s="3" t="s">
        <v>43</v>
      </c>
      <c r="AN1" s="3" t="s">
        <v>44</v>
      </c>
      <c r="AO1" s="3" t="s">
        <v>45</v>
      </c>
      <c r="AP1" s="32" t="s">
        <v>46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0" t="s">
        <v>46</v>
      </c>
      <c r="AW1" s="3" t="s">
        <v>47</v>
      </c>
      <c r="AX1" s="3" t="s">
        <v>48</v>
      </c>
      <c r="AY1" s="6" t="s">
        <v>49</v>
      </c>
      <c r="AZ1" s="3" t="s">
        <v>49</v>
      </c>
      <c r="BA1" s="7" t="s">
        <v>49</v>
      </c>
      <c r="BB1" s="3" t="s">
        <v>49</v>
      </c>
      <c r="BC1" s="3" t="s">
        <v>49</v>
      </c>
      <c r="BD1" s="8" t="s">
        <v>49</v>
      </c>
      <c r="BE1" s="3">
        <v>1</v>
      </c>
      <c r="BF1" s="3">
        <v>2</v>
      </c>
      <c r="BG1" s="3">
        <v>3</v>
      </c>
      <c r="BH1" s="3">
        <v>4</v>
      </c>
      <c r="BI1" s="3">
        <v>5</v>
      </c>
      <c r="BJ1" s="3">
        <v>6</v>
      </c>
      <c r="BK1" s="7">
        <v>7</v>
      </c>
      <c r="BM1" s="3">
        <v>1</v>
      </c>
      <c r="BN1" s="3">
        <v>2</v>
      </c>
      <c r="BO1" s="3">
        <v>3</v>
      </c>
      <c r="BP1" s="3">
        <v>4</v>
      </c>
      <c r="BQ1" s="3">
        <v>5</v>
      </c>
      <c r="BR1" s="3">
        <v>6</v>
      </c>
      <c r="BS1" s="8">
        <v>7</v>
      </c>
      <c r="BU1" s="3">
        <v>1</v>
      </c>
      <c r="BV1" s="3">
        <v>2</v>
      </c>
      <c r="BW1" s="3">
        <v>3</v>
      </c>
      <c r="BX1" s="3">
        <v>4</v>
      </c>
      <c r="BY1" s="3">
        <v>5</v>
      </c>
      <c r="BZ1" s="3">
        <v>6</v>
      </c>
      <c r="CA1" s="3">
        <v>7</v>
      </c>
      <c r="CB1" s="3">
        <v>8</v>
      </c>
      <c r="CC1" s="3">
        <v>9</v>
      </c>
      <c r="CD1" s="3">
        <v>10</v>
      </c>
      <c r="CE1" s="3">
        <v>11</v>
      </c>
      <c r="CF1" s="3">
        <v>12</v>
      </c>
      <c r="CG1" s="3">
        <v>13</v>
      </c>
      <c r="CH1" s="3">
        <v>14</v>
      </c>
      <c r="CI1" s="3">
        <v>15</v>
      </c>
      <c r="CJ1" s="3">
        <v>16</v>
      </c>
      <c r="CK1" s="3">
        <v>17</v>
      </c>
      <c r="CL1" s="3">
        <v>18</v>
      </c>
      <c r="CM1" s="3">
        <v>19</v>
      </c>
      <c r="CN1" s="3">
        <v>20</v>
      </c>
      <c r="CO1" s="3">
        <v>21</v>
      </c>
      <c r="CP1" s="3">
        <v>22</v>
      </c>
      <c r="CQ1" s="3">
        <v>23</v>
      </c>
      <c r="CR1" s="3">
        <v>24</v>
      </c>
      <c r="CS1" s="3">
        <v>25</v>
      </c>
      <c r="CT1" s="3">
        <v>26</v>
      </c>
      <c r="CU1" s="3">
        <v>27</v>
      </c>
      <c r="CV1" s="3">
        <v>28</v>
      </c>
      <c r="CW1" s="3">
        <v>29</v>
      </c>
      <c r="CX1" s="7">
        <v>30</v>
      </c>
      <c r="DF1" s="3">
        <v>1</v>
      </c>
      <c r="DG1" s="3">
        <v>2</v>
      </c>
      <c r="DH1" s="3">
        <v>3</v>
      </c>
      <c r="DI1" s="3">
        <v>4</v>
      </c>
      <c r="DJ1" s="3">
        <v>5</v>
      </c>
      <c r="DK1" s="3">
        <v>6</v>
      </c>
      <c r="DL1" s="3">
        <v>7</v>
      </c>
      <c r="DM1" s="3">
        <v>8</v>
      </c>
      <c r="DN1" s="3">
        <v>9</v>
      </c>
      <c r="DO1" s="3">
        <v>10</v>
      </c>
      <c r="DP1" s="3">
        <v>11</v>
      </c>
      <c r="DQ1" s="3">
        <v>12</v>
      </c>
      <c r="DR1" s="3">
        <v>13</v>
      </c>
      <c r="DS1" s="3">
        <v>14</v>
      </c>
      <c r="DT1" s="3">
        <v>15</v>
      </c>
      <c r="DU1" s="3">
        <v>16</v>
      </c>
      <c r="DV1" s="3">
        <v>17</v>
      </c>
      <c r="DW1" s="3">
        <v>18</v>
      </c>
      <c r="DX1" s="3">
        <v>19</v>
      </c>
      <c r="DY1" s="3">
        <v>20</v>
      </c>
      <c r="DZ1" s="3">
        <v>21</v>
      </c>
      <c r="EA1" s="3">
        <v>22</v>
      </c>
      <c r="EB1" s="3">
        <v>23</v>
      </c>
      <c r="EC1" s="3">
        <v>24</v>
      </c>
      <c r="ED1" s="3">
        <v>25</v>
      </c>
      <c r="EE1" s="3">
        <v>26</v>
      </c>
      <c r="EF1" s="3">
        <v>27</v>
      </c>
      <c r="EG1" s="3">
        <v>28</v>
      </c>
      <c r="EH1" s="3">
        <v>29</v>
      </c>
      <c r="EI1" s="8">
        <v>30</v>
      </c>
      <c r="EQ1" s="3" t="s">
        <v>7</v>
      </c>
      <c r="ER1" s="8" t="s">
        <v>8</v>
      </c>
      <c r="ES1" s="43" t="s">
        <v>50</v>
      </c>
      <c r="ET1" s="30" t="s">
        <v>51</v>
      </c>
      <c r="EU1" s="3" t="s">
        <v>52</v>
      </c>
      <c r="EV1" s="3" t="s">
        <v>53</v>
      </c>
      <c r="EW1" s="7" t="s">
        <v>54</v>
      </c>
      <c r="EX1" s="3" t="s">
        <v>55</v>
      </c>
      <c r="EY1" s="3" t="s">
        <v>56</v>
      </c>
      <c r="EZ1" s="3" t="s">
        <v>57</v>
      </c>
      <c r="FA1" s="3" t="s">
        <v>58</v>
      </c>
      <c r="FB1" s="3" t="s">
        <v>59</v>
      </c>
      <c r="FC1" s="7" t="s">
        <v>60</v>
      </c>
      <c r="FD1" s="3" t="s">
        <v>55</v>
      </c>
      <c r="FE1" s="3" t="s">
        <v>56</v>
      </c>
      <c r="FF1" s="3" t="s">
        <v>57</v>
      </c>
      <c r="FG1" s="3" t="s">
        <v>58</v>
      </c>
      <c r="FH1" s="3" t="s">
        <v>59</v>
      </c>
      <c r="FI1" s="8" t="s">
        <v>60</v>
      </c>
      <c r="FJ1" s="3" t="s">
        <v>55</v>
      </c>
      <c r="FK1" s="3" t="s">
        <v>56</v>
      </c>
      <c r="FL1" s="3" t="s">
        <v>57</v>
      </c>
      <c r="FM1" s="3" t="s">
        <v>58</v>
      </c>
      <c r="FN1" s="7" t="s">
        <v>61</v>
      </c>
      <c r="FO1" s="3" t="s">
        <v>55</v>
      </c>
      <c r="FP1" s="3" t="s">
        <v>56</v>
      </c>
      <c r="FQ1" s="3" t="s">
        <v>57</v>
      </c>
      <c r="FR1" s="3" t="s">
        <v>58</v>
      </c>
      <c r="FS1" s="8" t="s">
        <v>61</v>
      </c>
      <c r="FT1" s="3" t="s">
        <v>55</v>
      </c>
      <c r="FU1" s="3" t="s">
        <v>56</v>
      </c>
      <c r="FV1" s="3" t="s">
        <v>57</v>
      </c>
      <c r="FW1" s="7" t="s">
        <v>61</v>
      </c>
      <c r="FX1" s="3" t="s">
        <v>55</v>
      </c>
      <c r="FY1" s="3" t="s">
        <v>56</v>
      </c>
      <c r="FZ1" s="3" t="s">
        <v>57</v>
      </c>
      <c r="GA1" s="8" t="s">
        <v>61</v>
      </c>
      <c r="GB1" s="3" t="s">
        <v>62</v>
      </c>
      <c r="GC1" s="7" t="s">
        <v>63</v>
      </c>
      <c r="GD1" s="3" t="s">
        <v>62</v>
      </c>
      <c r="GE1" s="8" t="s">
        <v>63</v>
      </c>
      <c r="GF1" s="3" t="s">
        <v>62</v>
      </c>
      <c r="GG1" s="3" t="s">
        <v>63</v>
      </c>
      <c r="GH1" s="7" t="s">
        <v>64</v>
      </c>
      <c r="GJ1" s="3" t="s">
        <v>62</v>
      </c>
      <c r="GK1" s="3" t="s">
        <v>63</v>
      </c>
      <c r="GL1" s="8" t="s">
        <v>64</v>
      </c>
      <c r="GN1" s="3" t="s">
        <v>62</v>
      </c>
      <c r="GO1" s="3" t="s">
        <v>63</v>
      </c>
      <c r="GP1" s="7" t="s">
        <v>64</v>
      </c>
      <c r="GQ1" s="3" t="s">
        <v>62</v>
      </c>
      <c r="GR1" s="3" t="s">
        <v>63</v>
      </c>
      <c r="GS1" s="8" t="s">
        <v>64</v>
      </c>
      <c r="GT1" s="3" t="s">
        <v>62</v>
      </c>
      <c r="GU1" s="3" t="s">
        <v>63</v>
      </c>
      <c r="GV1" s="7" t="s">
        <v>64</v>
      </c>
      <c r="GW1" s="3" t="s">
        <v>62</v>
      </c>
      <c r="GX1" s="3" t="s">
        <v>63</v>
      </c>
      <c r="GY1" s="8" t="s">
        <v>64</v>
      </c>
      <c r="GZ1" s="3" t="s">
        <v>65</v>
      </c>
      <c r="HA1" s="3" t="s">
        <v>66</v>
      </c>
      <c r="HB1" s="3" t="s">
        <v>67</v>
      </c>
      <c r="HC1" s="8" t="s">
        <v>68</v>
      </c>
      <c r="HD1" s="39"/>
    </row>
    <row r="2" spans="1:212" s="1" customFormat="1" ht="16" x14ac:dyDescent="0.2">
      <c r="A2" s="2"/>
      <c r="B2" s="19"/>
      <c r="C2" s="25"/>
      <c r="D2" s="106"/>
      <c r="E2" s="27"/>
      <c r="F2" s="27"/>
      <c r="M2" s="142" t="s">
        <v>0</v>
      </c>
      <c r="N2" s="142"/>
      <c r="O2" s="142" t="s">
        <v>1</v>
      </c>
      <c r="P2" s="142"/>
      <c r="Q2" s="142" t="s">
        <v>2</v>
      </c>
      <c r="R2" s="142"/>
      <c r="S2" s="142" t="s">
        <v>3</v>
      </c>
      <c r="T2" s="142"/>
      <c r="U2" s="142" t="s">
        <v>4</v>
      </c>
      <c r="V2" s="142"/>
      <c r="W2" s="142" t="s">
        <v>5</v>
      </c>
      <c r="X2" s="142"/>
      <c r="Y2" s="140" t="s">
        <v>85</v>
      </c>
      <c r="Z2" s="140"/>
      <c r="AA2" s="140"/>
      <c r="AB2" s="140"/>
      <c r="AC2" s="140"/>
      <c r="AD2" s="140"/>
      <c r="AE2" s="148" t="s">
        <v>86</v>
      </c>
      <c r="AF2" s="140"/>
      <c r="AG2" s="140"/>
      <c r="AH2" s="140"/>
      <c r="AI2" s="140"/>
      <c r="AJ2" s="146"/>
      <c r="AK2" s="146" t="s">
        <v>87</v>
      </c>
      <c r="AL2" s="147"/>
      <c r="AM2" s="147"/>
      <c r="AN2" s="147"/>
      <c r="AO2" s="147"/>
      <c r="AP2" s="148"/>
      <c r="AQ2" s="147" t="s">
        <v>88</v>
      </c>
      <c r="AR2" s="147"/>
      <c r="AS2" s="147"/>
      <c r="AT2" s="147"/>
      <c r="AU2" s="147"/>
      <c r="AV2" s="149"/>
      <c r="AW2" s="140" t="s">
        <v>6</v>
      </c>
      <c r="AX2" s="140"/>
      <c r="AY2" s="145" t="s">
        <v>7</v>
      </c>
      <c r="AZ2" s="145"/>
      <c r="BA2" s="145"/>
      <c r="BB2" s="141" t="s">
        <v>8</v>
      </c>
      <c r="BC2" s="141"/>
      <c r="BD2" s="141"/>
      <c r="BE2" s="140" t="s">
        <v>9</v>
      </c>
      <c r="BF2" s="140"/>
      <c r="BG2" s="140"/>
      <c r="BH2" s="140"/>
      <c r="BI2" s="140"/>
      <c r="BJ2" s="140"/>
      <c r="BK2" s="140"/>
      <c r="BL2" s="25"/>
      <c r="BM2" s="141" t="s">
        <v>10</v>
      </c>
      <c r="BN2" s="141"/>
      <c r="BO2" s="141"/>
      <c r="BP2" s="141"/>
      <c r="BQ2" s="141"/>
      <c r="BR2" s="141"/>
      <c r="BS2" s="141"/>
      <c r="BT2" s="25"/>
      <c r="BU2" s="143" t="s">
        <v>11</v>
      </c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36"/>
      <c r="CZ2" s="136"/>
      <c r="DA2" s="136"/>
      <c r="DB2" s="136"/>
      <c r="DC2" s="136"/>
      <c r="DD2" s="136"/>
      <c r="DE2" s="136"/>
      <c r="DF2" s="144" t="s">
        <v>12</v>
      </c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4"/>
      <c r="DV2" s="144"/>
      <c r="DW2" s="144"/>
      <c r="DX2" s="144"/>
      <c r="DY2" s="144"/>
      <c r="DZ2" s="144"/>
      <c r="EA2" s="144"/>
      <c r="EB2" s="144"/>
      <c r="EC2" s="144"/>
      <c r="ED2" s="144"/>
      <c r="EE2" s="144"/>
      <c r="EF2" s="144"/>
      <c r="EG2" s="144"/>
      <c r="EH2" s="144"/>
      <c r="EI2" s="144"/>
      <c r="EJ2" s="137"/>
      <c r="EK2" s="137"/>
      <c r="EL2" s="137"/>
      <c r="EM2" s="137"/>
      <c r="EN2" s="137"/>
      <c r="EO2" s="137"/>
      <c r="EP2" s="137"/>
      <c r="EQ2" s="142" t="s">
        <v>13</v>
      </c>
      <c r="ER2" s="142"/>
      <c r="ES2" s="142" t="s">
        <v>14</v>
      </c>
      <c r="ET2" s="142"/>
      <c r="EU2" s="140" t="s">
        <v>15</v>
      </c>
      <c r="EV2" s="140"/>
      <c r="EW2" s="140"/>
      <c r="EX2" s="145" t="s">
        <v>16</v>
      </c>
      <c r="EY2" s="145"/>
      <c r="EZ2" s="145"/>
      <c r="FA2" s="145"/>
      <c r="FB2" s="145"/>
      <c r="FC2" s="145"/>
      <c r="FD2" s="141" t="s">
        <v>17</v>
      </c>
      <c r="FE2" s="141"/>
      <c r="FF2" s="141"/>
      <c r="FG2" s="141"/>
      <c r="FH2" s="141"/>
      <c r="FI2" s="141"/>
      <c r="FJ2" s="140" t="s">
        <v>18</v>
      </c>
      <c r="FK2" s="140"/>
      <c r="FL2" s="140"/>
      <c r="FM2" s="140"/>
      <c r="FN2" s="140"/>
      <c r="FO2" s="141" t="s">
        <v>19</v>
      </c>
      <c r="FP2" s="141"/>
      <c r="FQ2" s="141"/>
      <c r="FR2" s="141"/>
      <c r="FS2" s="141"/>
      <c r="FT2" s="140" t="s">
        <v>112</v>
      </c>
      <c r="FU2" s="140"/>
      <c r="FV2" s="140"/>
      <c r="FW2" s="140"/>
      <c r="FX2" s="141" t="s">
        <v>113</v>
      </c>
      <c r="FY2" s="141"/>
      <c r="FZ2" s="141"/>
      <c r="GA2" s="141"/>
      <c r="GB2" s="140" t="s">
        <v>20</v>
      </c>
      <c r="GC2" s="140"/>
      <c r="GD2" s="141" t="s">
        <v>21</v>
      </c>
      <c r="GE2" s="141"/>
      <c r="GF2" s="140" t="s">
        <v>22</v>
      </c>
      <c r="GG2" s="140"/>
      <c r="GH2" s="140"/>
      <c r="GI2" s="25"/>
      <c r="GJ2" s="141" t="s">
        <v>23</v>
      </c>
      <c r="GK2" s="141"/>
      <c r="GL2" s="141"/>
      <c r="GM2" s="25"/>
      <c r="GN2" s="140" t="s">
        <v>24</v>
      </c>
      <c r="GO2" s="140"/>
      <c r="GP2" s="140"/>
      <c r="GQ2" s="141" t="s">
        <v>25</v>
      </c>
      <c r="GR2" s="141"/>
      <c r="GS2" s="141"/>
      <c r="GT2" s="140" t="s">
        <v>26</v>
      </c>
      <c r="GU2" s="140"/>
      <c r="GV2" s="140"/>
      <c r="GW2" s="141" t="s">
        <v>27</v>
      </c>
      <c r="GX2" s="141"/>
      <c r="GY2" s="141"/>
      <c r="GZ2" s="142" t="s">
        <v>28</v>
      </c>
      <c r="HA2" s="142"/>
      <c r="HB2" s="142"/>
      <c r="HC2" s="142"/>
      <c r="HD2" s="38"/>
    </row>
    <row r="3" spans="1:212" s="3" customFormat="1" ht="17" thickBot="1" x14ac:dyDescent="0.25">
      <c r="A3" s="4" t="s">
        <v>29</v>
      </c>
      <c r="B3" s="20" t="s">
        <v>82</v>
      </c>
      <c r="C3" s="3" t="s">
        <v>83</v>
      </c>
      <c r="D3" s="20" t="s">
        <v>30</v>
      </c>
      <c r="E3" s="28" t="s">
        <v>75</v>
      </c>
      <c r="F3" s="28" t="s">
        <v>76</v>
      </c>
      <c r="G3" s="3" t="s">
        <v>31</v>
      </c>
      <c r="H3" s="3" t="s">
        <v>105</v>
      </c>
      <c r="I3" s="3" t="s">
        <v>72</v>
      </c>
      <c r="J3" s="3" t="s">
        <v>34</v>
      </c>
      <c r="K3" s="3" t="s">
        <v>35</v>
      </c>
      <c r="L3" s="3" t="s">
        <v>36</v>
      </c>
      <c r="M3" s="5" t="s">
        <v>37</v>
      </c>
      <c r="N3" s="3" t="s">
        <v>38</v>
      </c>
      <c r="O3" s="5" t="s">
        <v>39</v>
      </c>
      <c r="P3" s="3" t="s">
        <v>40</v>
      </c>
      <c r="Q3" s="5" t="s">
        <v>37</v>
      </c>
      <c r="R3" s="3" t="s">
        <v>38</v>
      </c>
      <c r="S3" s="5" t="s">
        <v>37</v>
      </c>
      <c r="T3" s="3" t="s">
        <v>38</v>
      </c>
      <c r="U3" s="5" t="s">
        <v>37</v>
      </c>
      <c r="V3" s="3" t="s">
        <v>38</v>
      </c>
      <c r="W3" s="5" t="s">
        <v>7</v>
      </c>
      <c r="X3" s="3" t="s">
        <v>8</v>
      </c>
      <c r="Y3" s="5" t="s">
        <v>41</v>
      </c>
      <c r="Z3" s="28" t="s">
        <v>42</v>
      </c>
      <c r="AA3" s="28" t="s">
        <v>43</v>
      </c>
      <c r="AB3" s="3" t="s">
        <v>44</v>
      </c>
      <c r="AC3" s="3" t="s">
        <v>45</v>
      </c>
      <c r="AD3" s="7" t="s">
        <v>46</v>
      </c>
      <c r="AE3" s="3" t="s">
        <v>41</v>
      </c>
      <c r="AF3" s="3" t="s">
        <v>42</v>
      </c>
      <c r="AG3" s="3" t="s">
        <v>43</v>
      </c>
      <c r="AH3" s="3" t="s">
        <v>44</v>
      </c>
      <c r="AI3" s="3" t="s">
        <v>45</v>
      </c>
      <c r="AJ3" s="30" t="s">
        <v>46</v>
      </c>
      <c r="AK3" s="3" t="s">
        <v>41</v>
      </c>
      <c r="AL3" s="3" t="s">
        <v>42</v>
      </c>
      <c r="AM3" s="3" t="s">
        <v>43</v>
      </c>
      <c r="AN3" s="3" t="s">
        <v>44</v>
      </c>
      <c r="AO3" s="3" t="s">
        <v>45</v>
      </c>
      <c r="AP3" s="32" t="s">
        <v>46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0" t="s">
        <v>46</v>
      </c>
      <c r="AW3" s="3" t="s">
        <v>47</v>
      </c>
      <c r="AX3" s="3" t="s">
        <v>48</v>
      </c>
      <c r="AY3" s="6" t="s">
        <v>153</v>
      </c>
      <c r="AZ3" s="3" t="s">
        <v>154</v>
      </c>
      <c r="BA3" s="7" t="s">
        <v>155</v>
      </c>
      <c r="BB3" s="3" t="s">
        <v>156</v>
      </c>
      <c r="BC3" s="3" t="s">
        <v>157</v>
      </c>
      <c r="BD3" s="8" t="s">
        <v>158</v>
      </c>
      <c r="BE3" s="3">
        <v>1</v>
      </c>
      <c r="BF3" s="3">
        <v>2</v>
      </c>
      <c r="BG3" s="3">
        <v>3</v>
      </c>
      <c r="BH3" s="3">
        <v>4</v>
      </c>
      <c r="BI3" s="3">
        <v>5</v>
      </c>
      <c r="BJ3" s="3">
        <v>6</v>
      </c>
      <c r="BK3" s="7">
        <v>7</v>
      </c>
      <c r="BL3" s="3" t="s">
        <v>177</v>
      </c>
      <c r="BM3" s="3">
        <v>1</v>
      </c>
      <c r="BN3" s="3">
        <v>2</v>
      </c>
      <c r="BO3" s="3">
        <v>3</v>
      </c>
      <c r="BP3" s="3">
        <v>4</v>
      </c>
      <c r="BQ3" s="3">
        <v>5</v>
      </c>
      <c r="BR3" s="3">
        <v>6</v>
      </c>
      <c r="BS3" s="8">
        <v>7</v>
      </c>
      <c r="BT3" s="3" t="s">
        <v>177</v>
      </c>
      <c r="BU3" s="3">
        <v>1</v>
      </c>
      <c r="BV3" s="3">
        <v>2</v>
      </c>
      <c r="BW3" s="3">
        <v>3</v>
      </c>
      <c r="BX3" s="3">
        <v>4</v>
      </c>
      <c r="BY3" s="3">
        <v>5</v>
      </c>
      <c r="BZ3" s="3">
        <v>6</v>
      </c>
      <c r="CA3" s="3">
        <v>7</v>
      </c>
      <c r="CB3" s="3">
        <v>8</v>
      </c>
      <c r="CC3" s="3">
        <v>9</v>
      </c>
      <c r="CD3" s="3">
        <v>10</v>
      </c>
      <c r="CE3" s="3">
        <v>11</v>
      </c>
      <c r="CF3" s="3">
        <v>12</v>
      </c>
      <c r="CG3" s="3">
        <v>13</v>
      </c>
      <c r="CH3" s="3">
        <v>14</v>
      </c>
      <c r="CI3" s="3">
        <v>15</v>
      </c>
      <c r="CJ3" s="3">
        <v>16</v>
      </c>
      <c r="CK3" s="3">
        <v>17</v>
      </c>
      <c r="CL3" s="3">
        <v>18</v>
      </c>
      <c r="CM3" s="3">
        <v>19</v>
      </c>
      <c r="CN3" s="3">
        <v>20</v>
      </c>
      <c r="CO3" s="3">
        <v>21</v>
      </c>
      <c r="CP3" s="3">
        <v>22</v>
      </c>
      <c r="CQ3" s="3">
        <v>23</v>
      </c>
      <c r="CR3" s="3">
        <v>24</v>
      </c>
      <c r="CS3" s="3">
        <v>25</v>
      </c>
      <c r="CT3" s="3">
        <v>26</v>
      </c>
      <c r="CU3" s="3">
        <v>27</v>
      </c>
      <c r="CV3" s="3">
        <v>28</v>
      </c>
      <c r="CW3" s="3">
        <v>29</v>
      </c>
      <c r="CX3" s="7">
        <v>30</v>
      </c>
      <c r="CY3" s="3" t="s">
        <v>178</v>
      </c>
      <c r="CZ3" s="3" t="s">
        <v>179</v>
      </c>
      <c r="DA3" s="3" t="s">
        <v>180</v>
      </c>
      <c r="DB3" s="3" t="s">
        <v>181</v>
      </c>
      <c r="DC3" s="3" t="s">
        <v>182</v>
      </c>
      <c r="DD3" s="3" t="s">
        <v>183</v>
      </c>
      <c r="DE3" s="3" t="s">
        <v>184</v>
      </c>
      <c r="DF3" s="3">
        <v>1</v>
      </c>
      <c r="DG3" s="3">
        <v>2</v>
      </c>
      <c r="DH3" s="3">
        <v>3</v>
      </c>
      <c r="DI3" s="3">
        <v>4</v>
      </c>
      <c r="DJ3" s="3">
        <v>5</v>
      </c>
      <c r="DK3" s="3">
        <v>6</v>
      </c>
      <c r="DL3" s="3">
        <v>7</v>
      </c>
      <c r="DM3" s="3">
        <v>8</v>
      </c>
      <c r="DN3" s="3">
        <v>9</v>
      </c>
      <c r="DO3" s="3">
        <v>10</v>
      </c>
      <c r="DP3" s="3">
        <v>11</v>
      </c>
      <c r="DQ3" s="3">
        <v>12</v>
      </c>
      <c r="DR3" s="3">
        <v>13</v>
      </c>
      <c r="DS3" s="3">
        <v>14</v>
      </c>
      <c r="DT3" s="3">
        <v>15</v>
      </c>
      <c r="DU3" s="3">
        <v>16</v>
      </c>
      <c r="DV3" s="3">
        <v>17</v>
      </c>
      <c r="DW3" s="3">
        <v>18</v>
      </c>
      <c r="DX3" s="3">
        <v>19</v>
      </c>
      <c r="DY3" s="3">
        <v>20</v>
      </c>
      <c r="DZ3" s="3">
        <v>21</v>
      </c>
      <c r="EA3" s="3">
        <v>22</v>
      </c>
      <c r="EB3" s="3">
        <v>23</v>
      </c>
      <c r="EC3" s="3">
        <v>24</v>
      </c>
      <c r="ED3" s="3">
        <v>25</v>
      </c>
      <c r="EE3" s="3">
        <v>26</v>
      </c>
      <c r="EF3" s="3">
        <v>27</v>
      </c>
      <c r="EG3" s="3">
        <v>28</v>
      </c>
      <c r="EH3" s="3">
        <v>29</v>
      </c>
      <c r="EI3" s="8">
        <v>30</v>
      </c>
      <c r="EJ3" s="3" t="s">
        <v>178</v>
      </c>
      <c r="EK3" s="3" t="s">
        <v>179</v>
      </c>
      <c r="EL3" s="3" t="s">
        <v>180</v>
      </c>
      <c r="EM3" s="3" t="s">
        <v>181</v>
      </c>
      <c r="EN3" s="3" t="s">
        <v>182</v>
      </c>
      <c r="EO3" s="3" t="s">
        <v>183</v>
      </c>
      <c r="EP3" s="3" t="s">
        <v>184</v>
      </c>
      <c r="EQ3" s="3" t="s">
        <v>7</v>
      </c>
      <c r="ER3" s="8" t="s">
        <v>8</v>
      </c>
      <c r="ES3" s="43" t="s">
        <v>50</v>
      </c>
      <c r="ET3" s="30" t="s">
        <v>51</v>
      </c>
      <c r="EU3" s="3" t="s">
        <v>52</v>
      </c>
      <c r="EV3" s="3" t="s">
        <v>53</v>
      </c>
      <c r="EW3" s="7" t="s">
        <v>54</v>
      </c>
      <c r="EX3" s="3" t="s">
        <v>55</v>
      </c>
      <c r="EY3" s="3" t="s">
        <v>56</v>
      </c>
      <c r="EZ3" s="3" t="s">
        <v>57</v>
      </c>
      <c r="FA3" s="3" t="s">
        <v>58</v>
      </c>
      <c r="FB3" s="3" t="s">
        <v>59</v>
      </c>
      <c r="FC3" s="7" t="s">
        <v>171</v>
      </c>
      <c r="FD3" s="3" t="s">
        <v>55</v>
      </c>
      <c r="FE3" s="3" t="s">
        <v>56</v>
      </c>
      <c r="FF3" s="3" t="s">
        <v>57</v>
      </c>
      <c r="FG3" s="3" t="s">
        <v>58</v>
      </c>
      <c r="FH3" s="3" t="s">
        <v>59</v>
      </c>
      <c r="FI3" s="8" t="s">
        <v>172</v>
      </c>
      <c r="FJ3" s="3" t="s">
        <v>55</v>
      </c>
      <c r="FK3" s="3" t="s">
        <v>56</v>
      </c>
      <c r="FL3" s="3" t="s">
        <v>57</v>
      </c>
      <c r="FM3" s="3" t="s">
        <v>58</v>
      </c>
      <c r="FN3" s="7" t="s">
        <v>61</v>
      </c>
      <c r="FO3" s="3" t="s">
        <v>55</v>
      </c>
      <c r="FP3" s="3" t="s">
        <v>56</v>
      </c>
      <c r="FQ3" s="3" t="s">
        <v>57</v>
      </c>
      <c r="FR3" s="3" t="s">
        <v>58</v>
      </c>
      <c r="FS3" s="8" t="s">
        <v>61</v>
      </c>
      <c r="FT3" s="3" t="s">
        <v>55</v>
      </c>
      <c r="FU3" s="3" t="s">
        <v>56</v>
      </c>
      <c r="FV3" s="3" t="s">
        <v>57</v>
      </c>
      <c r="FW3" s="7" t="s">
        <v>61</v>
      </c>
      <c r="FX3" s="3" t="s">
        <v>55</v>
      </c>
      <c r="FY3" s="3" t="s">
        <v>56</v>
      </c>
      <c r="FZ3" s="3" t="s">
        <v>57</v>
      </c>
      <c r="GA3" s="8" t="s">
        <v>61</v>
      </c>
      <c r="GB3" s="3" t="s">
        <v>62</v>
      </c>
      <c r="GC3" s="7" t="s">
        <v>63</v>
      </c>
      <c r="GD3" s="3" t="s">
        <v>62</v>
      </c>
      <c r="GE3" s="8" t="s">
        <v>63</v>
      </c>
      <c r="GF3" s="3" t="s">
        <v>62</v>
      </c>
      <c r="GG3" s="3" t="s">
        <v>63</v>
      </c>
      <c r="GH3" s="7" t="s">
        <v>64</v>
      </c>
      <c r="GI3" s="3" t="s">
        <v>185</v>
      </c>
      <c r="GJ3" s="3" t="s">
        <v>62</v>
      </c>
      <c r="GK3" s="3" t="s">
        <v>63</v>
      </c>
      <c r="GL3" s="8" t="s">
        <v>64</v>
      </c>
      <c r="GM3" s="3" t="s">
        <v>185</v>
      </c>
      <c r="GN3" s="3" t="s">
        <v>62</v>
      </c>
      <c r="GO3" s="3" t="s">
        <v>63</v>
      </c>
      <c r="GP3" s="7" t="s">
        <v>64</v>
      </c>
      <c r="GQ3" s="3" t="s">
        <v>62</v>
      </c>
      <c r="GR3" s="3" t="s">
        <v>63</v>
      </c>
      <c r="GS3" s="8" t="s">
        <v>64</v>
      </c>
      <c r="GT3" s="3" t="s">
        <v>62</v>
      </c>
      <c r="GU3" s="3" t="s">
        <v>63</v>
      </c>
      <c r="GV3" s="7" t="s">
        <v>64</v>
      </c>
      <c r="GW3" s="3" t="s">
        <v>62</v>
      </c>
      <c r="GX3" s="3" t="s">
        <v>63</v>
      </c>
      <c r="GY3" s="8" t="s">
        <v>64</v>
      </c>
      <c r="GZ3" s="3" t="s">
        <v>65</v>
      </c>
      <c r="HA3" s="3" t="s">
        <v>66</v>
      </c>
      <c r="HB3" s="3" t="s">
        <v>67</v>
      </c>
      <c r="HC3" s="8" t="s">
        <v>68</v>
      </c>
      <c r="HD3" s="39"/>
    </row>
    <row r="4" spans="1:212" x14ac:dyDescent="0.2">
      <c r="A4" s="112">
        <v>1</v>
      </c>
      <c r="B4" s="21">
        <v>42459</v>
      </c>
      <c r="C4" s="26">
        <v>3</v>
      </c>
      <c r="D4" s="107">
        <v>15281</v>
      </c>
      <c r="E4" s="29">
        <v>1</v>
      </c>
      <c r="G4">
        <v>74</v>
      </c>
      <c r="H4">
        <v>1.63</v>
      </c>
      <c r="I4">
        <v>62.9</v>
      </c>
      <c r="J4">
        <f>I4/(H4*H4)</f>
        <v>23.674206782340324</v>
      </c>
      <c r="K4">
        <v>29</v>
      </c>
      <c r="L4">
        <v>6</v>
      </c>
      <c r="M4" s="11">
        <v>19.7</v>
      </c>
      <c r="N4">
        <v>19.7</v>
      </c>
      <c r="O4" s="34">
        <v>0.48333333333333334</v>
      </c>
      <c r="P4" s="35">
        <v>0.49652777777777773</v>
      </c>
      <c r="Q4" s="34">
        <v>0.49722222222222223</v>
      </c>
      <c r="R4" s="35">
        <v>0.5444444444444444</v>
      </c>
      <c r="S4" s="34">
        <v>0.54513888888888884</v>
      </c>
      <c r="T4" s="35">
        <v>0.58680555555555558</v>
      </c>
      <c r="U4" s="34">
        <v>0.58680555555555558</v>
      </c>
      <c r="V4" s="35">
        <v>0.62152777777777779</v>
      </c>
      <c r="W4" s="34">
        <v>0.54027777777777775</v>
      </c>
      <c r="X4" s="35">
        <v>0.59166666666666667</v>
      </c>
      <c r="Y4" s="11">
        <v>144</v>
      </c>
      <c r="Z4" s="29">
        <v>144</v>
      </c>
      <c r="AA4" s="29">
        <v>141</v>
      </c>
      <c r="AB4">
        <v>128</v>
      </c>
      <c r="AC4">
        <v>135</v>
      </c>
      <c r="AD4" s="13">
        <v>126</v>
      </c>
      <c r="AE4">
        <v>87</v>
      </c>
      <c r="AF4">
        <v>87</v>
      </c>
      <c r="AG4">
        <v>85</v>
      </c>
      <c r="AH4">
        <v>82</v>
      </c>
      <c r="AI4">
        <v>82</v>
      </c>
      <c r="AJ4" s="31">
        <v>80</v>
      </c>
      <c r="AK4">
        <v>127</v>
      </c>
      <c r="AL4">
        <v>147</v>
      </c>
      <c r="AM4">
        <v>131</v>
      </c>
      <c r="AN4">
        <v>112</v>
      </c>
      <c r="AO4">
        <v>128</v>
      </c>
      <c r="AP4" s="33">
        <v>134</v>
      </c>
      <c r="AQ4">
        <v>75</v>
      </c>
      <c r="AR4">
        <v>85</v>
      </c>
      <c r="AS4">
        <v>87</v>
      </c>
      <c r="AT4">
        <v>73</v>
      </c>
      <c r="AU4">
        <v>71</v>
      </c>
      <c r="AV4" s="31">
        <v>76</v>
      </c>
      <c r="AW4">
        <v>10</v>
      </c>
      <c r="AX4">
        <v>83</v>
      </c>
      <c r="AY4" s="54">
        <v>0.1837</v>
      </c>
      <c r="AZ4" s="53">
        <v>0.16259999999999999</v>
      </c>
      <c r="BA4" s="52">
        <v>0.15770000000000001</v>
      </c>
      <c r="BB4" s="53">
        <v>0.19420000000000001</v>
      </c>
      <c r="BC4" s="53">
        <v>0.19869999999999999</v>
      </c>
      <c r="BD4" s="55">
        <v>0.1318</v>
      </c>
      <c r="BE4">
        <v>5</v>
      </c>
      <c r="BF4">
        <v>5</v>
      </c>
      <c r="BG4">
        <v>3</v>
      </c>
      <c r="BH4">
        <v>4</v>
      </c>
      <c r="BI4">
        <v>5</v>
      </c>
      <c r="BJ4">
        <v>5</v>
      </c>
      <c r="BK4" s="13">
        <v>5</v>
      </c>
      <c r="BL4">
        <f>BE4+BF4+BG4+BH4+BI4+BJ4+BK4</f>
        <v>32</v>
      </c>
      <c r="BM4">
        <v>4</v>
      </c>
      <c r="BN4">
        <v>2</v>
      </c>
      <c r="BO4">
        <v>3</v>
      </c>
      <c r="BP4">
        <v>4</v>
      </c>
      <c r="BQ4">
        <v>5</v>
      </c>
      <c r="BR4">
        <v>5</v>
      </c>
      <c r="BS4" s="14">
        <v>3</v>
      </c>
      <c r="BT4">
        <f>BM4+BN4+BO4+BP4+BQ4+BR4+BS4</f>
        <v>26</v>
      </c>
      <c r="BU4">
        <v>0</v>
      </c>
      <c r="BV4">
        <v>0</v>
      </c>
      <c r="BW4">
        <v>0</v>
      </c>
      <c r="BX4">
        <v>0</v>
      </c>
      <c r="BY4">
        <v>0</v>
      </c>
      <c r="BZ4">
        <v>3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1</v>
      </c>
      <c r="CK4">
        <v>0</v>
      </c>
      <c r="CL4">
        <v>3</v>
      </c>
      <c r="CM4">
        <v>0</v>
      </c>
      <c r="CN4">
        <v>0</v>
      </c>
      <c r="CO4">
        <v>3</v>
      </c>
      <c r="CP4">
        <v>0</v>
      </c>
      <c r="CQ4">
        <v>3</v>
      </c>
      <c r="CR4">
        <v>3</v>
      </c>
      <c r="CS4">
        <v>0</v>
      </c>
      <c r="CT4">
        <v>0</v>
      </c>
      <c r="CU4">
        <v>0</v>
      </c>
      <c r="CV4">
        <v>2</v>
      </c>
      <c r="CW4">
        <v>0</v>
      </c>
      <c r="CX4" s="13">
        <v>0</v>
      </c>
      <c r="CY4">
        <f>CI4+CJ4</f>
        <v>1</v>
      </c>
      <c r="CZ4">
        <f>CK4+CP4+CA4+CE4+BW4+CD4</f>
        <v>0</v>
      </c>
      <c r="DA4">
        <f>BU4+BV4+BY4+CB4+CC4+CG4+CH4+CN4+CU4+CW4+CX4</f>
        <v>0</v>
      </c>
      <c r="DB4">
        <f>BX4+CF4+CM4+CT4</f>
        <v>0</v>
      </c>
      <c r="DC4">
        <v>0</v>
      </c>
      <c r="DD4">
        <f>BZ4+CL4+CV4</f>
        <v>8</v>
      </c>
      <c r="DE4">
        <f>CO4+CQ4+CR4</f>
        <v>9</v>
      </c>
      <c r="DF4">
        <v>0</v>
      </c>
      <c r="DG4">
        <v>0</v>
      </c>
      <c r="DH4">
        <v>0</v>
      </c>
      <c r="DI4">
        <v>0</v>
      </c>
      <c r="DJ4">
        <v>0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3</v>
      </c>
      <c r="DX4">
        <v>0</v>
      </c>
      <c r="DY4">
        <v>0</v>
      </c>
      <c r="DZ4">
        <v>3</v>
      </c>
      <c r="EA4">
        <v>0</v>
      </c>
      <c r="EB4">
        <v>2</v>
      </c>
      <c r="EC4">
        <v>0</v>
      </c>
      <c r="ED4">
        <v>0</v>
      </c>
      <c r="EE4">
        <v>0</v>
      </c>
      <c r="EF4">
        <v>0</v>
      </c>
      <c r="EG4">
        <v>2</v>
      </c>
      <c r="EH4">
        <v>0</v>
      </c>
      <c r="EI4" s="14">
        <v>0</v>
      </c>
      <c r="EJ4">
        <f>DT4+DU4</f>
        <v>0</v>
      </c>
      <c r="EK4">
        <f>DH4+DL4+DO4+DP4+DV4+EA4</f>
        <v>0</v>
      </c>
      <c r="EL4">
        <f>DF4+DG4+DJ4+DM4+DN4+DR4+DS4+DY4+EF4+EH4+EI4</f>
        <v>0</v>
      </c>
      <c r="EM4">
        <f>DI4+DQ4+DX4+EE4</f>
        <v>0</v>
      </c>
      <c r="EN4">
        <v>0</v>
      </c>
      <c r="EO4">
        <f>DK4+DW4+EG4</f>
        <v>7</v>
      </c>
      <c r="EP4">
        <f>DZ4+EB4+EC4</f>
        <v>5</v>
      </c>
      <c r="EQ4">
        <v>0</v>
      </c>
      <c r="ER4" s="14">
        <v>0</v>
      </c>
      <c r="ES4" s="48">
        <v>2.9629629629629629E-4</v>
      </c>
      <c r="ET4" s="49">
        <v>2.9340277777777779E-4</v>
      </c>
      <c r="EU4" t="s">
        <v>69</v>
      </c>
      <c r="EV4" s="29">
        <v>76.2</v>
      </c>
      <c r="EW4" s="13" t="s">
        <v>70</v>
      </c>
      <c r="EX4">
        <v>2.4</v>
      </c>
      <c r="EY4">
        <v>2.5</v>
      </c>
      <c r="EZ4">
        <v>2.9</v>
      </c>
      <c r="FA4">
        <v>2.7</v>
      </c>
      <c r="FB4">
        <v>2.9</v>
      </c>
      <c r="FC4" s="13">
        <v>2.9</v>
      </c>
      <c r="FD4">
        <v>2.2999999999999998</v>
      </c>
      <c r="FE4">
        <v>2.2999999999999998</v>
      </c>
      <c r="FF4">
        <v>2.2999999999999998</v>
      </c>
      <c r="FG4">
        <v>2.2999999999999998</v>
      </c>
      <c r="FH4">
        <v>2.7</v>
      </c>
      <c r="FI4" s="14">
        <v>2.7</v>
      </c>
      <c r="FJ4">
        <v>5.26</v>
      </c>
      <c r="FK4">
        <v>4.9000000000000004</v>
      </c>
      <c r="FL4">
        <v>4.8499999999999996</v>
      </c>
      <c r="FM4">
        <v>5.21</v>
      </c>
      <c r="FN4" s="13">
        <v>4.8499999999999996</v>
      </c>
      <c r="FO4">
        <v>5.8</v>
      </c>
      <c r="FP4">
        <v>5.0999999999999996</v>
      </c>
      <c r="FQ4">
        <v>4.8499999999999996</v>
      </c>
      <c r="FR4">
        <v>5.21</v>
      </c>
      <c r="FS4" s="14">
        <v>4.8499999999999996</v>
      </c>
      <c r="FT4">
        <v>7.29</v>
      </c>
      <c r="FU4">
        <v>6.16</v>
      </c>
      <c r="FV4">
        <v>6.62</v>
      </c>
      <c r="FW4" s="13">
        <v>6.16</v>
      </c>
      <c r="FX4">
        <v>7.22</v>
      </c>
      <c r="FY4">
        <v>6.25</v>
      </c>
      <c r="FZ4">
        <v>5.99</v>
      </c>
      <c r="GA4" s="14">
        <v>5.99</v>
      </c>
      <c r="GB4">
        <v>35</v>
      </c>
      <c r="GC4" s="13">
        <v>1</v>
      </c>
      <c r="GD4">
        <v>34</v>
      </c>
      <c r="GE4" s="14">
        <v>2</v>
      </c>
      <c r="GF4">
        <v>52</v>
      </c>
      <c r="GG4">
        <v>2</v>
      </c>
      <c r="GH4" s="13">
        <v>54</v>
      </c>
      <c r="GI4">
        <f>GF4/GH4*100</f>
        <v>96.296296296296291</v>
      </c>
      <c r="GJ4">
        <v>61</v>
      </c>
      <c r="GK4">
        <v>0</v>
      </c>
      <c r="GL4" s="14">
        <v>61</v>
      </c>
      <c r="GM4">
        <f>GJ4/GL4*100</f>
        <v>100</v>
      </c>
      <c r="GN4">
        <v>12</v>
      </c>
      <c r="GO4">
        <v>0</v>
      </c>
      <c r="GP4" s="13">
        <v>12</v>
      </c>
      <c r="GQ4">
        <v>12</v>
      </c>
      <c r="GR4">
        <v>0</v>
      </c>
      <c r="GS4" s="14">
        <v>12</v>
      </c>
      <c r="GT4">
        <v>12</v>
      </c>
      <c r="GU4">
        <v>0</v>
      </c>
      <c r="GV4" s="13">
        <v>12</v>
      </c>
      <c r="GW4">
        <v>12</v>
      </c>
      <c r="GX4">
        <v>0</v>
      </c>
      <c r="GY4" s="14">
        <v>12</v>
      </c>
      <c r="GZ4" s="35">
        <v>0.30555555555555558</v>
      </c>
      <c r="HA4" s="35">
        <v>0.54305555555555551</v>
      </c>
      <c r="HB4" s="35">
        <v>0.58750000000000002</v>
      </c>
      <c r="HC4" s="40">
        <v>0.71250000000000002</v>
      </c>
    </row>
    <row r="5" spans="1:212" x14ac:dyDescent="0.2">
      <c r="A5" s="112">
        <v>2</v>
      </c>
      <c r="B5" s="21">
        <v>42458</v>
      </c>
      <c r="C5" s="26">
        <v>2</v>
      </c>
      <c r="D5" s="107">
        <v>16113</v>
      </c>
      <c r="E5" s="29">
        <v>1</v>
      </c>
      <c r="G5">
        <v>72</v>
      </c>
      <c r="H5">
        <v>1.55</v>
      </c>
      <c r="I5">
        <v>71.2</v>
      </c>
      <c r="J5">
        <f t="shared" ref="J5:J61" si="0">I5/(H5*H5)</f>
        <v>29.635796045785636</v>
      </c>
      <c r="K5">
        <v>30</v>
      </c>
      <c r="L5">
        <v>6</v>
      </c>
      <c r="M5" s="11">
        <v>19.8</v>
      </c>
      <c r="N5">
        <v>20.2</v>
      </c>
      <c r="O5" s="36">
        <v>0.48958333333333331</v>
      </c>
      <c r="P5" s="37">
        <v>0.49305555555555558</v>
      </c>
      <c r="Q5" s="36">
        <v>0.49444444444444446</v>
      </c>
      <c r="R5" s="37">
        <v>0.54513888888888895</v>
      </c>
      <c r="S5" s="36">
        <v>0.54861111111111105</v>
      </c>
      <c r="T5" s="37">
        <v>0.59027777777777779</v>
      </c>
      <c r="U5" s="36">
        <v>0.59027777777777779</v>
      </c>
      <c r="V5" s="37">
        <v>0.63541666666666663</v>
      </c>
      <c r="W5" s="36">
        <v>0.54513888888888895</v>
      </c>
      <c r="X5" s="37">
        <v>0.59305555555555556</v>
      </c>
      <c r="Y5" s="11">
        <v>149</v>
      </c>
      <c r="Z5" s="29">
        <v>156</v>
      </c>
      <c r="AA5" s="29">
        <v>151</v>
      </c>
      <c r="AB5">
        <v>154</v>
      </c>
      <c r="AC5">
        <v>149</v>
      </c>
      <c r="AD5" s="13">
        <v>156</v>
      </c>
      <c r="AE5">
        <v>79</v>
      </c>
      <c r="AF5">
        <v>85</v>
      </c>
      <c r="AG5">
        <v>81</v>
      </c>
      <c r="AH5">
        <v>90</v>
      </c>
      <c r="AI5">
        <v>87</v>
      </c>
      <c r="AJ5" s="31">
        <v>83</v>
      </c>
      <c r="AK5">
        <v>145</v>
      </c>
      <c r="AL5">
        <v>148</v>
      </c>
      <c r="AM5">
        <v>151</v>
      </c>
      <c r="AN5">
        <v>149</v>
      </c>
      <c r="AO5">
        <v>155</v>
      </c>
      <c r="AP5" s="33">
        <v>153</v>
      </c>
      <c r="AQ5">
        <v>77</v>
      </c>
      <c r="AR5">
        <v>79</v>
      </c>
      <c r="AS5">
        <v>78</v>
      </c>
      <c r="AT5">
        <v>83</v>
      </c>
      <c r="AU5">
        <v>86</v>
      </c>
      <c r="AV5" s="31">
        <v>81</v>
      </c>
      <c r="AW5">
        <v>4</v>
      </c>
      <c r="AX5">
        <v>92</v>
      </c>
      <c r="AY5" s="54">
        <v>0.3019</v>
      </c>
      <c r="AZ5" s="53">
        <v>0.1154</v>
      </c>
      <c r="BA5" s="52">
        <v>4.6199999999999998E-2</v>
      </c>
      <c r="BB5" s="53">
        <v>0.2329</v>
      </c>
      <c r="BC5" s="53">
        <v>6.2300000000000001E-2</v>
      </c>
      <c r="BD5" s="55">
        <v>0.1159</v>
      </c>
      <c r="BE5">
        <v>1</v>
      </c>
      <c r="BF5">
        <v>5</v>
      </c>
      <c r="BG5">
        <v>5</v>
      </c>
      <c r="BH5">
        <v>6</v>
      </c>
      <c r="BI5">
        <v>4</v>
      </c>
      <c r="BJ5">
        <v>4</v>
      </c>
      <c r="BK5" s="13">
        <v>5</v>
      </c>
      <c r="BL5">
        <f t="shared" ref="BL5:BL68" si="1">BE5+BF5+BG5+BH5+BI5+BJ5+BK5</f>
        <v>30</v>
      </c>
      <c r="BM5">
        <v>5</v>
      </c>
      <c r="BN5">
        <v>2</v>
      </c>
      <c r="BO5">
        <v>6</v>
      </c>
      <c r="BP5">
        <v>5</v>
      </c>
      <c r="BQ5">
        <v>4</v>
      </c>
      <c r="BR5">
        <v>5</v>
      </c>
      <c r="BS5" s="14">
        <v>5</v>
      </c>
      <c r="BT5">
        <f t="shared" ref="BT5:BT68" si="2">BM5+BN5+BO5+BP5+BQ5+BR5+BS5</f>
        <v>32</v>
      </c>
      <c r="BU5">
        <v>0</v>
      </c>
      <c r="BV5">
        <v>0</v>
      </c>
      <c r="BW5">
        <v>0</v>
      </c>
      <c r="BX5">
        <v>0</v>
      </c>
      <c r="BY5">
        <v>0</v>
      </c>
      <c r="BZ5">
        <v>3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1</v>
      </c>
      <c r="CK5">
        <v>0</v>
      </c>
      <c r="CL5">
        <v>3</v>
      </c>
      <c r="CM5">
        <v>0</v>
      </c>
      <c r="CN5">
        <v>0</v>
      </c>
      <c r="CO5">
        <v>3</v>
      </c>
      <c r="CP5">
        <v>0</v>
      </c>
      <c r="CQ5">
        <v>2</v>
      </c>
      <c r="CR5">
        <v>3</v>
      </c>
      <c r="CS5">
        <v>0</v>
      </c>
      <c r="CT5">
        <v>0</v>
      </c>
      <c r="CU5">
        <v>0</v>
      </c>
      <c r="CV5">
        <v>3</v>
      </c>
      <c r="CW5">
        <v>0</v>
      </c>
      <c r="CX5" s="13">
        <v>0</v>
      </c>
      <c r="CY5">
        <f t="shared" ref="CY5:CY68" si="3">CI5+CJ5</f>
        <v>1</v>
      </c>
      <c r="CZ5">
        <f t="shared" ref="CZ5:CZ68" si="4">CK5+CP5+CA5+CE5+BW5+CD5</f>
        <v>0</v>
      </c>
      <c r="DA5">
        <f t="shared" ref="DA5:DA68" si="5">BU5+BV5+BY5+CB5+CC5+CG5+CH5+CN5+CU5+CW5+CX5</f>
        <v>0</v>
      </c>
      <c r="DB5">
        <f t="shared" ref="DB5:DB68" si="6">BX5+CF5+CM5+CT5</f>
        <v>0</v>
      </c>
      <c r="DC5">
        <v>0</v>
      </c>
      <c r="DD5">
        <f t="shared" ref="DD5:DD68" si="7">BZ5+CL5+CV5</f>
        <v>9</v>
      </c>
      <c r="DE5">
        <f t="shared" ref="DE5:DE68" si="8">CO5+CQ5+CR5</f>
        <v>8</v>
      </c>
      <c r="DF5">
        <v>0</v>
      </c>
      <c r="DG5">
        <v>0</v>
      </c>
      <c r="DH5">
        <v>0</v>
      </c>
      <c r="DI5">
        <v>0</v>
      </c>
      <c r="DJ5">
        <v>0</v>
      </c>
      <c r="DK5">
        <v>3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3</v>
      </c>
      <c r="DX5">
        <v>0</v>
      </c>
      <c r="DY5">
        <v>0</v>
      </c>
      <c r="DZ5">
        <v>3</v>
      </c>
      <c r="EA5">
        <v>0</v>
      </c>
      <c r="EB5">
        <v>2</v>
      </c>
      <c r="EC5">
        <v>3</v>
      </c>
      <c r="ED5">
        <v>0</v>
      </c>
      <c r="EE5">
        <v>0</v>
      </c>
      <c r="EF5">
        <v>0</v>
      </c>
      <c r="EG5">
        <v>3</v>
      </c>
      <c r="EH5">
        <v>0</v>
      </c>
      <c r="EI5" s="14">
        <v>0</v>
      </c>
      <c r="EJ5">
        <f t="shared" ref="EJ5:EJ68" si="9">DT5+DU5</f>
        <v>0</v>
      </c>
      <c r="EK5">
        <f t="shared" ref="EK5:EK68" si="10">DH5+DL5+DO5+DP5+DV5+EA5</f>
        <v>0</v>
      </c>
      <c r="EL5">
        <f t="shared" ref="EL5:EL68" si="11">DF5+DG5+DJ5+DM5+DN5+DR5+DS5+DY5+EF5+EH5+EI5</f>
        <v>0</v>
      </c>
      <c r="EM5">
        <f t="shared" ref="EM5:EM68" si="12">DI5+DQ5+DX5+EE5</f>
        <v>0</v>
      </c>
      <c r="EN5">
        <v>0</v>
      </c>
      <c r="EO5">
        <f t="shared" ref="EO5:EO68" si="13">DK5+DW5+EG5</f>
        <v>9</v>
      </c>
      <c r="EP5">
        <f t="shared" ref="EP5:EP68" si="14">DZ5+EB5+EC5</f>
        <v>8</v>
      </c>
      <c r="EQ5">
        <v>0</v>
      </c>
      <c r="ER5" s="14">
        <v>0.5</v>
      </c>
      <c r="ES5" s="46">
        <v>1.0304398148148148E-3</v>
      </c>
      <c r="ET5" s="50">
        <v>9.4351851851851856E-4</v>
      </c>
      <c r="EU5" t="s">
        <v>69</v>
      </c>
      <c r="EV5" s="29">
        <v>76.2</v>
      </c>
      <c r="EW5" s="13" t="s">
        <v>74</v>
      </c>
      <c r="EX5">
        <v>1.8</v>
      </c>
      <c r="EY5">
        <v>1.7</v>
      </c>
      <c r="EZ5">
        <v>1.8</v>
      </c>
      <c r="FA5">
        <v>1.7</v>
      </c>
      <c r="FB5">
        <v>1.9</v>
      </c>
      <c r="FC5" s="13">
        <v>1.9</v>
      </c>
      <c r="FD5">
        <v>1.4</v>
      </c>
      <c r="FE5">
        <v>1.2</v>
      </c>
      <c r="FF5">
        <v>2</v>
      </c>
      <c r="FG5">
        <v>2</v>
      </c>
      <c r="FH5">
        <v>1.5</v>
      </c>
      <c r="FI5" s="14">
        <v>2</v>
      </c>
      <c r="FJ5">
        <v>5.68</v>
      </c>
      <c r="FK5">
        <v>4.43</v>
      </c>
      <c r="FL5">
        <v>5.41</v>
      </c>
      <c r="FM5">
        <v>4.38</v>
      </c>
      <c r="FN5" s="13">
        <v>4.38</v>
      </c>
      <c r="FO5">
        <v>5.86</v>
      </c>
      <c r="FP5">
        <v>5.7</v>
      </c>
      <c r="FQ5">
        <v>4.93</v>
      </c>
      <c r="FR5">
        <v>5.01</v>
      </c>
      <c r="FS5" s="14">
        <v>4.93</v>
      </c>
      <c r="FT5">
        <v>6</v>
      </c>
      <c r="FU5">
        <v>5.31</v>
      </c>
      <c r="FV5">
        <v>5.18</v>
      </c>
      <c r="FW5" s="13">
        <v>5.18</v>
      </c>
      <c r="FX5">
        <v>6</v>
      </c>
      <c r="FY5">
        <v>5.61</v>
      </c>
      <c r="FZ5">
        <v>5.25</v>
      </c>
      <c r="GA5" s="14">
        <v>5.25</v>
      </c>
      <c r="GB5">
        <v>36</v>
      </c>
      <c r="GC5" s="13">
        <v>0</v>
      </c>
      <c r="GD5">
        <v>36</v>
      </c>
      <c r="GE5" s="14">
        <v>0</v>
      </c>
      <c r="GF5">
        <v>37</v>
      </c>
      <c r="GG5">
        <v>0</v>
      </c>
      <c r="GH5" s="13">
        <v>37</v>
      </c>
      <c r="GI5">
        <f t="shared" ref="GI5:GI68" si="15">GF5/GH5*100</f>
        <v>100</v>
      </c>
      <c r="GJ5">
        <v>36</v>
      </c>
      <c r="GK5">
        <v>2</v>
      </c>
      <c r="GL5" s="14">
        <v>38</v>
      </c>
      <c r="GM5">
        <f t="shared" ref="GM5:GM68" si="16">GJ5/GL5*100</f>
        <v>94.73684210526315</v>
      </c>
      <c r="GN5">
        <v>7</v>
      </c>
      <c r="GO5">
        <v>5</v>
      </c>
      <c r="GP5" s="13">
        <v>12</v>
      </c>
      <c r="GQ5">
        <v>6</v>
      </c>
      <c r="GR5">
        <v>6</v>
      </c>
      <c r="GS5" s="14">
        <v>12</v>
      </c>
      <c r="GT5">
        <v>8</v>
      </c>
      <c r="GU5">
        <v>4</v>
      </c>
      <c r="GV5" s="13">
        <v>12</v>
      </c>
      <c r="GW5">
        <v>9</v>
      </c>
      <c r="GX5">
        <v>3</v>
      </c>
      <c r="GY5" s="14">
        <v>12</v>
      </c>
      <c r="GZ5" s="37">
        <v>0.30555555555555552</v>
      </c>
      <c r="HA5" s="37">
        <v>0.54305555555555551</v>
      </c>
      <c r="HB5" s="37">
        <v>0.59027777777777779</v>
      </c>
      <c r="HC5" s="42">
        <v>0.71527777777777779</v>
      </c>
    </row>
    <row r="6" spans="1:212" x14ac:dyDescent="0.2">
      <c r="A6" s="112">
        <v>3</v>
      </c>
      <c r="B6" s="21">
        <v>42478</v>
      </c>
      <c r="C6" s="26">
        <v>3</v>
      </c>
      <c r="D6" s="107">
        <v>15535</v>
      </c>
      <c r="F6" s="29">
        <v>1</v>
      </c>
      <c r="G6">
        <v>73</v>
      </c>
      <c r="H6">
        <v>1.79</v>
      </c>
      <c r="I6">
        <v>91.7</v>
      </c>
      <c r="J6">
        <f t="shared" si="0"/>
        <v>28.619581161636653</v>
      </c>
      <c r="K6">
        <v>30</v>
      </c>
      <c r="L6">
        <v>7</v>
      </c>
      <c r="M6" s="11">
        <v>19.899999999999999</v>
      </c>
      <c r="N6">
        <v>19.899999999999999</v>
      </c>
      <c r="O6" s="36">
        <v>0.48541666666666666</v>
      </c>
      <c r="P6" s="37">
        <v>0.4909722222222222</v>
      </c>
      <c r="Q6" s="36">
        <v>0.49305555555555558</v>
      </c>
      <c r="R6" s="37">
        <v>0.53680555555555554</v>
      </c>
      <c r="S6" s="36">
        <v>0.66180555555555554</v>
      </c>
      <c r="T6" s="37">
        <v>0.57847222222222217</v>
      </c>
      <c r="U6" s="36">
        <v>0.57986111111111105</v>
      </c>
      <c r="V6" s="37">
        <v>0.61458333333333337</v>
      </c>
      <c r="W6" s="36">
        <v>0.53263888888888888</v>
      </c>
      <c r="X6" s="37">
        <v>0.58194444444444449</v>
      </c>
      <c r="Y6" s="11">
        <v>136</v>
      </c>
      <c r="Z6" s="29">
        <v>148</v>
      </c>
      <c r="AA6" s="29">
        <v>145</v>
      </c>
      <c r="AB6">
        <v>145</v>
      </c>
      <c r="AC6">
        <v>145</v>
      </c>
      <c r="AD6" s="13">
        <v>140</v>
      </c>
      <c r="AE6">
        <v>77</v>
      </c>
      <c r="AF6">
        <v>77</v>
      </c>
      <c r="AG6">
        <v>75</v>
      </c>
      <c r="AH6">
        <v>86</v>
      </c>
      <c r="AI6">
        <v>84</v>
      </c>
      <c r="AJ6" s="31">
        <v>80</v>
      </c>
      <c r="AK6">
        <v>124</v>
      </c>
      <c r="AL6">
        <v>141</v>
      </c>
      <c r="AM6">
        <v>148</v>
      </c>
      <c r="AN6">
        <v>149</v>
      </c>
      <c r="AO6">
        <v>150</v>
      </c>
      <c r="AP6" s="33">
        <v>148</v>
      </c>
      <c r="AQ6">
        <v>77</v>
      </c>
      <c r="AR6">
        <v>72</v>
      </c>
      <c r="AS6">
        <v>74</v>
      </c>
      <c r="AT6">
        <v>85</v>
      </c>
      <c r="AU6">
        <v>86</v>
      </c>
      <c r="AV6" s="31">
        <v>85</v>
      </c>
      <c r="AW6">
        <v>12</v>
      </c>
      <c r="AX6">
        <v>96.5</v>
      </c>
      <c r="AY6" s="54">
        <v>0.15079999999999999</v>
      </c>
      <c r="AZ6" s="53">
        <v>0.33929999999999999</v>
      </c>
      <c r="BA6" s="52">
        <v>0.40870000000000001</v>
      </c>
      <c r="BB6" s="53">
        <v>0.17610000000000001</v>
      </c>
      <c r="BC6" s="53">
        <v>0.32879999999999998</v>
      </c>
      <c r="BD6" s="55">
        <v>0.35120000000000001</v>
      </c>
      <c r="BE6">
        <v>6</v>
      </c>
      <c r="BF6">
        <v>6</v>
      </c>
      <c r="BG6">
        <v>6</v>
      </c>
      <c r="BH6">
        <v>6</v>
      </c>
      <c r="BI6">
        <v>5</v>
      </c>
      <c r="BJ6">
        <v>5</v>
      </c>
      <c r="BK6" s="13">
        <v>6</v>
      </c>
      <c r="BL6">
        <f t="shared" si="1"/>
        <v>40</v>
      </c>
      <c r="BM6">
        <v>6</v>
      </c>
      <c r="BN6">
        <v>1</v>
      </c>
      <c r="BO6">
        <v>6</v>
      </c>
      <c r="BP6">
        <v>6</v>
      </c>
      <c r="BQ6">
        <v>6</v>
      </c>
      <c r="BR6">
        <v>4</v>
      </c>
      <c r="BS6" s="14">
        <v>6</v>
      </c>
      <c r="BT6">
        <f t="shared" si="2"/>
        <v>35</v>
      </c>
      <c r="BU6">
        <v>0</v>
      </c>
      <c r="BV6">
        <v>0</v>
      </c>
      <c r="BW6">
        <v>0</v>
      </c>
      <c r="BX6">
        <v>0</v>
      </c>
      <c r="BY6">
        <v>0</v>
      </c>
      <c r="BZ6">
        <v>3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3</v>
      </c>
      <c r="CM6">
        <v>0</v>
      </c>
      <c r="CN6">
        <v>0</v>
      </c>
      <c r="CO6">
        <v>4</v>
      </c>
      <c r="CP6">
        <v>0</v>
      </c>
      <c r="CQ6">
        <v>4</v>
      </c>
      <c r="CR6">
        <v>4</v>
      </c>
      <c r="CS6">
        <v>0</v>
      </c>
      <c r="CT6">
        <v>0</v>
      </c>
      <c r="CU6">
        <v>0</v>
      </c>
      <c r="CV6">
        <v>4</v>
      </c>
      <c r="CW6">
        <v>0</v>
      </c>
      <c r="CX6" s="13">
        <v>0</v>
      </c>
      <c r="CY6">
        <f t="shared" si="3"/>
        <v>0</v>
      </c>
      <c r="CZ6">
        <f t="shared" si="4"/>
        <v>0</v>
      </c>
      <c r="DA6">
        <f t="shared" si="5"/>
        <v>0</v>
      </c>
      <c r="DB6">
        <f t="shared" si="6"/>
        <v>0</v>
      </c>
      <c r="DC6">
        <v>0</v>
      </c>
      <c r="DD6">
        <f t="shared" si="7"/>
        <v>10</v>
      </c>
      <c r="DE6">
        <f t="shared" si="8"/>
        <v>12</v>
      </c>
      <c r="DF6">
        <v>0</v>
      </c>
      <c r="DG6">
        <v>0</v>
      </c>
      <c r="DH6">
        <v>0</v>
      </c>
      <c r="DI6">
        <v>0</v>
      </c>
      <c r="DJ6">
        <v>0</v>
      </c>
      <c r="DK6">
        <v>3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4</v>
      </c>
      <c r="DX6">
        <v>0</v>
      </c>
      <c r="DY6">
        <v>0</v>
      </c>
      <c r="DZ6">
        <v>4</v>
      </c>
      <c r="EA6">
        <v>0</v>
      </c>
      <c r="EB6">
        <v>4</v>
      </c>
      <c r="EC6">
        <v>3</v>
      </c>
      <c r="ED6">
        <v>0</v>
      </c>
      <c r="EE6">
        <v>0</v>
      </c>
      <c r="EF6">
        <v>0</v>
      </c>
      <c r="EG6">
        <v>3</v>
      </c>
      <c r="EH6">
        <v>0</v>
      </c>
      <c r="EI6" s="14">
        <v>0</v>
      </c>
      <c r="EJ6">
        <f t="shared" si="9"/>
        <v>0</v>
      </c>
      <c r="EK6">
        <f t="shared" si="10"/>
        <v>0</v>
      </c>
      <c r="EL6">
        <f t="shared" si="11"/>
        <v>0</v>
      </c>
      <c r="EM6">
        <f t="shared" si="12"/>
        <v>0</v>
      </c>
      <c r="EN6">
        <v>0</v>
      </c>
      <c r="EO6">
        <f t="shared" si="13"/>
        <v>10</v>
      </c>
      <c r="EP6">
        <f t="shared" si="14"/>
        <v>11</v>
      </c>
      <c r="EQ6">
        <v>0</v>
      </c>
      <c r="ER6" s="14">
        <v>0</v>
      </c>
      <c r="ES6" s="46">
        <v>1.0108796296296296E-3</v>
      </c>
      <c r="ET6" s="50">
        <v>8.576388888888888E-4</v>
      </c>
      <c r="EU6" t="s">
        <v>69</v>
      </c>
      <c r="EV6" s="29">
        <v>85.7</v>
      </c>
      <c r="EW6" s="13" t="s">
        <v>78</v>
      </c>
      <c r="EX6">
        <v>2.6</v>
      </c>
      <c r="EY6">
        <v>2.4</v>
      </c>
      <c r="EZ6">
        <v>2.4</v>
      </c>
      <c r="FA6">
        <v>2.6</v>
      </c>
      <c r="FB6">
        <v>2.7</v>
      </c>
      <c r="FC6" s="13">
        <v>2.7</v>
      </c>
      <c r="FD6">
        <v>2.4</v>
      </c>
      <c r="FE6">
        <v>2.5</v>
      </c>
      <c r="FF6">
        <v>2.5</v>
      </c>
      <c r="FG6">
        <v>2.4</v>
      </c>
      <c r="FH6">
        <v>1.9</v>
      </c>
      <c r="FI6" s="14">
        <v>2.5</v>
      </c>
      <c r="FJ6">
        <v>5.26</v>
      </c>
      <c r="FK6">
        <v>5.19</v>
      </c>
      <c r="FL6">
        <v>4.96</v>
      </c>
      <c r="FM6">
        <v>5.01</v>
      </c>
      <c r="FN6" s="13">
        <v>4.96</v>
      </c>
      <c r="FO6">
        <v>5.66</v>
      </c>
      <c r="FP6">
        <v>4.95</v>
      </c>
      <c r="FQ6">
        <v>5.2</v>
      </c>
      <c r="FR6">
        <v>4.9800000000000004</v>
      </c>
      <c r="FS6" s="14">
        <v>4.95</v>
      </c>
      <c r="FT6" s="18" t="s">
        <v>77</v>
      </c>
      <c r="FU6">
        <v>7.06</v>
      </c>
      <c r="FV6">
        <v>8.2100000000000009</v>
      </c>
      <c r="FW6" s="13">
        <v>7.06</v>
      </c>
      <c r="FX6" s="18" t="s">
        <v>77</v>
      </c>
      <c r="FY6">
        <v>7.73</v>
      </c>
      <c r="FZ6">
        <v>7.09</v>
      </c>
      <c r="GA6" s="14">
        <v>7.09</v>
      </c>
      <c r="GB6">
        <v>33</v>
      </c>
      <c r="GC6" s="13">
        <v>3</v>
      </c>
      <c r="GD6">
        <v>33</v>
      </c>
      <c r="GE6" s="14">
        <v>3</v>
      </c>
      <c r="GF6">
        <v>41</v>
      </c>
      <c r="GG6">
        <v>1</v>
      </c>
      <c r="GH6" s="13">
        <v>42</v>
      </c>
      <c r="GI6">
        <f t="shared" si="15"/>
        <v>97.61904761904762</v>
      </c>
      <c r="GJ6">
        <v>49</v>
      </c>
      <c r="GK6">
        <v>1</v>
      </c>
      <c r="GL6" s="14">
        <v>50</v>
      </c>
      <c r="GM6">
        <f t="shared" si="16"/>
        <v>98</v>
      </c>
      <c r="GN6">
        <v>12</v>
      </c>
      <c r="GO6">
        <v>0</v>
      </c>
      <c r="GP6" s="13">
        <v>12</v>
      </c>
      <c r="GQ6">
        <v>12</v>
      </c>
      <c r="GR6">
        <v>0</v>
      </c>
      <c r="GS6" s="14">
        <v>12</v>
      </c>
      <c r="GT6">
        <v>12</v>
      </c>
      <c r="GU6">
        <v>0</v>
      </c>
      <c r="GV6" s="13">
        <v>12</v>
      </c>
      <c r="GW6">
        <v>12</v>
      </c>
      <c r="GX6">
        <v>0</v>
      </c>
      <c r="GY6" s="14">
        <v>12</v>
      </c>
      <c r="GZ6" s="37">
        <v>0.3</v>
      </c>
      <c r="HA6" s="37">
        <v>0.53611111111111109</v>
      </c>
      <c r="HB6" s="37">
        <v>0.57986111111111105</v>
      </c>
      <c r="HC6" s="42">
        <v>0.70486111111111116</v>
      </c>
    </row>
    <row r="7" spans="1:212" x14ac:dyDescent="0.2">
      <c r="A7" s="112">
        <v>4</v>
      </c>
      <c r="B7" s="21">
        <v>42473</v>
      </c>
      <c r="C7" s="26">
        <v>2</v>
      </c>
      <c r="D7" s="107">
        <v>15575</v>
      </c>
      <c r="E7" s="29">
        <v>1</v>
      </c>
      <c r="G7">
        <v>73</v>
      </c>
      <c r="H7">
        <v>1.62</v>
      </c>
      <c r="I7">
        <v>66.599999999999994</v>
      </c>
      <c r="J7">
        <f t="shared" si="0"/>
        <v>25.377229080932779</v>
      </c>
      <c r="K7">
        <v>29</v>
      </c>
      <c r="L7">
        <v>7</v>
      </c>
      <c r="M7" s="11">
        <v>20.5</v>
      </c>
      <c r="N7">
        <v>20.100000000000001</v>
      </c>
      <c r="O7" s="36">
        <v>0.48958333333333331</v>
      </c>
      <c r="P7" s="37">
        <v>0.49513888888888885</v>
      </c>
      <c r="Q7" s="36">
        <v>0.49861111111111112</v>
      </c>
      <c r="R7" s="37">
        <v>0.54027777777777775</v>
      </c>
      <c r="S7" s="36">
        <v>0.54166666666666663</v>
      </c>
      <c r="T7" s="37">
        <v>0.58333333333333337</v>
      </c>
      <c r="U7" s="36">
        <v>0.58402777777777781</v>
      </c>
      <c r="V7" s="37">
        <v>0.63263888888888886</v>
      </c>
      <c r="W7" s="36">
        <v>0.53680555555555554</v>
      </c>
      <c r="X7" s="37">
        <v>0.6069444444444444</v>
      </c>
      <c r="Y7" s="11">
        <v>148</v>
      </c>
      <c r="Z7" s="29">
        <v>150</v>
      </c>
      <c r="AA7" s="29">
        <v>144</v>
      </c>
      <c r="AB7">
        <v>146</v>
      </c>
      <c r="AC7">
        <v>145</v>
      </c>
      <c r="AD7" s="13">
        <v>143</v>
      </c>
      <c r="AE7">
        <v>78</v>
      </c>
      <c r="AF7">
        <v>78</v>
      </c>
      <c r="AG7">
        <v>75</v>
      </c>
      <c r="AH7">
        <v>82</v>
      </c>
      <c r="AI7">
        <v>76</v>
      </c>
      <c r="AJ7" s="31">
        <v>79</v>
      </c>
      <c r="AK7">
        <v>144</v>
      </c>
      <c r="AL7">
        <v>154</v>
      </c>
      <c r="AM7">
        <v>151</v>
      </c>
      <c r="AN7">
        <v>150</v>
      </c>
      <c r="AO7">
        <v>153</v>
      </c>
      <c r="AP7" s="33">
        <v>150</v>
      </c>
      <c r="AQ7">
        <v>84</v>
      </c>
      <c r="AR7">
        <v>86</v>
      </c>
      <c r="AS7">
        <v>83</v>
      </c>
      <c r="AT7">
        <v>88</v>
      </c>
      <c r="AU7">
        <v>86</v>
      </c>
      <c r="AV7" s="31">
        <v>83</v>
      </c>
      <c r="AW7">
        <v>8.5</v>
      </c>
      <c r="AX7">
        <v>98.3</v>
      </c>
      <c r="AY7" s="54">
        <v>0.15740000000000001</v>
      </c>
      <c r="AZ7" s="53">
        <v>0.28189999999999998</v>
      </c>
      <c r="BA7" s="52">
        <v>0.21260000000000001</v>
      </c>
      <c r="BB7" s="53">
        <v>0.59930000000000005</v>
      </c>
      <c r="BC7" s="53">
        <v>0.1031</v>
      </c>
      <c r="BD7" s="55">
        <v>8.4099999999999994E-2</v>
      </c>
      <c r="BE7">
        <v>6</v>
      </c>
      <c r="BF7">
        <v>6</v>
      </c>
      <c r="BG7">
        <v>3</v>
      </c>
      <c r="BH7">
        <v>5</v>
      </c>
      <c r="BI7">
        <v>5</v>
      </c>
      <c r="BJ7">
        <v>6</v>
      </c>
      <c r="BK7" s="13">
        <v>5</v>
      </c>
      <c r="BL7">
        <f t="shared" si="1"/>
        <v>36</v>
      </c>
      <c r="BM7">
        <v>5</v>
      </c>
      <c r="BN7">
        <v>1</v>
      </c>
      <c r="BO7">
        <v>5</v>
      </c>
      <c r="BP7">
        <v>5</v>
      </c>
      <c r="BQ7">
        <v>5</v>
      </c>
      <c r="BR7">
        <v>5</v>
      </c>
      <c r="BS7" s="14">
        <v>5</v>
      </c>
      <c r="BT7">
        <f t="shared" si="2"/>
        <v>31</v>
      </c>
      <c r="BU7">
        <v>0</v>
      </c>
      <c r="BV7">
        <v>0</v>
      </c>
      <c r="BW7">
        <v>0</v>
      </c>
      <c r="BX7">
        <v>0</v>
      </c>
      <c r="BY7">
        <v>0</v>
      </c>
      <c r="BZ7">
        <v>3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3</v>
      </c>
      <c r="CM7">
        <v>0</v>
      </c>
      <c r="CN7">
        <v>0</v>
      </c>
      <c r="CO7">
        <v>3</v>
      </c>
      <c r="CP7">
        <v>0</v>
      </c>
      <c r="CQ7">
        <v>2</v>
      </c>
      <c r="CR7">
        <v>4</v>
      </c>
      <c r="CS7">
        <v>0</v>
      </c>
      <c r="CT7">
        <v>0</v>
      </c>
      <c r="CU7">
        <v>0</v>
      </c>
      <c r="CV7">
        <v>3</v>
      </c>
      <c r="CW7">
        <v>0</v>
      </c>
      <c r="CX7" s="13">
        <v>0</v>
      </c>
      <c r="CY7">
        <f t="shared" si="3"/>
        <v>0</v>
      </c>
      <c r="CZ7">
        <f t="shared" si="4"/>
        <v>0</v>
      </c>
      <c r="DA7">
        <f t="shared" si="5"/>
        <v>0</v>
      </c>
      <c r="DB7">
        <f t="shared" si="6"/>
        <v>0</v>
      </c>
      <c r="DC7">
        <v>0</v>
      </c>
      <c r="DD7">
        <f t="shared" si="7"/>
        <v>9</v>
      </c>
      <c r="DE7">
        <f t="shared" si="8"/>
        <v>9</v>
      </c>
      <c r="DF7">
        <v>0</v>
      </c>
      <c r="DG7">
        <v>0</v>
      </c>
      <c r="DH7">
        <v>0</v>
      </c>
      <c r="DI7">
        <v>0</v>
      </c>
      <c r="DJ7">
        <v>0</v>
      </c>
      <c r="DK7">
        <v>4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4</v>
      </c>
      <c r="DX7">
        <v>0</v>
      </c>
      <c r="DY7">
        <v>0</v>
      </c>
      <c r="DZ7">
        <v>4</v>
      </c>
      <c r="EA7">
        <v>0</v>
      </c>
      <c r="EB7">
        <v>2</v>
      </c>
      <c r="EC7">
        <v>3</v>
      </c>
      <c r="ED7">
        <v>0</v>
      </c>
      <c r="EE7">
        <v>0</v>
      </c>
      <c r="EF7">
        <v>0</v>
      </c>
      <c r="EG7">
        <v>3</v>
      </c>
      <c r="EH7">
        <v>0</v>
      </c>
      <c r="EI7" s="14">
        <v>0</v>
      </c>
      <c r="EJ7">
        <f t="shared" si="9"/>
        <v>0</v>
      </c>
      <c r="EK7">
        <f t="shared" si="10"/>
        <v>0</v>
      </c>
      <c r="EL7">
        <f t="shared" si="11"/>
        <v>0</v>
      </c>
      <c r="EM7">
        <f t="shared" si="12"/>
        <v>0</v>
      </c>
      <c r="EN7">
        <v>0</v>
      </c>
      <c r="EO7">
        <f t="shared" si="13"/>
        <v>11</v>
      </c>
      <c r="EP7">
        <f t="shared" si="14"/>
        <v>9</v>
      </c>
      <c r="EQ7">
        <v>0</v>
      </c>
      <c r="ER7" s="14">
        <v>0</v>
      </c>
      <c r="ES7" s="48">
        <v>6.7222222222222217E-4</v>
      </c>
      <c r="ET7" s="49">
        <v>5.4837962962962967E-4</v>
      </c>
      <c r="EU7" t="s">
        <v>69</v>
      </c>
      <c r="EV7" s="29">
        <v>76.2</v>
      </c>
      <c r="EW7" s="13" t="s">
        <v>79</v>
      </c>
      <c r="EX7">
        <v>1.6</v>
      </c>
      <c r="EY7">
        <v>1.6</v>
      </c>
      <c r="EZ7">
        <v>2.1</v>
      </c>
      <c r="FA7">
        <v>2.2999999999999998</v>
      </c>
      <c r="FB7">
        <v>2.2000000000000002</v>
      </c>
      <c r="FC7" s="13">
        <v>2.2999999999999998</v>
      </c>
      <c r="FD7">
        <v>1.2</v>
      </c>
      <c r="FE7">
        <v>2</v>
      </c>
      <c r="FF7">
        <v>1.9</v>
      </c>
      <c r="FG7">
        <v>2.1</v>
      </c>
      <c r="FH7">
        <v>2.1</v>
      </c>
      <c r="FI7" s="14">
        <v>2.1</v>
      </c>
      <c r="FJ7">
        <v>7.13</v>
      </c>
      <c r="FK7">
        <v>5.71</v>
      </c>
      <c r="FL7">
        <v>5.37</v>
      </c>
      <c r="FM7">
        <v>5.68</v>
      </c>
      <c r="FN7" s="13">
        <v>5.37</v>
      </c>
      <c r="FO7">
        <v>6.83</v>
      </c>
      <c r="FP7">
        <v>5.94</v>
      </c>
      <c r="FQ7">
        <v>5.82</v>
      </c>
      <c r="FR7">
        <v>5.43</v>
      </c>
      <c r="FS7" s="14">
        <v>5.43</v>
      </c>
      <c r="FT7" s="18" t="s">
        <v>77</v>
      </c>
      <c r="FU7">
        <v>7.68</v>
      </c>
      <c r="FV7">
        <v>8.06</v>
      </c>
      <c r="FW7" s="13">
        <v>7.68</v>
      </c>
      <c r="FX7" s="18" t="s">
        <v>77</v>
      </c>
      <c r="FY7">
        <v>8.11</v>
      </c>
      <c r="FZ7">
        <v>8.43</v>
      </c>
      <c r="GA7" s="14">
        <v>8.11</v>
      </c>
      <c r="GB7">
        <v>32</v>
      </c>
      <c r="GC7" s="13">
        <v>4</v>
      </c>
      <c r="GD7">
        <v>34</v>
      </c>
      <c r="GE7" s="14">
        <v>2</v>
      </c>
      <c r="GF7">
        <v>45</v>
      </c>
      <c r="GG7">
        <v>7</v>
      </c>
      <c r="GH7" s="13">
        <v>52</v>
      </c>
      <c r="GI7">
        <f t="shared" si="15"/>
        <v>86.538461538461547</v>
      </c>
      <c r="GJ7">
        <v>49</v>
      </c>
      <c r="GK7">
        <v>2</v>
      </c>
      <c r="GL7" s="14">
        <v>51</v>
      </c>
      <c r="GM7">
        <f t="shared" si="16"/>
        <v>96.078431372549019</v>
      </c>
      <c r="GN7">
        <v>9</v>
      </c>
      <c r="GO7">
        <v>3</v>
      </c>
      <c r="GP7" s="13">
        <v>12</v>
      </c>
      <c r="GQ7">
        <v>9</v>
      </c>
      <c r="GR7">
        <v>3</v>
      </c>
      <c r="GS7" s="14">
        <v>12</v>
      </c>
      <c r="GT7">
        <v>11</v>
      </c>
      <c r="GU7">
        <v>1</v>
      </c>
      <c r="GV7" s="13">
        <v>12</v>
      </c>
      <c r="GW7">
        <v>10</v>
      </c>
      <c r="GX7">
        <v>2</v>
      </c>
      <c r="GY7" s="14">
        <v>12</v>
      </c>
      <c r="GZ7" s="37">
        <v>0.29791666666666666</v>
      </c>
      <c r="HA7" s="37">
        <v>0.54027777777777775</v>
      </c>
      <c r="HB7" s="37">
        <v>0.59027777777777779</v>
      </c>
      <c r="HC7" s="42">
        <v>0.70833333333333337</v>
      </c>
    </row>
    <row r="8" spans="1:212" x14ac:dyDescent="0.2">
      <c r="A8" s="112">
        <v>5</v>
      </c>
      <c r="B8" s="21">
        <v>42482</v>
      </c>
      <c r="C8" s="26">
        <v>4</v>
      </c>
      <c r="D8" s="107">
        <v>15731</v>
      </c>
      <c r="E8" s="29">
        <v>1</v>
      </c>
      <c r="G8">
        <v>73</v>
      </c>
      <c r="H8">
        <v>1.59</v>
      </c>
      <c r="I8">
        <v>59.9</v>
      </c>
      <c r="J8">
        <f t="shared" si="0"/>
        <v>23.693683003045763</v>
      </c>
      <c r="K8">
        <v>28</v>
      </c>
      <c r="L8">
        <v>5</v>
      </c>
      <c r="M8" s="11">
        <v>20</v>
      </c>
      <c r="N8">
        <v>19.899999999999999</v>
      </c>
      <c r="O8" s="36">
        <v>0.4861111111111111</v>
      </c>
      <c r="P8" s="37">
        <v>0.49305555555555558</v>
      </c>
      <c r="Q8" s="36">
        <v>0.49374999999999997</v>
      </c>
      <c r="R8" s="37">
        <v>0.53749999999999998</v>
      </c>
      <c r="S8" s="36">
        <v>0.53888888888888886</v>
      </c>
      <c r="T8" s="37">
        <v>0.5805555555555556</v>
      </c>
      <c r="U8" s="36">
        <v>0.58124999999999993</v>
      </c>
      <c r="V8" s="37">
        <v>0.61805555555555558</v>
      </c>
      <c r="W8" s="36">
        <v>0.53472222222222221</v>
      </c>
      <c r="X8" s="37">
        <v>0.5854166666666667</v>
      </c>
      <c r="Y8" s="11">
        <v>125</v>
      </c>
      <c r="Z8" s="29">
        <v>132</v>
      </c>
      <c r="AA8" s="29">
        <v>133</v>
      </c>
      <c r="AB8">
        <v>139</v>
      </c>
      <c r="AC8">
        <v>133</v>
      </c>
      <c r="AD8" s="13">
        <v>128</v>
      </c>
      <c r="AE8">
        <v>70</v>
      </c>
      <c r="AF8">
        <v>73</v>
      </c>
      <c r="AG8">
        <v>73</v>
      </c>
      <c r="AH8">
        <v>80</v>
      </c>
      <c r="AI8">
        <v>80</v>
      </c>
      <c r="AJ8" s="31">
        <v>75</v>
      </c>
      <c r="AK8">
        <v>138</v>
      </c>
      <c r="AL8">
        <v>142</v>
      </c>
      <c r="AM8">
        <v>132</v>
      </c>
      <c r="AN8">
        <v>146</v>
      </c>
      <c r="AO8">
        <v>143</v>
      </c>
      <c r="AP8" s="33">
        <v>143</v>
      </c>
      <c r="AQ8">
        <v>78</v>
      </c>
      <c r="AR8">
        <v>81</v>
      </c>
      <c r="AS8">
        <v>74</v>
      </c>
      <c r="AT8">
        <v>88</v>
      </c>
      <c r="AU8">
        <v>83</v>
      </c>
      <c r="AV8" s="31">
        <v>81</v>
      </c>
      <c r="AW8">
        <v>10</v>
      </c>
      <c r="AX8">
        <v>84</v>
      </c>
      <c r="AY8" s="54">
        <v>0.17699999999999999</v>
      </c>
      <c r="AZ8" s="53">
        <v>0.23710000000000001</v>
      </c>
      <c r="BA8" s="52">
        <v>0.13969999999999999</v>
      </c>
      <c r="BB8" s="53">
        <v>0.20760000000000001</v>
      </c>
      <c r="BC8" s="53">
        <v>0.25619999999999998</v>
      </c>
      <c r="BD8" s="55">
        <v>0.23760000000000001</v>
      </c>
      <c r="BE8">
        <v>3</v>
      </c>
      <c r="BF8">
        <v>3</v>
      </c>
      <c r="BG8">
        <v>4</v>
      </c>
      <c r="BH8">
        <v>5</v>
      </c>
      <c r="BI8">
        <v>5</v>
      </c>
      <c r="BJ8">
        <v>4</v>
      </c>
      <c r="BK8" s="13">
        <v>4</v>
      </c>
      <c r="BL8">
        <f t="shared" si="1"/>
        <v>28</v>
      </c>
      <c r="BM8">
        <v>4</v>
      </c>
      <c r="BN8">
        <v>4</v>
      </c>
      <c r="BO8">
        <v>3</v>
      </c>
      <c r="BP8">
        <v>3</v>
      </c>
      <c r="BQ8">
        <v>4</v>
      </c>
      <c r="BR8">
        <v>3</v>
      </c>
      <c r="BS8" s="14">
        <v>3</v>
      </c>
      <c r="BT8">
        <f t="shared" si="2"/>
        <v>24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1</v>
      </c>
      <c r="CN8">
        <v>0</v>
      </c>
      <c r="CO8">
        <v>2</v>
      </c>
      <c r="CP8">
        <v>0</v>
      </c>
      <c r="CQ8">
        <v>2</v>
      </c>
      <c r="CR8">
        <v>2</v>
      </c>
      <c r="CS8">
        <v>1</v>
      </c>
      <c r="CT8">
        <v>0</v>
      </c>
      <c r="CU8">
        <v>0</v>
      </c>
      <c r="CV8">
        <v>2</v>
      </c>
      <c r="CW8">
        <v>0</v>
      </c>
      <c r="CX8" s="13">
        <v>0</v>
      </c>
      <c r="CY8">
        <f t="shared" si="3"/>
        <v>0</v>
      </c>
      <c r="CZ8">
        <f t="shared" si="4"/>
        <v>0</v>
      </c>
      <c r="DA8">
        <f t="shared" si="5"/>
        <v>0</v>
      </c>
      <c r="DB8">
        <f t="shared" si="6"/>
        <v>1</v>
      </c>
      <c r="DC8">
        <v>1</v>
      </c>
      <c r="DD8">
        <f t="shared" si="7"/>
        <v>5</v>
      </c>
      <c r="DE8">
        <f t="shared" si="8"/>
        <v>6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2</v>
      </c>
      <c r="DX8">
        <v>1</v>
      </c>
      <c r="DY8">
        <v>0</v>
      </c>
      <c r="DZ8">
        <v>2</v>
      </c>
      <c r="EA8">
        <v>0</v>
      </c>
      <c r="EB8">
        <v>2</v>
      </c>
      <c r="EC8">
        <v>2</v>
      </c>
      <c r="ED8">
        <v>1</v>
      </c>
      <c r="EE8">
        <v>0</v>
      </c>
      <c r="EF8">
        <v>0</v>
      </c>
      <c r="EG8">
        <v>0</v>
      </c>
      <c r="EH8">
        <v>0</v>
      </c>
      <c r="EI8" s="14">
        <v>0</v>
      </c>
      <c r="EJ8">
        <f t="shared" si="9"/>
        <v>0</v>
      </c>
      <c r="EK8">
        <f t="shared" si="10"/>
        <v>0</v>
      </c>
      <c r="EL8">
        <f t="shared" si="11"/>
        <v>0</v>
      </c>
      <c r="EM8">
        <f t="shared" si="12"/>
        <v>1</v>
      </c>
      <c r="EN8">
        <v>1</v>
      </c>
      <c r="EO8">
        <f t="shared" si="13"/>
        <v>3</v>
      </c>
      <c r="EP8">
        <f t="shared" si="14"/>
        <v>6</v>
      </c>
      <c r="EQ8">
        <v>0</v>
      </c>
      <c r="ER8" s="14">
        <v>0</v>
      </c>
      <c r="ES8" s="48">
        <v>1.133912037037037E-3</v>
      </c>
      <c r="ET8" s="49">
        <v>6.9386574074074088E-4</v>
      </c>
      <c r="EU8" t="s">
        <v>80</v>
      </c>
      <c r="EV8" s="29">
        <v>73.7</v>
      </c>
      <c r="EW8" s="13" t="s">
        <v>81</v>
      </c>
      <c r="EX8">
        <v>2</v>
      </c>
      <c r="EY8">
        <v>2.1</v>
      </c>
      <c r="EZ8">
        <v>2</v>
      </c>
      <c r="FA8">
        <v>1.6</v>
      </c>
      <c r="FB8">
        <v>1.9</v>
      </c>
      <c r="FC8" s="13">
        <v>2.1</v>
      </c>
      <c r="FD8">
        <v>1.9</v>
      </c>
      <c r="FE8">
        <v>1.8</v>
      </c>
      <c r="FF8">
        <v>1.6</v>
      </c>
      <c r="FG8">
        <v>1.8</v>
      </c>
      <c r="FH8">
        <v>1.8</v>
      </c>
      <c r="FI8" s="14">
        <v>1.8</v>
      </c>
      <c r="FJ8">
        <v>5.76</v>
      </c>
      <c r="FK8">
        <v>5.56</v>
      </c>
      <c r="FL8">
        <v>6.01</v>
      </c>
      <c r="FM8">
        <v>6.08</v>
      </c>
      <c r="FN8" s="13">
        <v>5.56</v>
      </c>
      <c r="FO8">
        <v>6.58</v>
      </c>
      <c r="FP8">
        <v>5.86</v>
      </c>
      <c r="FQ8">
        <v>6.06</v>
      </c>
      <c r="FR8">
        <v>5.83</v>
      </c>
      <c r="FS8" s="14">
        <v>5.83</v>
      </c>
      <c r="FT8" s="18" t="s">
        <v>77</v>
      </c>
      <c r="FU8">
        <v>9.1999999999999993</v>
      </c>
      <c r="FV8">
        <v>8.3800000000000008</v>
      </c>
      <c r="FW8" s="13">
        <v>8.3800000000000008</v>
      </c>
      <c r="FX8" s="18" t="s">
        <v>77</v>
      </c>
      <c r="FY8">
        <v>9.33</v>
      </c>
      <c r="FZ8">
        <v>9.1</v>
      </c>
      <c r="GA8" s="14">
        <v>9.1</v>
      </c>
      <c r="GB8">
        <v>36</v>
      </c>
      <c r="GC8" s="13">
        <v>0</v>
      </c>
      <c r="GD8">
        <v>36</v>
      </c>
      <c r="GE8" s="14">
        <v>0</v>
      </c>
      <c r="GF8">
        <v>50</v>
      </c>
      <c r="GG8">
        <v>1</v>
      </c>
      <c r="GH8" s="13">
        <v>51</v>
      </c>
      <c r="GI8">
        <f t="shared" si="15"/>
        <v>98.039215686274503</v>
      </c>
      <c r="GJ8">
        <v>51</v>
      </c>
      <c r="GK8">
        <v>0</v>
      </c>
      <c r="GL8" s="14">
        <v>51</v>
      </c>
      <c r="GM8">
        <f t="shared" si="16"/>
        <v>100</v>
      </c>
      <c r="GN8">
        <v>11</v>
      </c>
      <c r="GO8">
        <v>1</v>
      </c>
      <c r="GP8" s="13">
        <v>12</v>
      </c>
      <c r="GQ8">
        <v>11</v>
      </c>
      <c r="GR8">
        <v>1</v>
      </c>
      <c r="GS8" s="14">
        <v>12</v>
      </c>
      <c r="GT8">
        <v>12</v>
      </c>
      <c r="GU8">
        <v>0</v>
      </c>
      <c r="GV8" s="13">
        <v>12</v>
      </c>
      <c r="GW8">
        <v>12</v>
      </c>
      <c r="GX8">
        <v>0</v>
      </c>
      <c r="GY8" s="14">
        <v>12</v>
      </c>
      <c r="GZ8" s="37">
        <v>0.23611111111111113</v>
      </c>
      <c r="HA8" s="37">
        <v>0.53749999999999998</v>
      </c>
      <c r="HB8" s="37">
        <v>0.58194444444444449</v>
      </c>
      <c r="HC8" s="42">
        <v>0.70694444444444438</v>
      </c>
    </row>
    <row r="9" spans="1:212" x14ac:dyDescent="0.2">
      <c r="A9" s="112">
        <v>6</v>
      </c>
      <c r="B9" s="21">
        <v>42577</v>
      </c>
      <c r="C9" s="26">
        <v>4</v>
      </c>
      <c r="D9" s="107">
        <v>9829</v>
      </c>
      <c r="E9" s="29">
        <v>1</v>
      </c>
      <c r="G9">
        <v>89</v>
      </c>
      <c r="H9">
        <v>1.58</v>
      </c>
      <c r="I9">
        <v>76.099999999999994</v>
      </c>
      <c r="J9">
        <f t="shared" si="0"/>
        <v>30.483896811408421</v>
      </c>
      <c r="K9">
        <v>30</v>
      </c>
      <c r="L9">
        <v>10</v>
      </c>
      <c r="M9" s="11">
        <v>19.600000000000001</v>
      </c>
      <c r="N9">
        <v>19.600000000000001</v>
      </c>
      <c r="O9" s="36">
        <v>0.47916666666666669</v>
      </c>
      <c r="P9" s="37">
        <v>0.4861111111111111</v>
      </c>
      <c r="Q9" s="36">
        <v>0.49652777777777773</v>
      </c>
      <c r="R9" s="37">
        <v>0.53125</v>
      </c>
      <c r="S9" s="36">
        <v>0.53472222222222221</v>
      </c>
      <c r="T9" s="37">
        <v>0.57638888888888895</v>
      </c>
      <c r="U9" s="36">
        <v>0.57708333333333328</v>
      </c>
      <c r="V9" s="37">
        <v>0.625</v>
      </c>
      <c r="W9" s="36">
        <v>0.53125</v>
      </c>
      <c r="X9" s="37">
        <v>0.58611111111111114</v>
      </c>
      <c r="Y9" s="11">
        <v>146</v>
      </c>
      <c r="Z9" s="29">
        <v>160</v>
      </c>
      <c r="AA9" s="29">
        <v>159</v>
      </c>
      <c r="AB9">
        <v>162</v>
      </c>
      <c r="AC9">
        <v>155</v>
      </c>
      <c r="AD9" s="13">
        <v>147</v>
      </c>
      <c r="AE9">
        <v>60</v>
      </c>
      <c r="AF9">
        <v>64</v>
      </c>
      <c r="AG9">
        <v>62</v>
      </c>
      <c r="AH9">
        <v>68</v>
      </c>
      <c r="AI9">
        <v>68</v>
      </c>
      <c r="AJ9" s="31">
        <v>66</v>
      </c>
      <c r="AK9">
        <v>132</v>
      </c>
      <c r="AL9">
        <v>139</v>
      </c>
      <c r="AM9">
        <v>144</v>
      </c>
      <c r="AN9">
        <v>134</v>
      </c>
      <c r="AO9">
        <v>138</v>
      </c>
      <c r="AP9" s="33">
        <v>141</v>
      </c>
      <c r="AQ9">
        <v>57</v>
      </c>
      <c r="AR9">
        <v>52</v>
      </c>
      <c r="AS9">
        <v>55</v>
      </c>
      <c r="AT9">
        <v>61</v>
      </c>
      <c r="AU9">
        <v>59</v>
      </c>
      <c r="AV9" s="31">
        <v>61</v>
      </c>
      <c r="AW9">
        <v>9</v>
      </c>
      <c r="AX9">
        <v>91</v>
      </c>
      <c r="AY9" s="54">
        <v>0.2407</v>
      </c>
      <c r="AZ9" s="53">
        <v>0.18129999999999999</v>
      </c>
      <c r="BA9" s="52">
        <v>0.29730000000000001</v>
      </c>
      <c r="BB9" s="53">
        <v>0.10150000000000001</v>
      </c>
      <c r="BC9" s="53">
        <v>0.21229999999999999</v>
      </c>
      <c r="BD9" s="55">
        <v>0.1472</v>
      </c>
      <c r="BE9">
        <v>6</v>
      </c>
      <c r="BF9">
        <v>6</v>
      </c>
      <c r="BG9">
        <v>5</v>
      </c>
      <c r="BH9">
        <v>5</v>
      </c>
      <c r="BI9">
        <v>5</v>
      </c>
      <c r="BJ9">
        <v>5</v>
      </c>
      <c r="BK9" s="13">
        <v>4</v>
      </c>
      <c r="BL9">
        <f t="shared" si="1"/>
        <v>36</v>
      </c>
      <c r="BM9">
        <v>5</v>
      </c>
      <c r="BN9">
        <v>3</v>
      </c>
      <c r="BO9">
        <v>4</v>
      </c>
      <c r="BP9">
        <v>5</v>
      </c>
      <c r="BQ9">
        <v>5</v>
      </c>
      <c r="BR9">
        <v>5</v>
      </c>
      <c r="BS9" s="14">
        <v>3</v>
      </c>
      <c r="BT9">
        <f t="shared" si="2"/>
        <v>30</v>
      </c>
      <c r="BU9">
        <v>0</v>
      </c>
      <c r="BV9">
        <v>0</v>
      </c>
      <c r="BW9">
        <v>0</v>
      </c>
      <c r="BX9">
        <v>0</v>
      </c>
      <c r="BY9">
        <v>0</v>
      </c>
      <c r="BZ9">
        <v>4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4</v>
      </c>
      <c r="CM9">
        <v>0</v>
      </c>
      <c r="CN9">
        <v>0</v>
      </c>
      <c r="CO9">
        <v>4</v>
      </c>
      <c r="CP9">
        <v>0</v>
      </c>
      <c r="CQ9">
        <v>3</v>
      </c>
      <c r="CR9">
        <v>3</v>
      </c>
      <c r="CS9">
        <v>0</v>
      </c>
      <c r="CT9">
        <v>0</v>
      </c>
      <c r="CU9">
        <v>0</v>
      </c>
      <c r="CV9">
        <v>4</v>
      </c>
      <c r="CW9">
        <v>0</v>
      </c>
      <c r="CX9" s="13">
        <v>0</v>
      </c>
      <c r="CY9">
        <f t="shared" si="3"/>
        <v>0</v>
      </c>
      <c r="CZ9">
        <f t="shared" si="4"/>
        <v>0</v>
      </c>
      <c r="DA9">
        <f t="shared" si="5"/>
        <v>0</v>
      </c>
      <c r="DB9">
        <f t="shared" si="6"/>
        <v>0</v>
      </c>
      <c r="DC9">
        <v>0</v>
      </c>
      <c r="DD9">
        <f t="shared" si="7"/>
        <v>12</v>
      </c>
      <c r="DE9">
        <f t="shared" si="8"/>
        <v>10</v>
      </c>
      <c r="DF9">
        <v>0</v>
      </c>
      <c r="DG9">
        <v>0</v>
      </c>
      <c r="DH9">
        <v>0</v>
      </c>
      <c r="DI9">
        <v>0</v>
      </c>
      <c r="DJ9">
        <v>0</v>
      </c>
      <c r="DK9">
        <v>3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4</v>
      </c>
      <c r="DX9">
        <v>0</v>
      </c>
      <c r="DY9">
        <v>0</v>
      </c>
      <c r="DZ9">
        <v>4</v>
      </c>
      <c r="EA9">
        <v>0</v>
      </c>
      <c r="EB9">
        <v>3</v>
      </c>
      <c r="EC9">
        <v>3</v>
      </c>
      <c r="ED9">
        <v>0</v>
      </c>
      <c r="EE9">
        <v>0</v>
      </c>
      <c r="EF9">
        <v>0</v>
      </c>
      <c r="EG9">
        <v>1</v>
      </c>
      <c r="EH9">
        <v>0</v>
      </c>
      <c r="EI9" s="14">
        <v>0</v>
      </c>
      <c r="EJ9">
        <f t="shared" si="9"/>
        <v>0</v>
      </c>
      <c r="EK9">
        <f t="shared" si="10"/>
        <v>0</v>
      </c>
      <c r="EL9">
        <f t="shared" si="11"/>
        <v>0</v>
      </c>
      <c r="EM9">
        <f t="shared" si="12"/>
        <v>0</v>
      </c>
      <c r="EN9">
        <v>0</v>
      </c>
      <c r="EO9">
        <f t="shared" si="13"/>
        <v>8</v>
      </c>
      <c r="EP9">
        <f t="shared" si="14"/>
        <v>10</v>
      </c>
      <c r="EQ9">
        <v>0</v>
      </c>
      <c r="ER9" s="14">
        <v>0</v>
      </c>
      <c r="ES9" s="48">
        <v>4.9108796296296292E-4</v>
      </c>
      <c r="ET9" s="49">
        <v>4.0162037037037038E-4</v>
      </c>
      <c r="EU9" t="s">
        <v>69</v>
      </c>
      <c r="EV9" s="29">
        <v>79</v>
      </c>
      <c r="EW9" s="13" t="s">
        <v>92</v>
      </c>
      <c r="EX9">
        <v>1</v>
      </c>
      <c r="EY9">
        <v>1.1000000000000001</v>
      </c>
      <c r="EZ9">
        <v>1.2</v>
      </c>
      <c r="FA9">
        <v>0.9</v>
      </c>
      <c r="FB9">
        <v>1.2</v>
      </c>
      <c r="FC9" s="13">
        <v>1.2</v>
      </c>
      <c r="FD9">
        <v>0.8</v>
      </c>
      <c r="FE9">
        <v>1.1000000000000001</v>
      </c>
      <c r="FF9">
        <v>1</v>
      </c>
      <c r="FG9">
        <v>1.1000000000000001</v>
      </c>
      <c r="FH9">
        <v>1.2</v>
      </c>
      <c r="FI9" s="14">
        <v>1.2</v>
      </c>
      <c r="FJ9">
        <v>9.06</v>
      </c>
      <c r="FK9">
        <v>9.15</v>
      </c>
      <c r="FL9">
        <v>8.41</v>
      </c>
      <c r="FM9">
        <v>8.6300000000000008</v>
      </c>
      <c r="FN9" s="13">
        <v>8.41</v>
      </c>
      <c r="FO9">
        <v>9.6</v>
      </c>
      <c r="FP9">
        <v>8.73</v>
      </c>
      <c r="FQ9">
        <v>9.61</v>
      </c>
      <c r="FR9">
        <v>8.85</v>
      </c>
      <c r="FS9" s="14">
        <v>8.73</v>
      </c>
      <c r="FT9" s="18" t="s">
        <v>77</v>
      </c>
      <c r="FU9">
        <v>13.4</v>
      </c>
      <c r="FV9">
        <v>13.78</v>
      </c>
      <c r="FW9" s="13">
        <v>13.4</v>
      </c>
      <c r="FX9" s="18" t="s">
        <v>77</v>
      </c>
      <c r="FY9">
        <v>14</v>
      </c>
      <c r="FZ9">
        <v>14.05</v>
      </c>
      <c r="GA9" s="14">
        <v>14</v>
      </c>
      <c r="GB9">
        <v>36</v>
      </c>
      <c r="GC9" s="13">
        <v>0</v>
      </c>
      <c r="GD9">
        <v>36</v>
      </c>
      <c r="GE9" s="14">
        <v>0</v>
      </c>
      <c r="GF9">
        <v>38</v>
      </c>
      <c r="GG9">
        <v>14</v>
      </c>
      <c r="GH9" s="13">
        <v>52</v>
      </c>
      <c r="GI9">
        <f t="shared" si="15"/>
        <v>73.076923076923066</v>
      </c>
      <c r="GJ9">
        <v>54</v>
      </c>
      <c r="GK9">
        <v>4</v>
      </c>
      <c r="GL9" s="14">
        <v>58</v>
      </c>
      <c r="GM9">
        <f t="shared" si="16"/>
        <v>93.103448275862064</v>
      </c>
      <c r="GN9">
        <v>12</v>
      </c>
      <c r="GO9">
        <v>0</v>
      </c>
      <c r="GP9" s="13">
        <v>12</v>
      </c>
      <c r="GQ9">
        <v>12</v>
      </c>
      <c r="GR9">
        <v>0</v>
      </c>
      <c r="GS9" s="14">
        <v>12</v>
      </c>
      <c r="GT9">
        <v>12</v>
      </c>
      <c r="GU9">
        <v>0</v>
      </c>
      <c r="GV9" s="13">
        <v>12</v>
      </c>
      <c r="GW9">
        <v>12</v>
      </c>
      <c r="GX9">
        <v>0</v>
      </c>
      <c r="GY9" s="14">
        <v>12</v>
      </c>
      <c r="GZ9" s="37">
        <v>0.19791666666666666</v>
      </c>
      <c r="HA9" s="37">
        <v>0.52777777777777779</v>
      </c>
      <c r="HB9" s="37">
        <v>0.58750000000000002</v>
      </c>
      <c r="HC9" s="42">
        <v>0.69444444444444453</v>
      </c>
    </row>
    <row r="10" spans="1:212" x14ac:dyDescent="0.2">
      <c r="A10" s="112">
        <v>7</v>
      </c>
      <c r="B10" s="21">
        <v>42559</v>
      </c>
      <c r="C10" s="26">
        <v>4</v>
      </c>
      <c r="D10" s="107">
        <v>15429</v>
      </c>
      <c r="F10" s="29">
        <v>1</v>
      </c>
      <c r="G10">
        <v>74</v>
      </c>
      <c r="H10">
        <v>1.85</v>
      </c>
      <c r="I10">
        <v>93.5</v>
      </c>
      <c r="J10">
        <f t="shared" si="0"/>
        <v>27.319211102994885</v>
      </c>
      <c r="K10">
        <v>25</v>
      </c>
      <c r="L10">
        <v>5</v>
      </c>
      <c r="M10" s="11">
        <v>19.8</v>
      </c>
      <c r="N10">
        <v>20</v>
      </c>
      <c r="O10" s="36">
        <v>0.47916666666666669</v>
      </c>
      <c r="P10" s="37">
        <v>0.4826388888888889</v>
      </c>
      <c r="Q10" s="36">
        <v>0.48958333333333331</v>
      </c>
      <c r="R10" s="37">
        <v>0.52777777777777779</v>
      </c>
      <c r="S10" s="36">
        <v>0.53125</v>
      </c>
      <c r="T10" s="37">
        <v>0.57291666666666663</v>
      </c>
      <c r="U10" s="36">
        <v>0.57291666666666663</v>
      </c>
      <c r="V10" s="37">
        <v>0.61458333333333337</v>
      </c>
      <c r="W10" s="36">
        <v>0.52777777777777779</v>
      </c>
      <c r="X10" s="37">
        <v>0.57847222222222217</v>
      </c>
      <c r="Y10" s="11">
        <v>165</v>
      </c>
      <c r="Z10" s="29">
        <v>156</v>
      </c>
      <c r="AA10" s="29">
        <v>162</v>
      </c>
      <c r="AB10">
        <v>165</v>
      </c>
      <c r="AC10">
        <v>169</v>
      </c>
      <c r="AD10" s="13">
        <v>171</v>
      </c>
      <c r="AE10">
        <v>98</v>
      </c>
      <c r="AF10">
        <v>95</v>
      </c>
      <c r="AG10">
        <v>96</v>
      </c>
      <c r="AH10">
        <v>110</v>
      </c>
      <c r="AI10">
        <v>98</v>
      </c>
      <c r="AJ10" s="31">
        <v>106</v>
      </c>
      <c r="AK10">
        <v>150</v>
      </c>
      <c r="AL10">
        <v>173</v>
      </c>
      <c r="AM10">
        <v>170</v>
      </c>
      <c r="AN10">
        <v>167</v>
      </c>
      <c r="AO10">
        <v>170</v>
      </c>
      <c r="AP10" s="33">
        <v>172</v>
      </c>
      <c r="AQ10">
        <v>97</v>
      </c>
      <c r="AR10">
        <v>97</v>
      </c>
      <c r="AS10">
        <v>89</v>
      </c>
      <c r="AT10">
        <v>105</v>
      </c>
      <c r="AU10">
        <v>95</v>
      </c>
      <c r="AV10" s="31">
        <v>98</v>
      </c>
      <c r="AW10">
        <v>10</v>
      </c>
      <c r="AX10">
        <v>103.5</v>
      </c>
      <c r="AY10" s="54">
        <v>0.16309999999999999</v>
      </c>
      <c r="AZ10" s="53">
        <v>0.29899999999999999</v>
      </c>
      <c r="BA10" s="52">
        <v>0.1636</v>
      </c>
      <c r="BB10" s="53">
        <v>0.15459000000000001</v>
      </c>
      <c r="BC10" s="53">
        <v>0.20030000000000001</v>
      </c>
      <c r="BD10" s="55">
        <v>0.27860000000000001</v>
      </c>
      <c r="BE10">
        <v>5</v>
      </c>
      <c r="BF10">
        <v>5</v>
      </c>
      <c r="BG10">
        <v>6</v>
      </c>
      <c r="BH10">
        <v>5</v>
      </c>
      <c r="BI10">
        <v>5</v>
      </c>
      <c r="BJ10">
        <v>5</v>
      </c>
      <c r="BK10" s="13">
        <v>4</v>
      </c>
      <c r="BL10">
        <f t="shared" si="1"/>
        <v>35</v>
      </c>
      <c r="BM10">
        <v>4</v>
      </c>
      <c r="BN10">
        <v>4</v>
      </c>
      <c r="BO10">
        <v>6</v>
      </c>
      <c r="BP10">
        <v>6</v>
      </c>
      <c r="BQ10">
        <v>4</v>
      </c>
      <c r="BR10">
        <v>4</v>
      </c>
      <c r="BS10" s="14">
        <v>3</v>
      </c>
      <c r="BT10">
        <f t="shared" si="2"/>
        <v>31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3</v>
      </c>
      <c r="CA10">
        <v>0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1</v>
      </c>
      <c r="CH10">
        <v>1</v>
      </c>
      <c r="CI10">
        <v>0</v>
      </c>
      <c r="CJ10">
        <v>1</v>
      </c>
      <c r="CK10">
        <v>0</v>
      </c>
      <c r="CL10">
        <v>3</v>
      </c>
      <c r="CM10">
        <v>0</v>
      </c>
      <c r="CN10">
        <v>2</v>
      </c>
      <c r="CO10">
        <v>3</v>
      </c>
      <c r="CP10">
        <v>0</v>
      </c>
      <c r="CQ10">
        <v>3</v>
      </c>
      <c r="CR10">
        <v>1</v>
      </c>
      <c r="CS10">
        <v>1</v>
      </c>
      <c r="CT10">
        <v>0</v>
      </c>
      <c r="CU10">
        <v>0</v>
      </c>
      <c r="CV10">
        <v>2</v>
      </c>
      <c r="CW10">
        <v>0</v>
      </c>
      <c r="CX10" s="13">
        <v>0</v>
      </c>
      <c r="CY10">
        <f t="shared" si="3"/>
        <v>1</v>
      </c>
      <c r="CZ10">
        <f t="shared" si="4"/>
        <v>2</v>
      </c>
      <c r="DA10">
        <f t="shared" si="5"/>
        <v>6</v>
      </c>
      <c r="DB10">
        <f t="shared" si="6"/>
        <v>0</v>
      </c>
      <c r="DC10">
        <v>1</v>
      </c>
      <c r="DD10">
        <f t="shared" si="7"/>
        <v>8</v>
      </c>
      <c r="DE10">
        <f t="shared" si="8"/>
        <v>7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1</v>
      </c>
      <c r="DV10">
        <v>0</v>
      </c>
      <c r="DW10">
        <v>3</v>
      </c>
      <c r="DX10">
        <v>0</v>
      </c>
      <c r="DY10">
        <v>0</v>
      </c>
      <c r="DZ10">
        <v>3</v>
      </c>
      <c r="EA10">
        <v>0</v>
      </c>
      <c r="EB10">
        <v>3</v>
      </c>
      <c r="EC10">
        <v>3</v>
      </c>
      <c r="ED10">
        <v>2</v>
      </c>
      <c r="EE10">
        <v>0</v>
      </c>
      <c r="EF10">
        <v>0</v>
      </c>
      <c r="EG10">
        <v>1</v>
      </c>
      <c r="EH10">
        <v>0</v>
      </c>
      <c r="EI10" s="14">
        <v>0</v>
      </c>
      <c r="EJ10">
        <f t="shared" si="9"/>
        <v>1</v>
      </c>
      <c r="EK10">
        <f t="shared" si="10"/>
        <v>0</v>
      </c>
      <c r="EL10">
        <f t="shared" si="11"/>
        <v>1</v>
      </c>
      <c r="EM10">
        <f t="shared" si="12"/>
        <v>0</v>
      </c>
      <c r="EN10">
        <v>2</v>
      </c>
      <c r="EO10">
        <f t="shared" si="13"/>
        <v>5</v>
      </c>
      <c r="EP10">
        <f t="shared" si="14"/>
        <v>9</v>
      </c>
      <c r="EQ10">
        <v>0</v>
      </c>
      <c r="ER10" s="14">
        <v>0</v>
      </c>
      <c r="ES10" s="48">
        <v>5.4513888888888895E-4</v>
      </c>
      <c r="ET10" s="49">
        <v>6.1666666666666673E-4</v>
      </c>
      <c r="EU10" t="s">
        <v>69</v>
      </c>
      <c r="EV10" s="29">
        <v>95</v>
      </c>
      <c r="EW10" s="13" t="s">
        <v>91</v>
      </c>
      <c r="EX10">
        <v>1.3</v>
      </c>
      <c r="EY10">
        <v>2.2000000000000002</v>
      </c>
      <c r="EZ10">
        <v>2.2999999999999998</v>
      </c>
      <c r="FA10">
        <v>2.5</v>
      </c>
      <c r="FB10">
        <v>2.6</v>
      </c>
      <c r="FC10" s="13">
        <v>2.6</v>
      </c>
      <c r="FD10">
        <v>1.5</v>
      </c>
      <c r="FE10">
        <v>2.4</v>
      </c>
      <c r="FF10">
        <v>2.2000000000000002</v>
      </c>
      <c r="FG10">
        <v>1.7</v>
      </c>
      <c r="FH10">
        <v>2.5</v>
      </c>
      <c r="FI10" s="14">
        <v>2.5</v>
      </c>
      <c r="FJ10">
        <v>8.06</v>
      </c>
      <c r="FK10">
        <v>8.41</v>
      </c>
      <c r="FL10">
        <v>7.81</v>
      </c>
      <c r="FM10">
        <v>7.08</v>
      </c>
      <c r="FN10" s="13">
        <v>7.08</v>
      </c>
      <c r="FO10">
        <v>8.08</v>
      </c>
      <c r="FP10">
        <v>8.01</v>
      </c>
      <c r="FQ10">
        <v>7.31</v>
      </c>
      <c r="FR10">
        <v>7.7</v>
      </c>
      <c r="FS10" s="14">
        <v>7.31</v>
      </c>
      <c r="FT10" s="18" t="s">
        <v>77</v>
      </c>
      <c r="FU10">
        <v>12.42</v>
      </c>
      <c r="FV10">
        <v>11.48</v>
      </c>
      <c r="FW10" s="13">
        <v>11.48</v>
      </c>
      <c r="FX10" s="18" t="s">
        <v>77</v>
      </c>
      <c r="FY10">
        <v>10.83</v>
      </c>
      <c r="FZ10">
        <v>11.18</v>
      </c>
      <c r="GA10" s="14">
        <v>10.83</v>
      </c>
      <c r="GB10">
        <v>34</v>
      </c>
      <c r="GC10" s="13">
        <v>2</v>
      </c>
      <c r="GD10">
        <v>36</v>
      </c>
      <c r="GE10" s="14">
        <v>0</v>
      </c>
      <c r="GF10">
        <v>36</v>
      </c>
      <c r="GG10">
        <v>4</v>
      </c>
      <c r="GH10" s="13">
        <v>40</v>
      </c>
      <c r="GI10">
        <f t="shared" si="15"/>
        <v>90</v>
      </c>
      <c r="GJ10">
        <v>43</v>
      </c>
      <c r="GK10">
        <v>0</v>
      </c>
      <c r="GL10" s="14">
        <v>43</v>
      </c>
      <c r="GM10">
        <f t="shared" si="16"/>
        <v>100</v>
      </c>
      <c r="GN10">
        <v>10</v>
      </c>
      <c r="GO10">
        <v>2</v>
      </c>
      <c r="GP10" s="13">
        <v>12</v>
      </c>
      <c r="GQ10">
        <v>10</v>
      </c>
      <c r="GR10">
        <v>2</v>
      </c>
      <c r="GS10" s="14">
        <v>12</v>
      </c>
      <c r="GT10">
        <v>12</v>
      </c>
      <c r="GU10">
        <v>0</v>
      </c>
      <c r="GV10" s="13">
        <v>12</v>
      </c>
      <c r="GW10">
        <v>12</v>
      </c>
      <c r="GX10">
        <v>0</v>
      </c>
      <c r="GY10" s="14">
        <v>12</v>
      </c>
      <c r="GZ10" s="37">
        <v>0.29166666666666669</v>
      </c>
      <c r="HA10" s="37">
        <v>0.52638888888888891</v>
      </c>
      <c r="HB10" s="37">
        <v>0.57291666666666663</v>
      </c>
      <c r="HC10" s="42">
        <v>0.69305555555555554</v>
      </c>
    </row>
    <row r="11" spans="1:212" x14ac:dyDescent="0.2">
      <c r="A11" s="112">
        <v>8</v>
      </c>
      <c r="B11" s="21">
        <v>42528</v>
      </c>
      <c r="C11" s="26">
        <v>3</v>
      </c>
      <c r="D11" s="107">
        <v>16390</v>
      </c>
      <c r="E11" s="29">
        <v>1</v>
      </c>
      <c r="G11">
        <v>71</v>
      </c>
      <c r="H11">
        <v>1.56</v>
      </c>
      <c r="I11">
        <v>61.4</v>
      </c>
      <c r="J11">
        <f t="shared" si="0"/>
        <v>25.230111768573305</v>
      </c>
      <c r="K11">
        <v>29</v>
      </c>
      <c r="L11">
        <v>6</v>
      </c>
      <c r="M11" s="11">
        <v>18.8</v>
      </c>
      <c r="N11">
        <v>19.399999999999999</v>
      </c>
      <c r="O11" s="36">
        <v>0.48958333333333331</v>
      </c>
      <c r="P11" s="37">
        <v>0.49444444444444446</v>
      </c>
      <c r="Q11" s="36">
        <v>0.49513888888888885</v>
      </c>
      <c r="R11" s="37">
        <v>0.53819444444444442</v>
      </c>
      <c r="S11" s="36">
        <v>0.54166666666666663</v>
      </c>
      <c r="T11" s="37">
        <v>0.58333333333333337</v>
      </c>
      <c r="U11" s="36">
        <v>0.58333333333333337</v>
      </c>
      <c r="V11" s="37">
        <v>0.625</v>
      </c>
      <c r="W11" s="36">
        <v>0.53819444444444442</v>
      </c>
      <c r="X11" s="37">
        <v>0.58680555555555558</v>
      </c>
      <c r="Y11" s="11">
        <v>148</v>
      </c>
      <c r="Z11" s="29">
        <v>155</v>
      </c>
      <c r="AA11" s="29">
        <v>163</v>
      </c>
      <c r="AB11">
        <v>158</v>
      </c>
      <c r="AC11">
        <v>150</v>
      </c>
      <c r="AD11" s="13">
        <v>151</v>
      </c>
      <c r="AE11">
        <v>83</v>
      </c>
      <c r="AF11">
        <v>104</v>
      </c>
      <c r="AG11">
        <v>88</v>
      </c>
      <c r="AH11">
        <v>98</v>
      </c>
      <c r="AI11">
        <v>99</v>
      </c>
      <c r="AJ11" s="31">
        <v>96</v>
      </c>
      <c r="AK11">
        <v>146</v>
      </c>
      <c r="AL11">
        <v>153</v>
      </c>
      <c r="AM11">
        <v>158</v>
      </c>
      <c r="AN11">
        <v>150</v>
      </c>
      <c r="AO11">
        <v>152</v>
      </c>
      <c r="AP11" s="33">
        <v>155</v>
      </c>
      <c r="AQ11">
        <v>86</v>
      </c>
      <c r="AR11">
        <v>92</v>
      </c>
      <c r="AS11">
        <v>98</v>
      </c>
      <c r="AT11">
        <v>97</v>
      </c>
      <c r="AU11">
        <v>96</v>
      </c>
      <c r="AV11" s="31">
        <v>98</v>
      </c>
      <c r="AW11">
        <v>9</v>
      </c>
      <c r="AX11">
        <v>81.5</v>
      </c>
      <c r="AY11" s="54">
        <v>0.17860000000000001</v>
      </c>
      <c r="AZ11" s="53">
        <v>0.183</v>
      </c>
      <c r="BA11" s="52">
        <v>0.20050000000000001</v>
      </c>
      <c r="BB11" s="53">
        <v>0.19950000000000001</v>
      </c>
      <c r="BC11" s="53">
        <v>0.21579999999999999</v>
      </c>
      <c r="BD11" s="55">
        <v>0.1739</v>
      </c>
      <c r="BE11">
        <v>5</v>
      </c>
      <c r="BF11">
        <v>3</v>
      </c>
      <c r="BG11">
        <v>3</v>
      </c>
      <c r="BH11">
        <v>4</v>
      </c>
      <c r="BI11">
        <v>3</v>
      </c>
      <c r="BJ11">
        <v>4</v>
      </c>
      <c r="BK11" s="13">
        <v>3</v>
      </c>
      <c r="BL11">
        <f t="shared" si="1"/>
        <v>25</v>
      </c>
      <c r="BM11">
        <v>5</v>
      </c>
      <c r="BN11">
        <v>4</v>
      </c>
      <c r="BO11">
        <v>3</v>
      </c>
      <c r="BP11">
        <v>3</v>
      </c>
      <c r="BQ11">
        <v>3</v>
      </c>
      <c r="BR11">
        <v>3</v>
      </c>
      <c r="BS11" s="14">
        <v>3</v>
      </c>
      <c r="BT11">
        <f t="shared" si="2"/>
        <v>24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3</v>
      </c>
      <c r="CM11">
        <v>1</v>
      </c>
      <c r="CN11">
        <v>0</v>
      </c>
      <c r="CO11">
        <v>4</v>
      </c>
      <c r="CP11">
        <v>0</v>
      </c>
      <c r="CQ11">
        <v>2</v>
      </c>
      <c r="CR11">
        <v>2</v>
      </c>
      <c r="CS11">
        <v>0</v>
      </c>
      <c r="CT11">
        <v>1</v>
      </c>
      <c r="CU11">
        <v>0</v>
      </c>
      <c r="CV11">
        <v>1</v>
      </c>
      <c r="CW11">
        <v>0</v>
      </c>
      <c r="CX11" s="13">
        <v>0</v>
      </c>
      <c r="CY11">
        <f t="shared" si="3"/>
        <v>0</v>
      </c>
      <c r="CZ11">
        <f t="shared" si="4"/>
        <v>0</v>
      </c>
      <c r="DA11">
        <f t="shared" si="5"/>
        <v>0</v>
      </c>
      <c r="DB11">
        <f t="shared" si="6"/>
        <v>3</v>
      </c>
      <c r="DC11">
        <v>0</v>
      </c>
      <c r="DD11">
        <f t="shared" si="7"/>
        <v>6</v>
      </c>
      <c r="DE11">
        <f t="shared" si="8"/>
        <v>8</v>
      </c>
      <c r="DF11">
        <v>0</v>
      </c>
      <c r="DG11">
        <v>0</v>
      </c>
      <c r="DH11">
        <v>0</v>
      </c>
      <c r="DI11">
        <v>1</v>
      </c>
      <c r="DJ11">
        <v>0</v>
      </c>
      <c r="DK11">
        <v>2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1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2</v>
      </c>
      <c r="DX11">
        <v>1</v>
      </c>
      <c r="DY11">
        <v>0</v>
      </c>
      <c r="DZ11">
        <v>2</v>
      </c>
      <c r="EA11">
        <v>0</v>
      </c>
      <c r="EB11">
        <v>2</v>
      </c>
      <c r="EC11">
        <v>2</v>
      </c>
      <c r="ED11">
        <v>0</v>
      </c>
      <c r="EE11">
        <v>1</v>
      </c>
      <c r="EF11">
        <v>0</v>
      </c>
      <c r="EG11">
        <v>1</v>
      </c>
      <c r="EH11">
        <v>0</v>
      </c>
      <c r="EI11" s="14">
        <v>0</v>
      </c>
      <c r="EJ11">
        <f t="shared" si="9"/>
        <v>0</v>
      </c>
      <c r="EK11">
        <f t="shared" si="10"/>
        <v>0</v>
      </c>
      <c r="EL11">
        <f t="shared" si="11"/>
        <v>0</v>
      </c>
      <c r="EM11">
        <f t="shared" si="12"/>
        <v>4</v>
      </c>
      <c r="EN11">
        <v>0</v>
      </c>
      <c r="EO11">
        <f t="shared" si="13"/>
        <v>5</v>
      </c>
      <c r="EP11">
        <f t="shared" si="14"/>
        <v>6</v>
      </c>
      <c r="EQ11">
        <v>0</v>
      </c>
      <c r="ER11" s="14">
        <v>0</v>
      </c>
      <c r="ES11" s="46">
        <v>7.4907407407407399E-4</v>
      </c>
      <c r="ET11" s="50">
        <v>6.3842592592592586E-4</v>
      </c>
      <c r="EU11" t="s">
        <v>69</v>
      </c>
      <c r="EV11" s="29">
        <v>70</v>
      </c>
      <c r="EW11" s="13" t="s">
        <v>84</v>
      </c>
      <c r="EX11">
        <v>0.9</v>
      </c>
      <c r="EY11">
        <v>0.9</v>
      </c>
      <c r="EZ11">
        <v>1</v>
      </c>
      <c r="FA11">
        <v>1.1000000000000001</v>
      </c>
      <c r="FB11">
        <v>1</v>
      </c>
      <c r="FC11" s="13">
        <v>1.1000000000000001</v>
      </c>
      <c r="FD11">
        <v>0.9</v>
      </c>
      <c r="FE11">
        <v>0.9</v>
      </c>
      <c r="FF11">
        <v>1</v>
      </c>
      <c r="FG11">
        <v>1</v>
      </c>
      <c r="FH11">
        <v>0.8</v>
      </c>
      <c r="FI11" s="14">
        <v>1</v>
      </c>
      <c r="FJ11">
        <v>9.06</v>
      </c>
      <c r="FK11">
        <v>8.08</v>
      </c>
      <c r="FL11">
        <v>8.3000000000000007</v>
      </c>
      <c r="FM11">
        <v>7.24</v>
      </c>
      <c r="FN11" s="13">
        <v>7.24</v>
      </c>
      <c r="FO11">
        <v>11.46</v>
      </c>
      <c r="FP11">
        <v>8.66</v>
      </c>
      <c r="FQ11">
        <v>8.48</v>
      </c>
      <c r="FR11">
        <v>7.66</v>
      </c>
      <c r="FS11" s="14">
        <v>7.66</v>
      </c>
      <c r="FT11" s="18" t="s">
        <v>77</v>
      </c>
      <c r="FU11">
        <v>14.08</v>
      </c>
      <c r="FV11">
        <v>13.9</v>
      </c>
      <c r="FW11" s="13">
        <v>13.9</v>
      </c>
      <c r="FX11" s="18" t="s">
        <v>77</v>
      </c>
      <c r="FY11">
        <v>15.73</v>
      </c>
      <c r="FZ11">
        <v>14.78</v>
      </c>
      <c r="GA11" s="14">
        <v>14.78</v>
      </c>
      <c r="GB11">
        <v>36</v>
      </c>
      <c r="GC11" s="13">
        <v>0</v>
      </c>
      <c r="GD11">
        <v>36</v>
      </c>
      <c r="GE11" s="14">
        <v>0</v>
      </c>
      <c r="GF11">
        <v>36</v>
      </c>
      <c r="GG11">
        <v>5</v>
      </c>
      <c r="GH11" s="13">
        <v>41</v>
      </c>
      <c r="GI11">
        <f t="shared" si="15"/>
        <v>87.804878048780495</v>
      </c>
      <c r="GJ11">
        <v>35</v>
      </c>
      <c r="GK11">
        <v>4</v>
      </c>
      <c r="GL11" s="14">
        <v>39</v>
      </c>
      <c r="GM11">
        <f t="shared" si="16"/>
        <v>89.743589743589752</v>
      </c>
      <c r="GN11">
        <v>10</v>
      </c>
      <c r="GO11">
        <v>2</v>
      </c>
      <c r="GP11" s="13">
        <v>12</v>
      </c>
      <c r="GQ11">
        <v>9</v>
      </c>
      <c r="GR11">
        <v>3</v>
      </c>
      <c r="GS11" s="14">
        <v>12</v>
      </c>
      <c r="GT11">
        <v>10</v>
      </c>
      <c r="GU11">
        <v>2</v>
      </c>
      <c r="GV11" s="13">
        <v>12</v>
      </c>
      <c r="GW11">
        <v>10</v>
      </c>
      <c r="GX11">
        <v>2</v>
      </c>
      <c r="GY11" s="14">
        <v>12</v>
      </c>
      <c r="GZ11" s="37">
        <v>0.27083333333333331</v>
      </c>
      <c r="HA11" s="37">
        <v>0.53819444444444442</v>
      </c>
      <c r="HB11" s="37">
        <v>0.58472222222222225</v>
      </c>
      <c r="HC11" s="42">
        <v>0.70486111111111116</v>
      </c>
    </row>
    <row r="12" spans="1:212" x14ac:dyDescent="0.2">
      <c r="A12" s="112">
        <v>9</v>
      </c>
      <c r="B12" s="21">
        <v>42534</v>
      </c>
      <c r="C12" s="26">
        <v>2</v>
      </c>
      <c r="D12" s="107">
        <v>15540</v>
      </c>
      <c r="E12" s="29">
        <v>1</v>
      </c>
      <c r="G12">
        <v>73</v>
      </c>
      <c r="H12">
        <v>1.55</v>
      </c>
      <c r="I12">
        <v>56.6</v>
      </c>
      <c r="J12">
        <f t="shared" si="0"/>
        <v>23.558792924037459</v>
      </c>
      <c r="K12">
        <v>29</v>
      </c>
      <c r="L12">
        <v>9</v>
      </c>
      <c r="M12" s="11">
        <v>19.3</v>
      </c>
      <c r="N12">
        <v>19.5</v>
      </c>
      <c r="O12" s="36">
        <v>0.4826388888888889</v>
      </c>
      <c r="P12" s="37">
        <v>0.48958333333333331</v>
      </c>
      <c r="Q12" s="36">
        <v>0.48958333333333331</v>
      </c>
      <c r="R12" s="37">
        <v>0.53888888888888886</v>
      </c>
      <c r="S12" s="36">
        <v>0.54097222222222219</v>
      </c>
      <c r="T12" s="37">
        <v>0.58263888888888882</v>
      </c>
      <c r="U12" s="36">
        <v>0.58333333333333337</v>
      </c>
      <c r="V12" s="37">
        <v>0.61805555555555558</v>
      </c>
      <c r="X12" s="37">
        <v>0.5854166666666667</v>
      </c>
      <c r="Y12" s="11">
        <v>139</v>
      </c>
      <c r="Z12" s="29">
        <v>140</v>
      </c>
      <c r="AA12" s="29">
        <v>138</v>
      </c>
      <c r="AB12">
        <v>143</v>
      </c>
      <c r="AC12">
        <v>139</v>
      </c>
      <c r="AD12" s="13">
        <v>132</v>
      </c>
      <c r="AE12">
        <v>78</v>
      </c>
      <c r="AF12">
        <v>84</v>
      </c>
      <c r="AG12">
        <v>82</v>
      </c>
      <c r="AH12">
        <v>81</v>
      </c>
      <c r="AI12">
        <v>82</v>
      </c>
      <c r="AJ12" s="31">
        <v>83</v>
      </c>
      <c r="AK12">
        <v>135</v>
      </c>
      <c r="AL12">
        <v>154</v>
      </c>
      <c r="AM12">
        <v>158</v>
      </c>
      <c r="AN12">
        <v>149</v>
      </c>
      <c r="AO12">
        <v>157</v>
      </c>
      <c r="AP12" s="33">
        <v>141</v>
      </c>
      <c r="AQ12">
        <v>86</v>
      </c>
      <c r="AR12">
        <v>84</v>
      </c>
      <c r="AS12">
        <v>90</v>
      </c>
      <c r="AT12">
        <v>84</v>
      </c>
      <c r="AU12">
        <v>88</v>
      </c>
      <c r="AV12" s="31">
        <v>88</v>
      </c>
      <c r="AW12">
        <v>9</v>
      </c>
      <c r="AX12">
        <v>80</v>
      </c>
      <c r="AY12" s="54">
        <v>0.20960000000000001</v>
      </c>
      <c r="AZ12" s="53">
        <v>0.37790000000000001</v>
      </c>
      <c r="BA12" s="52">
        <v>0.28889999999999999</v>
      </c>
      <c r="BB12" s="53">
        <v>0.45250000000000001</v>
      </c>
      <c r="BC12" s="53">
        <v>0.4975</v>
      </c>
      <c r="BD12" s="55">
        <v>0.52259999999999995</v>
      </c>
      <c r="BE12">
        <v>6</v>
      </c>
      <c r="BF12">
        <v>5</v>
      </c>
      <c r="BG12">
        <v>5</v>
      </c>
      <c r="BH12">
        <v>6</v>
      </c>
      <c r="BI12">
        <v>6</v>
      </c>
      <c r="BJ12">
        <v>4</v>
      </c>
      <c r="BK12" s="13">
        <v>5</v>
      </c>
      <c r="BL12">
        <f t="shared" si="1"/>
        <v>37</v>
      </c>
      <c r="BM12">
        <v>5</v>
      </c>
      <c r="BN12">
        <v>3</v>
      </c>
      <c r="BO12">
        <v>5</v>
      </c>
      <c r="BP12">
        <v>5</v>
      </c>
      <c r="BQ12">
        <v>6</v>
      </c>
      <c r="BR12">
        <v>5</v>
      </c>
      <c r="BS12" s="14">
        <v>4</v>
      </c>
      <c r="BT12">
        <f t="shared" si="2"/>
        <v>33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3</v>
      </c>
      <c r="CM12">
        <v>0</v>
      </c>
      <c r="CN12">
        <v>0</v>
      </c>
      <c r="CO12">
        <v>4</v>
      </c>
      <c r="CP12">
        <v>0</v>
      </c>
      <c r="CQ12">
        <v>2</v>
      </c>
      <c r="CR12">
        <v>4</v>
      </c>
      <c r="CS12">
        <v>0</v>
      </c>
      <c r="CT12">
        <v>0</v>
      </c>
      <c r="CU12">
        <v>0</v>
      </c>
      <c r="CV12">
        <v>1</v>
      </c>
      <c r="CW12">
        <v>0</v>
      </c>
      <c r="CX12" s="13">
        <v>0</v>
      </c>
      <c r="CY12">
        <f t="shared" si="3"/>
        <v>0</v>
      </c>
      <c r="CZ12">
        <f t="shared" si="4"/>
        <v>0</v>
      </c>
      <c r="DA12">
        <f t="shared" si="5"/>
        <v>0</v>
      </c>
      <c r="DB12">
        <f t="shared" si="6"/>
        <v>0</v>
      </c>
      <c r="DC12">
        <v>0</v>
      </c>
      <c r="DD12">
        <f t="shared" si="7"/>
        <v>7</v>
      </c>
      <c r="DE12">
        <f t="shared" si="8"/>
        <v>10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3</v>
      </c>
      <c r="DX12">
        <v>0</v>
      </c>
      <c r="DY12">
        <v>0</v>
      </c>
      <c r="DZ12">
        <v>4</v>
      </c>
      <c r="EA12">
        <v>0</v>
      </c>
      <c r="EB12">
        <v>3</v>
      </c>
      <c r="EC12">
        <v>3</v>
      </c>
      <c r="ED12">
        <v>0</v>
      </c>
      <c r="EE12">
        <v>0</v>
      </c>
      <c r="EF12">
        <v>0</v>
      </c>
      <c r="EG12">
        <v>3</v>
      </c>
      <c r="EH12">
        <v>0</v>
      </c>
      <c r="EI12" s="14">
        <v>0</v>
      </c>
      <c r="EJ12">
        <f t="shared" si="9"/>
        <v>0</v>
      </c>
      <c r="EK12">
        <f t="shared" si="10"/>
        <v>0</v>
      </c>
      <c r="EL12">
        <f t="shared" si="11"/>
        <v>0</v>
      </c>
      <c r="EM12">
        <f t="shared" si="12"/>
        <v>0</v>
      </c>
      <c r="EN12">
        <v>0</v>
      </c>
      <c r="EO12">
        <f t="shared" si="13"/>
        <v>8</v>
      </c>
      <c r="EP12">
        <f t="shared" si="14"/>
        <v>10</v>
      </c>
      <c r="EQ12">
        <v>1</v>
      </c>
      <c r="ER12" s="14">
        <v>1</v>
      </c>
      <c r="ES12" s="48">
        <v>6.255787037037036E-4</v>
      </c>
      <c r="ET12" s="51">
        <v>5.5601851851851852E-4</v>
      </c>
      <c r="EU12" t="s">
        <v>69</v>
      </c>
      <c r="EV12" s="29">
        <v>69.5</v>
      </c>
      <c r="EW12" s="13" t="s">
        <v>89</v>
      </c>
      <c r="EX12">
        <v>1.1000000000000001</v>
      </c>
      <c r="EY12">
        <v>1.2</v>
      </c>
      <c r="EZ12">
        <v>1.5</v>
      </c>
      <c r="FA12">
        <v>1.5</v>
      </c>
      <c r="FB12">
        <v>1.6</v>
      </c>
      <c r="FC12" s="13">
        <v>1.6</v>
      </c>
      <c r="FD12">
        <v>1.5</v>
      </c>
      <c r="FE12">
        <v>1.3</v>
      </c>
      <c r="FF12">
        <v>1.6</v>
      </c>
      <c r="FG12">
        <v>1.7</v>
      </c>
      <c r="FH12">
        <v>1.6</v>
      </c>
      <c r="FI12" s="14">
        <v>1.7</v>
      </c>
      <c r="FJ12">
        <v>8.61</v>
      </c>
      <c r="FK12">
        <v>8.58</v>
      </c>
      <c r="FL12">
        <v>7.35</v>
      </c>
      <c r="FM12">
        <v>7.06</v>
      </c>
      <c r="FN12" s="13">
        <v>7.06</v>
      </c>
      <c r="FO12">
        <v>8.7200000000000006</v>
      </c>
      <c r="FP12">
        <v>8.35</v>
      </c>
      <c r="FQ12">
        <v>8.4499999999999993</v>
      </c>
      <c r="FR12">
        <v>7.46</v>
      </c>
      <c r="FS12" s="14">
        <v>7.46</v>
      </c>
      <c r="FT12" s="18" t="s">
        <v>77</v>
      </c>
      <c r="FU12">
        <v>10.66</v>
      </c>
      <c r="FV12">
        <v>10.43</v>
      </c>
      <c r="FW12" s="13">
        <v>10.43</v>
      </c>
      <c r="FX12" s="18" t="s">
        <v>77</v>
      </c>
      <c r="FY12">
        <v>11.68</v>
      </c>
      <c r="FZ12">
        <v>11.51</v>
      </c>
      <c r="GA12" s="14">
        <v>11.51</v>
      </c>
      <c r="GB12">
        <v>35</v>
      </c>
      <c r="GC12" s="13">
        <v>1</v>
      </c>
      <c r="GD12">
        <v>35</v>
      </c>
      <c r="GE12" s="14">
        <v>1</v>
      </c>
      <c r="GF12">
        <v>43</v>
      </c>
      <c r="GG12">
        <v>2</v>
      </c>
      <c r="GH12" s="13">
        <v>45</v>
      </c>
      <c r="GI12">
        <f t="shared" si="15"/>
        <v>95.555555555555557</v>
      </c>
      <c r="GJ12">
        <v>45</v>
      </c>
      <c r="GK12">
        <v>2</v>
      </c>
      <c r="GL12" s="14">
        <v>47</v>
      </c>
      <c r="GM12">
        <f t="shared" si="16"/>
        <v>95.744680851063833</v>
      </c>
      <c r="GN12">
        <v>11</v>
      </c>
      <c r="GO12">
        <v>1</v>
      </c>
      <c r="GP12" s="13">
        <v>12</v>
      </c>
      <c r="GQ12">
        <v>11</v>
      </c>
      <c r="GR12">
        <v>1</v>
      </c>
      <c r="GS12" s="14">
        <v>12</v>
      </c>
      <c r="GT12">
        <v>9</v>
      </c>
      <c r="GU12">
        <v>3</v>
      </c>
      <c r="GV12" s="13">
        <v>12</v>
      </c>
      <c r="GW12">
        <v>9</v>
      </c>
      <c r="GX12">
        <v>3</v>
      </c>
      <c r="GY12" s="14">
        <v>12</v>
      </c>
      <c r="GZ12" s="37">
        <v>0.32291666666666669</v>
      </c>
      <c r="HA12" s="37">
        <v>0.53888888888888886</v>
      </c>
      <c r="HB12" s="37">
        <v>0.58402777777777781</v>
      </c>
      <c r="HC12" s="42">
        <v>0.7055555555555556</v>
      </c>
    </row>
    <row r="13" spans="1:212" x14ac:dyDescent="0.2">
      <c r="A13" s="112">
        <v>10</v>
      </c>
      <c r="B13" s="21">
        <v>42710</v>
      </c>
      <c r="C13" s="26">
        <v>3</v>
      </c>
      <c r="D13" s="107">
        <v>10762</v>
      </c>
      <c r="E13" s="29">
        <v>1</v>
      </c>
      <c r="G13">
        <v>87</v>
      </c>
      <c r="H13">
        <v>1.6</v>
      </c>
      <c r="I13">
        <v>57.4</v>
      </c>
      <c r="J13">
        <f t="shared" si="0"/>
        <v>22.421874999999996</v>
      </c>
      <c r="K13">
        <v>29</v>
      </c>
      <c r="L13">
        <v>9</v>
      </c>
      <c r="M13" s="11">
        <v>19</v>
      </c>
      <c r="N13">
        <v>20.2</v>
      </c>
      <c r="O13" s="36">
        <v>0.48402777777777778</v>
      </c>
      <c r="P13" s="37">
        <v>0.49444444444444446</v>
      </c>
      <c r="Q13" s="36">
        <v>0.49513888888888885</v>
      </c>
      <c r="R13" s="37">
        <v>0.52916666666666667</v>
      </c>
      <c r="S13" s="36">
        <v>0.54166666666666663</v>
      </c>
      <c r="T13" s="37">
        <v>0.58333333333333337</v>
      </c>
      <c r="U13" s="36">
        <v>0.58958333333333335</v>
      </c>
      <c r="V13" s="37">
        <v>0.61597222222222225</v>
      </c>
      <c r="W13" s="36">
        <v>0.53888888888888886</v>
      </c>
      <c r="X13" s="37">
        <v>0.58680555555555558</v>
      </c>
      <c r="Y13" s="11">
        <v>125</v>
      </c>
      <c r="Z13" s="29">
        <v>130</v>
      </c>
      <c r="AA13" s="29">
        <v>132</v>
      </c>
      <c r="AB13">
        <v>132</v>
      </c>
      <c r="AC13">
        <v>137</v>
      </c>
      <c r="AD13" s="13">
        <v>130</v>
      </c>
      <c r="AE13">
        <v>68</v>
      </c>
      <c r="AF13">
        <v>63</v>
      </c>
      <c r="AG13">
        <v>63</v>
      </c>
      <c r="AH13">
        <v>67</v>
      </c>
      <c r="AI13">
        <v>67</v>
      </c>
      <c r="AJ13" s="31">
        <v>67</v>
      </c>
      <c r="AK13">
        <v>125</v>
      </c>
      <c r="AL13">
        <v>126</v>
      </c>
      <c r="AM13">
        <v>129</v>
      </c>
      <c r="AN13">
        <v>124</v>
      </c>
      <c r="AO13">
        <v>125</v>
      </c>
      <c r="AP13" s="33">
        <v>130</v>
      </c>
      <c r="AQ13">
        <v>68</v>
      </c>
      <c r="AR13">
        <v>56</v>
      </c>
      <c r="AS13">
        <v>64</v>
      </c>
      <c r="AT13">
        <v>75</v>
      </c>
      <c r="AU13">
        <v>69</v>
      </c>
      <c r="AV13" s="31">
        <v>64</v>
      </c>
      <c r="AW13">
        <v>8</v>
      </c>
      <c r="AX13">
        <v>85</v>
      </c>
      <c r="AY13" s="54"/>
      <c r="AZ13" s="53"/>
      <c r="BA13" s="52"/>
      <c r="BB13" s="53"/>
      <c r="BC13" s="53"/>
      <c r="BD13" s="55"/>
      <c r="BE13">
        <v>5</v>
      </c>
      <c r="BF13">
        <v>6</v>
      </c>
      <c r="BG13">
        <v>0</v>
      </c>
      <c r="BH13">
        <v>4</v>
      </c>
      <c r="BI13">
        <v>5</v>
      </c>
      <c r="BJ13">
        <v>4</v>
      </c>
      <c r="BK13" s="13">
        <v>3</v>
      </c>
      <c r="BL13">
        <f t="shared" si="1"/>
        <v>27</v>
      </c>
      <c r="BM13">
        <v>4</v>
      </c>
      <c r="BN13">
        <v>5</v>
      </c>
      <c r="BO13">
        <v>0</v>
      </c>
      <c r="BP13">
        <v>5</v>
      </c>
      <c r="BQ13">
        <v>5</v>
      </c>
      <c r="BR13">
        <v>4</v>
      </c>
      <c r="BS13" s="14">
        <v>3</v>
      </c>
      <c r="BT13">
        <f t="shared" si="2"/>
        <v>26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3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0</v>
      </c>
      <c r="CN13">
        <v>0</v>
      </c>
      <c r="CO13">
        <v>3</v>
      </c>
      <c r="CP13">
        <v>0</v>
      </c>
      <c r="CQ13">
        <v>3</v>
      </c>
      <c r="CR13">
        <v>3</v>
      </c>
      <c r="CS13">
        <v>0</v>
      </c>
      <c r="CT13">
        <v>0</v>
      </c>
      <c r="CU13">
        <v>0</v>
      </c>
      <c r="CV13">
        <v>3</v>
      </c>
      <c r="CW13">
        <v>0</v>
      </c>
      <c r="CX13" s="13">
        <v>0</v>
      </c>
      <c r="CY13">
        <f t="shared" si="3"/>
        <v>0</v>
      </c>
      <c r="CZ13">
        <f t="shared" si="4"/>
        <v>0</v>
      </c>
      <c r="DA13">
        <f t="shared" si="5"/>
        <v>0</v>
      </c>
      <c r="DB13">
        <f t="shared" si="6"/>
        <v>0</v>
      </c>
      <c r="DC13">
        <v>0</v>
      </c>
      <c r="DD13">
        <f t="shared" si="7"/>
        <v>9</v>
      </c>
      <c r="DE13">
        <f t="shared" si="8"/>
        <v>9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3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3</v>
      </c>
      <c r="DX13">
        <v>0</v>
      </c>
      <c r="DY13">
        <v>0</v>
      </c>
      <c r="DZ13">
        <v>3</v>
      </c>
      <c r="EA13">
        <v>0</v>
      </c>
      <c r="EB13">
        <v>3</v>
      </c>
      <c r="EC13">
        <v>3</v>
      </c>
      <c r="ED13">
        <v>0</v>
      </c>
      <c r="EE13">
        <v>0</v>
      </c>
      <c r="EF13">
        <v>0</v>
      </c>
      <c r="EG13">
        <v>0</v>
      </c>
      <c r="EH13">
        <v>0</v>
      </c>
      <c r="EI13" s="14">
        <v>0</v>
      </c>
      <c r="EJ13">
        <f t="shared" si="9"/>
        <v>0</v>
      </c>
      <c r="EK13">
        <f t="shared" si="10"/>
        <v>0</v>
      </c>
      <c r="EL13">
        <f t="shared" si="11"/>
        <v>0</v>
      </c>
      <c r="EM13">
        <f t="shared" si="12"/>
        <v>0</v>
      </c>
      <c r="EN13">
        <v>0</v>
      </c>
      <c r="EO13">
        <f t="shared" si="13"/>
        <v>6</v>
      </c>
      <c r="EP13">
        <f t="shared" si="14"/>
        <v>9</v>
      </c>
      <c r="EQ13">
        <v>0</v>
      </c>
      <c r="ER13" s="14">
        <v>0</v>
      </c>
      <c r="ES13" s="48">
        <v>7.4884259259259262E-4</v>
      </c>
      <c r="ET13" s="51">
        <v>7.9074074074074073E-4</v>
      </c>
      <c r="EU13" t="s">
        <v>69</v>
      </c>
      <c r="EV13" s="29">
        <v>82.2</v>
      </c>
      <c r="EW13" s="13" t="s">
        <v>120</v>
      </c>
      <c r="EX13">
        <v>1.4</v>
      </c>
      <c r="EY13">
        <v>0.9</v>
      </c>
      <c r="EZ13">
        <v>1.2</v>
      </c>
      <c r="FA13">
        <v>1.3</v>
      </c>
      <c r="FB13">
        <v>1.1000000000000001</v>
      </c>
      <c r="FC13" s="13">
        <v>1.3</v>
      </c>
      <c r="FD13">
        <v>1.3</v>
      </c>
      <c r="FE13">
        <v>1.3</v>
      </c>
      <c r="FF13">
        <v>1.2</v>
      </c>
      <c r="FG13">
        <v>1.3</v>
      </c>
      <c r="FH13">
        <v>1.2</v>
      </c>
      <c r="FI13" s="14">
        <v>1.3</v>
      </c>
      <c r="FJ13">
        <v>8.36</v>
      </c>
      <c r="FK13">
        <v>8.1199999999999992</v>
      </c>
      <c r="FL13">
        <v>7.96</v>
      </c>
      <c r="FM13">
        <v>8.1</v>
      </c>
      <c r="FN13" s="13">
        <v>7.96</v>
      </c>
      <c r="FO13">
        <v>8.4</v>
      </c>
      <c r="FP13">
        <v>8.4</v>
      </c>
      <c r="FQ13">
        <v>8.33</v>
      </c>
      <c r="FR13">
        <v>8.26</v>
      </c>
      <c r="FS13" s="14">
        <v>8.26</v>
      </c>
      <c r="FT13" s="18" t="s">
        <v>77</v>
      </c>
      <c r="FU13">
        <v>9.59</v>
      </c>
      <c r="FV13">
        <v>9.93</v>
      </c>
      <c r="FW13" s="13">
        <v>9.59</v>
      </c>
      <c r="FX13" s="18" t="s">
        <v>77</v>
      </c>
      <c r="FY13">
        <v>9.9600000000000009</v>
      </c>
      <c r="FZ13">
        <v>9.66</v>
      </c>
      <c r="GA13" s="14">
        <v>9.66</v>
      </c>
      <c r="GB13">
        <v>34</v>
      </c>
      <c r="GC13" s="13">
        <v>2</v>
      </c>
      <c r="GD13">
        <v>33</v>
      </c>
      <c r="GE13" s="14">
        <v>3</v>
      </c>
      <c r="GF13">
        <v>45</v>
      </c>
      <c r="GG13">
        <v>4</v>
      </c>
      <c r="GH13" s="13">
        <v>49</v>
      </c>
      <c r="GI13">
        <f t="shared" si="15"/>
        <v>91.83673469387756</v>
      </c>
      <c r="GJ13">
        <v>49</v>
      </c>
      <c r="GK13">
        <v>1</v>
      </c>
      <c r="GL13" s="14">
        <v>50</v>
      </c>
      <c r="GM13">
        <f t="shared" si="16"/>
        <v>98</v>
      </c>
      <c r="GN13">
        <v>7</v>
      </c>
      <c r="GO13">
        <v>5</v>
      </c>
      <c r="GP13" s="13">
        <v>12</v>
      </c>
      <c r="GQ13">
        <v>6</v>
      </c>
      <c r="GR13">
        <v>6</v>
      </c>
      <c r="GS13" s="14">
        <v>12</v>
      </c>
      <c r="GT13">
        <v>7</v>
      </c>
      <c r="GU13">
        <v>5</v>
      </c>
      <c r="GV13" s="13">
        <v>12</v>
      </c>
      <c r="GW13">
        <v>9</v>
      </c>
      <c r="GX13">
        <v>3</v>
      </c>
      <c r="GY13" s="14">
        <v>12</v>
      </c>
      <c r="GZ13" s="37">
        <v>0.27083333333333331</v>
      </c>
      <c r="HA13" s="37">
        <v>0.54097222222222219</v>
      </c>
      <c r="HB13" s="37">
        <v>0.58750000000000002</v>
      </c>
      <c r="HC13" s="42">
        <v>0.70833333333333337</v>
      </c>
    </row>
    <row r="14" spans="1:212" x14ac:dyDescent="0.2">
      <c r="A14" s="112">
        <v>12</v>
      </c>
      <c r="B14" s="21">
        <v>42550</v>
      </c>
      <c r="C14" s="26">
        <v>3</v>
      </c>
      <c r="D14" s="107">
        <v>10035</v>
      </c>
      <c r="E14" s="29">
        <v>1</v>
      </c>
      <c r="G14">
        <v>89</v>
      </c>
      <c r="H14">
        <v>1.5</v>
      </c>
      <c r="I14">
        <v>61</v>
      </c>
      <c r="J14">
        <f t="shared" si="0"/>
        <v>27.111111111111111</v>
      </c>
      <c r="K14">
        <v>30</v>
      </c>
      <c r="L14">
        <v>13</v>
      </c>
      <c r="M14" s="11">
        <v>19.5</v>
      </c>
      <c r="N14">
        <v>20.100000000000001</v>
      </c>
      <c r="O14" s="36">
        <v>0.47916666666666669</v>
      </c>
      <c r="P14" s="37">
        <v>0.4861111111111111</v>
      </c>
      <c r="Q14" s="36">
        <v>0.48958333333333331</v>
      </c>
      <c r="R14" s="37">
        <v>0.53125</v>
      </c>
      <c r="S14" s="36">
        <v>0.53194444444444444</v>
      </c>
      <c r="T14" s="37">
        <v>0.57361111111111118</v>
      </c>
      <c r="U14" s="36">
        <v>0.57361111111111118</v>
      </c>
      <c r="V14" s="37">
        <v>0.62152777777777779</v>
      </c>
      <c r="W14" s="36">
        <v>0.52986111111111112</v>
      </c>
      <c r="X14" s="37">
        <v>0.57916666666666672</v>
      </c>
      <c r="Y14" s="11">
        <v>183</v>
      </c>
      <c r="Z14" s="29">
        <v>153</v>
      </c>
      <c r="AA14" s="29">
        <v>166</v>
      </c>
      <c r="AB14">
        <v>157</v>
      </c>
      <c r="AC14">
        <v>148</v>
      </c>
      <c r="AD14" s="13">
        <v>149</v>
      </c>
      <c r="AE14">
        <v>88</v>
      </c>
      <c r="AF14">
        <v>79</v>
      </c>
      <c r="AG14">
        <v>67</v>
      </c>
      <c r="AH14">
        <v>78</v>
      </c>
      <c r="AI14">
        <v>72</v>
      </c>
      <c r="AJ14" s="31">
        <v>67</v>
      </c>
      <c r="AK14">
        <v>147</v>
      </c>
      <c r="AL14">
        <v>156</v>
      </c>
      <c r="AM14">
        <v>157</v>
      </c>
      <c r="AN14">
        <v>139</v>
      </c>
      <c r="AO14">
        <v>150</v>
      </c>
      <c r="AP14" s="33">
        <v>141</v>
      </c>
      <c r="AQ14">
        <v>58</v>
      </c>
      <c r="AR14">
        <v>65</v>
      </c>
      <c r="AS14">
        <v>62</v>
      </c>
      <c r="AT14">
        <v>66</v>
      </c>
      <c r="AU14">
        <v>72</v>
      </c>
      <c r="AV14" s="31">
        <v>66</v>
      </c>
      <c r="AW14">
        <v>9</v>
      </c>
      <c r="AX14">
        <v>87</v>
      </c>
      <c r="AY14" s="54">
        <v>0.1167</v>
      </c>
      <c r="AZ14" s="53">
        <v>0.2437</v>
      </c>
      <c r="BA14" s="52">
        <v>0.23569999999999999</v>
      </c>
      <c r="BB14" s="53">
        <v>0.53249999999999997</v>
      </c>
      <c r="BC14" s="53">
        <v>0.21079999999999999</v>
      </c>
      <c r="BD14" s="55">
        <v>0.2293</v>
      </c>
      <c r="BE14">
        <v>3</v>
      </c>
      <c r="BF14">
        <v>2</v>
      </c>
      <c r="BG14">
        <v>2</v>
      </c>
      <c r="BH14">
        <v>2</v>
      </c>
      <c r="BI14">
        <v>4</v>
      </c>
      <c r="BJ14">
        <v>3</v>
      </c>
      <c r="BK14" s="13">
        <v>2</v>
      </c>
      <c r="BL14">
        <f t="shared" si="1"/>
        <v>18</v>
      </c>
      <c r="BM14">
        <v>4</v>
      </c>
      <c r="BN14">
        <v>3</v>
      </c>
      <c r="BO14">
        <v>3</v>
      </c>
      <c r="BP14">
        <v>4</v>
      </c>
      <c r="BQ14">
        <v>3</v>
      </c>
      <c r="BR14">
        <v>2</v>
      </c>
      <c r="BS14" s="14">
        <v>3</v>
      </c>
      <c r="BT14">
        <f t="shared" si="2"/>
        <v>22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3</v>
      </c>
      <c r="CM14">
        <v>1</v>
      </c>
      <c r="CN14">
        <v>0</v>
      </c>
      <c r="CO14">
        <v>2</v>
      </c>
      <c r="CP14">
        <v>0</v>
      </c>
      <c r="CQ14">
        <v>2</v>
      </c>
      <c r="CR14">
        <v>3</v>
      </c>
      <c r="CS14">
        <v>0</v>
      </c>
      <c r="CT14">
        <v>0</v>
      </c>
      <c r="CU14">
        <v>0</v>
      </c>
      <c r="CV14">
        <v>1</v>
      </c>
      <c r="CW14">
        <v>0</v>
      </c>
      <c r="CX14" s="13">
        <v>0</v>
      </c>
      <c r="CY14">
        <f t="shared" si="3"/>
        <v>0</v>
      </c>
      <c r="CZ14">
        <f t="shared" si="4"/>
        <v>0</v>
      </c>
      <c r="DA14">
        <f t="shared" si="5"/>
        <v>0</v>
      </c>
      <c r="DB14">
        <f t="shared" si="6"/>
        <v>2</v>
      </c>
      <c r="DC14">
        <v>0</v>
      </c>
      <c r="DD14">
        <f t="shared" si="7"/>
        <v>5</v>
      </c>
      <c r="DE14">
        <f t="shared" si="8"/>
        <v>7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3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3</v>
      </c>
      <c r="DX14">
        <v>0</v>
      </c>
      <c r="DY14">
        <v>0</v>
      </c>
      <c r="DZ14">
        <v>3</v>
      </c>
      <c r="EA14">
        <v>0</v>
      </c>
      <c r="EB14">
        <v>3</v>
      </c>
      <c r="EC14">
        <v>3</v>
      </c>
      <c r="ED14">
        <v>0</v>
      </c>
      <c r="EE14">
        <v>0</v>
      </c>
      <c r="EF14">
        <v>0</v>
      </c>
      <c r="EG14">
        <v>2</v>
      </c>
      <c r="EH14">
        <v>0</v>
      </c>
      <c r="EI14" s="14">
        <v>0</v>
      </c>
      <c r="EJ14">
        <f t="shared" si="9"/>
        <v>0</v>
      </c>
      <c r="EK14">
        <f t="shared" si="10"/>
        <v>0</v>
      </c>
      <c r="EL14">
        <f t="shared" si="11"/>
        <v>0</v>
      </c>
      <c r="EM14">
        <f t="shared" si="12"/>
        <v>0</v>
      </c>
      <c r="EN14">
        <v>0</v>
      </c>
      <c r="EO14">
        <f t="shared" si="13"/>
        <v>8</v>
      </c>
      <c r="EP14">
        <f t="shared" si="14"/>
        <v>9</v>
      </c>
      <c r="EQ14">
        <v>0</v>
      </c>
      <c r="ER14" s="14">
        <v>0</v>
      </c>
      <c r="ES14" s="48">
        <v>5.4490740740740736E-4</v>
      </c>
      <c r="ET14" s="51">
        <v>1.4898148148148147E-3</v>
      </c>
      <c r="EU14" t="s">
        <v>69</v>
      </c>
      <c r="EV14">
        <v>68.5</v>
      </c>
      <c r="EW14" s="13" t="s">
        <v>90</v>
      </c>
      <c r="EX14">
        <v>1</v>
      </c>
      <c r="EY14">
        <v>1.3</v>
      </c>
      <c r="EZ14">
        <v>1.3</v>
      </c>
      <c r="FA14">
        <v>1.3</v>
      </c>
      <c r="FB14">
        <v>1.5</v>
      </c>
      <c r="FC14" s="13">
        <v>1.5</v>
      </c>
      <c r="FD14">
        <v>1.2</v>
      </c>
      <c r="FE14">
        <v>1.4</v>
      </c>
      <c r="FF14">
        <v>1.5</v>
      </c>
      <c r="FG14">
        <v>1.6</v>
      </c>
      <c r="FH14">
        <v>1.6</v>
      </c>
      <c r="FI14" s="14">
        <v>1.6</v>
      </c>
      <c r="FJ14">
        <v>10.65</v>
      </c>
      <c r="FK14">
        <v>7.96</v>
      </c>
      <c r="FL14">
        <v>8.26</v>
      </c>
      <c r="FM14">
        <v>7.76</v>
      </c>
      <c r="FN14" s="13">
        <v>7.76</v>
      </c>
      <c r="FO14">
        <v>9</v>
      </c>
      <c r="FP14">
        <v>7.85</v>
      </c>
      <c r="FQ14">
        <v>8.3000000000000007</v>
      </c>
      <c r="FR14">
        <v>8.33</v>
      </c>
      <c r="FS14" s="14">
        <v>7.85</v>
      </c>
      <c r="FT14" s="18" t="s">
        <v>77</v>
      </c>
      <c r="FU14">
        <v>9.61</v>
      </c>
      <c r="FV14">
        <v>9.75</v>
      </c>
      <c r="FW14" s="13">
        <v>9.61</v>
      </c>
      <c r="FX14" s="18" t="s">
        <v>77</v>
      </c>
      <c r="FY14">
        <v>9.6199999999999992</v>
      </c>
      <c r="FZ14">
        <v>9.73</v>
      </c>
      <c r="GA14" s="14">
        <v>9.6199999999999992</v>
      </c>
      <c r="GB14">
        <v>35</v>
      </c>
      <c r="GC14" s="13">
        <v>1</v>
      </c>
      <c r="GD14">
        <v>34</v>
      </c>
      <c r="GE14" s="14">
        <v>2</v>
      </c>
      <c r="GF14">
        <v>45</v>
      </c>
      <c r="GG14">
        <v>1</v>
      </c>
      <c r="GH14" s="13">
        <v>46</v>
      </c>
      <c r="GI14">
        <f t="shared" si="15"/>
        <v>97.826086956521735</v>
      </c>
      <c r="GJ14">
        <v>41</v>
      </c>
      <c r="GK14">
        <v>5</v>
      </c>
      <c r="GL14" s="14">
        <v>46</v>
      </c>
      <c r="GM14">
        <f t="shared" si="16"/>
        <v>89.130434782608688</v>
      </c>
      <c r="GN14">
        <v>12</v>
      </c>
      <c r="GO14">
        <v>0</v>
      </c>
      <c r="GP14" s="13">
        <v>12</v>
      </c>
      <c r="GQ14">
        <v>12</v>
      </c>
      <c r="GR14">
        <v>0</v>
      </c>
      <c r="GS14" s="14">
        <v>12</v>
      </c>
      <c r="GT14">
        <v>11</v>
      </c>
      <c r="GU14">
        <v>1</v>
      </c>
      <c r="GV14" s="13">
        <v>12</v>
      </c>
      <c r="GW14">
        <v>12</v>
      </c>
      <c r="GX14">
        <v>0</v>
      </c>
      <c r="GY14" s="14">
        <v>12</v>
      </c>
      <c r="GZ14" s="37">
        <v>0.36458333333333331</v>
      </c>
      <c r="HA14" s="37">
        <v>0.53125</v>
      </c>
      <c r="HB14" s="37">
        <v>0.57361111111111118</v>
      </c>
      <c r="HC14" s="42">
        <v>0.69861111111111107</v>
      </c>
    </row>
    <row r="15" spans="1:212" x14ac:dyDescent="0.2">
      <c r="A15" s="112">
        <v>13</v>
      </c>
      <c r="B15" s="21">
        <v>42587</v>
      </c>
      <c r="C15" s="26">
        <v>4</v>
      </c>
      <c r="D15" s="107">
        <v>13575</v>
      </c>
      <c r="E15" s="29">
        <v>1</v>
      </c>
      <c r="G15">
        <v>79</v>
      </c>
      <c r="H15">
        <v>1.62</v>
      </c>
      <c r="I15">
        <v>75.7</v>
      </c>
      <c r="J15">
        <f t="shared" si="0"/>
        <v>28.844688309708882</v>
      </c>
      <c r="K15">
        <v>29</v>
      </c>
      <c r="L15">
        <v>7</v>
      </c>
      <c r="M15" s="11">
        <v>19</v>
      </c>
      <c r="N15">
        <v>19</v>
      </c>
      <c r="O15" s="36">
        <v>0.47916666666666669</v>
      </c>
      <c r="P15" s="37">
        <v>0.4861111111111111</v>
      </c>
      <c r="Q15" s="36">
        <v>0.49305555555555558</v>
      </c>
      <c r="R15" s="37">
        <v>0.52777777777777779</v>
      </c>
      <c r="S15" s="36">
        <v>0.52986111111111112</v>
      </c>
      <c r="T15" s="37">
        <v>0.57152777777777775</v>
      </c>
      <c r="U15" s="36">
        <v>0.57152777777777775</v>
      </c>
      <c r="V15" s="37">
        <v>0.61458333333333337</v>
      </c>
      <c r="W15" s="36">
        <v>0.52777777777777779</v>
      </c>
      <c r="X15" s="37">
        <v>0.57638888888888895</v>
      </c>
      <c r="Y15" s="11">
        <v>125</v>
      </c>
      <c r="Z15" s="29">
        <v>122</v>
      </c>
      <c r="AA15" s="29">
        <v>130</v>
      </c>
      <c r="AB15">
        <v>135</v>
      </c>
      <c r="AC15">
        <v>122</v>
      </c>
      <c r="AD15" s="33">
        <v>129</v>
      </c>
      <c r="AE15">
        <v>66</v>
      </c>
      <c r="AF15">
        <v>62</v>
      </c>
      <c r="AG15">
        <v>66</v>
      </c>
      <c r="AH15">
        <v>65</v>
      </c>
      <c r="AI15">
        <v>67</v>
      </c>
      <c r="AJ15" s="31">
        <v>68</v>
      </c>
      <c r="AK15">
        <v>117</v>
      </c>
      <c r="AL15">
        <v>132</v>
      </c>
      <c r="AM15">
        <v>131</v>
      </c>
      <c r="AN15">
        <v>128</v>
      </c>
      <c r="AO15">
        <v>124</v>
      </c>
      <c r="AP15" s="33">
        <v>134</v>
      </c>
      <c r="AQ15">
        <v>63</v>
      </c>
      <c r="AR15">
        <v>68</v>
      </c>
      <c r="AS15">
        <v>69</v>
      </c>
      <c r="AT15">
        <v>73</v>
      </c>
      <c r="AU15">
        <v>74</v>
      </c>
      <c r="AV15" s="31">
        <v>73</v>
      </c>
      <c r="AW15">
        <v>9</v>
      </c>
      <c r="AX15">
        <v>85</v>
      </c>
      <c r="AY15" s="54">
        <v>0.26740000000000003</v>
      </c>
      <c r="AZ15" s="53">
        <v>0.28179999999999999</v>
      </c>
      <c r="BA15" s="52">
        <v>0.11990000000000001</v>
      </c>
      <c r="BB15" s="53">
        <v>0.33679999999999999</v>
      </c>
      <c r="BC15" s="53">
        <v>0.32069999999999999</v>
      </c>
      <c r="BD15" s="55">
        <v>0.27539999999999998</v>
      </c>
      <c r="BE15">
        <v>5</v>
      </c>
      <c r="BF15">
        <v>5</v>
      </c>
      <c r="BG15">
        <v>3</v>
      </c>
      <c r="BH15">
        <v>4</v>
      </c>
      <c r="BI15">
        <v>5</v>
      </c>
      <c r="BJ15">
        <v>3</v>
      </c>
      <c r="BK15" s="13">
        <v>5</v>
      </c>
      <c r="BL15">
        <f t="shared" si="1"/>
        <v>30</v>
      </c>
      <c r="BM15">
        <v>2</v>
      </c>
      <c r="BN15">
        <v>4</v>
      </c>
      <c r="BO15">
        <v>1</v>
      </c>
      <c r="BP15">
        <v>3</v>
      </c>
      <c r="BQ15">
        <v>4</v>
      </c>
      <c r="BR15">
        <v>1</v>
      </c>
      <c r="BS15" s="14">
        <v>4</v>
      </c>
      <c r="BT15">
        <f t="shared" si="2"/>
        <v>19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3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0</v>
      </c>
      <c r="CN15">
        <v>0</v>
      </c>
      <c r="CO15">
        <v>2</v>
      </c>
      <c r="CP15">
        <v>0</v>
      </c>
      <c r="CQ15">
        <v>2</v>
      </c>
      <c r="CR15">
        <v>3</v>
      </c>
      <c r="CS15">
        <v>0</v>
      </c>
      <c r="CT15">
        <v>0</v>
      </c>
      <c r="CU15">
        <v>0</v>
      </c>
      <c r="CV15">
        <v>2</v>
      </c>
      <c r="CW15">
        <v>0</v>
      </c>
      <c r="CX15" s="13">
        <v>0</v>
      </c>
      <c r="CY15">
        <f t="shared" si="3"/>
        <v>0</v>
      </c>
      <c r="CZ15">
        <f t="shared" si="4"/>
        <v>0</v>
      </c>
      <c r="DA15">
        <f t="shared" si="5"/>
        <v>0</v>
      </c>
      <c r="DB15">
        <f t="shared" si="6"/>
        <v>0</v>
      </c>
      <c r="DC15">
        <v>0</v>
      </c>
      <c r="DD15">
        <f t="shared" si="7"/>
        <v>8</v>
      </c>
      <c r="DE15">
        <f t="shared" si="8"/>
        <v>7</v>
      </c>
      <c r="DF15">
        <v>0</v>
      </c>
      <c r="DG15">
        <v>0</v>
      </c>
      <c r="DH15">
        <v>0</v>
      </c>
      <c r="DI15">
        <v>1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2</v>
      </c>
      <c r="DX15">
        <v>1</v>
      </c>
      <c r="DY15">
        <v>0</v>
      </c>
      <c r="DZ15">
        <v>2</v>
      </c>
      <c r="EA15">
        <v>0</v>
      </c>
      <c r="EB15">
        <v>2</v>
      </c>
      <c r="EC15">
        <v>2</v>
      </c>
      <c r="ED15">
        <v>0</v>
      </c>
      <c r="EE15">
        <v>1</v>
      </c>
      <c r="EF15">
        <v>0</v>
      </c>
      <c r="EG15">
        <v>1</v>
      </c>
      <c r="EH15">
        <v>0</v>
      </c>
      <c r="EI15" s="14">
        <v>0</v>
      </c>
      <c r="EJ15">
        <f t="shared" si="9"/>
        <v>0</v>
      </c>
      <c r="EK15">
        <f t="shared" si="10"/>
        <v>0</v>
      </c>
      <c r="EL15">
        <f t="shared" si="11"/>
        <v>0</v>
      </c>
      <c r="EM15">
        <f t="shared" si="12"/>
        <v>4</v>
      </c>
      <c r="EN15">
        <v>0</v>
      </c>
      <c r="EO15">
        <f t="shared" si="13"/>
        <v>4</v>
      </c>
      <c r="EP15">
        <f t="shared" si="14"/>
        <v>6</v>
      </c>
      <c r="EQ15">
        <v>0</v>
      </c>
      <c r="ER15" s="14">
        <v>0</v>
      </c>
      <c r="ES15" s="48">
        <v>5.3483796296296298E-4</v>
      </c>
      <c r="ET15" s="51">
        <v>6.3518518518518524E-4</v>
      </c>
      <c r="EU15" t="s">
        <v>69</v>
      </c>
      <c r="EV15">
        <v>71.5</v>
      </c>
      <c r="EW15" s="13" t="s">
        <v>94</v>
      </c>
      <c r="EX15">
        <v>1.3</v>
      </c>
      <c r="EY15">
        <v>1.5</v>
      </c>
      <c r="EZ15">
        <v>1.6</v>
      </c>
      <c r="FA15">
        <v>1.6</v>
      </c>
      <c r="FB15">
        <v>1.6</v>
      </c>
      <c r="FC15" s="13">
        <v>1.6</v>
      </c>
      <c r="FD15">
        <v>1.6</v>
      </c>
      <c r="FE15">
        <v>1.5</v>
      </c>
      <c r="FF15">
        <v>1.3</v>
      </c>
      <c r="FG15">
        <v>1.7</v>
      </c>
      <c r="FH15">
        <v>1.6</v>
      </c>
      <c r="FI15" s="14">
        <v>1.7</v>
      </c>
      <c r="FJ15">
        <v>7.5</v>
      </c>
      <c r="FK15">
        <v>8.08</v>
      </c>
      <c r="FL15">
        <v>8.1199999999999992</v>
      </c>
      <c r="FM15">
        <v>7.5</v>
      </c>
      <c r="FN15" s="13">
        <v>7.5</v>
      </c>
      <c r="FO15">
        <v>8.48</v>
      </c>
      <c r="FP15">
        <v>7.98</v>
      </c>
      <c r="FQ15">
        <v>8.08</v>
      </c>
      <c r="FR15">
        <v>8.0299999999999994</v>
      </c>
      <c r="FS15" s="14">
        <v>7.98</v>
      </c>
      <c r="FT15" s="18" t="s">
        <v>77</v>
      </c>
      <c r="FU15">
        <v>7.43</v>
      </c>
      <c r="FV15">
        <v>6.93</v>
      </c>
      <c r="FW15" s="13">
        <v>6.93</v>
      </c>
      <c r="FX15" s="18" t="s">
        <v>77</v>
      </c>
      <c r="FY15">
        <v>7.33</v>
      </c>
      <c r="FZ15">
        <v>6.93</v>
      </c>
      <c r="GA15" s="14">
        <v>6.93</v>
      </c>
      <c r="GB15">
        <v>36</v>
      </c>
      <c r="GC15" s="13">
        <v>0</v>
      </c>
      <c r="GD15">
        <v>36</v>
      </c>
      <c r="GE15" s="14">
        <v>0</v>
      </c>
      <c r="GF15">
        <v>52</v>
      </c>
      <c r="GG15">
        <v>0</v>
      </c>
      <c r="GH15" s="13">
        <v>52</v>
      </c>
      <c r="GI15">
        <f t="shared" si="15"/>
        <v>100</v>
      </c>
      <c r="GJ15">
        <v>53</v>
      </c>
      <c r="GK15">
        <v>1</v>
      </c>
      <c r="GL15" s="14">
        <v>54</v>
      </c>
      <c r="GM15">
        <f t="shared" si="16"/>
        <v>98.148148148148152</v>
      </c>
      <c r="GN15">
        <v>8</v>
      </c>
      <c r="GO15">
        <v>4</v>
      </c>
      <c r="GP15" s="13">
        <v>12</v>
      </c>
      <c r="GQ15">
        <v>8</v>
      </c>
      <c r="GR15">
        <v>4</v>
      </c>
      <c r="GS15" s="14">
        <v>12</v>
      </c>
      <c r="GT15">
        <v>9</v>
      </c>
      <c r="GU15">
        <v>3</v>
      </c>
      <c r="GV15" s="13">
        <v>12</v>
      </c>
      <c r="GW15">
        <v>9</v>
      </c>
      <c r="GX15">
        <v>3</v>
      </c>
      <c r="GY15" s="14">
        <v>12</v>
      </c>
      <c r="GZ15" s="37">
        <v>0.23958333333333334</v>
      </c>
      <c r="HA15" s="37">
        <v>0.52777777777777779</v>
      </c>
      <c r="HB15" s="37">
        <v>0.57222222222222219</v>
      </c>
      <c r="HC15" s="42">
        <v>0.69444444444444453</v>
      </c>
    </row>
    <row r="16" spans="1:212" x14ac:dyDescent="0.2">
      <c r="A16" s="112">
        <v>14</v>
      </c>
      <c r="B16" s="21" t="s">
        <v>97</v>
      </c>
      <c r="C16" s="26">
        <v>2</v>
      </c>
      <c r="D16" s="107">
        <v>11682</v>
      </c>
      <c r="E16" s="29">
        <v>1</v>
      </c>
      <c r="G16">
        <v>84</v>
      </c>
      <c r="H16">
        <v>1.54</v>
      </c>
      <c r="K16">
        <v>30</v>
      </c>
      <c r="AW16">
        <v>9.5</v>
      </c>
      <c r="AX16">
        <v>84.5</v>
      </c>
      <c r="AY16" s="54">
        <v>0.3886</v>
      </c>
      <c r="AZ16" s="53">
        <v>0.1653</v>
      </c>
      <c r="BA16" s="52">
        <v>0.2009</v>
      </c>
      <c r="BB16" s="53">
        <v>0.20019999999999999</v>
      </c>
      <c r="BC16" s="53">
        <v>0.14430000000000001</v>
      </c>
      <c r="BD16" s="55">
        <v>0.2397</v>
      </c>
      <c r="BL16">
        <f t="shared" si="1"/>
        <v>0</v>
      </c>
      <c r="BT16">
        <f t="shared" si="2"/>
        <v>0</v>
      </c>
      <c r="FT16" s="18"/>
      <c r="FX16" s="18"/>
      <c r="GM16" t="e">
        <f t="shared" si="16"/>
        <v>#DIV/0!</v>
      </c>
    </row>
    <row r="17" spans="1:211" x14ac:dyDescent="0.2">
      <c r="A17" s="112">
        <v>15</v>
      </c>
      <c r="B17" s="21">
        <v>42706</v>
      </c>
      <c r="C17" s="26">
        <v>2</v>
      </c>
      <c r="D17" s="107">
        <v>15837</v>
      </c>
      <c r="F17" s="29">
        <v>1</v>
      </c>
      <c r="G17">
        <v>73</v>
      </c>
      <c r="H17">
        <v>1.71</v>
      </c>
      <c r="I17">
        <v>90.8</v>
      </c>
      <c r="J17">
        <f t="shared" si="0"/>
        <v>31.052289593379161</v>
      </c>
      <c r="K17">
        <v>29</v>
      </c>
      <c r="L17">
        <v>12</v>
      </c>
      <c r="M17" s="11">
        <v>20.5</v>
      </c>
      <c r="N17">
        <v>20.8</v>
      </c>
      <c r="O17" s="36">
        <v>0.48472222222222222</v>
      </c>
      <c r="P17" s="37">
        <v>0.49583333333333335</v>
      </c>
      <c r="Q17" s="36">
        <v>0.5</v>
      </c>
      <c r="R17" s="37">
        <v>0.54166666666666663</v>
      </c>
      <c r="S17" s="36">
        <v>0.55763888888888891</v>
      </c>
      <c r="T17" s="37">
        <v>0.59930555555555554</v>
      </c>
      <c r="U17" s="36">
        <v>0.60069444444444442</v>
      </c>
      <c r="V17" s="37">
        <v>0.63541666666666663</v>
      </c>
      <c r="W17" s="36">
        <v>0.54513888888888895</v>
      </c>
      <c r="X17" s="37">
        <v>0.60625000000000007</v>
      </c>
      <c r="Y17" s="11">
        <v>140</v>
      </c>
      <c r="Z17" s="29">
        <v>144</v>
      </c>
      <c r="AA17" s="29">
        <v>134</v>
      </c>
      <c r="AB17">
        <v>143</v>
      </c>
      <c r="AC17">
        <v>132</v>
      </c>
      <c r="AD17" s="13">
        <v>127</v>
      </c>
      <c r="AE17">
        <v>79</v>
      </c>
      <c r="AF17">
        <v>82</v>
      </c>
      <c r="AG17">
        <v>81</v>
      </c>
      <c r="AH17">
        <v>87</v>
      </c>
      <c r="AI17">
        <v>81</v>
      </c>
      <c r="AJ17" s="31">
        <v>81</v>
      </c>
      <c r="AK17">
        <v>144</v>
      </c>
      <c r="AL17">
        <v>155</v>
      </c>
      <c r="AM17">
        <v>154</v>
      </c>
      <c r="AN17">
        <v>153</v>
      </c>
      <c r="AO17">
        <v>155</v>
      </c>
      <c r="AP17" s="33">
        <v>145</v>
      </c>
      <c r="AQ17">
        <v>94</v>
      </c>
      <c r="AR17">
        <v>93</v>
      </c>
      <c r="AS17">
        <v>93</v>
      </c>
      <c r="AT17">
        <v>98</v>
      </c>
      <c r="AU17">
        <v>95</v>
      </c>
      <c r="AV17" s="31">
        <v>93</v>
      </c>
      <c r="AW17">
        <v>9</v>
      </c>
      <c r="AX17">
        <v>91</v>
      </c>
      <c r="AY17" s="54"/>
      <c r="AZ17" s="53"/>
      <c r="BA17" s="52"/>
      <c r="BB17" s="53"/>
      <c r="BC17" s="53"/>
      <c r="BD17" s="55"/>
      <c r="BE17">
        <v>5</v>
      </c>
      <c r="BF17">
        <v>5</v>
      </c>
      <c r="BG17">
        <v>4</v>
      </c>
      <c r="BH17">
        <v>5</v>
      </c>
      <c r="BI17">
        <v>5</v>
      </c>
      <c r="BJ17">
        <v>5</v>
      </c>
      <c r="BK17" s="13">
        <v>5</v>
      </c>
      <c r="BL17">
        <f t="shared" si="1"/>
        <v>34</v>
      </c>
      <c r="BM17">
        <v>5</v>
      </c>
      <c r="BN17">
        <v>5</v>
      </c>
      <c r="BO17">
        <v>3</v>
      </c>
      <c r="BP17">
        <v>4</v>
      </c>
      <c r="BQ17">
        <v>5</v>
      </c>
      <c r="BR17">
        <v>4</v>
      </c>
      <c r="BS17" s="14">
        <v>4</v>
      </c>
      <c r="BT17">
        <f t="shared" si="2"/>
        <v>30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1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0</v>
      </c>
      <c r="CO17">
        <v>3</v>
      </c>
      <c r="CP17">
        <v>0</v>
      </c>
      <c r="CQ17">
        <v>4</v>
      </c>
      <c r="CR17">
        <v>4</v>
      </c>
      <c r="CS17">
        <v>0</v>
      </c>
      <c r="CT17">
        <v>0</v>
      </c>
      <c r="CU17">
        <v>0</v>
      </c>
      <c r="CV17">
        <v>2</v>
      </c>
      <c r="CW17">
        <v>0</v>
      </c>
      <c r="CX17" s="13">
        <v>0</v>
      </c>
      <c r="CY17">
        <f t="shared" si="3"/>
        <v>0</v>
      </c>
      <c r="CZ17">
        <f t="shared" si="4"/>
        <v>0</v>
      </c>
      <c r="DA17">
        <f t="shared" si="5"/>
        <v>0</v>
      </c>
      <c r="DB17">
        <f t="shared" si="6"/>
        <v>3</v>
      </c>
      <c r="DC17">
        <v>0</v>
      </c>
      <c r="DD17">
        <f t="shared" si="7"/>
        <v>5</v>
      </c>
      <c r="DE17">
        <f t="shared" si="8"/>
        <v>11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2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2</v>
      </c>
      <c r="DX17">
        <v>0</v>
      </c>
      <c r="DY17">
        <v>0</v>
      </c>
      <c r="DZ17">
        <v>2</v>
      </c>
      <c r="EA17">
        <v>0</v>
      </c>
      <c r="EB17">
        <v>4</v>
      </c>
      <c r="EC17">
        <v>4</v>
      </c>
      <c r="ED17">
        <v>0</v>
      </c>
      <c r="EE17">
        <v>0</v>
      </c>
      <c r="EF17">
        <v>0</v>
      </c>
      <c r="EG17">
        <v>2</v>
      </c>
      <c r="EH17">
        <v>0</v>
      </c>
      <c r="EI17" s="14">
        <v>0</v>
      </c>
      <c r="EJ17">
        <f t="shared" si="9"/>
        <v>0</v>
      </c>
      <c r="EK17">
        <f t="shared" si="10"/>
        <v>0</v>
      </c>
      <c r="EL17">
        <f t="shared" si="11"/>
        <v>0</v>
      </c>
      <c r="EM17">
        <f t="shared" si="12"/>
        <v>0</v>
      </c>
      <c r="EN17">
        <v>0</v>
      </c>
      <c r="EO17">
        <f t="shared" si="13"/>
        <v>6</v>
      </c>
      <c r="EP17">
        <f t="shared" si="14"/>
        <v>10</v>
      </c>
      <c r="EQ17">
        <v>0</v>
      </c>
      <c r="ER17" s="14">
        <v>0</v>
      </c>
      <c r="ES17" s="48">
        <v>1.550925925925926E-5</v>
      </c>
      <c r="ET17" s="51">
        <v>1.0569444444444443E-3</v>
      </c>
      <c r="EU17" t="s">
        <v>103</v>
      </c>
      <c r="EV17">
        <v>81.900000000000006</v>
      </c>
      <c r="EW17" s="13" t="s">
        <v>104</v>
      </c>
      <c r="EX17">
        <v>0.8</v>
      </c>
      <c r="EY17">
        <v>1.1000000000000001</v>
      </c>
      <c r="EZ17">
        <v>1.5</v>
      </c>
      <c r="FA17">
        <v>1.7</v>
      </c>
      <c r="FB17">
        <v>1.3</v>
      </c>
      <c r="FC17" s="13">
        <v>1.7</v>
      </c>
      <c r="FD17">
        <v>1.6</v>
      </c>
      <c r="FE17">
        <v>1.6</v>
      </c>
      <c r="FF17">
        <v>1.8</v>
      </c>
      <c r="FG17">
        <v>1.6</v>
      </c>
      <c r="FH17">
        <v>1.6</v>
      </c>
      <c r="FI17" s="14">
        <v>1.8</v>
      </c>
      <c r="FJ17">
        <v>6.57</v>
      </c>
      <c r="FK17">
        <v>6.46</v>
      </c>
      <c r="FL17">
        <v>6.52</v>
      </c>
      <c r="FM17">
        <v>5.85</v>
      </c>
      <c r="FN17" s="13">
        <v>5.85</v>
      </c>
      <c r="FO17">
        <v>6.46</v>
      </c>
      <c r="FP17">
        <v>6.5</v>
      </c>
      <c r="FQ17">
        <v>6.1</v>
      </c>
      <c r="FR17">
        <v>5.93</v>
      </c>
      <c r="FS17" s="14">
        <v>5.93</v>
      </c>
      <c r="FT17" s="18" t="s">
        <v>77</v>
      </c>
      <c r="FU17">
        <v>12.42</v>
      </c>
      <c r="FV17">
        <v>12.15</v>
      </c>
      <c r="FW17" s="13">
        <v>12.15</v>
      </c>
      <c r="FX17" s="18" t="s">
        <v>77</v>
      </c>
      <c r="FY17">
        <v>11.8</v>
      </c>
      <c r="FZ17">
        <v>11.33</v>
      </c>
      <c r="GA17" s="14">
        <v>11.33</v>
      </c>
      <c r="GB17">
        <v>36</v>
      </c>
      <c r="GC17" s="13">
        <v>0</v>
      </c>
      <c r="GD17">
        <v>36</v>
      </c>
      <c r="GE17" s="14">
        <v>0</v>
      </c>
      <c r="GF17">
        <v>37</v>
      </c>
      <c r="GG17">
        <v>4</v>
      </c>
      <c r="GH17" s="13">
        <v>41</v>
      </c>
      <c r="GI17">
        <f t="shared" si="15"/>
        <v>90.243902439024396</v>
      </c>
      <c r="GJ17">
        <v>38</v>
      </c>
      <c r="GK17">
        <v>1</v>
      </c>
      <c r="GL17" s="14">
        <v>39</v>
      </c>
      <c r="GM17">
        <f t="shared" si="16"/>
        <v>97.435897435897431</v>
      </c>
      <c r="GN17">
        <v>9</v>
      </c>
      <c r="GO17">
        <v>3</v>
      </c>
      <c r="GP17" s="13">
        <v>12</v>
      </c>
      <c r="GQ17">
        <v>11</v>
      </c>
      <c r="GR17">
        <v>1</v>
      </c>
      <c r="GS17" s="14">
        <v>12</v>
      </c>
      <c r="GT17">
        <v>11</v>
      </c>
      <c r="GU17">
        <v>1</v>
      </c>
      <c r="GV17" s="13">
        <v>12</v>
      </c>
      <c r="GW17">
        <v>12</v>
      </c>
      <c r="GX17">
        <v>0</v>
      </c>
      <c r="GY17" s="14">
        <v>12</v>
      </c>
      <c r="GZ17" s="37">
        <v>0.29166666666666669</v>
      </c>
      <c r="HA17" s="37">
        <v>0.54583333333333328</v>
      </c>
      <c r="HB17" s="37">
        <v>0.6069444444444444</v>
      </c>
      <c r="HC17" s="42">
        <v>0.71180555555555547</v>
      </c>
    </row>
    <row r="18" spans="1:211" x14ac:dyDescent="0.2">
      <c r="A18" s="112">
        <v>17</v>
      </c>
      <c r="B18" s="21">
        <v>42634</v>
      </c>
      <c r="C18" s="26">
        <v>4</v>
      </c>
      <c r="D18" s="107">
        <v>14944</v>
      </c>
      <c r="E18" s="29">
        <v>1</v>
      </c>
      <c r="AY18" s="54"/>
      <c r="AZ18" s="53"/>
      <c r="BA18" s="52"/>
      <c r="BB18" s="53"/>
      <c r="BC18" s="53"/>
      <c r="BD18" s="55"/>
      <c r="BL18">
        <f t="shared" si="1"/>
        <v>0</v>
      </c>
      <c r="BT18">
        <f t="shared" si="2"/>
        <v>0</v>
      </c>
      <c r="FT18" s="18"/>
      <c r="FX18" s="18"/>
      <c r="GM18" t="e">
        <f t="shared" si="16"/>
        <v>#DIV/0!</v>
      </c>
    </row>
    <row r="19" spans="1:211" x14ac:dyDescent="0.2">
      <c r="A19" s="9">
        <v>19</v>
      </c>
      <c r="B19" s="21">
        <v>42675</v>
      </c>
      <c r="C19" s="26">
        <v>2</v>
      </c>
      <c r="D19" s="107">
        <v>16944</v>
      </c>
      <c r="E19" s="29">
        <v>1</v>
      </c>
      <c r="G19">
        <v>70</v>
      </c>
      <c r="H19">
        <v>1.72</v>
      </c>
      <c r="I19">
        <v>80</v>
      </c>
      <c r="J19">
        <f t="shared" si="0"/>
        <v>27.041644131963228</v>
      </c>
      <c r="K19">
        <v>30</v>
      </c>
      <c r="L19">
        <v>10</v>
      </c>
      <c r="M19" s="11">
        <v>20.5</v>
      </c>
      <c r="N19">
        <v>21.5</v>
      </c>
      <c r="O19" s="36">
        <v>0.5</v>
      </c>
      <c r="P19" s="37">
        <v>0.50694444444444442</v>
      </c>
      <c r="Q19" s="36">
        <v>0.50694444444444442</v>
      </c>
      <c r="R19" s="37">
        <v>0.54166666666666663</v>
      </c>
      <c r="S19" s="36">
        <v>0.56597222222222221</v>
      </c>
      <c r="T19" s="37">
        <v>0.60763888888888895</v>
      </c>
      <c r="U19" s="36">
        <v>0.62083333333333335</v>
      </c>
      <c r="V19" s="37">
        <v>0.64583333333333337</v>
      </c>
      <c r="W19" s="36">
        <v>0.55694444444444446</v>
      </c>
      <c r="X19" s="37">
        <v>0.61736111111111114</v>
      </c>
      <c r="Y19" s="11">
        <v>137</v>
      </c>
      <c r="Z19" s="29">
        <v>149</v>
      </c>
      <c r="AA19" s="29">
        <v>148</v>
      </c>
      <c r="AB19">
        <v>143</v>
      </c>
      <c r="AC19">
        <v>144</v>
      </c>
      <c r="AD19" s="13">
        <v>149</v>
      </c>
      <c r="AE19">
        <v>70</v>
      </c>
      <c r="AF19">
        <v>74</v>
      </c>
      <c r="AG19">
        <v>74</v>
      </c>
      <c r="AH19">
        <v>74</v>
      </c>
      <c r="AI19">
        <v>75</v>
      </c>
      <c r="AJ19" s="31">
        <v>77</v>
      </c>
      <c r="AK19">
        <v>146</v>
      </c>
      <c r="AL19">
        <v>148</v>
      </c>
      <c r="AM19">
        <v>157</v>
      </c>
      <c r="AN19">
        <v>153</v>
      </c>
      <c r="AO19">
        <v>152</v>
      </c>
      <c r="AP19" s="33">
        <v>156</v>
      </c>
      <c r="AQ19">
        <v>81</v>
      </c>
      <c r="AR19">
        <v>78</v>
      </c>
      <c r="AS19">
        <v>80</v>
      </c>
      <c r="AT19">
        <v>85</v>
      </c>
      <c r="AU19">
        <v>85</v>
      </c>
      <c r="AV19" s="31">
        <v>83</v>
      </c>
      <c r="BE19">
        <v>6</v>
      </c>
      <c r="BF19">
        <v>6</v>
      </c>
      <c r="BG19">
        <v>4</v>
      </c>
      <c r="BH19">
        <v>6</v>
      </c>
      <c r="BI19">
        <v>6</v>
      </c>
      <c r="BJ19">
        <v>6</v>
      </c>
      <c r="BK19" s="13">
        <v>6</v>
      </c>
      <c r="BL19">
        <f t="shared" si="1"/>
        <v>40</v>
      </c>
      <c r="BM19">
        <v>6</v>
      </c>
      <c r="BN19">
        <v>6</v>
      </c>
      <c r="BO19">
        <v>4</v>
      </c>
      <c r="BP19">
        <v>6</v>
      </c>
      <c r="BQ19">
        <v>6</v>
      </c>
      <c r="BR19">
        <v>6</v>
      </c>
      <c r="BS19" s="14">
        <v>6</v>
      </c>
      <c r="BT19">
        <f t="shared" si="2"/>
        <v>40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4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4</v>
      </c>
      <c r="CM19">
        <v>0</v>
      </c>
      <c r="CN19">
        <v>0</v>
      </c>
      <c r="CO19">
        <v>4</v>
      </c>
      <c r="CP19">
        <v>0</v>
      </c>
      <c r="CQ19">
        <v>4</v>
      </c>
      <c r="CR19">
        <v>4</v>
      </c>
      <c r="CS19">
        <v>0</v>
      </c>
      <c r="CT19">
        <v>0</v>
      </c>
      <c r="CU19">
        <v>0</v>
      </c>
      <c r="CV19">
        <v>4</v>
      </c>
      <c r="CW19">
        <v>0</v>
      </c>
      <c r="CX19" s="13">
        <v>0</v>
      </c>
      <c r="CY19">
        <f t="shared" si="3"/>
        <v>0</v>
      </c>
      <c r="CZ19">
        <f t="shared" si="4"/>
        <v>0</v>
      </c>
      <c r="DA19">
        <f t="shared" si="5"/>
        <v>0</v>
      </c>
      <c r="DB19">
        <f t="shared" si="6"/>
        <v>0</v>
      </c>
      <c r="DC19">
        <v>0</v>
      </c>
      <c r="DD19">
        <f t="shared" si="7"/>
        <v>12</v>
      </c>
      <c r="DE19">
        <f t="shared" si="8"/>
        <v>12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4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4</v>
      </c>
      <c r="DX19">
        <v>0</v>
      </c>
      <c r="DY19">
        <v>0</v>
      </c>
      <c r="DZ19">
        <v>4</v>
      </c>
      <c r="EA19">
        <v>0</v>
      </c>
      <c r="EB19">
        <v>4</v>
      </c>
      <c r="EC19">
        <v>4</v>
      </c>
      <c r="ED19">
        <v>0</v>
      </c>
      <c r="EE19">
        <v>0</v>
      </c>
      <c r="EF19">
        <v>0</v>
      </c>
      <c r="EG19">
        <v>4</v>
      </c>
      <c r="EH19">
        <v>0</v>
      </c>
      <c r="EI19" s="14">
        <v>0</v>
      </c>
      <c r="EJ19">
        <f t="shared" si="9"/>
        <v>0</v>
      </c>
      <c r="EK19">
        <f t="shared" si="10"/>
        <v>0</v>
      </c>
      <c r="EL19">
        <f t="shared" si="11"/>
        <v>0</v>
      </c>
      <c r="EM19">
        <f t="shared" si="12"/>
        <v>0</v>
      </c>
      <c r="EN19">
        <v>0</v>
      </c>
      <c r="EO19">
        <f t="shared" si="13"/>
        <v>12</v>
      </c>
      <c r="EP19">
        <f t="shared" si="14"/>
        <v>12</v>
      </c>
      <c r="EQ19">
        <v>0</v>
      </c>
      <c r="ER19" s="14">
        <v>0</v>
      </c>
      <c r="ES19" s="48">
        <v>7.8703703703703705E-4</v>
      </c>
      <c r="ET19" s="51">
        <v>8.3217592592592588E-4</v>
      </c>
      <c r="EU19" t="s">
        <v>80</v>
      </c>
      <c r="EV19">
        <v>92</v>
      </c>
      <c r="EW19" s="13" t="s">
        <v>114</v>
      </c>
      <c r="EX19">
        <v>0.6</v>
      </c>
      <c r="EY19">
        <v>0.9</v>
      </c>
      <c r="EZ19">
        <v>1</v>
      </c>
      <c r="FA19">
        <v>1.1000000000000001</v>
      </c>
      <c r="FB19">
        <v>1.3</v>
      </c>
      <c r="FC19" s="13">
        <v>1.3</v>
      </c>
      <c r="FD19">
        <v>0.6</v>
      </c>
      <c r="FE19">
        <v>0.9</v>
      </c>
      <c r="FF19">
        <v>0.9</v>
      </c>
      <c r="FG19">
        <v>0.9</v>
      </c>
      <c r="FH19">
        <v>1</v>
      </c>
      <c r="FI19" s="14">
        <v>1</v>
      </c>
      <c r="FJ19">
        <v>8.9600000000000009</v>
      </c>
      <c r="FK19">
        <v>7.42</v>
      </c>
      <c r="FL19">
        <v>7.29</v>
      </c>
      <c r="FM19">
        <v>7.59</v>
      </c>
      <c r="FN19" s="13">
        <v>7.29</v>
      </c>
      <c r="FO19">
        <v>7.53</v>
      </c>
      <c r="FP19">
        <v>7.69</v>
      </c>
      <c r="FQ19">
        <v>7.56</v>
      </c>
      <c r="FR19">
        <v>7.5</v>
      </c>
      <c r="FS19" s="14">
        <v>7.5</v>
      </c>
      <c r="FT19" s="18" t="s">
        <v>77</v>
      </c>
      <c r="FU19">
        <v>12.43</v>
      </c>
      <c r="FV19">
        <v>12.23</v>
      </c>
      <c r="FW19" s="13">
        <v>12.23</v>
      </c>
      <c r="FX19" s="18" t="s">
        <v>77</v>
      </c>
      <c r="FY19">
        <v>12.6</v>
      </c>
      <c r="FZ19">
        <v>11.36</v>
      </c>
      <c r="GA19" s="14">
        <v>11.36</v>
      </c>
      <c r="GB19">
        <v>36</v>
      </c>
      <c r="GC19" s="13">
        <v>0</v>
      </c>
      <c r="GD19">
        <v>36</v>
      </c>
      <c r="GE19" s="14">
        <v>0</v>
      </c>
      <c r="GF19">
        <v>49</v>
      </c>
      <c r="GG19">
        <v>0</v>
      </c>
      <c r="GH19" s="13">
        <v>49</v>
      </c>
      <c r="GI19">
        <f t="shared" si="15"/>
        <v>100</v>
      </c>
      <c r="GJ19">
        <v>52</v>
      </c>
      <c r="GK19">
        <v>0</v>
      </c>
      <c r="GL19" s="14">
        <v>52</v>
      </c>
      <c r="GM19">
        <f t="shared" si="16"/>
        <v>100</v>
      </c>
      <c r="GN19">
        <v>11</v>
      </c>
      <c r="GO19">
        <v>1</v>
      </c>
      <c r="GP19" s="13">
        <v>12</v>
      </c>
      <c r="GQ19">
        <v>11</v>
      </c>
      <c r="GR19">
        <v>1</v>
      </c>
      <c r="GS19" s="14">
        <v>12</v>
      </c>
      <c r="GT19">
        <v>9</v>
      </c>
      <c r="GU19">
        <v>3</v>
      </c>
      <c r="GV19" s="13">
        <v>12</v>
      </c>
      <c r="GW19">
        <v>10</v>
      </c>
      <c r="GX19">
        <v>2</v>
      </c>
      <c r="GY19" s="14">
        <v>12</v>
      </c>
      <c r="GZ19" s="37">
        <v>0.375</v>
      </c>
      <c r="HA19" s="37">
        <v>0.55555555555555558</v>
      </c>
      <c r="HB19" s="37">
        <v>0.61805555555555558</v>
      </c>
    </row>
    <row r="20" spans="1:211" x14ac:dyDescent="0.2">
      <c r="A20" s="9">
        <v>21</v>
      </c>
      <c r="B20" s="21">
        <v>42688</v>
      </c>
      <c r="C20" s="26">
        <v>3</v>
      </c>
      <c r="D20" s="107">
        <v>13709</v>
      </c>
      <c r="F20" s="29">
        <v>1</v>
      </c>
      <c r="G20">
        <v>79</v>
      </c>
      <c r="H20">
        <v>1.64</v>
      </c>
      <c r="I20">
        <v>69.400000000000006</v>
      </c>
      <c r="J20">
        <f t="shared" si="0"/>
        <v>25.803093396787634</v>
      </c>
      <c r="K20">
        <v>30</v>
      </c>
      <c r="L20">
        <v>6</v>
      </c>
      <c r="M20" s="11">
        <v>20.6</v>
      </c>
      <c r="N20">
        <v>20.8</v>
      </c>
      <c r="O20" s="36">
        <v>0.49305555555555558</v>
      </c>
      <c r="P20" s="37">
        <v>0.50555555555555554</v>
      </c>
      <c r="Q20" s="36">
        <v>0.50555555555555554</v>
      </c>
      <c r="R20" s="37">
        <v>0.54375000000000007</v>
      </c>
      <c r="S20" s="36">
        <v>0.54861111111111105</v>
      </c>
      <c r="T20" s="37">
        <v>0.59027777777777779</v>
      </c>
      <c r="U20" s="36">
        <v>0.59305555555555556</v>
      </c>
      <c r="V20" s="37">
        <v>0.625</v>
      </c>
      <c r="W20" s="36">
        <v>0.54652777777777783</v>
      </c>
      <c r="X20" s="37">
        <v>0.59236111111111112</v>
      </c>
      <c r="Y20" s="11">
        <v>120</v>
      </c>
      <c r="Z20" s="29">
        <v>121</v>
      </c>
      <c r="AA20" s="29">
        <v>120</v>
      </c>
      <c r="AB20">
        <v>125</v>
      </c>
      <c r="AC20">
        <v>125</v>
      </c>
      <c r="AD20" s="13">
        <v>125</v>
      </c>
      <c r="AE20">
        <v>67</v>
      </c>
      <c r="AF20">
        <v>61</v>
      </c>
      <c r="AG20">
        <v>67</v>
      </c>
      <c r="AH20">
        <v>69</v>
      </c>
      <c r="AI20">
        <v>68</v>
      </c>
      <c r="AJ20" s="31">
        <v>67</v>
      </c>
      <c r="AK20">
        <v>118</v>
      </c>
      <c r="AL20">
        <v>127</v>
      </c>
      <c r="AM20">
        <v>126</v>
      </c>
      <c r="AN20">
        <v>119</v>
      </c>
      <c r="AO20">
        <v>129</v>
      </c>
      <c r="AP20" s="33">
        <v>128</v>
      </c>
      <c r="AQ20">
        <v>68</v>
      </c>
      <c r="AR20">
        <v>70</v>
      </c>
      <c r="AS20">
        <v>70</v>
      </c>
      <c r="AT20">
        <v>73</v>
      </c>
      <c r="AU20">
        <v>76</v>
      </c>
      <c r="AV20" s="31">
        <v>73</v>
      </c>
      <c r="BE20">
        <v>3</v>
      </c>
      <c r="BF20">
        <v>3</v>
      </c>
      <c r="BG20">
        <v>2</v>
      </c>
      <c r="BH20">
        <v>3</v>
      </c>
      <c r="BI20">
        <v>4</v>
      </c>
      <c r="BJ20">
        <v>3</v>
      </c>
      <c r="BK20" s="13">
        <v>3</v>
      </c>
      <c r="BL20">
        <f t="shared" si="1"/>
        <v>21</v>
      </c>
      <c r="BM20">
        <v>3</v>
      </c>
      <c r="BN20">
        <v>2</v>
      </c>
      <c r="BO20">
        <v>3</v>
      </c>
      <c r="BP20">
        <v>3</v>
      </c>
      <c r="BQ20">
        <v>4</v>
      </c>
      <c r="BR20">
        <v>3</v>
      </c>
      <c r="BS20" s="14">
        <v>3</v>
      </c>
      <c r="BT20">
        <f t="shared" si="2"/>
        <v>21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2</v>
      </c>
      <c r="CA20">
        <v>0</v>
      </c>
      <c r="CB20">
        <v>0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1</v>
      </c>
      <c r="CK20">
        <v>0</v>
      </c>
      <c r="CL20">
        <v>2</v>
      </c>
      <c r="CM20">
        <v>0</v>
      </c>
      <c r="CN20">
        <v>0</v>
      </c>
      <c r="CO20">
        <v>2</v>
      </c>
      <c r="CP20">
        <v>0</v>
      </c>
      <c r="CQ20">
        <v>3</v>
      </c>
      <c r="CR20">
        <v>2</v>
      </c>
      <c r="CS20">
        <v>0</v>
      </c>
      <c r="CT20">
        <v>0</v>
      </c>
      <c r="CU20">
        <v>0</v>
      </c>
      <c r="CV20">
        <v>2</v>
      </c>
      <c r="CW20">
        <v>0</v>
      </c>
      <c r="CX20" s="13">
        <v>0</v>
      </c>
      <c r="CY20">
        <f t="shared" si="3"/>
        <v>2</v>
      </c>
      <c r="CZ20">
        <f t="shared" si="4"/>
        <v>1</v>
      </c>
      <c r="DA20">
        <f t="shared" si="5"/>
        <v>0</v>
      </c>
      <c r="DB20">
        <f t="shared" si="6"/>
        <v>0</v>
      </c>
      <c r="DC20">
        <v>0</v>
      </c>
      <c r="DD20">
        <f t="shared" si="7"/>
        <v>6</v>
      </c>
      <c r="DE20">
        <f t="shared" si="8"/>
        <v>7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2</v>
      </c>
      <c r="DL20">
        <v>0</v>
      </c>
      <c r="DM20">
        <v>0</v>
      </c>
      <c r="DN20">
        <v>0</v>
      </c>
      <c r="DO20">
        <v>1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2</v>
      </c>
      <c r="DX20">
        <v>0</v>
      </c>
      <c r="DY20">
        <v>0</v>
      </c>
      <c r="DZ20">
        <v>2</v>
      </c>
      <c r="EA20">
        <v>0</v>
      </c>
      <c r="EB20">
        <v>3</v>
      </c>
      <c r="EC20">
        <v>2</v>
      </c>
      <c r="ED20">
        <v>0</v>
      </c>
      <c r="EE20">
        <v>0</v>
      </c>
      <c r="EF20">
        <v>0</v>
      </c>
      <c r="EG20">
        <v>2</v>
      </c>
      <c r="EH20">
        <v>0</v>
      </c>
      <c r="EI20" s="14">
        <v>0</v>
      </c>
      <c r="EJ20">
        <f t="shared" si="9"/>
        <v>0</v>
      </c>
      <c r="EK20">
        <f t="shared" si="10"/>
        <v>1</v>
      </c>
      <c r="EL20">
        <f t="shared" si="11"/>
        <v>0</v>
      </c>
      <c r="EM20">
        <f t="shared" si="12"/>
        <v>0</v>
      </c>
      <c r="EN20">
        <v>0</v>
      </c>
      <c r="EO20">
        <f t="shared" si="13"/>
        <v>6</v>
      </c>
      <c r="EP20">
        <f t="shared" si="14"/>
        <v>7</v>
      </c>
      <c r="EQ20">
        <v>0</v>
      </c>
      <c r="ER20" s="14">
        <v>0</v>
      </c>
      <c r="ES20" s="48">
        <v>7.9745370370370376E-4</v>
      </c>
      <c r="ET20" s="51">
        <v>8.6574074074074071E-4</v>
      </c>
      <c r="EU20" t="s">
        <v>69</v>
      </c>
      <c r="EV20">
        <v>83.3</v>
      </c>
      <c r="EW20" s="13" t="s">
        <v>117</v>
      </c>
      <c r="EX20">
        <v>1.7</v>
      </c>
      <c r="EY20">
        <v>2</v>
      </c>
      <c r="EZ20">
        <v>1.9</v>
      </c>
      <c r="FA20">
        <v>2.5</v>
      </c>
      <c r="FB20">
        <v>2.1</v>
      </c>
      <c r="FC20" s="13">
        <v>2.5</v>
      </c>
      <c r="FD20">
        <v>2</v>
      </c>
      <c r="FE20">
        <v>2.4</v>
      </c>
      <c r="FF20">
        <v>2.6</v>
      </c>
      <c r="FG20">
        <v>2.8</v>
      </c>
      <c r="FH20">
        <v>2.2999999999999998</v>
      </c>
      <c r="FI20" s="14">
        <v>2.8</v>
      </c>
      <c r="FJ20">
        <v>6.29</v>
      </c>
      <c r="FK20">
        <v>6.19</v>
      </c>
      <c r="FL20">
        <v>5.82</v>
      </c>
      <c r="FM20">
        <v>5.63</v>
      </c>
      <c r="FN20" s="13">
        <v>5.63</v>
      </c>
      <c r="FO20">
        <v>6.22</v>
      </c>
      <c r="FP20">
        <v>6.16</v>
      </c>
      <c r="FQ20">
        <v>5.9</v>
      </c>
      <c r="FR20">
        <v>5.56</v>
      </c>
      <c r="FS20" s="14">
        <v>5.56</v>
      </c>
      <c r="FT20" s="18" t="s">
        <v>77</v>
      </c>
      <c r="FU20">
        <v>7.8</v>
      </c>
      <c r="FV20">
        <v>7.86</v>
      </c>
      <c r="FW20" s="13">
        <v>7.8</v>
      </c>
      <c r="FX20" s="18" t="s">
        <v>77</v>
      </c>
      <c r="FY20">
        <v>8.1199999999999992</v>
      </c>
      <c r="FZ20">
        <v>7.16</v>
      </c>
      <c r="GA20" s="14">
        <v>7.16</v>
      </c>
      <c r="GB20">
        <v>36</v>
      </c>
      <c r="GC20" s="13">
        <v>0</v>
      </c>
      <c r="GD20">
        <v>36</v>
      </c>
      <c r="GE20" s="14">
        <v>0</v>
      </c>
      <c r="GF20">
        <v>29</v>
      </c>
      <c r="GG20">
        <v>2</v>
      </c>
      <c r="GH20" s="13">
        <v>31</v>
      </c>
      <c r="GI20">
        <f t="shared" si="15"/>
        <v>93.548387096774192</v>
      </c>
      <c r="GJ20">
        <v>34</v>
      </c>
      <c r="GK20">
        <v>0</v>
      </c>
      <c r="GL20" s="14">
        <v>34</v>
      </c>
      <c r="GM20">
        <f t="shared" si="16"/>
        <v>100</v>
      </c>
      <c r="GN20">
        <v>6</v>
      </c>
      <c r="GO20">
        <v>6</v>
      </c>
      <c r="GP20" s="13">
        <v>12</v>
      </c>
      <c r="GQ20">
        <v>5</v>
      </c>
      <c r="GR20">
        <v>7</v>
      </c>
      <c r="GS20" s="14">
        <v>12</v>
      </c>
      <c r="GT20">
        <v>11</v>
      </c>
      <c r="GU20">
        <v>1</v>
      </c>
      <c r="GV20" s="13">
        <v>12</v>
      </c>
      <c r="GW20">
        <v>10</v>
      </c>
      <c r="GX20">
        <v>2</v>
      </c>
      <c r="GY20" s="14">
        <v>12</v>
      </c>
      <c r="GZ20" s="37">
        <v>0.3125</v>
      </c>
      <c r="HA20" s="37">
        <v>0.54722222222222217</v>
      </c>
      <c r="HB20" s="37">
        <v>0.59027777777777779</v>
      </c>
      <c r="HC20" s="42">
        <v>0.70833333333333337</v>
      </c>
    </row>
    <row r="21" spans="1:211" x14ac:dyDescent="0.2">
      <c r="A21" s="9">
        <v>22</v>
      </c>
      <c r="B21" s="21">
        <v>42676</v>
      </c>
      <c r="C21" s="26">
        <v>2</v>
      </c>
      <c r="D21" s="107">
        <v>12396</v>
      </c>
      <c r="E21" s="29">
        <v>1</v>
      </c>
      <c r="G21">
        <v>83</v>
      </c>
      <c r="H21">
        <v>1.59</v>
      </c>
      <c r="I21">
        <v>76.8</v>
      </c>
      <c r="J21">
        <f t="shared" si="0"/>
        <v>30.378545152486051</v>
      </c>
      <c r="K21">
        <v>30</v>
      </c>
      <c r="L21">
        <v>9</v>
      </c>
      <c r="M21" s="11">
        <v>20.5</v>
      </c>
      <c r="N21">
        <v>19.899999999999999</v>
      </c>
      <c r="O21" s="36">
        <v>0.5</v>
      </c>
      <c r="P21" s="37">
        <v>0.51041666666666663</v>
      </c>
      <c r="Q21" s="36">
        <v>0.51250000000000007</v>
      </c>
      <c r="R21" s="37">
        <v>0.56597222222222221</v>
      </c>
      <c r="S21" s="36">
        <v>0.56944444444444442</v>
      </c>
      <c r="T21" s="37">
        <v>0.61111111111111105</v>
      </c>
      <c r="U21" s="36">
        <v>0.61597222222222225</v>
      </c>
      <c r="V21" s="37">
        <v>0.66666666666666663</v>
      </c>
      <c r="W21" s="36">
        <v>0.55833333333333335</v>
      </c>
      <c r="X21" s="37">
        <v>0.61388888888888882</v>
      </c>
      <c r="Y21" s="11">
        <v>147</v>
      </c>
      <c r="Z21" s="29">
        <v>158</v>
      </c>
      <c r="AA21" s="29">
        <v>156</v>
      </c>
      <c r="AB21">
        <v>164</v>
      </c>
      <c r="AC21">
        <v>153</v>
      </c>
      <c r="AD21" s="13">
        <v>151</v>
      </c>
      <c r="AE21">
        <v>71</v>
      </c>
      <c r="AF21">
        <v>71</v>
      </c>
      <c r="AG21">
        <v>79</v>
      </c>
      <c r="AH21">
        <v>76</v>
      </c>
      <c r="AI21">
        <v>86</v>
      </c>
      <c r="AJ21" s="31">
        <v>82</v>
      </c>
      <c r="AK21">
        <v>157</v>
      </c>
      <c r="AL21">
        <v>170</v>
      </c>
      <c r="AM21">
        <v>164</v>
      </c>
      <c r="AN21">
        <v>153</v>
      </c>
      <c r="AO21">
        <v>166</v>
      </c>
      <c r="AP21" s="33">
        <v>170</v>
      </c>
      <c r="AQ21">
        <v>83</v>
      </c>
      <c r="AR21">
        <v>82</v>
      </c>
      <c r="AS21">
        <v>83</v>
      </c>
      <c r="AT21">
        <v>93</v>
      </c>
      <c r="AU21">
        <v>84</v>
      </c>
      <c r="AV21" s="31">
        <v>88</v>
      </c>
      <c r="AW21">
        <v>15</v>
      </c>
      <c r="AX21">
        <v>104</v>
      </c>
      <c r="BE21">
        <v>3</v>
      </c>
      <c r="BF21">
        <v>5</v>
      </c>
      <c r="BG21">
        <v>0</v>
      </c>
      <c r="BH21">
        <v>3</v>
      </c>
      <c r="BI21">
        <v>2</v>
      </c>
      <c r="BJ21">
        <v>3</v>
      </c>
      <c r="BK21" s="13">
        <v>0</v>
      </c>
      <c r="BL21">
        <f t="shared" si="1"/>
        <v>16</v>
      </c>
      <c r="BM21">
        <v>2</v>
      </c>
      <c r="BN21">
        <v>2</v>
      </c>
      <c r="BO21">
        <v>0</v>
      </c>
      <c r="BP21">
        <v>0</v>
      </c>
      <c r="BQ21">
        <v>3</v>
      </c>
      <c r="BR21">
        <v>3</v>
      </c>
      <c r="BS21" s="14">
        <v>1</v>
      </c>
      <c r="BT21">
        <f t="shared" si="2"/>
        <v>11</v>
      </c>
      <c r="BU21">
        <v>0</v>
      </c>
      <c r="BV21">
        <v>0</v>
      </c>
      <c r="BW21">
        <v>2</v>
      </c>
      <c r="BX21">
        <v>3</v>
      </c>
      <c r="BY21">
        <v>0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3</v>
      </c>
      <c r="CG21">
        <v>0</v>
      </c>
      <c r="CH21">
        <v>0</v>
      </c>
      <c r="CI21">
        <v>1</v>
      </c>
      <c r="CJ21">
        <v>0</v>
      </c>
      <c r="CK21">
        <v>1</v>
      </c>
      <c r="CL21">
        <v>1</v>
      </c>
      <c r="CM21">
        <v>3</v>
      </c>
      <c r="CN21">
        <v>0</v>
      </c>
      <c r="CO21">
        <v>2</v>
      </c>
      <c r="CP21">
        <v>2</v>
      </c>
      <c r="CQ21">
        <v>3</v>
      </c>
      <c r="CR21">
        <v>2</v>
      </c>
      <c r="CS21">
        <v>1</v>
      </c>
      <c r="CT21">
        <v>3</v>
      </c>
      <c r="CU21">
        <v>0</v>
      </c>
      <c r="CV21">
        <v>0</v>
      </c>
      <c r="CW21">
        <v>0</v>
      </c>
      <c r="CX21" s="13">
        <v>0</v>
      </c>
      <c r="CY21">
        <f t="shared" si="3"/>
        <v>1</v>
      </c>
      <c r="CZ21">
        <f t="shared" si="4"/>
        <v>6</v>
      </c>
      <c r="DA21">
        <f t="shared" si="5"/>
        <v>0</v>
      </c>
      <c r="DB21">
        <f t="shared" si="6"/>
        <v>12</v>
      </c>
      <c r="DC21">
        <v>1</v>
      </c>
      <c r="DD21">
        <f t="shared" si="7"/>
        <v>1</v>
      </c>
      <c r="DE21">
        <f t="shared" si="8"/>
        <v>7</v>
      </c>
      <c r="DF21">
        <v>0</v>
      </c>
      <c r="DG21">
        <v>0</v>
      </c>
      <c r="DH21">
        <v>1</v>
      </c>
      <c r="DI21">
        <v>2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0</v>
      </c>
      <c r="DT21">
        <v>0</v>
      </c>
      <c r="DU21">
        <v>0</v>
      </c>
      <c r="DV21">
        <v>1</v>
      </c>
      <c r="DW21">
        <v>1</v>
      </c>
      <c r="DX21">
        <v>3</v>
      </c>
      <c r="DY21">
        <v>0</v>
      </c>
      <c r="DZ21">
        <v>1</v>
      </c>
      <c r="EA21">
        <v>0</v>
      </c>
      <c r="EB21">
        <v>1</v>
      </c>
      <c r="EC21">
        <v>2</v>
      </c>
      <c r="ED21">
        <v>0</v>
      </c>
      <c r="EE21">
        <v>3</v>
      </c>
      <c r="EF21">
        <v>0</v>
      </c>
      <c r="EG21">
        <v>0</v>
      </c>
      <c r="EH21">
        <v>0</v>
      </c>
      <c r="EI21" s="14">
        <v>0</v>
      </c>
      <c r="EJ21">
        <f t="shared" si="9"/>
        <v>0</v>
      </c>
      <c r="EK21">
        <f t="shared" si="10"/>
        <v>2</v>
      </c>
      <c r="EL21">
        <f t="shared" si="11"/>
        <v>0</v>
      </c>
      <c r="EM21">
        <f t="shared" si="12"/>
        <v>9</v>
      </c>
      <c r="EN21">
        <v>0</v>
      </c>
      <c r="EO21">
        <f t="shared" si="13"/>
        <v>1</v>
      </c>
      <c r="EP21">
        <f t="shared" si="14"/>
        <v>4</v>
      </c>
      <c r="EQ21">
        <v>5</v>
      </c>
      <c r="ER21" s="14">
        <v>4</v>
      </c>
      <c r="ES21" s="48">
        <v>1.0902777777777779E-3</v>
      </c>
      <c r="ET21" s="51">
        <v>1.1354166666666667E-3</v>
      </c>
      <c r="EU21" t="s">
        <v>69</v>
      </c>
      <c r="EV21">
        <v>77.5</v>
      </c>
      <c r="EW21" s="13" t="s">
        <v>118</v>
      </c>
      <c r="EX21">
        <v>0.5</v>
      </c>
      <c r="EY21">
        <v>0.6</v>
      </c>
      <c r="EZ21">
        <v>0.7</v>
      </c>
      <c r="FA21">
        <v>0.6</v>
      </c>
      <c r="FB21">
        <v>0.6</v>
      </c>
      <c r="FC21" s="13">
        <v>0.7</v>
      </c>
      <c r="FD21">
        <v>0.8</v>
      </c>
      <c r="FE21">
        <v>0.8</v>
      </c>
      <c r="FF21">
        <v>0.7</v>
      </c>
      <c r="FG21">
        <v>0.7</v>
      </c>
      <c r="FH21">
        <v>0.7</v>
      </c>
      <c r="FI21" s="14">
        <v>0.8</v>
      </c>
      <c r="FJ21">
        <v>12.17</v>
      </c>
      <c r="FK21">
        <v>11.1</v>
      </c>
      <c r="FL21">
        <v>10.36</v>
      </c>
      <c r="FM21">
        <v>10.96</v>
      </c>
      <c r="FN21" s="13">
        <v>10.36</v>
      </c>
      <c r="FO21">
        <v>11.36</v>
      </c>
      <c r="FP21">
        <v>12.4</v>
      </c>
      <c r="FQ21">
        <v>11.83</v>
      </c>
      <c r="FR21">
        <v>12.5</v>
      </c>
      <c r="FS21" s="14">
        <v>11.83</v>
      </c>
      <c r="FT21" s="18" t="s">
        <v>77</v>
      </c>
      <c r="FU21">
        <v>17.149999999999999</v>
      </c>
      <c r="FV21">
        <v>16.45</v>
      </c>
      <c r="FW21" s="13">
        <v>16.45</v>
      </c>
      <c r="FX21" s="18" t="s">
        <v>77</v>
      </c>
      <c r="FY21">
        <v>18.45</v>
      </c>
      <c r="FZ21">
        <v>17.23</v>
      </c>
      <c r="GA21" s="14">
        <v>17.23</v>
      </c>
      <c r="GB21">
        <v>36</v>
      </c>
      <c r="GC21" s="13">
        <v>0</v>
      </c>
      <c r="GD21">
        <v>35</v>
      </c>
      <c r="GE21" s="14">
        <v>1</v>
      </c>
      <c r="GF21">
        <v>37</v>
      </c>
      <c r="GG21">
        <v>1</v>
      </c>
      <c r="GH21" s="13">
        <v>38</v>
      </c>
      <c r="GI21">
        <f t="shared" si="15"/>
        <v>97.368421052631575</v>
      </c>
      <c r="GJ21">
        <v>35</v>
      </c>
      <c r="GK21">
        <v>1</v>
      </c>
      <c r="GL21" s="14">
        <v>36</v>
      </c>
      <c r="GM21">
        <f t="shared" si="16"/>
        <v>97.222222222222214</v>
      </c>
      <c r="GN21">
        <v>12</v>
      </c>
      <c r="GO21">
        <v>0</v>
      </c>
      <c r="GP21" s="13">
        <v>12</v>
      </c>
      <c r="GQ21">
        <v>9</v>
      </c>
      <c r="GR21">
        <v>3</v>
      </c>
      <c r="GS21" s="14">
        <v>12</v>
      </c>
      <c r="GT21">
        <v>12</v>
      </c>
      <c r="GU21">
        <v>0</v>
      </c>
      <c r="GV21" s="13">
        <v>12</v>
      </c>
      <c r="GW21">
        <v>12</v>
      </c>
      <c r="GX21">
        <v>0</v>
      </c>
      <c r="GY21" s="14">
        <v>12</v>
      </c>
      <c r="GZ21" s="37">
        <v>0.29166666666666669</v>
      </c>
      <c r="HA21" s="37">
        <v>0.55555555555555558</v>
      </c>
      <c r="HB21" s="37">
        <v>0.61111111111111105</v>
      </c>
      <c r="HC21" s="42">
        <v>0.72916666666666663</v>
      </c>
    </row>
    <row r="22" spans="1:211" x14ac:dyDescent="0.2">
      <c r="A22" s="9">
        <v>23</v>
      </c>
      <c r="B22" s="21">
        <v>42719</v>
      </c>
      <c r="C22" s="26">
        <v>4</v>
      </c>
      <c r="D22" s="107">
        <v>11371</v>
      </c>
      <c r="F22" s="29">
        <v>1</v>
      </c>
      <c r="G22">
        <v>85</v>
      </c>
      <c r="H22">
        <v>1.71</v>
      </c>
      <c r="I22">
        <v>72.2</v>
      </c>
      <c r="J22">
        <f t="shared" si="0"/>
        <v>24.691358024691361</v>
      </c>
      <c r="K22">
        <v>30</v>
      </c>
      <c r="L22">
        <v>7</v>
      </c>
      <c r="M22" s="11">
        <v>18.5</v>
      </c>
      <c r="N22">
        <v>19.600000000000001</v>
      </c>
      <c r="O22" s="36">
        <v>0.47916666666666669</v>
      </c>
      <c r="P22" s="37">
        <v>0.49722222222222223</v>
      </c>
      <c r="Q22" s="36">
        <v>0.49791666666666662</v>
      </c>
      <c r="R22" s="37">
        <v>0.53125</v>
      </c>
      <c r="S22" s="36">
        <v>0.54166666666666663</v>
      </c>
      <c r="T22" s="37">
        <v>0.58333333333333337</v>
      </c>
      <c r="U22" s="36">
        <v>0.58472222222222225</v>
      </c>
      <c r="V22" s="37">
        <v>0.61805555555555558</v>
      </c>
      <c r="W22" s="36">
        <v>0.54097222222222219</v>
      </c>
      <c r="X22" s="37">
        <v>0.58472222222222225</v>
      </c>
      <c r="Y22" s="11">
        <v>137</v>
      </c>
      <c r="Z22" s="29">
        <v>144</v>
      </c>
      <c r="AA22" s="29">
        <v>141</v>
      </c>
      <c r="AB22">
        <v>142</v>
      </c>
      <c r="AC22">
        <v>146</v>
      </c>
      <c r="AD22" s="13">
        <v>140</v>
      </c>
      <c r="AE22">
        <v>64</v>
      </c>
      <c r="AF22">
        <v>66</v>
      </c>
      <c r="AG22">
        <v>64</v>
      </c>
      <c r="AH22">
        <v>72</v>
      </c>
      <c r="AI22">
        <v>72</v>
      </c>
      <c r="AJ22" s="31">
        <v>68</v>
      </c>
      <c r="AK22">
        <v>126</v>
      </c>
      <c r="AL22">
        <v>139</v>
      </c>
      <c r="AM22">
        <v>137</v>
      </c>
      <c r="AN22">
        <v>121</v>
      </c>
      <c r="AO22">
        <v>137</v>
      </c>
      <c r="AP22" s="33">
        <v>140</v>
      </c>
      <c r="AQ22">
        <v>62</v>
      </c>
      <c r="AR22">
        <v>65</v>
      </c>
      <c r="AS22">
        <v>66</v>
      </c>
      <c r="AT22">
        <v>72</v>
      </c>
      <c r="AU22">
        <v>69</v>
      </c>
      <c r="AV22" s="31">
        <v>74</v>
      </c>
      <c r="AW22">
        <v>10</v>
      </c>
      <c r="AX22">
        <v>93</v>
      </c>
      <c r="BE22">
        <v>5</v>
      </c>
      <c r="BF22">
        <v>5</v>
      </c>
      <c r="BG22">
        <v>0</v>
      </c>
      <c r="BH22">
        <v>4</v>
      </c>
      <c r="BI22">
        <v>5</v>
      </c>
      <c r="BJ22">
        <v>5</v>
      </c>
      <c r="BK22" s="13">
        <v>4</v>
      </c>
      <c r="BL22">
        <f t="shared" si="1"/>
        <v>28</v>
      </c>
      <c r="BM22">
        <v>5</v>
      </c>
      <c r="BN22">
        <v>5</v>
      </c>
      <c r="BO22">
        <v>1</v>
      </c>
      <c r="BP22">
        <v>5</v>
      </c>
      <c r="BQ22">
        <v>5</v>
      </c>
      <c r="BR22">
        <v>5</v>
      </c>
      <c r="BS22" s="14">
        <v>4</v>
      </c>
      <c r="BT22">
        <f t="shared" si="2"/>
        <v>30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2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1</v>
      </c>
      <c r="CN22">
        <v>0</v>
      </c>
      <c r="CO22">
        <v>3</v>
      </c>
      <c r="CP22">
        <v>0</v>
      </c>
      <c r="CQ22">
        <v>2</v>
      </c>
      <c r="CR22">
        <v>3</v>
      </c>
      <c r="CS22">
        <v>0</v>
      </c>
      <c r="CT22">
        <v>0</v>
      </c>
      <c r="CU22">
        <v>0</v>
      </c>
      <c r="CV22">
        <v>3</v>
      </c>
      <c r="CW22">
        <v>0</v>
      </c>
      <c r="CX22" s="13">
        <v>0</v>
      </c>
      <c r="CY22">
        <f t="shared" si="3"/>
        <v>0</v>
      </c>
      <c r="CZ22">
        <f t="shared" si="4"/>
        <v>0</v>
      </c>
      <c r="DA22">
        <f t="shared" si="5"/>
        <v>0</v>
      </c>
      <c r="DB22">
        <f t="shared" si="6"/>
        <v>2</v>
      </c>
      <c r="DC22">
        <v>0</v>
      </c>
      <c r="DD22">
        <f t="shared" si="7"/>
        <v>8</v>
      </c>
      <c r="DE22">
        <f t="shared" si="8"/>
        <v>8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2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2</v>
      </c>
      <c r="DX22">
        <v>0</v>
      </c>
      <c r="DY22">
        <v>0</v>
      </c>
      <c r="DZ22">
        <v>3</v>
      </c>
      <c r="EA22">
        <v>0</v>
      </c>
      <c r="EB22">
        <v>2</v>
      </c>
      <c r="EC22">
        <v>3</v>
      </c>
      <c r="ED22">
        <v>0</v>
      </c>
      <c r="EE22">
        <v>1</v>
      </c>
      <c r="EF22">
        <v>0</v>
      </c>
      <c r="EG22">
        <v>1</v>
      </c>
      <c r="EH22">
        <v>0</v>
      </c>
      <c r="EI22" s="14">
        <v>0</v>
      </c>
      <c r="EJ22">
        <f t="shared" si="9"/>
        <v>0</v>
      </c>
      <c r="EK22">
        <f t="shared" si="10"/>
        <v>0</v>
      </c>
      <c r="EL22">
        <f t="shared" si="11"/>
        <v>0</v>
      </c>
      <c r="EM22">
        <f t="shared" si="12"/>
        <v>1</v>
      </c>
      <c r="EN22">
        <v>0</v>
      </c>
      <c r="EO22">
        <f t="shared" si="13"/>
        <v>5</v>
      </c>
      <c r="EP22">
        <f t="shared" si="14"/>
        <v>8</v>
      </c>
      <c r="EQ22">
        <v>0</v>
      </c>
      <c r="ER22" s="14">
        <v>0</v>
      </c>
      <c r="ES22" s="48">
        <v>8.1180555555555563E-4</v>
      </c>
      <c r="ET22" s="51">
        <v>7.8472222222222214E-4</v>
      </c>
      <c r="EU22" t="s">
        <v>69</v>
      </c>
      <c r="EV22">
        <v>86</v>
      </c>
      <c r="EW22" s="13" t="s">
        <v>119</v>
      </c>
      <c r="EX22">
        <v>1</v>
      </c>
      <c r="EY22">
        <v>0.9</v>
      </c>
      <c r="EZ22">
        <v>1.1000000000000001</v>
      </c>
      <c r="FA22">
        <v>1</v>
      </c>
      <c r="FB22">
        <v>1.2</v>
      </c>
      <c r="FC22" s="13">
        <v>1.2</v>
      </c>
      <c r="FD22">
        <v>1.3</v>
      </c>
      <c r="FE22">
        <v>1.3</v>
      </c>
      <c r="FF22">
        <v>1</v>
      </c>
      <c r="FG22">
        <v>1.2</v>
      </c>
      <c r="FH22">
        <v>1.2</v>
      </c>
      <c r="FI22" s="14">
        <v>1.3</v>
      </c>
      <c r="FJ22">
        <v>7.33</v>
      </c>
      <c r="FK22">
        <v>7.16</v>
      </c>
      <c r="FL22">
        <v>7.26</v>
      </c>
      <c r="FM22">
        <v>6.9</v>
      </c>
      <c r="FN22" s="13">
        <v>6.9</v>
      </c>
      <c r="FO22">
        <v>7.67</v>
      </c>
      <c r="FP22">
        <v>7.33</v>
      </c>
      <c r="FQ22">
        <v>7.66</v>
      </c>
      <c r="FR22">
        <v>7.42</v>
      </c>
      <c r="FS22" s="14">
        <v>7.33</v>
      </c>
      <c r="FT22" s="18" t="s">
        <v>77</v>
      </c>
      <c r="FU22">
        <v>11.6</v>
      </c>
      <c r="FV22">
        <v>11.9</v>
      </c>
      <c r="FW22" s="13">
        <v>11.6</v>
      </c>
      <c r="FX22" s="18" t="s">
        <v>77</v>
      </c>
      <c r="FY22">
        <v>13.99</v>
      </c>
      <c r="FZ22">
        <v>13.06</v>
      </c>
      <c r="GA22" s="14">
        <v>13.06</v>
      </c>
      <c r="GB22">
        <v>36</v>
      </c>
      <c r="GC22" s="13">
        <v>0</v>
      </c>
      <c r="GD22">
        <v>34</v>
      </c>
      <c r="GE22" s="14">
        <v>2</v>
      </c>
      <c r="GF22">
        <v>31</v>
      </c>
      <c r="GG22">
        <v>2</v>
      </c>
      <c r="GH22" s="13">
        <v>33</v>
      </c>
      <c r="GI22">
        <f t="shared" si="15"/>
        <v>93.939393939393938</v>
      </c>
      <c r="GJ22">
        <v>33</v>
      </c>
      <c r="GK22">
        <v>0</v>
      </c>
      <c r="GL22" s="14">
        <v>33</v>
      </c>
      <c r="GM22">
        <f t="shared" si="16"/>
        <v>100</v>
      </c>
      <c r="GN22">
        <v>6</v>
      </c>
      <c r="GO22">
        <v>6</v>
      </c>
      <c r="GP22" s="13">
        <v>12</v>
      </c>
      <c r="GQ22">
        <v>7</v>
      </c>
      <c r="GR22">
        <v>5</v>
      </c>
      <c r="GS22" s="14">
        <v>12</v>
      </c>
      <c r="GT22">
        <v>11</v>
      </c>
      <c r="GU22">
        <v>1</v>
      </c>
      <c r="GV22" s="13">
        <v>12</v>
      </c>
      <c r="GW22">
        <v>11</v>
      </c>
      <c r="GX22">
        <v>1</v>
      </c>
      <c r="GY22" s="14">
        <v>12</v>
      </c>
      <c r="GZ22" s="37">
        <v>0.3263888888888889</v>
      </c>
      <c r="HA22" s="37">
        <v>0.53888888888888886</v>
      </c>
      <c r="HB22" s="37">
        <v>0.58611111111111114</v>
      </c>
      <c r="HC22" s="42">
        <v>0.70833333333333337</v>
      </c>
    </row>
    <row r="23" spans="1:211" x14ac:dyDescent="0.2">
      <c r="A23" s="9">
        <v>24</v>
      </c>
      <c r="B23" s="21">
        <v>42786</v>
      </c>
      <c r="C23" s="26">
        <v>4</v>
      </c>
      <c r="D23" s="107">
        <v>15110</v>
      </c>
      <c r="E23" s="29">
        <v>1</v>
      </c>
      <c r="G23">
        <v>75</v>
      </c>
      <c r="H23">
        <v>1.73</v>
      </c>
      <c r="I23">
        <v>66.7</v>
      </c>
      <c r="J23">
        <f t="shared" si="0"/>
        <v>22.286077049016004</v>
      </c>
      <c r="K23">
        <v>30</v>
      </c>
      <c r="L23">
        <v>6</v>
      </c>
      <c r="M23" s="11">
        <v>20.100000000000001</v>
      </c>
      <c r="N23">
        <v>20.5</v>
      </c>
      <c r="O23" s="36">
        <v>0.47916666666666669</v>
      </c>
      <c r="P23" s="37">
        <v>0.48680555555555555</v>
      </c>
      <c r="Q23" s="36">
        <v>0.48888888888888887</v>
      </c>
      <c r="R23" s="37">
        <v>0.53125</v>
      </c>
      <c r="S23" s="36">
        <v>0.53472222222222221</v>
      </c>
      <c r="T23" s="37">
        <v>0.57638888888888895</v>
      </c>
      <c r="U23" s="36">
        <v>0.58472222222222225</v>
      </c>
      <c r="V23" s="37">
        <v>0.61458333333333337</v>
      </c>
      <c r="W23" s="36">
        <v>0.53125</v>
      </c>
      <c r="X23" s="37">
        <v>0.59097222222222223</v>
      </c>
      <c r="Y23" s="11">
        <v>122</v>
      </c>
      <c r="Z23" s="29">
        <v>125</v>
      </c>
      <c r="AA23" s="29">
        <v>122</v>
      </c>
      <c r="AB23">
        <v>130</v>
      </c>
      <c r="AC23">
        <v>135</v>
      </c>
      <c r="AD23" s="13">
        <v>125</v>
      </c>
      <c r="AE23">
        <v>70</v>
      </c>
      <c r="AF23">
        <v>70</v>
      </c>
      <c r="AG23">
        <v>66</v>
      </c>
      <c r="AH23">
        <v>86</v>
      </c>
      <c r="AI23">
        <v>82</v>
      </c>
      <c r="AJ23" s="31">
        <v>77</v>
      </c>
      <c r="AK23">
        <v>115</v>
      </c>
      <c r="AL23">
        <v>121</v>
      </c>
      <c r="AM23">
        <v>117</v>
      </c>
      <c r="AN23">
        <v>109</v>
      </c>
      <c r="AO23">
        <v>124</v>
      </c>
      <c r="AP23" s="33">
        <v>127</v>
      </c>
      <c r="AQ23">
        <v>59</v>
      </c>
      <c r="AR23">
        <v>55</v>
      </c>
      <c r="AS23">
        <v>60</v>
      </c>
      <c r="AT23">
        <v>68</v>
      </c>
      <c r="AU23">
        <v>68</v>
      </c>
      <c r="AV23" s="31">
        <v>66</v>
      </c>
      <c r="AW23">
        <v>10</v>
      </c>
      <c r="AX23">
        <v>102</v>
      </c>
      <c r="BE23">
        <v>5</v>
      </c>
      <c r="BF23">
        <v>6</v>
      </c>
      <c r="BG23">
        <v>5</v>
      </c>
      <c r="BH23">
        <v>5</v>
      </c>
      <c r="BI23">
        <v>5</v>
      </c>
      <c r="BJ23">
        <v>5</v>
      </c>
      <c r="BK23" s="13">
        <v>5</v>
      </c>
      <c r="BL23">
        <f t="shared" si="1"/>
        <v>36</v>
      </c>
      <c r="BM23">
        <v>5</v>
      </c>
      <c r="BN23">
        <v>6</v>
      </c>
      <c r="BO23">
        <v>5</v>
      </c>
      <c r="BP23">
        <v>5</v>
      </c>
      <c r="BQ23">
        <v>5</v>
      </c>
      <c r="BR23">
        <v>5</v>
      </c>
      <c r="BS23" s="14">
        <v>5</v>
      </c>
      <c r="BT23">
        <f t="shared" si="2"/>
        <v>36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4</v>
      </c>
      <c r="CM23">
        <v>0</v>
      </c>
      <c r="CN23">
        <v>0</v>
      </c>
      <c r="CO23">
        <v>4</v>
      </c>
      <c r="CP23">
        <v>0</v>
      </c>
      <c r="CQ23">
        <v>4</v>
      </c>
      <c r="CR23">
        <v>4</v>
      </c>
      <c r="CS23">
        <v>0</v>
      </c>
      <c r="CT23">
        <v>0</v>
      </c>
      <c r="CU23">
        <v>0</v>
      </c>
      <c r="CV23">
        <v>3</v>
      </c>
      <c r="CW23">
        <v>0</v>
      </c>
      <c r="CX23" s="13">
        <v>0</v>
      </c>
      <c r="CY23">
        <f t="shared" si="3"/>
        <v>0</v>
      </c>
      <c r="CZ23">
        <f t="shared" si="4"/>
        <v>0</v>
      </c>
      <c r="DA23">
        <f t="shared" si="5"/>
        <v>0</v>
      </c>
      <c r="DB23">
        <f t="shared" si="6"/>
        <v>0</v>
      </c>
      <c r="DC23">
        <v>0</v>
      </c>
      <c r="DD23">
        <f t="shared" si="7"/>
        <v>10</v>
      </c>
      <c r="DE23">
        <f t="shared" si="8"/>
        <v>12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3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4</v>
      </c>
      <c r="DX23">
        <v>0</v>
      </c>
      <c r="DY23">
        <v>0</v>
      </c>
      <c r="DZ23">
        <v>4</v>
      </c>
      <c r="EA23">
        <v>0</v>
      </c>
      <c r="EB23">
        <v>4</v>
      </c>
      <c r="EC23">
        <v>4</v>
      </c>
      <c r="ED23">
        <v>0</v>
      </c>
      <c r="EE23">
        <v>0</v>
      </c>
      <c r="EF23">
        <v>0</v>
      </c>
      <c r="EG23">
        <v>3</v>
      </c>
      <c r="EH23">
        <v>0</v>
      </c>
      <c r="EI23" s="14">
        <v>0</v>
      </c>
      <c r="EJ23">
        <f t="shared" si="9"/>
        <v>0</v>
      </c>
      <c r="EK23">
        <f t="shared" si="10"/>
        <v>0</v>
      </c>
      <c r="EL23">
        <f t="shared" si="11"/>
        <v>0</v>
      </c>
      <c r="EM23">
        <f t="shared" si="12"/>
        <v>0</v>
      </c>
      <c r="EN23">
        <v>0</v>
      </c>
      <c r="EO23">
        <f t="shared" si="13"/>
        <v>10</v>
      </c>
      <c r="EP23">
        <f t="shared" si="14"/>
        <v>12</v>
      </c>
      <c r="EQ23">
        <v>0</v>
      </c>
      <c r="ER23" s="14">
        <v>0</v>
      </c>
      <c r="ES23" s="48">
        <v>8.7418981481481473E-4</v>
      </c>
      <c r="ET23" s="51">
        <v>7.6388888888888893E-4</v>
      </c>
      <c r="EU23" t="s">
        <v>80</v>
      </c>
      <c r="EV23">
        <v>91.3</v>
      </c>
      <c r="EW23" s="13" t="s">
        <v>118</v>
      </c>
      <c r="EX23">
        <v>2.1</v>
      </c>
      <c r="EY23">
        <v>2</v>
      </c>
      <c r="EZ23">
        <v>1.9</v>
      </c>
      <c r="FA23">
        <v>2</v>
      </c>
      <c r="FB23">
        <v>2.2000000000000002</v>
      </c>
      <c r="FC23" s="13">
        <v>2.2000000000000002</v>
      </c>
      <c r="FD23">
        <v>1.9</v>
      </c>
      <c r="FE23">
        <v>1.7</v>
      </c>
      <c r="FF23">
        <v>1.8</v>
      </c>
      <c r="FG23">
        <v>1.8</v>
      </c>
      <c r="FH23">
        <v>1.8</v>
      </c>
      <c r="FI23" s="14">
        <v>1.8</v>
      </c>
      <c r="FJ23">
        <v>8.49</v>
      </c>
      <c r="FK23">
        <v>8.56</v>
      </c>
      <c r="FL23">
        <v>8.23</v>
      </c>
      <c r="FM23">
        <v>8.19</v>
      </c>
      <c r="FN23" s="13">
        <v>8.19</v>
      </c>
      <c r="FO23">
        <v>8.86</v>
      </c>
      <c r="FP23">
        <v>9.06</v>
      </c>
      <c r="FQ23">
        <v>8.0299999999999994</v>
      </c>
      <c r="FR23">
        <v>8.32</v>
      </c>
      <c r="FS23" s="14">
        <v>8.0299999999999994</v>
      </c>
      <c r="FT23" s="18" t="s">
        <v>77</v>
      </c>
      <c r="FU23">
        <v>13.3</v>
      </c>
      <c r="FV23">
        <v>12.86</v>
      </c>
      <c r="FW23" s="13">
        <v>12.86</v>
      </c>
      <c r="FX23" s="18" t="s">
        <v>77</v>
      </c>
      <c r="FY23">
        <v>15.39</v>
      </c>
      <c r="FZ23">
        <v>14.26</v>
      </c>
      <c r="GA23" s="14">
        <v>14.26</v>
      </c>
      <c r="GB23">
        <v>36</v>
      </c>
      <c r="GC23" s="13">
        <v>0</v>
      </c>
      <c r="GD23">
        <v>36</v>
      </c>
      <c r="GE23" s="14">
        <v>0</v>
      </c>
      <c r="GF23">
        <v>53</v>
      </c>
      <c r="GG23">
        <v>0</v>
      </c>
      <c r="GH23" s="13">
        <v>53</v>
      </c>
      <c r="GI23">
        <f t="shared" si="15"/>
        <v>100</v>
      </c>
      <c r="GJ23">
        <v>64</v>
      </c>
      <c r="GK23">
        <v>0</v>
      </c>
      <c r="GL23" s="14">
        <v>64</v>
      </c>
      <c r="GM23">
        <f t="shared" si="16"/>
        <v>100</v>
      </c>
      <c r="GN23">
        <v>7</v>
      </c>
      <c r="GO23">
        <v>5</v>
      </c>
      <c r="GP23" s="13">
        <v>12</v>
      </c>
      <c r="GQ23">
        <v>5</v>
      </c>
      <c r="GR23">
        <v>7</v>
      </c>
      <c r="GS23" s="14">
        <v>12</v>
      </c>
      <c r="GT23">
        <v>11</v>
      </c>
      <c r="GU23">
        <v>1</v>
      </c>
      <c r="GV23" s="13">
        <v>12</v>
      </c>
      <c r="GW23">
        <v>10</v>
      </c>
      <c r="GX23">
        <v>2</v>
      </c>
      <c r="GY23" s="14">
        <v>12</v>
      </c>
      <c r="GZ23" s="37">
        <v>0.29166666666666669</v>
      </c>
      <c r="HA23" s="37">
        <v>0.53263888888888888</v>
      </c>
      <c r="HB23" s="37">
        <v>0.59166666666666667</v>
      </c>
      <c r="HC23" s="42">
        <v>0.70138888888888884</v>
      </c>
    </row>
    <row r="24" spans="1:211" x14ac:dyDescent="0.2">
      <c r="A24" s="9">
        <v>25</v>
      </c>
      <c r="B24" s="21">
        <v>42684</v>
      </c>
      <c r="C24" s="26">
        <v>2</v>
      </c>
      <c r="D24" s="107">
        <v>15291</v>
      </c>
      <c r="F24" s="29">
        <v>1</v>
      </c>
      <c r="G24">
        <v>75</v>
      </c>
      <c r="H24">
        <v>1.79</v>
      </c>
      <c r="I24">
        <v>72</v>
      </c>
      <c r="J24">
        <f t="shared" si="0"/>
        <v>22.471208763771418</v>
      </c>
      <c r="K24">
        <v>30</v>
      </c>
      <c r="L24">
        <v>4</v>
      </c>
      <c r="M24" s="11">
        <v>20.2</v>
      </c>
      <c r="N24">
        <v>21.2</v>
      </c>
      <c r="O24" s="36">
        <v>0.4861111111111111</v>
      </c>
      <c r="P24" s="37">
        <v>0.49652777777777773</v>
      </c>
      <c r="Q24" s="36">
        <v>0.49791666666666662</v>
      </c>
      <c r="R24" s="37">
        <v>0.53472222222222221</v>
      </c>
      <c r="S24" s="36">
        <v>0.54166666666666663</v>
      </c>
      <c r="T24" s="37">
        <v>0.58333333333333337</v>
      </c>
      <c r="U24" s="36">
        <v>0.58472222222222225</v>
      </c>
      <c r="V24" s="37">
        <v>0.625</v>
      </c>
      <c r="W24" s="36">
        <v>0.5395833333333333</v>
      </c>
      <c r="X24" s="37">
        <v>0.58402777777777781</v>
      </c>
      <c r="Y24" s="11">
        <v>153</v>
      </c>
      <c r="Z24" s="29">
        <v>157</v>
      </c>
      <c r="AA24" s="29">
        <v>157</v>
      </c>
      <c r="AB24">
        <v>165</v>
      </c>
      <c r="AC24">
        <v>163</v>
      </c>
      <c r="AD24" s="13">
        <v>165</v>
      </c>
      <c r="AE24">
        <v>69</v>
      </c>
      <c r="AF24">
        <v>67</v>
      </c>
      <c r="AG24">
        <v>74</v>
      </c>
      <c r="AH24">
        <v>83</v>
      </c>
      <c r="AI24">
        <v>81</v>
      </c>
      <c r="AJ24" s="31">
        <v>81</v>
      </c>
      <c r="AK24">
        <v>144</v>
      </c>
      <c r="AL24">
        <v>154</v>
      </c>
      <c r="AM24">
        <v>146</v>
      </c>
      <c r="AN24">
        <v>161</v>
      </c>
      <c r="AO24">
        <v>153</v>
      </c>
      <c r="AP24" s="33">
        <v>154</v>
      </c>
      <c r="AQ24">
        <v>74</v>
      </c>
      <c r="AR24">
        <v>73</v>
      </c>
      <c r="AS24">
        <v>70</v>
      </c>
      <c r="AT24">
        <v>76</v>
      </c>
      <c r="AU24">
        <v>75</v>
      </c>
      <c r="AV24" s="31">
        <v>74</v>
      </c>
      <c r="BE24">
        <v>5</v>
      </c>
      <c r="BF24">
        <v>5</v>
      </c>
      <c r="BG24">
        <v>3</v>
      </c>
      <c r="BH24">
        <v>5</v>
      </c>
      <c r="BI24">
        <v>5</v>
      </c>
      <c r="BJ24">
        <v>5</v>
      </c>
      <c r="BK24" s="13">
        <v>4</v>
      </c>
      <c r="BL24">
        <f t="shared" si="1"/>
        <v>32</v>
      </c>
      <c r="BM24">
        <v>5</v>
      </c>
      <c r="BN24">
        <v>5</v>
      </c>
      <c r="BO24">
        <v>4</v>
      </c>
      <c r="BP24">
        <v>5</v>
      </c>
      <c r="BQ24">
        <v>5</v>
      </c>
      <c r="BR24">
        <v>5</v>
      </c>
      <c r="BS24" s="14">
        <v>5</v>
      </c>
      <c r="BT24">
        <f t="shared" si="2"/>
        <v>34</v>
      </c>
      <c r="BU24">
        <v>0</v>
      </c>
      <c r="BV24">
        <v>1</v>
      </c>
      <c r="BW24">
        <v>0</v>
      </c>
      <c r="BX24">
        <v>0</v>
      </c>
      <c r="BY24">
        <v>0</v>
      </c>
      <c r="BZ24">
        <v>0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1</v>
      </c>
      <c r="CH24">
        <v>1</v>
      </c>
      <c r="CI24">
        <v>1</v>
      </c>
      <c r="CJ24">
        <v>0</v>
      </c>
      <c r="CK24">
        <v>0</v>
      </c>
      <c r="CL24">
        <v>3</v>
      </c>
      <c r="CM24">
        <v>0</v>
      </c>
      <c r="CN24">
        <v>1</v>
      </c>
      <c r="CO24">
        <v>3</v>
      </c>
      <c r="CP24">
        <v>1</v>
      </c>
      <c r="CQ24">
        <v>1</v>
      </c>
      <c r="CR24">
        <v>3</v>
      </c>
      <c r="CS24">
        <v>0</v>
      </c>
      <c r="CT24">
        <v>0</v>
      </c>
      <c r="CU24">
        <v>0</v>
      </c>
      <c r="CV24">
        <v>3</v>
      </c>
      <c r="CW24">
        <v>0</v>
      </c>
      <c r="CX24" s="13">
        <v>0</v>
      </c>
      <c r="CY24">
        <f t="shared" si="3"/>
        <v>1</v>
      </c>
      <c r="CZ24">
        <f t="shared" si="4"/>
        <v>2</v>
      </c>
      <c r="DA24">
        <f t="shared" si="5"/>
        <v>4</v>
      </c>
      <c r="DB24">
        <f t="shared" si="6"/>
        <v>0</v>
      </c>
      <c r="DC24">
        <v>0</v>
      </c>
      <c r="DD24">
        <f t="shared" si="7"/>
        <v>6</v>
      </c>
      <c r="DE24">
        <f t="shared" si="8"/>
        <v>7</v>
      </c>
      <c r="DF24">
        <v>0</v>
      </c>
      <c r="DG24">
        <v>0</v>
      </c>
      <c r="DH24">
        <v>0</v>
      </c>
      <c r="DI24">
        <v>1</v>
      </c>
      <c r="DJ24">
        <v>0</v>
      </c>
      <c r="DK24">
        <v>2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3</v>
      </c>
      <c r="DX24">
        <v>1</v>
      </c>
      <c r="DY24">
        <v>0</v>
      </c>
      <c r="DZ24">
        <v>3</v>
      </c>
      <c r="EA24">
        <v>0</v>
      </c>
      <c r="EB24">
        <v>1</v>
      </c>
      <c r="EC24">
        <v>3</v>
      </c>
      <c r="ED24">
        <v>0</v>
      </c>
      <c r="EE24">
        <v>0</v>
      </c>
      <c r="EF24">
        <v>0</v>
      </c>
      <c r="EG24">
        <v>2</v>
      </c>
      <c r="EH24">
        <v>0</v>
      </c>
      <c r="EI24" s="14">
        <v>0</v>
      </c>
      <c r="EJ24">
        <f t="shared" si="9"/>
        <v>0</v>
      </c>
      <c r="EK24">
        <f t="shared" si="10"/>
        <v>0</v>
      </c>
      <c r="EL24">
        <f t="shared" si="11"/>
        <v>0</v>
      </c>
      <c r="EM24">
        <f t="shared" si="12"/>
        <v>3</v>
      </c>
      <c r="EN24">
        <v>0</v>
      </c>
      <c r="EO24">
        <f t="shared" si="13"/>
        <v>7</v>
      </c>
      <c r="EP24">
        <f t="shared" si="14"/>
        <v>7</v>
      </c>
      <c r="EQ24">
        <v>0</v>
      </c>
      <c r="ER24" s="14">
        <v>0</v>
      </c>
      <c r="ES24" s="48">
        <v>8.2662037037037036E-4</v>
      </c>
      <c r="ET24" s="51">
        <v>8.8553240740740747E-4</v>
      </c>
      <c r="EU24" t="s">
        <v>69</v>
      </c>
      <c r="EV24">
        <v>93</v>
      </c>
      <c r="EW24" s="13" t="s">
        <v>118</v>
      </c>
      <c r="EX24">
        <v>0.8</v>
      </c>
      <c r="EY24">
        <v>1</v>
      </c>
      <c r="EZ24">
        <v>0.9</v>
      </c>
      <c r="FA24">
        <v>1</v>
      </c>
      <c r="FB24">
        <v>1</v>
      </c>
      <c r="FC24" s="13">
        <v>1</v>
      </c>
      <c r="FD24">
        <v>0.9</v>
      </c>
      <c r="FE24">
        <v>1.1000000000000001</v>
      </c>
      <c r="FF24">
        <v>1.2</v>
      </c>
      <c r="FG24">
        <v>1.4</v>
      </c>
      <c r="FH24">
        <v>1.4</v>
      </c>
      <c r="FI24" s="14">
        <v>1.4</v>
      </c>
      <c r="FJ24">
        <v>10.55</v>
      </c>
      <c r="FK24">
        <v>9.4600000000000009</v>
      </c>
      <c r="FL24">
        <v>9.09</v>
      </c>
      <c r="FM24">
        <v>9.09</v>
      </c>
      <c r="FN24" s="13">
        <v>9.09</v>
      </c>
      <c r="FO24">
        <v>9.42</v>
      </c>
      <c r="FP24">
        <v>9.2799999999999994</v>
      </c>
      <c r="FQ24">
        <v>8.76</v>
      </c>
      <c r="FR24">
        <v>8.59</v>
      </c>
      <c r="FS24" s="14">
        <v>8.59</v>
      </c>
      <c r="FT24" s="18" t="s">
        <v>77</v>
      </c>
      <c r="FU24">
        <v>13.03</v>
      </c>
      <c r="FV24">
        <v>13.52</v>
      </c>
      <c r="FW24" s="13">
        <v>13.03</v>
      </c>
      <c r="FX24" s="18" t="s">
        <v>77</v>
      </c>
      <c r="FY24">
        <v>14.02</v>
      </c>
      <c r="FZ24">
        <v>14.05</v>
      </c>
      <c r="GA24" s="14">
        <v>14.02</v>
      </c>
      <c r="GB24">
        <v>36</v>
      </c>
      <c r="GC24" s="13">
        <v>0</v>
      </c>
      <c r="GD24">
        <v>36</v>
      </c>
      <c r="GE24" s="14">
        <v>0</v>
      </c>
      <c r="GF24">
        <v>29</v>
      </c>
      <c r="GG24">
        <v>2</v>
      </c>
      <c r="GH24" s="13">
        <v>31</v>
      </c>
      <c r="GI24">
        <f t="shared" si="15"/>
        <v>93.548387096774192</v>
      </c>
      <c r="GJ24">
        <v>38</v>
      </c>
      <c r="GK24">
        <v>1</v>
      </c>
      <c r="GL24" s="14">
        <v>39</v>
      </c>
      <c r="GM24">
        <f t="shared" si="16"/>
        <v>97.435897435897431</v>
      </c>
      <c r="GN24">
        <v>9</v>
      </c>
      <c r="GO24">
        <v>3</v>
      </c>
      <c r="GP24" s="13">
        <v>12</v>
      </c>
      <c r="GQ24">
        <v>10</v>
      </c>
      <c r="GR24">
        <v>2</v>
      </c>
      <c r="GS24" s="14">
        <v>12</v>
      </c>
      <c r="GT24">
        <v>11</v>
      </c>
      <c r="GU24">
        <v>1</v>
      </c>
      <c r="GV24" s="13">
        <v>12</v>
      </c>
      <c r="GW24">
        <v>12</v>
      </c>
      <c r="GX24">
        <v>0</v>
      </c>
      <c r="GY24" s="14">
        <v>12</v>
      </c>
      <c r="GZ24" s="37">
        <v>0.28125</v>
      </c>
      <c r="HA24" s="37">
        <v>0.54166666666666663</v>
      </c>
      <c r="HB24" s="37">
        <v>0.58333333333333337</v>
      </c>
      <c r="HC24" s="42">
        <v>0.70833333333333337</v>
      </c>
    </row>
    <row r="25" spans="1:211" x14ac:dyDescent="0.2">
      <c r="A25" s="9">
        <v>26</v>
      </c>
      <c r="B25" s="21">
        <v>42779</v>
      </c>
      <c r="C25" s="26">
        <v>3</v>
      </c>
      <c r="D25" s="107">
        <v>10283</v>
      </c>
      <c r="E25" s="29">
        <v>1</v>
      </c>
      <c r="G25">
        <v>89</v>
      </c>
      <c r="H25">
        <v>1.57</v>
      </c>
      <c r="I25">
        <v>87.8</v>
      </c>
      <c r="J25">
        <f t="shared" si="0"/>
        <v>35.620106292344516</v>
      </c>
      <c r="K25">
        <v>30</v>
      </c>
      <c r="L25">
        <v>13</v>
      </c>
      <c r="M25" s="11">
        <v>20.9</v>
      </c>
      <c r="N25">
        <v>22.1</v>
      </c>
      <c r="O25" s="36">
        <v>0.47916666666666669</v>
      </c>
      <c r="P25" s="37">
        <v>0.49305555555555558</v>
      </c>
      <c r="Q25" s="36">
        <v>0.49305555555555558</v>
      </c>
      <c r="R25" s="37">
        <v>0.53888888888888886</v>
      </c>
      <c r="S25" s="36">
        <v>0.54861111111111105</v>
      </c>
      <c r="T25" s="37">
        <v>0.59027777777777779</v>
      </c>
      <c r="U25" s="36">
        <v>0.59097222222222223</v>
      </c>
      <c r="V25" s="37">
        <v>0.64583333333333337</v>
      </c>
      <c r="W25" s="36">
        <v>0.54166666666666663</v>
      </c>
      <c r="X25" s="37">
        <v>0.6</v>
      </c>
      <c r="Y25" s="11">
        <v>146</v>
      </c>
      <c r="Z25" s="29">
        <v>143</v>
      </c>
      <c r="AA25" s="29">
        <v>142</v>
      </c>
      <c r="AB25">
        <v>153</v>
      </c>
      <c r="AC25">
        <v>160</v>
      </c>
      <c r="AD25" s="13">
        <v>165</v>
      </c>
      <c r="AE25">
        <v>78</v>
      </c>
      <c r="AF25">
        <v>78</v>
      </c>
      <c r="AG25">
        <v>82</v>
      </c>
      <c r="AH25">
        <v>83</v>
      </c>
      <c r="AI25">
        <v>81</v>
      </c>
      <c r="AJ25" s="31">
        <v>87</v>
      </c>
      <c r="AK25">
        <v>151</v>
      </c>
      <c r="AL25">
        <v>167</v>
      </c>
      <c r="AM25">
        <v>173</v>
      </c>
      <c r="AN25">
        <v>169</v>
      </c>
      <c r="AO25">
        <v>179</v>
      </c>
      <c r="AP25" s="33">
        <v>188</v>
      </c>
      <c r="AQ25">
        <v>84</v>
      </c>
      <c r="AR25">
        <v>82</v>
      </c>
      <c r="AS25">
        <v>80</v>
      </c>
      <c r="AT25">
        <v>97</v>
      </c>
      <c r="AU25">
        <v>94</v>
      </c>
      <c r="AV25" s="31">
        <v>90</v>
      </c>
      <c r="AW25">
        <v>10</v>
      </c>
      <c r="AX25">
        <v>90</v>
      </c>
      <c r="BE25">
        <v>5</v>
      </c>
      <c r="BF25">
        <v>2</v>
      </c>
      <c r="BG25">
        <v>5</v>
      </c>
      <c r="BH25">
        <v>5</v>
      </c>
      <c r="BI25">
        <v>5</v>
      </c>
      <c r="BJ25">
        <v>5</v>
      </c>
      <c r="BK25" s="13">
        <v>4</v>
      </c>
      <c r="BL25">
        <f t="shared" si="1"/>
        <v>31</v>
      </c>
      <c r="BM25">
        <v>2</v>
      </c>
      <c r="BN25">
        <v>4</v>
      </c>
      <c r="BO25">
        <v>4</v>
      </c>
      <c r="BP25">
        <v>4</v>
      </c>
      <c r="BQ25">
        <v>4</v>
      </c>
      <c r="BR25">
        <v>4</v>
      </c>
      <c r="BS25" s="14">
        <v>2</v>
      </c>
      <c r="BT25">
        <f t="shared" si="2"/>
        <v>24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2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0</v>
      </c>
      <c r="CO25">
        <v>2</v>
      </c>
      <c r="CP25">
        <v>0</v>
      </c>
      <c r="CQ25">
        <v>2</v>
      </c>
      <c r="CR25">
        <v>2</v>
      </c>
      <c r="CS25">
        <v>0</v>
      </c>
      <c r="CT25">
        <v>0</v>
      </c>
      <c r="CU25">
        <v>0</v>
      </c>
      <c r="CV25">
        <v>2</v>
      </c>
      <c r="CW25">
        <v>0</v>
      </c>
      <c r="CX25" s="13">
        <v>0</v>
      </c>
      <c r="CY25">
        <f t="shared" si="3"/>
        <v>0</v>
      </c>
      <c r="CZ25">
        <f t="shared" si="4"/>
        <v>0</v>
      </c>
      <c r="DA25">
        <f t="shared" si="5"/>
        <v>0</v>
      </c>
      <c r="DB25">
        <f t="shared" si="6"/>
        <v>0</v>
      </c>
      <c r="DC25">
        <v>0</v>
      </c>
      <c r="DD25">
        <f t="shared" si="7"/>
        <v>6</v>
      </c>
      <c r="DE25">
        <f t="shared" si="8"/>
        <v>6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2</v>
      </c>
      <c r="DX25">
        <v>1</v>
      </c>
      <c r="DY25">
        <v>0</v>
      </c>
      <c r="DZ25">
        <v>2</v>
      </c>
      <c r="EA25">
        <v>1</v>
      </c>
      <c r="EB25">
        <v>1</v>
      </c>
      <c r="EC25">
        <v>2</v>
      </c>
      <c r="ED25">
        <v>0</v>
      </c>
      <c r="EE25">
        <v>1</v>
      </c>
      <c r="EF25">
        <v>0</v>
      </c>
      <c r="EG25">
        <v>1</v>
      </c>
      <c r="EH25">
        <v>0</v>
      </c>
      <c r="EI25" s="14">
        <v>0</v>
      </c>
      <c r="EJ25">
        <f t="shared" si="9"/>
        <v>1</v>
      </c>
      <c r="EK25">
        <f t="shared" si="10"/>
        <v>1</v>
      </c>
      <c r="EL25">
        <f t="shared" si="11"/>
        <v>0</v>
      </c>
      <c r="EM25">
        <f t="shared" si="12"/>
        <v>3</v>
      </c>
      <c r="EN25">
        <v>0</v>
      </c>
      <c r="EO25">
        <f t="shared" si="13"/>
        <v>4</v>
      </c>
      <c r="EP25">
        <f t="shared" si="14"/>
        <v>5</v>
      </c>
      <c r="EQ25">
        <v>0</v>
      </c>
      <c r="ER25" s="14">
        <v>0</v>
      </c>
      <c r="ES25" s="48">
        <v>1.5520833333333333E-3</v>
      </c>
      <c r="ET25" s="51">
        <v>1.5266203703703702E-3</v>
      </c>
      <c r="EU25" t="s">
        <v>69</v>
      </c>
      <c r="EV25">
        <v>82</v>
      </c>
      <c r="EW25" s="13" t="s">
        <v>117</v>
      </c>
      <c r="EX25">
        <v>0.5</v>
      </c>
      <c r="EY25">
        <v>0.6</v>
      </c>
      <c r="EZ25">
        <v>0.6</v>
      </c>
      <c r="FA25">
        <v>0.5</v>
      </c>
      <c r="FB25">
        <v>0.5</v>
      </c>
      <c r="FC25" s="13">
        <v>0.6</v>
      </c>
      <c r="FD25">
        <v>0.4</v>
      </c>
      <c r="FE25">
        <v>0.5</v>
      </c>
      <c r="FF25">
        <v>0.5</v>
      </c>
      <c r="FG25">
        <v>0.5</v>
      </c>
      <c r="FH25">
        <v>0.5</v>
      </c>
      <c r="FI25" s="14">
        <v>0.5</v>
      </c>
      <c r="FJ25">
        <v>16.62</v>
      </c>
      <c r="FK25">
        <v>16.190000000000001</v>
      </c>
      <c r="FL25">
        <v>16.420000000000002</v>
      </c>
      <c r="FM25">
        <v>16.05</v>
      </c>
      <c r="FN25" s="13">
        <v>16.05</v>
      </c>
      <c r="FO25">
        <v>17.7</v>
      </c>
      <c r="FP25">
        <v>17.66</v>
      </c>
      <c r="FQ25">
        <v>18</v>
      </c>
      <c r="FR25">
        <v>17.5</v>
      </c>
      <c r="FS25" s="14">
        <v>17.5</v>
      </c>
      <c r="FT25" s="18" t="s">
        <v>77</v>
      </c>
      <c r="FU25">
        <v>30.13</v>
      </c>
      <c r="FV25">
        <v>29.92</v>
      </c>
      <c r="FW25" s="13">
        <v>29.92</v>
      </c>
      <c r="FX25" s="18" t="s">
        <v>77</v>
      </c>
      <c r="FY25">
        <v>29.46</v>
      </c>
      <c r="FZ25">
        <v>29.45</v>
      </c>
      <c r="GA25" s="14">
        <v>29.45</v>
      </c>
      <c r="GB25">
        <v>32</v>
      </c>
      <c r="GC25" s="13">
        <v>4</v>
      </c>
      <c r="GD25">
        <v>36</v>
      </c>
      <c r="GE25" s="14">
        <v>0</v>
      </c>
      <c r="GF25">
        <v>27</v>
      </c>
      <c r="GG25">
        <v>0</v>
      </c>
      <c r="GH25" s="13">
        <v>27</v>
      </c>
      <c r="GI25">
        <f t="shared" si="15"/>
        <v>100</v>
      </c>
      <c r="GJ25">
        <v>30</v>
      </c>
      <c r="GK25">
        <v>0</v>
      </c>
      <c r="GL25" s="14">
        <v>30</v>
      </c>
      <c r="GM25">
        <f t="shared" si="16"/>
        <v>100</v>
      </c>
      <c r="GN25">
        <v>9</v>
      </c>
      <c r="GO25">
        <v>3</v>
      </c>
      <c r="GP25" s="13">
        <v>12</v>
      </c>
      <c r="GQ25">
        <v>6</v>
      </c>
      <c r="GR25">
        <v>6</v>
      </c>
      <c r="GS25" s="14">
        <v>12</v>
      </c>
      <c r="GT25">
        <v>9</v>
      </c>
      <c r="GU25">
        <v>3</v>
      </c>
      <c r="GV25" s="13">
        <v>12</v>
      </c>
      <c r="GW25">
        <v>10</v>
      </c>
      <c r="GX25">
        <v>2</v>
      </c>
      <c r="GY25" s="14">
        <v>12</v>
      </c>
      <c r="GZ25" s="37">
        <v>0.3611111111111111</v>
      </c>
      <c r="HA25" s="37">
        <v>0.54305555555555551</v>
      </c>
      <c r="HB25" s="37">
        <v>0.60069444444444442</v>
      </c>
    </row>
    <row r="26" spans="1:211" x14ac:dyDescent="0.2">
      <c r="A26" s="9">
        <v>27</v>
      </c>
      <c r="B26" s="21">
        <v>42865</v>
      </c>
      <c r="C26" s="26">
        <v>4</v>
      </c>
      <c r="D26" s="107">
        <v>15656</v>
      </c>
      <c r="E26" s="29">
        <v>1</v>
      </c>
      <c r="G26">
        <v>74</v>
      </c>
      <c r="H26">
        <v>1.59</v>
      </c>
      <c r="I26">
        <v>68.3</v>
      </c>
      <c r="J26">
        <f t="shared" si="0"/>
        <v>27.016336379098924</v>
      </c>
      <c r="K26">
        <v>30</v>
      </c>
      <c r="L26">
        <v>7</v>
      </c>
      <c r="M26" s="11">
        <v>19.100000000000001</v>
      </c>
      <c r="N26">
        <v>21.2</v>
      </c>
      <c r="O26" s="36">
        <v>0.48958333333333331</v>
      </c>
      <c r="P26" s="37">
        <v>0.51041666666666663</v>
      </c>
      <c r="Q26" s="36">
        <v>0.51388888888888895</v>
      </c>
      <c r="R26" s="37">
        <v>0.55902777777777779</v>
      </c>
      <c r="S26" s="36">
        <v>0.56944444444444442</v>
      </c>
      <c r="T26" s="37">
        <v>0.61111111111111105</v>
      </c>
      <c r="U26" s="36">
        <v>0.61805555555555558</v>
      </c>
      <c r="V26" s="37">
        <v>0.64930555555555558</v>
      </c>
      <c r="W26" s="36">
        <v>0.56805555555555554</v>
      </c>
      <c r="X26" s="37">
        <v>0.625</v>
      </c>
      <c r="Y26" s="11">
        <v>162</v>
      </c>
      <c r="Z26" s="29">
        <v>163</v>
      </c>
      <c r="AA26" s="29">
        <v>167</v>
      </c>
      <c r="AB26">
        <v>162</v>
      </c>
      <c r="AC26">
        <v>171</v>
      </c>
      <c r="AD26" s="13">
        <v>167</v>
      </c>
      <c r="AE26">
        <v>83</v>
      </c>
      <c r="AF26">
        <v>84</v>
      </c>
      <c r="AG26">
        <v>89</v>
      </c>
      <c r="AH26">
        <v>95</v>
      </c>
      <c r="AI26">
        <v>91</v>
      </c>
      <c r="AJ26" s="31">
        <v>94</v>
      </c>
      <c r="AK26">
        <v>143</v>
      </c>
      <c r="AL26">
        <v>153</v>
      </c>
      <c r="AM26">
        <v>152</v>
      </c>
      <c r="AN26">
        <v>153</v>
      </c>
      <c r="AO26">
        <v>170</v>
      </c>
      <c r="AP26" s="33">
        <v>154</v>
      </c>
      <c r="AQ26">
        <v>81</v>
      </c>
      <c r="AR26">
        <v>77</v>
      </c>
      <c r="AS26">
        <v>80</v>
      </c>
      <c r="AT26">
        <v>93</v>
      </c>
      <c r="AU26">
        <v>87</v>
      </c>
      <c r="AV26" s="31">
        <v>86</v>
      </c>
      <c r="AW26">
        <v>10</v>
      </c>
      <c r="AX26">
        <v>87</v>
      </c>
      <c r="BE26">
        <v>4</v>
      </c>
      <c r="BF26">
        <v>5</v>
      </c>
      <c r="BG26">
        <v>2</v>
      </c>
      <c r="BH26">
        <v>5</v>
      </c>
      <c r="BI26">
        <v>5</v>
      </c>
      <c r="BJ26">
        <v>5</v>
      </c>
      <c r="BK26" s="13">
        <v>4</v>
      </c>
      <c r="BL26">
        <f t="shared" si="1"/>
        <v>30</v>
      </c>
      <c r="BM26">
        <v>4</v>
      </c>
      <c r="BN26">
        <v>5</v>
      </c>
      <c r="BO26">
        <v>3</v>
      </c>
      <c r="BP26">
        <v>5</v>
      </c>
      <c r="BQ26">
        <v>5</v>
      </c>
      <c r="BR26">
        <v>5</v>
      </c>
      <c r="BS26" s="14">
        <v>5</v>
      </c>
      <c r="BT26">
        <f t="shared" si="2"/>
        <v>32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2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1</v>
      </c>
      <c r="CK26">
        <v>0</v>
      </c>
      <c r="CL26">
        <v>0</v>
      </c>
      <c r="CM26">
        <v>1</v>
      </c>
      <c r="CN26">
        <v>0</v>
      </c>
      <c r="CO26">
        <v>4</v>
      </c>
      <c r="CP26">
        <v>0</v>
      </c>
      <c r="CQ26">
        <v>4</v>
      </c>
      <c r="CR26">
        <v>2</v>
      </c>
      <c r="CS26">
        <v>0</v>
      </c>
      <c r="CT26">
        <v>1</v>
      </c>
      <c r="CU26">
        <v>0</v>
      </c>
      <c r="CV26">
        <v>3</v>
      </c>
      <c r="CW26">
        <v>0</v>
      </c>
      <c r="CX26" s="13">
        <v>0</v>
      </c>
      <c r="CY26">
        <f t="shared" si="3"/>
        <v>1</v>
      </c>
      <c r="CZ26">
        <f t="shared" si="4"/>
        <v>0</v>
      </c>
      <c r="DA26">
        <f t="shared" si="5"/>
        <v>0</v>
      </c>
      <c r="DB26">
        <f t="shared" si="6"/>
        <v>3</v>
      </c>
      <c r="DC26">
        <v>0</v>
      </c>
      <c r="DD26">
        <f t="shared" si="7"/>
        <v>5</v>
      </c>
      <c r="DE26">
        <f t="shared" si="8"/>
        <v>10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3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3</v>
      </c>
      <c r="DX26">
        <v>1</v>
      </c>
      <c r="DY26">
        <v>0</v>
      </c>
      <c r="DZ26">
        <v>4</v>
      </c>
      <c r="EA26">
        <v>4</v>
      </c>
      <c r="EB26">
        <v>3</v>
      </c>
      <c r="EC26">
        <v>2</v>
      </c>
      <c r="ED26">
        <v>0</v>
      </c>
      <c r="EE26">
        <v>0</v>
      </c>
      <c r="EF26">
        <v>0</v>
      </c>
      <c r="EG26">
        <v>2</v>
      </c>
      <c r="EH26">
        <v>0</v>
      </c>
      <c r="EI26" s="14">
        <v>0</v>
      </c>
      <c r="EJ26">
        <f t="shared" si="9"/>
        <v>0</v>
      </c>
      <c r="EK26">
        <f t="shared" si="10"/>
        <v>4</v>
      </c>
      <c r="EL26">
        <f t="shared" si="11"/>
        <v>0</v>
      </c>
      <c r="EM26">
        <f t="shared" si="12"/>
        <v>1</v>
      </c>
      <c r="EN26">
        <v>0</v>
      </c>
      <c r="EO26">
        <f t="shared" si="13"/>
        <v>8</v>
      </c>
      <c r="EP26">
        <f t="shared" si="14"/>
        <v>9</v>
      </c>
      <c r="EQ26">
        <v>4</v>
      </c>
      <c r="ER26" s="14">
        <v>2</v>
      </c>
      <c r="ES26" s="48">
        <v>1.4450231481481484E-3</v>
      </c>
      <c r="ET26" s="51">
        <v>1.3127314814814816E-3</v>
      </c>
      <c r="EU26" t="s">
        <v>80</v>
      </c>
      <c r="EV26">
        <v>79.2</v>
      </c>
      <c r="EW26" s="13" t="s">
        <v>118</v>
      </c>
      <c r="EX26">
        <v>1</v>
      </c>
      <c r="EY26">
        <v>1.1000000000000001</v>
      </c>
      <c r="EZ26">
        <v>1</v>
      </c>
      <c r="FA26">
        <v>1</v>
      </c>
      <c r="FB26">
        <v>0.9</v>
      </c>
      <c r="FC26" s="13">
        <v>1.1000000000000001</v>
      </c>
      <c r="FD26">
        <v>1</v>
      </c>
      <c r="FE26">
        <v>1</v>
      </c>
      <c r="FF26">
        <v>1.1000000000000001</v>
      </c>
      <c r="FG26">
        <v>1.1000000000000001</v>
      </c>
      <c r="FH26">
        <v>1</v>
      </c>
      <c r="FI26" s="14">
        <v>1.1000000000000001</v>
      </c>
      <c r="FJ26">
        <v>9.19</v>
      </c>
      <c r="FK26">
        <v>8.83</v>
      </c>
      <c r="FL26">
        <v>8.92</v>
      </c>
      <c r="FM26">
        <v>8.6300000000000008</v>
      </c>
      <c r="FN26" s="13">
        <v>8.6300000000000008</v>
      </c>
      <c r="FO26">
        <v>9.2100000000000009</v>
      </c>
      <c r="FP26">
        <v>8.76</v>
      </c>
      <c r="FQ26">
        <v>8.99</v>
      </c>
      <c r="FR26">
        <v>8.73</v>
      </c>
      <c r="FS26" s="14">
        <v>8.73</v>
      </c>
      <c r="FT26" s="18" t="s">
        <v>77</v>
      </c>
      <c r="FU26">
        <v>11.82</v>
      </c>
      <c r="FV26">
        <v>11.73</v>
      </c>
      <c r="FW26" s="13">
        <v>11.73</v>
      </c>
      <c r="FX26" s="18" t="s">
        <v>77</v>
      </c>
      <c r="FY26">
        <v>11.86</v>
      </c>
      <c r="FZ26">
        <v>11.46</v>
      </c>
      <c r="GA26" s="14">
        <v>11.46</v>
      </c>
      <c r="GB26">
        <v>34</v>
      </c>
      <c r="GC26" s="13">
        <v>2</v>
      </c>
      <c r="GD26">
        <v>34</v>
      </c>
      <c r="GE26" s="14">
        <v>2</v>
      </c>
      <c r="GF26">
        <v>7</v>
      </c>
      <c r="GG26">
        <v>14</v>
      </c>
      <c r="GH26" s="13">
        <v>21</v>
      </c>
      <c r="GI26">
        <f t="shared" si="15"/>
        <v>33.333333333333329</v>
      </c>
      <c r="GJ26">
        <v>13</v>
      </c>
      <c r="GK26">
        <v>17</v>
      </c>
      <c r="GL26" s="14">
        <v>30</v>
      </c>
      <c r="GM26">
        <f t="shared" si="16"/>
        <v>43.333333333333336</v>
      </c>
      <c r="GN26">
        <v>5</v>
      </c>
      <c r="GO26">
        <v>5</v>
      </c>
      <c r="GP26" s="13">
        <v>10</v>
      </c>
      <c r="GQ26">
        <v>5</v>
      </c>
      <c r="GR26">
        <v>5</v>
      </c>
      <c r="GS26" s="14">
        <v>10</v>
      </c>
      <c r="GT26">
        <v>12</v>
      </c>
      <c r="GU26">
        <v>0</v>
      </c>
      <c r="GV26" s="13">
        <v>12</v>
      </c>
      <c r="GW26">
        <v>10</v>
      </c>
      <c r="GX26">
        <v>2</v>
      </c>
      <c r="GY26" s="14">
        <v>12</v>
      </c>
      <c r="GZ26" s="37">
        <v>0.29166666666666669</v>
      </c>
      <c r="HA26" s="37">
        <v>0.56944444444444442</v>
      </c>
      <c r="HB26" s="37">
        <v>0.62708333333333333</v>
      </c>
      <c r="HC26" s="42">
        <v>0.70833333333333337</v>
      </c>
    </row>
    <row r="27" spans="1:211" x14ac:dyDescent="0.2">
      <c r="A27" s="9">
        <v>29</v>
      </c>
      <c r="B27" s="21">
        <v>42801</v>
      </c>
      <c r="C27" s="26">
        <v>2</v>
      </c>
      <c r="D27" s="107">
        <v>12918</v>
      </c>
      <c r="E27" s="29">
        <v>1</v>
      </c>
      <c r="G27">
        <v>81</v>
      </c>
      <c r="H27">
        <v>1.62</v>
      </c>
      <c r="I27">
        <v>51.5</v>
      </c>
      <c r="J27">
        <f t="shared" si="0"/>
        <v>19.62353299801859</v>
      </c>
      <c r="K27">
        <v>30</v>
      </c>
      <c r="L27">
        <v>14</v>
      </c>
      <c r="M27" s="11">
        <v>22.1</v>
      </c>
      <c r="N27">
        <v>20.100000000000001</v>
      </c>
      <c r="O27" s="36">
        <v>0.49652777777777773</v>
      </c>
      <c r="P27" s="37">
        <v>0.50347222222222221</v>
      </c>
      <c r="Q27" s="36">
        <v>0.50347222222222221</v>
      </c>
      <c r="R27" s="37">
        <v>0.55208333333333337</v>
      </c>
      <c r="S27" s="36">
        <v>0.56597222222222221</v>
      </c>
      <c r="T27" s="37">
        <v>0.60763888888888895</v>
      </c>
      <c r="U27" s="36">
        <v>0.60763888888888895</v>
      </c>
      <c r="V27" s="37">
        <v>0.65972222222222221</v>
      </c>
      <c r="W27" s="36">
        <v>0.54861111111111105</v>
      </c>
      <c r="X27" s="37">
        <v>0.61111111111111105</v>
      </c>
      <c r="Y27" s="11">
        <v>164</v>
      </c>
      <c r="Z27" s="29">
        <v>168</v>
      </c>
      <c r="AA27" s="29">
        <v>159</v>
      </c>
      <c r="AB27">
        <v>167</v>
      </c>
      <c r="AC27">
        <v>161</v>
      </c>
      <c r="AD27" s="13">
        <v>161</v>
      </c>
      <c r="AE27">
        <v>96</v>
      </c>
      <c r="AF27">
        <v>96</v>
      </c>
      <c r="AG27">
        <v>98</v>
      </c>
      <c r="AH27">
        <v>100</v>
      </c>
      <c r="AI27">
        <v>96</v>
      </c>
      <c r="AJ27" s="31">
        <v>90</v>
      </c>
      <c r="AK27">
        <v>146</v>
      </c>
      <c r="AL27">
        <v>150</v>
      </c>
      <c r="AM27">
        <v>154</v>
      </c>
      <c r="AN27">
        <v>148</v>
      </c>
      <c r="AO27">
        <v>149</v>
      </c>
      <c r="AP27" s="33">
        <v>153</v>
      </c>
      <c r="AQ27">
        <v>90</v>
      </c>
      <c r="AR27">
        <v>93</v>
      </c>
      <c r="AS27">
        <v>90</v>
      </c>
      <c r="AT27">
        <v>90</v>
      </c>
      <c r="AU27">
        <v>102</v>
      </c>
      <c r="AV27" s="31">
        <v>94</v>
      </c>
      <c r="AW27">
        <v>10</v>
      </c>
      <c r="AX27">
        <v>82</v>
      </c>
      <c r="BE27">
        <v>5</v>
      </c>
      <c r="BF27">
        <v>5</v>
      </c>
      <c r="BG27">
        <v>3</v>
      </c>
      <c r="BH27">
        <v>4</v>
      </c>
      <c r="BI27">
        <v>4</v>
      </c>
      <c r="BJ27">
        <v>4</v>
      </c>
      <c r="BK27" s="13">
        <v>4</v>
      </c>
      <c r="BL27">
        <f t="shared" si="1"/>
        <v>29</v>
      </c>
      <c r="BM27">
        <v>3</v>
      </c>
      <c r="BN27">
        <v>2</v>
      </c>
      <c r="BO27">
        <v>2</v>
      </c>
      <c r="BP27">
        <v>3</v>
      </c>
      <c r="BQ27">
        <v>3</v>
      </c>
      <c r="BR27">
        <v>3</v>
      </c>
      <c r="BS27" s="14">
        <v>3</v>
      </c>
      <c r="BT27">
        <f t="shared" si="2"/>
        <v>19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3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3</v>
      </c>
      <c r="CM27">
        <v>0</v>
      </c>
      <c r="CN27">
        <v>0</v>
      </c>
      <c r="CO27">
        <v>3</v>
      </c>
      <c r="CP27">
        <v>0</v>
      </c>
      <c r="CQ27">
        <v>3</v>
      </c>
      <c r="CR27">
        <v>3</v>
      </c>
      <c r="CS27">
        <v>0</v>
      </c>
      <c r="CT27">
        <v>0</v>
      </c>
      <c r="CU27">
        <v>0</v>
      </c>
      <c r="CV27">
        <v>0</v>
      </c>
      <c r="CW27">
        <v>0</v>
      </c>
      <c r="CX27" s="13">
        <v>0</v>
      </c>
      <c r="CY27">
        <f t="shared" si="3"/>
        <v>0</v>
      </c>
      <c r="CZ27">
        <f t="shared" si="4"/>
        <v>0</v>
      </c>
      <c r="DA27">
        <f t="shared" si="5"/>
        <v>0</v>
      </c>
      <c r="DB27">
        <f t="shared" si="6"/>
        <v>0</v>
      </c>
      <c r="DC27">
        <v>0</v>
      </c>
      <c r="DD27">
        <f t="shared" si="7"/>
        <v>6</v>
      </c>
      <c r="DE27">
        <f t="shared" si="8"/>
        <v>9</v>
      </c>
      <c r="DF27">
        <v>0</v>
      </c>
      <c r="DG27">
        <v>0</v>
      </c>
      <c r="DH27">
        <v>0</v>
      </c>
      <c r="DI27">
        <v>1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2</v>
      </c>
      <c r="DX27">
        <v>1</v>
      </c>
      <c r="DY27">
        <v>0</v>
      </c>
      <c r="DZ27">
        <v>4</v>
      </c>
      <c r="EA27">
        <v>0</v>
      </c>
      <c r="EB27">
        <v>4</v>
      </c>
      <c r="EC27">
        <v>3</v>
      </c>
      <c r="ED27">
        <v>0</v>
      </c>
      <c r="EE27">
        <v>1</v>
      </c>
      <c r="EF27">
        <v>0</v>
      </c>
      <c r="EG27">
        <v>0</v>
      </c>
      <c r="EH27">
        <v>0</v>
      </c>
      <c r="EI27" s="14">
        <v>0</v>
      </c>
      <c r="EJ27">
        <f t="shared" si="9"/>
        <v>0</v>
      </c>
      <c r="EK27">
        <f t="shared" si="10"/>
        <v>0</v>
      </c>
      <c r="EL27">
        <f t="shared" si="11"/>
        <v>0</v>
      </c>
      <c r="EM27">
        <f t="shared" si="12"/>
        <v>3</v>
      </c>
      <c r="EN27">
        <v>0</v>
      </c>
      <c r="EO27">
        <f t="shared" si="13"/>
        <v>3</v>
      </c>
      <c r="EP27">
        <f t="shared" si="14"/>
        <v>11</v>
      </c>
      <c r="EQ27">
        <v>4</v>
      </c>
      <c r="ER27" s="14">
        <v>3</v>
      </c>
      <c r="ES27" s="48">
        <v>1.9016203703703704E-3</v>
      </c>
      <c r="ET27" s="51">
        <v>1.5446759259259259E-3</v>
      </c>
      <c r="EU27" t="s">
        <v>80</v>
      </c>
      <c r="EV27">
        <v>82.1</v>
      </c>
      <c r="EW27" s="13" t="s">
        <v>118</v>
      </c>
      <c r="EX27">
        <v>0.8</v>
      </c>
      <c r="EY27">
        <v>0.9</v>
      </c>
      <c r="EZ27">
        <v>1</v>
      </c>
      <c r="FA27">
        <v>1.2</v>
      </c>
      <c r="FB27">
        <v>1.3</v>
      </c>
      <c r="FC27" s="13">
        <v>1.3</v>
      </c>
      <c r="FD27">
        <v>0.8</v>
      </c>
      <c r="FE27">
        <v>1.1000000000000001</v>
      </c>
      <c r="FF27">
        <v>1.5</v>
      </c>
      <c r="FG27">
        <v>0.9</v>
      </c>
      <c r="FH27">
        <v>1.4</v>
      </c>
      <c r="FI27" s="14">
        <v>1.5</v>
      </c>
      <c r="FJ27">
        <v>10.72</v>
      </c>
      <c r="FK27">
        <v>9.86</v>
      </c>
      <c r="FL27">
        <v>9.9600000000000009</v>
      </c>
      <c r="FM27">
        <v>9.6300000000000008</v>
      </c>
      <c r="FN27" s="13">
        <v>9.6300000000000008</v>
      </c>
      <c r="FO27">
        <v>9.82</v>
      </c>
      <c r="FP27">
        <v>9.1300000000000008</v>
      </c>
      <c r="FQ27">
        <v>9.69</v>
      </c>
      <c r="FR27">
        <v>8.6</v>
      </c>
      <c r="FS27" s="14">
        <v>8.6</v>
      </c>
      <c r="FT27" s="18" t="s">
        <v>77</v>
      </c>
      <c r="FU27">
        <v>13.96</v>
      </c>
      <c r="FV27">
        <v>16.96</v>
      </c>
      <c r="FW27" s="13">
        <v>13.96</v>
      </c>
      <c r="FX27" s="18" t="s">
        <v>77</v>
      </c>
      <c r="FY27">
        <v>16.649999999999999</v>
      </c>
      <c r="FZ27">
        <v>17.13</v>
      </c>
      <c r="GA27" s="14">
        <v>16.649999999999999</v>
      </c>
      <c r="GB27">
        <v>35</v>
      </c>
      <c r="GC27" s="13">
        <v>1</v>
      </c>
      <c r="GD27">
        <v>35</v>
      </c>
      <c r="GE27" s="14">
        <v>1</v>
      </c>
      <c r="GF27">
        <v>23</v>
      </c>
      <c r="GG27">
        <v>0</v>
      </c>
      <c r="GH27" s="13">
        <v>23</v>
      </c>
      <c r="GI27">
        <f t="shared" si="15"/>
        <v>100</v>
      </c>
      <c r="GJ27">
        <v>29</v>
      </c>
      <c r="GK27">
        <v>0</v>
      </c>
      <c r="GL27" s="14">
        <v>29</v>
      </c>
      <c r="GM27">
        <f t="shared" si="16"/>
        <v>100</v>
      </c>
      <c r="GN27">
        <v>6</v>
      </c>
      <c r="GO27">
        <v>5</v>
      </c>
      <c r="GP27" s="13">
        <v>11</v>
      </c>
      <c r="GQ27">
        <v>7</v>
      </c>
      <c r="GR27">
        <v>5</v>
      </c>
      <c r="GS27" s="14">
        <v>12</v>
      </c>
      <c r="GT27">
        <v>9</v>
      </c>
      <c r="GU27">
        <v>3</v>
      </c>
      <c r="GV27" s="13">
        <v>12</v>
      </c>
      <c r="GW27">
        <v>9</v>
      </c>
      <c r="GX27">
        <v>3</v>
      </c>
      <c r="GY27" s="14">
        <v>12</v>
      </c>
      <c r="GZ27" s="37">
        <v>0.29166666666666669</v>
      </c>
      <c r="HA27" s="37">
        <v>0.55208333333333337</v>
      </c>
      <c r="HB27" s="37">
        <v>0.60833333333333328</v>
      </c>
      <c r="HC27" s="42">
        <v>0.70833333333333337</v>
      </c>
    </row>
    <row r="28" spans="1:211" x14ac:dyDescent="0.2">
      <c r="A28" s="9">
        <v>30</v>
      </c>
      <c r="B28" s="21">
        <v>42816</v>
      </c>
      <c r="C28" s="26">
        <v>3</v>
      </c>
      <c r="D28" s="107">
        <v>13910</v>
      </c>
      <c r="E28" s="29">
        <v>1</v>
      </c>
      <c r="G28">
        <v>79</v>
      </c>
      <c r="H28">
        <v>1.55</v>
      </c>
      <c r="I28">
        <v>74.400000000000006</v>
      </c>
      <c r="J28">
        <f t="shared" si="0"/>
        <v>30.967741935483868</v>
      </c>
      <c r="K28">
        <v>30</v>
      </c>
      <c r="L28">
        <v>8</v>
      </c>
      <c r="M28" s="11">
        <v>20.9</v>
      </c>
      <c r="N28">
        <v>21.1</v>
      </c>
      <c r="O28" s="36">
        <v>0.49305555555555558</v>
      </c>
      <c r="P28" s="37">
        <v>0.50347222222222221</v>
      </c>
      <c r="Q28" s="36">
        <v>0.50347222222222221</v>
      </c>
      <c r="R28" s="37">
        <v>0.55555555555555558</v>
      </c>
      <c r="S28" s="36">
        <v>0.55555555555555558</v>
      </c>
      <c r="T28" s="37">
        <v>0.59722222222222221</v>
      </c>
      <c r="U28" s="36">
        <v>0.60138888888888886</v>
      </c>
      <c r="V28" s="37">
        <v>0.66319444444444442</v>
      </c>
      <c r="Y28" s="11">
        <v>131</v>
      </c>
      <c r="Z28" s="29">
        <v>137</v>
      </c>
      <c r="AA28" s="29">
        <v>136</v>
      </c>
      <c r="AB28">
        <v>134</v>
      </c>
      <c r="AC28">
        <v>135</v>
      </c>
      <c r="AD28" s="13">
        <v>132</v>
      </c>
      <c r="AE28">
        <v>68</v>
      </c>
      <c r="AF28">
        <v>66</v>
      </c>
      <c r="AG28">
        <v>73</v>
      </c>
      <c r="AH28">
        <v>71</v>
      </c>
      <c r="AI28">
        <v>66</v>
      </c>
      <c r="AJ28" s="31">
        <v>72</v>
      </c>
      <c r="AK28">
        <v>114</v>
      </c>
      <c r="AL28">
        <v>132</v>
      </c>
      <c r="AM28">
        <v>123</v>
      </c>
      <c r="AN28">
        <v>108</v>
      </c>
      <c r="AO28">
        <v>125</v>
      </c>
      <c r="AP28" s="33">
        <v>120</v>
      </c>
      <c r="AQ28">
        <v>63</v>
      </c>
      <c r="AR28">
        <v>59</v>
      </c>
      <c r="AS28">
        <v>71</v>
      </c>
      <c r="AT28">
        <v>60</v>
      </c>
      <c r="AU28">
        <v>58</v>
      </c>
      <c r="AV28" s="31">
        <v>69</v>
      </c>
      <c r="AW28">
        <v>11</v>
      </c>
      <c r="AX28">
        <v>82</v>
      </c>
      <c r="BE28">
        <v>6</v>
      </c>
      <c r="BF28">
        <v>6</v>
      </c>
      <c r="BG28">
        <v>0</v>
      </c>
      <c r="BH28">
        <v>0</v>
      </c>
      <c r="BI28">
        <v>0</v>
      </c>
      <c r="BJ28">
        <v>5</v>
      </c>
      <c r="BK28" s="13">
        <v>6</v>
      </c>
      <c r="BL28">
        <f t="shared" si="1"/>
        <v>23</v>
      </c>
      <c r="BM28">
        <v>3</v>
      </c>
      <c r="BN28">
        <v>6</v>
      </c>
      <c r="BO28">
        <v>0</v>
      </c>
      <c r="BP28">
        <v>6</v>
      </c>
      <c r="BQ28">
        <v>6</v>
      </c>
      <c r="BR28">
        <v>5</v>
      </c>
      <c r="BS28" s="14">
        <v>2</v>
      </c>
      <c r="BT28">
        <f t="shared" si="2"/>
        <v>28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4</v>
      </c>
      <c r="CS28">
        <v>1</v>
      </c>
      <c r="CT28">
        <v>0</v>
      </c>
      <c r="CU28">
        <v>0</v>
      </c>
      <c r="CV28">
        <v>0</v>
      </c>
      <c r="CW28">
        <v>0</v>
      </c>
      <c r="CX28" s="13">
        <v>0</v>
      </c>
      <c r="CY28">
        <f t="shared" si="3"/>
        <v>0</v>
      </c>
      <c r="CZ28">
        <f t="shared" si="4"/>
        <v>0</v>
      </c>
      <c r="DA28">
        <f t="shared" si="5"/>
        <v>0</v>
      </c>
      <c r="DB28">
        <f t="shared" si="6"/>
        <v>0</v>
      </c>
      <c r="DC28">
        <v>1</v>
      </c>
      <c r="DD28">
        <f t="shared" si="7"/>
        <v>7</v>
      </c>
      <c r="DE28">
        <f t="shared" si="8"/>
        <v>4</v>
      </c>
      <c r="DF28">
        <v>0</v>
      </c>
      <c r="DG28">
        <v>1</v>
      </c>
      <c r="DH28">
        <v>1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0</v>
      </c>
      <c r="DU28">
        <v>0</v>
      </c>
      <c r="DV28">
        <v>0</v>
      </c>
      <c r="DW28">
        <v>2</v>
      </c>
      <c r="DX28">
        <v>0</v>
      </c>
      <c r="DY28">
        <v>1</v>
      </c>
      <c r="DZ28">
        <v>0</v>
      </c>
      <c r="EA28">
        <v>1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 s="14">
        <v>0</v>
      </c>
      <c r="EJ28">
        <f t="shared" si="9"/>
        <v>0</v>
      </c>
      <c r="EK28">
        <f t="shared" si="10"/>
        <v>2</v>
      </c>
      <c r="EL28">
        <f t="shared" si="11"/>
        <v>3</v>
      </c>
      <c r="EM28">
        <f t="shared" si="12"/>
        <v>0</v>
      </c>
      <c r="EN28">
        <v>0</v>
      </c>
      <c r="EO28">
        <f t="shared" si="13"/>
        <v>3</v>
      </c>
      <c r="EP28">
        <f t="shared" si="14"/>
        <v>0</v>
      </c>
      <c r="EQ28">
        <v>0</v>
      </c>
      <c r="ER28" s="14">
        <v>0</v>
      </c>
      <c r="ES28" s="48">
        <v>1.5949074074074075E-3</v>
      </c>
      <c r="ET28" s="51">
        <v>2.1177083333333334E-3</v>
      </c>
      <c r="EU28" t="s">
        <v>69</v>
      </c>
      <c r="EV28">
        <v>79</v>
      </c>
      <c r="EW28" s="13" t="s">
        <v>123</v>
      </c>
      <c r="EX28">
        <v>0.4</v>
      </c>
      <c r="EY28">
        <v>0.4</v>
      </c>
      <c r="EZ28">
        <v>0.6</v>
      </c>
      <c r="FA28">
        <v>0.5</v>
      </c>
      <c r="FB28">
        <v>0.5</v>
      </c>
      <c r="FC28" s="13">
        <v>0.6</v>
      </c>
      <c r="FD28">
        <v>0.6</v>
      </c>
      <c r="FE28">
        <v>0.5</v>
      </c>
      <c r="FF28">
        <v>0.6</v>
      </c>
      <c r="FG28">
        <v>0.5</v>
      </c>
      <c r="FH28">
        <v>0.5</v>
      </c>
      <c r="FI28" s="14">
        <v>0.6</v>
      </c>
      <c r="FJ28">
        <v>9.73</v>
      </c>
      <c r="FK28">
        <v>9.76</v>
      </c>
      <c r="FL28">
        <v>9.4</v>
      </c>
      <c r="FM28">
        <v>9.1199999999999992</v>
      </c>
      <c r="FN28" s="13">
        <v>9.1199999999999992</v>
      </c>
      <c r="FO28">
        <v>9.4</v>
      </c>
      <c r="FP28">
        <v>9.82</v>
      </c>
      <c r="FQ28">
        <v>9.1999999999999993</v>
      </c>
      <c r="FR28">
        <v>9.32</v>
      </c>
      <c r="FS28" s="14">
        <v>9.1999999999999993</v>
      </c>
      <c r="FT28" s="18" t="s">
        <v>77</v>
      </c>
      <c r="FU28">
        <v>13</v>
      </c>
      <c r="FV28">
        <v>12.05</v>
      </c>
      <c r="FW28" s="13">
        <v>12.05</v>
      </c>
      <c r="FX28" s="18" t="s">
        <v>77</v>
      </c>
      <c r="FY28">
        <v>11.75</v>
      </c>
      <c r="FZ28">
        <v>11.19</v>
      </c>
      <c r="GA28" s="14">
        <v>11.19</v>
      </c>
      <c r="GB28">
        <v>31</v>
      </c>
      <c r="GC28" s="13">
        <v>5</v>
      </c>
      <c r="GD28">
        <v>35</v>
      </c>
      <c r="GE28" s="14">
        <v>1</v>
      </c>
      <c r="GF28">
        <v>17</v>
      </c>
      <c r="GG28">
        <v>1</v>
      </c>
      <c r="GH28" s="13">
        <v>18</v>
      </c>
      <c r="GI28">
        <f t="shared" si="15"/>
        <v>94.444444444444443</v>
      </c>
      <c r="GJ28">
        <v>19</v>
      </c>
      <c r="GK28">
        <v>3</v>
      </c>
      <c r="GL28" s="14">
        <v>22</v>
      </c>
      <c r="GM28">
        <f t="shared" si="16"/>
        <v>86.36363636363636</v>
      </c>
      <c r="GN28">
        <v>6</v>
      </c>
      <c r="GO28">
        <v>5</v>
      </c>
      <c r="GP28" s="13">
        <v>11</v>
      </c>
      <c r="GQ28">
        <v>12</v>
      </c>
      <c r="GR28">
        <v>0</v>
      </c>
      <c r="GS28" s="14">
        <v>12</v>
      </c>
      <c r="GT28">
        <v>10</v>
      </c>
      <c r="GU28">
        <v>2</v>
      </c>
      <c r="GV28" s="13">
        <v>12</v>
      </c>
      <c r="GW28">
        <v>12</v>
      </c>
      <c r="GX28">
        <v>0</v>
      </c>
      <c r="GY28" s="14">
        <v>12</v>
      </c>
      <c r="GZ28" s="37">
        <v>0.33680555555555558</v>
      </c>
      <c r="HA28" s="37">
        <v>0.55902777777777779</v>
      </c>
      <c r="HB28" s="37">
        <v>0.60833333333333328</v>
      </c>
      <c r="HC28" s="42">
        <v>0.70833333333333337</v>
      </c>
    </row>
    <row r="29" spans="1:211" x14ac:dyDescent="0.2">
      <c r="A29" s="9">
        <v>32</v>
      </c>
      <c r="B29" s="21">
        <v>42821</v>
      </c>
      <c r="C29" s="26">
        <v>2</v>
      </c>
      <c r="D29" s="21">
        <v>16351</v>
      </c>
      <c r="F29" s="29">
        <v>1</v>
      </c>
      <c r="G29">
        <v>72</v>
      </c>
      <c r="H29">
        <v>1.82</v>
      </c>
      <c r="I29">
        <v>116.9</v>
      </c>
      <c r="J29">
        <f t="shared" si="0"/>
        <v>35.291631445477599</v>
      </c>
      <c r="K29">
        <v>29</v>
      </c>
      <c r="L29">
        <v>6</v>
      </c>
      <c r="M29" s="11">
        <v>20.3</v>
      </c>
      <c r="N29">
        <v>21.4</v>
      </c>
      <c r="O29" s="36">
        <v>0.48472222222222222</v>
      </c>
      <c r="P29" s="37">
        <v>0.49236111111111108</v>
      </c>
      <c r="Q29" s="36">
        <v>0.49236111111111108</v>
      </c>
      <c r="R29" s="37">
        <v>0.52986111111111112</v>
      </c>
      <c r="S29" s="36">
        <v>0.54513888888888895</v>
      </c>
      <c r="T29" s="37">
        <v>0.58680555555555558</v>
      </c>
      <c r="U29" s="36">
        <v>0.58680555555555558</v>
      </c>
      <c r="V29" s="37">
        <v>0.625</v>
      </c>
      <c r="W29" s="36">
        <v>0.54166666666666663</v>
      </c>
      <c r="X29" s="37">
        <v>0.59444444444444444</v>
      </c>
      <c r="Y29" s="11">
        <v>162</v>
      </c>
      <c r="Z29" s="29">
        <v>160</v>
      </c>
      <c r="AA29" s="29">
        <v>162</v>
      </c>
      <c r="AB29">
        <v>172</v>
      </c>
      <c r="AC29">
        <v>160</v>
      </c>
      <c r="AD29" s="13">
        <v>180</v>
      </c>
      <c r="AE29">
        <v>76</v>
      </c>
      <c r="AF29">
        <v>74</v>
      </c>
      <c r="AG29">
        <v>79</v>
      </c>
      <c r="AH29">
        <v>83</v>
      </c>
      <c r="AI29">
        <v>81</v>
      </c>
      <c r="AJ29" s="31">
        <v>79</v>
      </c>
      <c r="AK29">
        <v>150</v>
      </c>
      <c r="AL29">
        <v>158</v>
      </c>
      <c r="AM29">
        <v>153</v>
      </c>
      <c r="AN29">
        <v>166</v>
      </c>
      <c r="AO29">
        <v>171</v>
      </c>
      <c r="AP29" s="33">
        <v>172</v>
      </c>
      <c r="AQ29">
        <v>77</v>
      </c>
      <c r="AR29">
        <v>78</v>
      </c>
      <c r="AS29">
        <v>71</v>
      </c>
      <c r="AT29">
        <v>80</v>
      </c>
      <c r="AU29">
        <v>78</v>
      </c>
      <c r="AV29" s="31">
        <v>77</v>
      </c>
      <c r="AW29">
        <v>12</v>
      </c>
      <c r="AX29">
        <v>92</v>
      </c>
      <c r="BE29">
        <v>5</v>
      </c>
      <c r="BF29">
        <v>4</v>
      </c>
      <c r="BG29">
        <v>2</v>
      </c>
      <c r="BH29">
        <v>4</v>
      </c>
      <c r="BI29">
        <v>5</v>
      </c>
      <c r="BJ29">
        <v>4</v>
      </c>
      <c r="BK29" s="13">
        <v>3</v>
      </c>
      <c r="BL29">
        <f t="shared" si="1"/>
        <v>27</v>
      </c>
      <c r="BM29">
        <v>5</v>
      </c>
      <c r="BN29">
        <v>5</v>
      </c>
      <c r="BO29">
        <v>4</v>
      </c>
      <c r="BP29">
        <v>4</v>
      </c>
      <c r="BQ29">
        <v>5</v>
      </c>
      <c r="BR29">
        <v>4</v>
      </c>
      <c r="BS29" s="14">
        <v>4</v>
      </c>
      <c r="BT29">
        <f t="shared" si="2"/>
        <v>31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1</v>
      </c>
      <c r="CN29">
        <v>0</v>
      </c>
      <c r="CO29">
        <v>3</v>
      </c>
      <c r="CP29">
        <v>0</v>
      </c>
      <c r="CQ29">
        <v>0</v>
      </c>
      <c r="CR29">
        <v>2</v>
      </c>
      <c r="CS29">
        <v>0</v>
      </c>
      <c r="CT29">
        <v>0</v>
      </c>
      <c r="CU29">
        <v>0</v>
      </c>
      <c r="CV29">
        <v>2</v>
      </c>
      <c r="CW29">
        <v>0</v>
      </c>
      <c r="CX29" s="13">
        <v>0</v>
      </c>
      <c r="CY29">
        <f t="shared" si="3"/>
        <v>0</v>
      </c>
      <c r="CZ29">
        <f t="shared" si="4"/>
        <v>0</v>
      </c>
      <c r="DA29">
        <f t="shared" si="5"/>
        <v>0</v>
      </c>
      <c r="DB29">
        <f t="shared" si="6"/>
        <v>3</v>
      </c>
      <c r="DC29">
        <v>0</v>
      </c>
      <c r="DD29">
        <f t="shared" si="7"/>
        <v>5</v>
      </c>
      <c r="DE29">
        <f t="shared" si="8"/>
        <v>5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2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2</v>
      </c>
      <c r="DX29">
        <v>0</v>
      </c>
      <c r="DY29">
        <v>0</v>
      </c>
      <c r="DZ29">
        <v>2</v>
      </c>
      <c r="EA29">
        <v>0</v>
      </c>
      <c r="EB29">
        <v>2</v>
      </c>
      <c r="EC29">
        <v>1</v>
      </c>
      <c r="ED29">
        <v>0</v>
      </c>
      <c r="EE29">
        <v>0</v>
      </c>
      <c r="EF29">
        <v>0</v>
      </c>
      <c r="EG29">
        <v>2</v>
      </c>
      <c r="EH29">
        <v>0</v>
      </c>
      <c r="EI29" s="14">
        <v>0</v>
      </c>
      <c r="EJ29">
        <f t="shared" si="9"/>
        <v>0</v>
      </c>
      <c r="EK29">
        <f t="shared" si="10"/>
        <v>0</v>
      </c>
      <c r="EL29">
        <f t="shared" si="11"/>
        <v>0</v>
      </c>
      <c r="EM29">
        <f t="shared" si="12"/>
        <v>0</v>
      </c>
      <c r="EN29">
        <v>0</v>
      </c>
      <c r="EO29">
        <f t="shared" si="13"/>
        <v>6</v>
      </c>
      <c r="EP29">
        <f t="shared" si="14"/>
        <v>5</v>
      </c>
      <c r="EQ29">
        <v>2</v>
      </c>
      <c r="ER29" s="14">
        <v>0</v>
      </c>
      <c r="ES29" s="48">
        <v>1.4077546296296295E-3</v>
      </c>
      <c r="ET29" s="51">
        <v>1.2773148148148147E-3</v>
      </c>
      <c r="FJ29">
        <v>6.96</v>
      </c>
      <c r="FK29">
        <v>6.6</v>
      </c>
      <c r="FL29">
        <v>6.7</v>
      </c>
      <c r="FM29">
        <v>6.62</v>
      </c>
      <c r="FN29" s="13">
        <v>6.62</v>
      </c>
      <c r="FO29">
        <v>7.16</v>
      </c>
      <c r="FP29">
        <v>6.46</v>
      </c>
      <c r="FQ29">
        <v>6.43</v>
      </c>
      <c r="FR29">
        <v>5.76</v>
      </c>
      <c r="FS29" s="14">
        <v>5.76</v>
      </c>
      <c r="FT29" s="18" t="s">
        <v>77</v>
      </c>
      <c r="FU29">
        <v>10.46</v>
      </c>
      <c r="FV29">
        <v>9.5299999999999994</v>
      </c>
      <c r="FW29" s="13">
        <v>9.5299999999999994</v>
      </c>
      <c r="FX29" s="18" t="s">
        <v>77</v>
      </c>
      <c r="FY29">
        <v>9.02</v>
      </c>
      <c r="FZ29">
        <v>9.0399999999999991</v>
      </c>
      <c r="GA29" s="14">
        <v>9.02</v>
      </c>
      <c r="GB29">
        <v>35</v>
      </c>
      <c r="GC29" s="13">
        <v>1</v>
      </c>
      <c r="GD29">
        <v>36</v>
      </c>
      <c r="GE29" s="14">
        <v>0</v>
      </c>
      <c r="GF29">
        <v>30</v>
      </c>
      <c r="GG29">
        <v>0</v>
      </c>
      <c r="GH29" s="13">
        <v>30</v>
      </c>
      <c r="GI29">
        <f t="shared" si="15"/>
        <v>100</v>
      </c>
      <c r="GJ29">
        <v>34</v>
      </c>
      <c r="GK29">
        <v>0</v>
      </c>
      <c r="GL29" s="14">
        <v>34</v>
      </c>
      <c r="GM29">
        <f t="shared" si="16"/>
        <v>100</v>
      </c>
      <c r="GN29">
        <v>8</v>
      </c>
      <c r="GO29">
        <v>3</v>
      </c>
      <c r="GP29" s="13">
        <v>11</v>
      </c>
      <c r="GQ29">
        <v>11</v>
      </c>
      <c r="GR29">
        <v>1</v>
      </c>
      <c r="GS29" s="14">
        <v>12</v>
      </c>
      <c r="GT29">
        <v>10</v>
      </c>
      <c r="GU29">
        <v>2</v>
      </c>
      <c r="GV29" s="13">
        <v>12</v>
      </c>
      <c r="GW29">
        <v>11</v>
      </c>
      <c r="GX29">
        <v>1</v>
      </c>
      <c r="GY29" s="14">
        <v>12</v>
      </c>
      <c r="GZ29" s="37">
        <v>0.35416666666666669</v>
      </c>
      <c r="HA29" s="37">
        <v>0.53611111111111109</v>
      </c>
      <c r="HB29" s="37">
        <v>0.59236111111111112</v>
      </c>
      <c r="HC29" s="42">
        <v>0.70833333333333337</v>
      </c>
    </row>
    <row r="30" spans="1:211" x14ac:dyDescent="0.2">
      <c r="A30" s="9">
        <v>33</v>
      </c>
      <c r="B30" s="21">
        <v>42830</v>
      </c>
      <c r="C30" s="26">
        <v>3</v>
      </c>
      <c r="D30" s="107">
        <v>9742</v>
      </c>
      <c r="E30" s="29">
        <v>1</v>
      </c>
      <c r="G30">
        <v>90</v>
      </c>
      <c r="H30">
        <v>1.54</v>
      </c>
      <c r="I30">
        <v>64.3</v>
      </c>
      <c r="J30">
        <f t="shared" si="0"/>
        <v>27.112497891718672</v>
      </c>
      <c r="K30">
        <v>30</v>
      </c>
      <c r="L30">
        <v>9</v>
      </c>
      <c r="M30" s="11">
        <v>19.2</v>
      </c>
      <c r="N30">
        <v>21</v>
      </c>
      <c r="O30" s="36">
        <v>0.48888888888888887</v>
      </c>
      <c r="P30" s="37">
        <v>0.5</v>
      </c>
      <c r="Q30" s="36">
        <v>0.50069444444444444</v>
      </c>
      <c r="R30" s="37">
        <v>0.53888888888888886</v>
      </c>
      <c r="S30" s="36">
        <v>0.54861111111111105</v>
      </c>
      <c r="T30" s="37">
        <v>0.59027777777777779</v>
      </c>
      <c r="U30" s="36">
        <v>0.59027777777777779</v>
      </c>
      <c r="V30" s="37">
        <v>0.63402777777777775</v>
      </c>
      <c r="W30" s="36">
        <v>0.54722222222222217</v>
      </c>
      <c r="X30" s="37">
        <v>0.59930555555555554</v>
      </c>
      <c r="Y30" s="11">
        <v>143</v>
      </c>
      <c r="Z30" s="29">
        <v>135</v>
      </c>
      <c r="AA30" s="29">
        <v>127</v>
      </c>
      <c r="AB30">
        <v>134</v>
      </c>
      <c r="AC30">
        <v>123</v>
      </c>
      <c r="AD30" s="13">
        <v>135</v>
      </c>
      <c r="AE30">
        <v>71</v>
      </c>
      <c r="AF30">
        <v>71</v>
      </c>
      <c r="AG30">
        <v>69</v>
      </c>
      <c r="AH30">
        <v>73</v>
      </c>
      <c r="AI30">
        <v>77</v>
      </c>
      <c r="AJ30" s="31">
        <v>70</v>
      </c>
      <c r="AK30">
        <v>123</v>
      </c>
      <c r="AL30">
        <v>132</v>
      </c>
      <c r="AM30">
        <v>128</v>
      </c>
      <c r="AN30">
        <v>132</v>
      </c>
      <c r="AO30">
        <v>137</v>
      </c>
      <c r="AP30" s="33">
        <v>137</v>
      </c>
      <c r="AQ30">
        <v>68</v>
      </c>
      <c r="AR30">
        <v>68</v>
      </c>
      <c r="AS30">
        <v>68</v>
      </c>
      <c r="AT30">
        <v>81</v>
      </c>
      <c r="AU30">
        <v>78</v>
      </c>
      <c r="AV30" s="31">
        <v>76</v>
      </c>
      <c r="AW30">
        <v>9</v>
      </c>
      <c r="AX30">
        <v>89</v>
      </c>
      <c r="BE30">
        <v>4</v>
      </c>
      <c r="BF30">
        <v>3</v>
      </c>
      <c r="BG30">
        <v>1</v>
      </c>
      <c r="BH30">
        <v>3</v>
      </c>
      <c r="BI30">
        <v>4</v>
      </c>
      <c r="BJ30">
        <v>3</v>
      </c>
      <c r="BK30" s="13">
        <v>2</v>
      </c>
      <c r="BL30">
        <f t="shared" si="1"/>
        <v>20</v>
      </c>
      <c r="BM30">
        <v>4</v>
      </c>
      <c r="BN30">
        <v>2</v>
      </c>
      <c r="BO30">
        <v>1</v>
      </c>
      <c r="BP30">
        <v>3</v>
      </c>
      <c r="BQ30">
        <v>5</v>
      </c>
      <c r="BR30">
        <v>3</v>
      </c>
      <c r="BS30" s="14">
        <v>2</v>
      </c>
      <c r="BT30">
        <f t="shared" si="2"/>
        <v>20</v>
      </c>
      <c r="BU30">
        <v>0</v>
      </c>
      <c r="BV30">
        <v>0</v>
      </c>
      <c r="BW30">
        <v>0</v>
      </c>
      <c r="BX30">
        <v>1</v>
      </c>
      <c r="BY30">
        <v>0</v>
      </c>
      <c r="BZ30">
        <v>1</v>
      </c>
      <c r="CA30">
        <v>0</v>
      </c>
      <c r="CB30">
        <v>0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1</v>
      </c>
      <c r="CK30">
        <v>0</v>
      </c>
      <c r="CL30">
        <v>3</v>
      </c>
      <c r="CM30">
        <v>1</v>
      </c>
      <c r="CN30">
        <v>0</v>
      </c>
      <c r="CO30">
        <v>2</v>
      </c>
      <c r="CP30">
        <v>1</v>
      </c>
      <c r="CQ30">
        <v>3</v>
      </c>
      <c r="CR30">
        <v>2</v>
      </c>
      <c r="CS30">
        <v>1</v>
      </c>
      <c r="CT30">
        <v>1</v>
      </c>
      <c r="CU30">
        <v>0</v>
      </c>
      <c r="CV30">
        <v>0</v>
      </c>
      <c r="CW30">
        <v>0</v>
      </c>
      <c r="CX30" s="13">
        <v>0</v>
      </c>
      <c r="CY30">
        <f t="shared" si="3"/>
        <v>1</v>
      </c>
      <c r="CZ30">
        <f t="shared" si="4"/>
        <v>2</v>
      </c>
      <c r="DA30">
        <f t="shared" si="5"/>
        <v>0</v>
      </c>
      <c r="DB30">
        <f t="shared" si="6"/>
        <v>3</v>
      </c>
      <c r="DC30">
        <v>1</v>
      </c>
      <c r="DD30">
        <f t="shared" si="7"/>
        <v>4</v>
      </c>
      <c r="DE30">
        <f t="shared" si="8"/>
        <v>7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1</v>
      </c>
      <c r="DP30">
        <v>0</v>
      </c>
      <c r="DQ30">
        <v>0</v>
      </c>
      <c r="DR30">
        <v>0</v>
      </c>
      <c r="DS30">
        <v>0</v>
      </c>
      <c r="DT30">
        <v>1</v>
      </c>
      <c r="DU30">
        <v>1</v>
      </c>
      <c r="DV30">
        <v>0</v>
      </c>
      <c r="DW30">
        <v>3</v>
      </c>
      <c r="DX30">
        <v>1</v>
      </c>
      <c r="DY30">
        <v>0</v>
      </c>
      <c r="DZ30">
        <v>2</v>
      </c>
      <c r="EA30">
        <v>1</v>
      </c>
      <c r="EB30">
        <v>2</v>
      </c>
      <c r="EC30">
        <v>1</v>
      </c>
      <c r="ED30">
        <v>1</v>
      </c>
      <c r="EE30">
        <v>1</v>
      </c>
      <c r="EF30">
        <v>0</v>
      </c>
      <c r="EG30">
        <v>0</v>
      </c>
      <c r="EH30">
        <v>0</v>
      </c>
      <c r="EI30" s="14">
        <v>0</v>
      </c>
      <c r="EJ30">
        <f t="shared" si="9"/>
        <v>2</v>
      </c>
      <c r="EK30">
        <f t="shared" si="10"/>
        <v>2</v>
      </c>
      <c r="EL30">
        <f t="shared" si="11"/>
        <v>0</v>
      </c>
      <c r="EM30">
        <f t="shared" si="12"/>
        <v>2</v>
      </c>
      <c r="EN30">
        <v>1</v>
      </c>
      <c r="EO30">
        <f t="shared" si="13"/>
        <v>4</v>
      </c>
      <c r="EP30">
        <f t="shared" si="14"/>
        <v>5</v>
      </c>
      <c r="EQ30">
        <v>0</v>
      </c>
      <c r="ER30" s="14">
        <v>0</v>
      </c>
      <c r="ES30" s="48">
        <v>1.4473379629629628E-3</v>
      </c>
      <c r="ET30" s="51">
        <v>1.0121527777777778E-3</v>
      </c>
      <c r="EU30" t="s">
        <v>80</v>
      </c>
      <c r="EV30">
        <v>79.2</v>
      </c>
      <c r="EW30" s="13" t="s">
        <v>92</v>
      </c>
      <c r="EX30">
        <v>0.8</v>
      </c>
      <c r="EY30">
        <v>0.8</v>
      </c>
      <c r="EZ30">
        <v>0.8</v>
      </c>
      <c r="FA30">
        <v>0.8</v>
      </c>
      <c r="FB30">
        <v>0.9</v>
      </c>
      <c r="FC30" s="13">
        <v>0.9</v>
      </c>
      <c r="FD30">
        <v>0.7</v>
      </c>
      <c r="FE30">
        <v>0.9</v>
      </c>
      <c r="FF30">
        <v>0.8</v>
      </c>
      <c r="FG30">
        <v>0.8</v>
      </c>
      <c r="FH30">
        <v>0.6</v>
      </c>
      <c r="FI30" s="14">
        <v>0.9</v>
      </c>
      <c r="FJ30">
        <v>10.44</v>
      </c>
      <c r="FK30">
        <v>10.43</v>
      </c>
      <c r="FL30">
        <v>10.29</v>
      </c>
      <c r="FM30">
        <v>10.29</v>
      </c>
      <c r="FN30" s="13">
        <v>10.29</v>
      </c>
      <c r="FO30">
        <v>11.65</v>
      </c>
      <c r="FP30">
        <v>10.5</v>
      </c>
      <c r="FQ30">
        <v>11.45</v>
      </c>
      <c r="FR30">
        <v>10.73</v>
      </c>
      <c r="FS30" s="14">
        <v>10.5</v>
      </c>
      <c r="FT30" s="18" t="s">
        <v>77</v>
      </c>
      <c r="FU30">
        <v>26.59</v>
      </c>
      <c r="FV30">
        <v>26.94</v>
      </c>
      <c r="FW30" s="13">
        <v>26.59</v>
      </c>
      <c r="FX30" s="18" t="s">
        <v>77</v>
      </c>
      <c r="FY30">
        <v>31.15</v>
      </c>
      <c r="FZ30">
        <v>27</v>
      </c>
      <c r="GA30" s="14">
        <v>27</v>
      </c>
      <c r="GB30">
        <v>33</v>
      </c>
      <c r="GC30" s="13">
        <v>3</v>
      </c>
      <c r="GD30">
        <v>36</v>
      </c>
      <c r="GE30" s="14">
        <v>0</v>
      </c>
      <c r="GF30">
        <v>28</v>
      </c>
      <c r="GG30">
        <v>18</v>
      </c>
      <c r="GH30" s="13">
        <v>46</v>
      </c>
      <c r="GI30">
        <f t="shared" si="15"/>
        <v>60.869565217391312</v>
      </c>
      <c r="GJ30">
        <v>30</v>
      </c>
      <c r="GK30">
        <v>13</v>
      </c>
      <c r="GL30" s="14">
        <v>43</v>
      </c>
      <c r="GM30">
        <f t="shared" si="16"/>
        <v>69.767441860465112</v>
      </c>
      <c r="GN30">
        <v>9</v>
      </c>
      <c r="GO30">
        <v>3</v>
      </c>
      <c r="GP30" s="13">
        <v>12</v>
      </c>
      <c r="GQ30">
        <v>10</v>
      </c>
      <c r="GR30">
        <v>2</v>
      </c>
      <c r="GS30" s="14">
        <v>12</v>
      </c>
      <c r="GT30">
        <v>9</v>
      </c>
      <c r="GU30">
        <v>3</v>
      </c>
      <c r="GV30" s="13">
        <v>12</v>
      </c>
      <c r="GW30">
        <v>9</v>
      </c>
      <c r="GX30">
        <v>3</v>
      </c>
      <c r="GY30" s="14">
        <v>12</v>
      </c>
      <c r="GZ30" s="37">
        <v>0.29166666666666669</v>
      </c>
      <c r="HA30" s="37">
        <v>0.54791666666666672</v>
      </c>
      <c r="HB30" s="37">
        <v>0.60138888888888886</v>
      </c>
      <c r="HC30" s="42">
        <v>0.71180555555555547</v>
      </c>
    </row>
    <row r="31" spans="1:211" x14ac:dyDescent="0.2">
      <c r="A31" s="9">
        <v>34</v>
      </c>
      <c r="B31" s="21">
        <v>42836</v>
      </c>
      <c r="C31" s="26">
        <v>2</v>
      </c>
      <c r="D31" s="107">
        <v>16285</v>
      </c>
      <c r="E31" s="29">
        <v>1</v>
      </c>
      <c r="G31">
        <v>72</v>
      </c>
      <c r="H31">
        <v>1.62</v>
      </c>
      <c r="I31">
        <v>60</v>
      </c>
      <c r="J31">
        <f t="shared" si="0"/>
        <v>22.862368541380881</v>
      </c>
      <c r="K31">
        <v>30</v>
      </c>
      <c r="L31">
        <v>6</v>
      </c>
      <c r="M31" s="11">
        <v>19.3</v>
      </c>
      <c r="N31">
        <v>19.2</v>
      </c>
      <c r="O31" s="36">
        <v>0.4826388888888889</v>
      </c>
      <c r="P31" s="37">
        <v>0.50277777777777777</v>
      </c>
      <c r="Q31" s="36">
        <v>0.50347222222222221</v>
      </c>
      <c r="R31" s="37">
        <v>0.54166666666666663</v>
      </c>
      <c r="S31" s="36">
        <v>0.55763888888888891</v>
      </c>
      <c r="T31" s="37">
        <v>0.59930555555555554</v>
      </c>
      <c r="U31" s="36">
        <v>0.60069444444444442</v>
      </c>
      <c r="V31" s="37">
        <v>0.63541666666666663</v>
      </c>
      <c r="W31" s="36">
        <v>0.55208333333333337</v>
      </c>
      <c r="X31" s="37">
        <v>0.60347222222222219</v>
      </c>
      <c r="Y31" s="11">
        <v>105</v>
      </c>
      <c r="Z31" s="29">
        <v>126</v>
      </c>
      <c r="AA31" s="29">
        <v>129</v>
      </c>
      <c r="AB31">
        <v>123</v>
      </c>
      <c r="AC31">
        <v>128</v>
      </c>
      <c r="AD31" s="13">
        <v>133</v>
      </c>
      <c r="AE31">
        <v>53</v>
      </c>
      <c r="AF31">
        <v>53</v>
      </c>
      <c r="AG31">
        <v>79</v>
      </c>
      <c r="AH31">
        <v>77</v>
      </c>
      <c r="AI31">
        <v>75</v>
      </c>
      <c r="AJ31" s="31">
        <v>81</v>
      </c>
      <c r="AK31">
        <v>129</v>
      </c>
      <c r="AL31">
        <v>142</v>
      </c>
      <c r="AM31">
        <v>139</v>
      </c>
      <c r="AN31">
        <v>134</v>
      </c>
      <c r="AO31">
        <v>144</v>
      </c>
      <c r="AP31" s="33">
        <v>147</v>
      </c>
      <c r="AQ31">
        <v>81</v>
      </c>
      <c r="AR31">
        <v>73</v>
      </c>
      <c r="AS31">
        <v>74</v>
      </c>
      <c r="AT31">
        <v>82</v>
      </c>
      <c r="AU31">
        <v>76</v>
      </c>
      <c r="AV31" s="31">
        <v>82</v>
      </c>
      <c r="AW31">
        <v>9</v>
      </c>
      <c r="AX31">
        <v>88</v>
      </c>
      <c r="BE31">
        <v>5</v>
      </c>
      <c r="BF31">
        <v>5</v>
      </c>
      <c r="BG31">
        <v>3</v>
      </c>
      <c r="BH31">
        <v>4</v>
      </c>
      <c r="BI31">
        <v>5</v>
      </c>
      <c r="BJ31">
        <v>4</v>
      </c>
      <c r="BK31" s="13">
        <v>5</v>
      </c>
      <c r="BL31">
        <f t="shared" si="1"/>
        <v>31</v>
      </c>
      <c r="BM31">
        <v>6</v>
      </c>
      <c r="BN31">
        <v>5</v>
      </c>
      <c r="BO31">
        <v>3</v>
      </c>
      <c r="BP31">
        <v>4</v>
      </c>
      <c r="BQ31">
        <v>5</v>
      </c>
      <c r="BR31">
        <v>3</v>
      </c>
      <c r="BS31" s="14">
        <v>4</v>
      </c>
      <c r="BT31">
        <f t="shared" si="2"/>
        <v>30</v>
      </c>
      <c r="BU31">
        <v>0</v>
      </c>
      <c r="BV31">
        <v>0</v>
      </c>
      <c r="BW31">
        <v>0</v>
      </c>
      <c r="BX31">
        <v>1</v>
      </c>
      <c r="BY31">
        <v>0</v>
      </c>
      <c r="BZ31">
        <v>2</v>
      </c>
      <c r="CA31">
        <v>0</v>
      </c>
      <c r="CB31">
        <v>0</v>
      </c>
      <c r="CC31">
        <v>0</v>
      </c>
      <c r="CD31">
        <v>2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1</v>
      </c>
      <c r="CK31">
        <v>0</v>
      </c>
      <c r="CL31">
        <v>3</v>
      </c>
      <c r="CM31">
        <v>0</v>
      </c>
      <c r="CN31">
        <v>0</v>
      </c>
      <c r="CO31">
        <v>4</v>
      </c>
      <c r="CP31">
        <v>0</v>
      </c>
      <c r="CQ31">
        <v>3</v>
      </c>
      <c r="CR31">
        <v>3</v>
      </c>
      <c r="CS31">
        <v>0</v>
      </c>
      <c r="CT31">
        <v>0</v>
      </c>
      <c r="CU31">
        <v>0</v>
      </c>
      <c r="CV31">
        <v>2</v>
      </c>
      <c r="CW31">
        <v>0</v>
      </c>
      <c r="CX31" s="13">
        <v>0</v>
      </c>
      <c r="CY31">
        <f t="shared" si="3"/>
        <v>1</v>
      </c>
      <c r="CZ31">
        <f t="shared" si="4"/>
        <v>2</v>
      </c>
      <c r="DA31">
        <f t="shared" si="5"/>
        <v>0</v>
      </c>
      <c r="DB31">
        <f t="shared" si="6"/>
        <v>1</v>
      </c>
      <c r="DC31">
        <v>0</v>
      </c>
      <c r="DD31">
        <f t="shared" si="7"/>
        <v>7</v>
      </c>
      <c r="DE31">
        <f t="shared" si="8"/>
        <v>10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3</v>
      </c>
      <c r="DX31">
        <v>0</v>
      </c>
      <c r="DY31">
        <v>0</v>
      </c>
      <c r="DZ31">
        <v>3</v>
      </c>
      <c r="EA31">
        <v>0</v>
      </c>
      <c r="EB31">
        <v>3</v>
      </c>
      <c r="EC31">
        <v>3</v>
      </c>
      <c r="ED31">
        <v>0</v>
      </c>
      <c r="EE31">
        <v>0</v>
      </c>
      <c r="EF31">
        <v>0</v>
      </c>
      <c r="EG31">
        <v>2</v>
      </c>
      <c r="EH31">
        <v>0</v>
      </c>
      <c r="EI31" s="14">
        <v>0</v>
      </c>
      <c r="EJ31">
        <f t="shared" si="9"/>
        <v>0</v>
      </c>
      <c r="EK31">
        <f t="shared" si="10"/>
        <v>0</v>
      </c>
      <c r="EL31">
        <f t="shared" si="11"/>
        <v>0</v>
      </c>
      <c r="EM31">
        <f t="shared" si="12"/>
        <v>0</v>
      </c>
      <c r="EN31">
        <v>0</v>
      </c>
      <c r="EO31">
        <f t="shared" si="13"/>
        <v>7</v>
      </c>
      <c r="EP31">
        <f t="shared" si="14"/>
        <v>9</v>
      </c>
      <c r="EQ31">
        <v>0</v>
      </c>
      <c r="ER31" s="14">
        <v>0</v>
      </c>
      <c r="ES31" s="48">
        <v>9.1874999999999997E-4</v>
      </c>
      <c r="ET31" s="51">
        <v>7.3333333333333334E-4</v>
      </c>
      <c r="EU31" t="s">
        <v>69</v>
      </c>
      <c r="EV31">
        <v>79.2</v>
      </c>
      <c r="EW31" s="13" t="s">
        <v>124</v>
      </c>
      <c r="EX31">
        <v>1</v>
      </c>
      <c r="EY31">
        <v>1.1000000000000001</v>
      </c>
      <c r="EZ31">
        <v>1.1000000000000001</v>
      </c>
      <c r="FA31">
        <v>1.3</v>
      </c>
      <c r="FB31">
        <v>1.4</v>
      </c>
      <c r="FC31" s="13">
        <v>1.4</v>
      </c>
      <c r="FD31">
        <v>1.3</v>
      </c>
      <c r="FE31">
        <v>1.1000000000000001</v>
      </c>
      <c r="FF31">
        <v>1.3</v>
      </c>
      <c r="FG31">
        <v>1.5</v>
      </c>
      <c r="FH31">
        <v>1.3</v>
      </c>
      <c r="FI31" s="14">
        <v>1.5</v>
      </c>
      <c r="FJ31">
        <v>7.36</v>
      </c>
      <c r="FK31">
        <v>7.32</v>
      </c>
      <c r="FL31">
        <v>6.82</v>
      </c>
      <c r="FM31">
        <v>7.45</v>
      </c>
      <c r="FN31" s="13">
        <v>6.82</v>
      </c>
      <c r="FO31">
        <v>7.65</v>
      </c>
      <c r="FP31">
        <v>7.62</v>
      </c>
      <c r="FQ31">
        <v>7.56</v>
      </c>
      <c r="FR31">
        <v>7.66</v>
      </c>
      <c r="FS31" s="14">
        <v>7.56</v>
      </c>
      <c r="FT31" s="18" t="s">
        <v>77</v>
      </c>
      <c r="FU31">
        <v>13.06</v>
      </c>
      <c r="FV31">
        <v>12.26</v>
      </c>
      <c r="FW31" s="13">
        <v>12.26</v>
      </c>
      <c r="FX31" s="18" t="s">
        <v>77</v>
      </c>
      <c r="FY31">
        <v>10.91</v>
      </c>
      <c r="FZ31">
        <v>12.17</v>
      </c>
      <c r="GA31" s="14">
        <v>10.91</v>
      </c>
      <c r="GB31">
        <v>35</v>
      </c>
      <c r="GC31" s="13">
        <v>1</v>
      </c>
      <c r="GD31">
        <v>36</v>
      </c>
      <c r="GE31" s="14">
        <v>0</v>
      </c>
      <c r="GF31">
        <v>38</v>
      </c>
      <c r="GG31">
        <v>1</v>
      </c>
      <c r="GH31" s="13">
        <v>39</v>
      </c>
      <c r="GI31">
        <f t="shared" si="15"/>
        <v>97.435897435897431</v>
      </c>
      <c r="GJ31">
        <v>44</v>
      </c>
      <c r="GK31">
        <v>2</v>
      </c>
      <c r="GL31" s="14">
        <v>46</v>
      </c>
      <c r="GM31">
        <f t="shared" si="16"/>
        <v>95.652173913043484</v>
      </c>
      <c r="GN31">
        <v>11</v>
      </c>
      <c r="GO31">
        <v>1</v>
      </c>
      <c r="GP31" s="13">
        <v>12</v>
      </c>
      <c r="GQ31">
        <v>9</v>
      </c>
      <c r="GR31">
        <v>3</v>
      </c>
      <c r="GS31" s="14">
        <v>12</v>
      </c>
      <c r="GT31">
        <v>12</v>
      </c>
      <c r="GU31">
        <v>0</v>
      </c>
      <c r="GV31" s="13">
        <v>12</v>
      </c>
      <c r="GW31">
        <v>11</v>
      </c>
      <c r="GX31">
        <v>1</v>
      </c>
      <c r="GY31" s="14">
        <v>12</v>
      </c>
      <c r="GZ31" s="37">
        <v>0.28125</v>
      </c>
      <c r="HA31" s="37">
        <v>0.55277777777777781</v>
      </c>
      <c r="HB31" s="37">
        <v>0.60416666666666663</v>
      </c>
      <c r="HC31" s="42">
        <v>0.70833333333333337</v>
      </c>
    </row>
    <row r="32" spans="1:211" x14ac:dyDescent="0.2">
      <c r="A32" s="9">
        <v>35</v>
      </c>
      <c r="B32" s="21">
        <v>42853</v>
      </c>
      <c r="C32" s="26">
        <v>3</v>
      </c>
      <c r="D32" s="107">
        <v>12740</v>
      </c>
      <c r="E32" s="29">
        <v>1</v>
      </c>
      <c r="G32">
        <v>82</v>
      </c>
      <c r="H32">
        <v>1.65</v>
      </c>
      <c r="I32">
        <v>93.4</v>
      </c>
      <c r="J32">
        <f t="shared" si="0"/>
        <v>34.306703397612495</v>
      </c>
      <c r="K32">
        <v>30</v>
      </c>
      <c r="L32">
        <v>11</v>
      </c>
      <c r="M32" s="11">
        <v>20.5</v>
      </c>
      <c r="N32">
        <v>21.5</v>
      </c>
      <c r="O32" s="36">
        <v>0.49305555555555558</v>
      </c>
      <c r="P32" s="37">
        <v>0.52777777777777779</v>
      </c>
      <c r="Q32" s="36">
        <v>0.52777777777777779</v>
      </c>
      <c r="R32" s="37">
        <v>0.56944444444444442</v>
      </c>
      <c r="S32" s="36">
        <v>0.56944444444444442</v>
      </c>
      <c r="T32" s="37">
        <v>0.61111111111111105</v>
      </c>
      <c r="U32" s="36">
        <v>0.61458333333333337</v>
      </c>
      <c r="V32" s="37">
        <v>0.65277777777777779</v>
      </c>
      <c r="W32" s="36">
        <v>0.56597222222222221</v>
      </c>
      <c r="X32" s="37">
        <v>0.62152777777777779</v>
      </c>
      <c r="Y32" s="11">
        <v>115</v>
      </c>
      <c r="Z32" s="29">
        <v>115</v>
      </c>
      <c r="AA32" s="29">
        <v>123</v>
      </c>
      <c r="AB32">
        <v>126</v>
      </c>
      <c r="AC32">
        <v>129</v>
      </c>
      <c r="AD32" s="13">
        <v>131</v>
      </c>
      <c r="AE32">
        <v>67</v>
      </c>
      <c r="AF32">
        <v>61</v>
      </c>
      <c r="AG32">
        <v>65</v>
      </c>
      <c r="AH32">
        <v>71</v>
      </c>
      <c r="AI32">
        <v>77</v>
      </c>
      <c r="AJ32" s="31">
        <v>84</v>
      </c>
      <c r="AK32">
        <v>113</v>
      </c>
      <c r="AL32">
        <v>130</v>
      </c>
      <c r="AM32">
        <v>131</v>
      </c>
      <c r="AN32">
        <v>118</v>
      </c>
      <c r="AO32">
        <v>136</v>
      </c>
      <c r="AP32" s="33">
        <v>138</v>
      </c>
      <c r="AQ32">
        <v>65</v>
      </c>
      <c r="AR32">
        <v>72</v>
      </c>
      <c r="AS32">
        <v>68</v>
      </c>
      <c r="AT32">
        <v>75</v>
      </c>
      <c r="AU32">
        <v>82</v>
      </c>
      <c r="AV32" s="31">
        <v>78</v>
      </c>
      <c r="AW32">
        <v>10</v>
      </c>
      <c r="AX32">
        <v>88</v>
      </c>
      <c r="BE32">
        <v>4</v>
      </c>
      <c r="BF32">
        <v>2</v>
      </c>
      <c r="BG32">
        <v>1</v>
      </c>
      <c r="BH32">
        <v>2</v>
      </c>
      <c r="BI32">
        <v>2</v>
      </c>
      <c r="BJ32">
        <v>2</v>
      </c>
      <c r="BK32" s="13">
        <v>1</v>
      </c>
      <c r="BL32">
        <f t="shared" si="1"/>
        <v>14</v>
      </c>
      <c r="BM32">
        <v>4</v>
      </c>
      <c r="BN32">
        <v>2</v>
      </c>
      <c r="BO32">
        <v>0</v>
      </c>
      <c r="BP32">
        <v>2</v>
      </c>
      <c r="BQ32">
        <v>2</v>
      </c>
      <c r="BR32">
        <v>3</v>
      </c>
      <c r="BS32" s="14">
        <v>4</v>
      </c>
      <c r="BT32">
        <f t="shared" si="2"/>
        <v>17</v>
      </c>
      <c r="BU32">
        <v>1</v>
      </c>
      <c r="BV32">
        <v>4</v>
      </c>
      <c r="BW32">
        <v>4</v>
      </c>
      <c r="BX32">
        <v>4</v>
      </c>
      <c r="BY32">
        <v>3</v>
      </c>
      <c r="BZ32">
        <v>2</v>
      </c>
      <c r="CA32">
        <v>2</v>
      </c>
      <c r="CB32">
        <v>2</v>
      </c>
      <c r="CC32">
        <v>1</v>
      </c>
      <c r="CD32">
        <v>0</v>
      </c>
      <c r="CE32">
        <v>0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2</v>
      </c>
      <c r="CL32">
        <v>2</v>
      </c>
      <c r="CM32">
        <v>3</v>
      </c>
      <c r="CN32">
        <v>4</v>
      </c>
      <c r="CO32">
        <v>2</v>
      </c>
      <c r="CP32">
        <v>2</v>
      </c>
      <c r="CQ32">
        <v>2</v>
      </c>
      <c r="CR32">
        <v>1</v>
      </c>
      <c r="CS32">
        <v>1</v>
      </c>
      <c r="CT32">
        <v>2</v>
      </c>
      <c r="CU32">
        <v>2</v>
      </c>
      <c r="CV32">
        <v>1</v>
      </c>
      <c r="CW32">
        <v>1</v>
      </c>
      <c r="CX32" s="13">
        <v>1</v>
      </c>
      <c r="CY32">
        <f t="shared" si="3"/>
        <v>2</v>
      </c>
      <c r="CZ32">
        <f t="shared" si="4"/>
        <v>10</v>
      </c>
      <c r="DA32">
        <f t="shared" si="5"/>
        <v>21</v>
      </c>
      <c r="DB32">
        <f t="shared" si="6"/>
        <v>10</v>
      </c>
      <c r="DC32">
        <v>1</v>
      </c>
      <c r="DD32">
        <f t="shared" si="7"/>
        <v>5</v>
      </c>
      <c r="DE32">
        <f t="shared" si="8"/>
        <v>5</v>
      </c>
      <c r="DF32">
        <v>1</v>
      </c>
      <c r="DG32">
        <v>0</v>
      </c>
      <c r="DH32">
        <v>1</v>
      </c>
      <c r="DI32">
        <v>1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1</v>
      </c>
      <c r="DU32">
        <v>1</v>
      </c>
      <c r="DV32">
        <v>0</v>
      </c>
      <c r="DW32">
        <v>3</v>
      </c>
      <c r="DX32">
        <v>2</v>
      </c>
      <c r="DY32">
        <v>0</v>
      </c>
      <c r="DZ32">
        <v>3</v>
      </c>
      <c r="EA32">
        <v>0</v>
      </c>
      <c r="EB32">
        <v>3</v>
      </c>
      <c r="EC32">
        <v>3</v>
      </c>
      <c r="ED32">
        <v>0</v>
      </c>
      <c r="EE32">
        <v>1</v>
      </c>
      <c r="EF32">
        <v>0</v>
      </c>
      <c r="EG32">
        <v>1</v>
      </c>
      <c r="EH32">
        <v>0</v>
      </c>
      <c r="EI32" s="14">
        <v>0</v>
      </c>
      <c r="EJ32">
        <f t="shared" si="9"/>
        <v>2</v>
      </c>
      <c r="EK32">
        <f t="shared" si="10"/>
        <v>1</v>
      </c>
      <c r="EL32">
        <f t="shared" si="11"/>
        <v>1</v>
      </c>
      <c r="EM32">
        <f t="shared" si="12"/>
        <v>4</v>
      </c>
      <c r="EN32">
        <v>0</v>
      </c>
      <c r="EO32">
        <f t="shared" si="13"/>
        <v>5</v>
      </c>
      <c r="EP32">
        <f t="shared" si="14"/>
        <v>9</v>
      </c>
      <c r="EQ32">
        <v>2</v>
      </c>
      <c r="ER32" s="14">
        <v>1</v>
      </c>
      <c r="ES32" s="48">
        <v>9.1122685185185187E-4</v>
      </c>
      <c r="ET32" s="51">
        <v>1.0353009259259258E-3</v>
      </c>
      <c r="EU32" t="s">
        <v>69</v>
      </c>
      <c r="EV32">
        <v>79.2</v>
      </c>
      <c r="EW32" s="13" t="s">
        <v>125</v>
      </c>
      <c r="EX32">
        <v>0.6</v>
      </c>
      <c r="EY32">
        <v>1</v>
      </c>
      <c r="EZ32">
        <v>1</v>
      </c>
      <c r="FA32">
        <v>0.8</v>
      </c>
      <c r="FB32">
        <v>1</v>
      </c>
      <c r="FC32" s="13">
        <v>1</v>
      </c>
      <c r="FD32">
        <v>0.9</v>
      </c>
      <c r="FE32">
        <v>1.1000000000000001</v>
      </c>
      <c r="FF32">
        <v>1.1000000000000001</v>
      </c>
      <c r="FG32">
        <v>1.1000000000000001</v>
      </c>
      <c r="FH32">
        <v>1.3</v>
      </c>
      <c r="FI32" s="14">
        <v>1.3</v>
      </c>
      <c r="FJ32">
        <v>11.04</v>
      </c>
      <c r="FK32">
        <v>10.65</v>
      </c>
      <c r="FL32">
        <v>10.49</v>
      </c>
      <c r="FM32">
        <v>10.66</v>
      </c>
      <c r="FN32" s="13">
        <v>10.49</v>
      </c>
      <c r="FO32">
        <v>10.99</v>
      </c>
      <c r="FP32">
        <v>10.45</v>
      </c>
      <c r="FQ32">
        <v>10.82</v>
      </c>
      <c r="FR32">
        <v>10.68</v>
      </c>
      <c r="FS32" s="14">
        <v>10.45</v>
      </c>
      <c r="FT32" s="18" t="s">
        <v>77</v>
      </c>
      <c r="FU32">
        <v>21.1</v>
      </c>
      <c r="FV32">
        <v>17.05</v>
      </c>
      <c r="FW32" s="13">
        <v>17.05</v>
      </c>
      <c r="FX32" s="18" t="s">
        <v>77</v>
      </c>
      <c r="FY32">
        <v>27.52</v>
      </c>
      <c r="FZ32">
        <v>26.8</v>
      </c>
      <c r="GA32" s="14">
        <v>26.8</v>
      </c>
      <c r="GB32">
        <v>35</v>
      </c>
      <c r="GC32" s="13">
        <v>1</v>
      </c>
      <c r="GD32">
        <v>32</v>
      </c>
      <c r="GE32" s="14">
        <v>4</v>
      </c>
      <c r="GF32">
        <v>26</v>
      </c>
      <c r="GG32">
        <v>2</v>
      </c>
      <c r="GH32" s="13">
        <v>28</v>
      </c>
      <c r="GI32">
        <f t="shared" si="15"/>
        <v>92.857142857142861</v>
      </c>
      <c r="GJ32">
        <v>27</v>
      </c>
      <c r="GK32">
        <v>3</v>
      </c>
      <c r="GL32" s="14">
        <v>30</v>
      </c>
      <c r="GM32">
        <f t="shared" si="16"/>
        <v>90</v>
      </c>
      <c r="GN32">
        <v>9</v>
      </c>
      <c r="GO32">
        <v>3</v>
      </c>
      <c r="GP32" s="13">
        <v>12</v>
      </c>
      <c r="GQ32">
        <v>9</v>
      </c>
      <c r="GR32">
        <v>3</v>
      </c>
      <c r="GS32" s="14">
        <v>12</v>
      </c>
      <c r="GT32">
        <v>9</v>
      </c>
      <c r="GU32">
        <v>3</v>
      </c>
      <c r="GV32" s="13">
        <v>12</v>
      </c>
      <c r="GW32">
        <v>11</v>
      </c>
      <c r="GX32">
        <v>1</v>
      </c>
      <c r="GY32" s="14">
        <v>12</v>
      </c>
      <c r="GZ32" s="37">
        <v>0.30208333333333331</v>
      </c>
      <c r="HA32" s="37">
        <v>0.56666666666666665</v>
      </c>
      <c r="HB32" s="37">
        <v>0.62291666666666667</v>
      </c>
      <c r="HC32" s="42">
        <v>0.70833333333333337</v>
      </c>
    </row>
    <row r="33" spans="1:211" x14ac:dyDescent="0.2">
      <c r="A33" s="9">
        <v>36</v>
      </c>
      <c r="B33" s="21">
        <v>42927</v>
      </c>
      <c r="C33" s="26">
        <v>4</v>
      </c>
      <c r="D33" s="107">
        <v>11374</v>
      </c>
      <c r="E33" s="29">
        <v>1</v>
      </c>
      <c r="G33">
        <v>86</v>
      </c>
      <c r="H33">
        <v>1.63</v>
      </c>
      <c r="I33">
        <v>68.8</v>
      </c>
      <c r="J33">
        <f t="shared" si="0"/>
        <v>25.894839850954121</v>
      </c>
      <c r="K33">
        <v>30</v>
      </c>
      <c r="L33">
        <v>7</v>
      </c>
      <c r="M33" s="11">
        <v>21</v>
      </c>
      <c r="N33">
        <v>20</v>
      </c>
      <c r="O33" s="36">
        <v>0.49305555555555558</v>
      </c>
      <c r="P33" s="37">
        <v>0.51041666666666663</v>
      </c>
      <c r="Q33" s="36">
        <v>0.51041666666666663</v>
      </c>
      <c r="R33" s="37">
        <v>0.5541666666666667</v>
      </c>
      <c r="S33" s="36">
        <v>0.55555555555555558</v>
      </c>
      <c r="T33" s="37">
        <v>0.59722222222222221</v>
      </c>
      <c r="U33" s="36">
        <v>0.59861111111111109</v>
      </c>
      <c r="V33" s="37">
        <v>0.63541666666666663</v>
      </c>
      <c r="W33" s="36">
        <v>0.55138888888888882</v>
      </c>
      <c r="X33" s="37">
        <v>0.60347222222222219</v>
      </c>
      <c r="Y33" s="11">
        <v>166</v>
      </c>
      <c r="Z33" s="29">
        <v>154</v>
      </c>
      <c r="AA33" s="29">
        <v>141</v>
      </c>
      <c r="AB33">
        <v>140</v>
      </c>
      <c r="AC33">
        <v>141</v>
      </c>
      <c r="AD33" s="13">
        <v>149</v>
      </c>
      <c r="AE33">
        <v>76</v>
      </c>
      <c r="AF33">
        <v>76</v>
      </c>
      <c r="AG33">
        <v>74</v>
      </c>
      <c r="AH33">
        <v>77</v>
      </c>
      <c r="AI33">
        <v>75</v>
      </c>
      <c r="AJ33" s="31">
        <v>82</v>
      </c>
      <c r="AK33">
        <v>148</v>
      </c>
      <c r="AL33">
        <v>160</v>
      </c>
      <c r="AM33">
        <v>175</v>
      </c>
      <c r="AN33">
        <v>143</v>
      </c>
      <c r="AO33">
        <v>171</v>
      </c>
      <c r="AP33" s="33">
        <v>176</v>
      </c>
      <c r="AQ33">
        <v>72</v>
      </c>
      <c r="AR33">
        <v>83</v>
      </c>
      <c r="AS33">
        <v>87</v>
      </c>
      <c r="AT33">
        <v>97</v>
      </c>
      <c r="AU33">
        <v>89</v>
      </c>
      <c r="AV33" s="31">
        <v>89</v>
      </c>
      <c r="AW33">
        <v>8</v>
      </c>
      <c r="AX33">
        <v>94</v>
      </c>
      <c r="BE33">
        <v>5</v>
      </c>
      <c r="BF33">
        <v>2</v>
      </c>
      <c r="BG33">
        <v>1</v>
      </c>
      <c r="BH33">
        <v>4</v>
      </c>
      <c r="BI33">
        <v>5</v>
      </c>
      <c r="BJ33">
        <v>4</v>
      </c>
      <c r="BK33" s="13">
        <v>4</v>
      </c>
      <c r="BL33">
        <f t="shared" si="1"/>
        <v>25</v>
      </c>
      <c r="BM33">
        <v>2</v>
      </c>
      <c r="BN33">
        <v>1</v>
      </c>
      <c r="BO33">
        <v>0</v>
      </c>
      <c r="BP33">
        <v>3</v>
      </c>
      <c r="BQ33">
        <v>5</v>
      </c>
      <c r="BR33">
        <v>4</v>
      </c>
      <c r="BS33" s="14">
        <v>3</v>
      </c>
      <c r="BT33">
        <f t="shared" si="2"/>
        <v>18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2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0</v>
      </c>
      <c r="CN33">
        <v>0</v>
      </c>
      <c r="CO33">
        <v>3</v>
      </c>
      <c r="CP33">
        <v>0</v>
      </c>
      <c r="CQ33">
        <v>2</v>
      </c>
      <c r="CR33">
        <v>3</v>
      </c>
      <c r="CS33">
        <v>0</v>
      </c>
      <c r="CT33">
        <v>0</v>
      </c>
      <c r="CU33">
        <v>0</v>
      </c>
      <c r="CV33">
        <v>2</v>
      </c>
      <c r="CW33">
        <v>0</v>
      </c>
      <c r="CX33" s="13">
        <v>0</v>
      </c>
      <c r="CY33">
        <f t="shared" si="3"/>
        <v>0</v>
      </c>
      <c r="CZ33">
        <f t="shared" si="4"/>
        <v>0</v>
      </c>
      <c r="DA33">
        <f t="shared" si="5"/>
        <v>0</v>
      </c>
      <c r="DB33">
        <f t="shared" si="6"/>
        <v>0</v>
      </c>
      <c r="DC33">
        <v>0</v>
      </c>
      <c r="DD33">
        <f t="shared" si="7"/>
        <v>7</v>
      </c>
      <c r="DE33">
        <f t="shared" si="8"/>
        <v>8</v>
      </c>
      <c r="DF33">
        <v>0</v>
      </c>
      <c r="DG33">
        <v>0</v>
      </c>
      <c r="DH33">
        <v>0</v>
      </c>
      <c r="DI33">
        <v>1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2</v>
      </c>
      <c r="DX33">
        <v>3</v>
      </c>
      <c r="DY33">
        <v>0</v>
      </c>
      <c r="DZ33">
        <v>3</v>
      </c>
      <c r="EA33">
        <v>0</v>
      </c>
      <c r="EB33">
        <v>2</v>
      </c>
      <c r="EC33">
        <v>3</v>
      </c>
      <c r="ED33">
        <v>0</v>
      </c>
      <c r="EE33">
        <v>0</v>
      </c>
      <c r="EF33">
        <v>0</v>
      </c>
      <c r="EG33">
        <v>0</v>
      </c>
      <c r="EH33">
        <v>0</v>
      </c>
      <c r="EI33" s="14">
        <v>0</v>
      </c>
      <c r="EJ33">
        <f t="shared" si="9"/>
        <v>0</v>
      </c>
      <c r="EK33">
        <f t="shared" si="10"/>
        <v>0</v>
      </c>
      <c r="EL33">
        <f t="shared" si="11"/>
        <v>0</v>
      </c>
      <c r="EM33">
        <f t="shared" si="12"/>
        <v>4</v>
      </c>
      <c r="EN33">
        <v>0</v>
      </c>
      <c r="EO33">
        <f t="shared" si="13"/>
        <v>2</v>
      </c>
      <c r="EP33">
        <f t="shared" si="14"/>
        <v>8</v>
      </c>
      <c r="EQ33">
        <v>0</v>
      </c>
      <c r="ER33" s="14">
        <v>0</v>
      </c>
      <c r="ES33" s="48">
        <v>8.0324074074074076E-4</v>
      </c>
      <c r="ET33" s="51">
        <v>1.1381944444444445E-3</v>
      </c>
      <c r="EU33" t="s">
        <v>80</v>
      </c>
      <c r="EV33">
        <v>87.5</v>
      </c>
      <c r="EW33" s="13" t="s">
        <v>129</v>
      </c>
      <c r="EX33">
        <v>0.7</v>
      </c>
      <c r="EY33">
        <v>0.7</v>
      </c>
      <c r="EZ33">
        <v>0.5</v>
      </c>
      <c r="FA33">
        <v>0.6</v>
      </c>
      <c r="FB33">
        <v>0.7</v>
      </c>
      <c r="FC33" s="13">
        <v>0.7</v>
      </c>
      <c r="FD33">
        <v>0.5</v>
      </c>
      <c r="FE33">
        <v>0.5</v>
      </c>
      <c r="FF33">
        <v>0.5</v>
      </c>
      <c r="FG33">
        <v>0.4</v>
      </c>
      <c r="FH33">
        <v>0.6</v>
      </c>
      <c r="FI33" s="14">
        <v>0.6</v>
      </c>
      <c r="FJ33">
        <v>10.039999999999999</v>
      </c>
      <c r="FK33">
        <v>9.69</v>
      </c>
      <c r="FL33">
        <v>10.26</v>
      </c>
      <c r="FM33">
        <v>9.18</v>
      </c>
      <c r="FN33" s="13">
        <v>9.18</v>
      </c>
      <c r="FO33">
        <v>9.4600000000000009</v>
      </c>
      <c r="FP33">
        <v>10.09</v>
      </c>
      <c r="FQ33">
        <v>8.74</v>
      </c>
      <c r="FR33">
        <v>8.4499999999999993</v>
      </c>
      <c r="FS33" s="14">
        <v>8.4499999999999993</v>
      </c>
      <c r="FT33" s="18" t="s">
        <v>77</v>
      </c>
      <c r="FX33" s="18" t="s">
        <v>77</v>
      </c>
      <c r="GB33">
        <v>36</v>
      </c>
      <c r="GC33" s="13">
        <v>0</v>
      </c>
      <c r="GD33">
        <v>36</v>
      </c>
      <c r="GE33" s="14">
        <v>0</v>
      </c>
      <c r="GF33">
        <v>37</v>
      </c>
      <c r="GG33">
        <v>1</v>
      </c>
      <c r="GH33" s="13">
        <v>38</v>
      </c>
      <c r="GI33">
        <f t="shared" si="15"/>
        <v>97.368421052631575</v>
      </c>
      <c r="GJ33">
        <v>36</v>
      </c>
      <c r="GK33">
        <v>2</v>
      </c>
      <c r="GL33" s="14">
        <v>38</v>
      </c>
      <c r="GM33">
        <f t="shared" si="16"/>
        <v>94.73684210526315</v>
      </c>
      <c r="GN33">
        <v>7</v>
      </c>
      <c r="GO33">
        <v>5</v>
      </c>
      <c r="GP33" s="13">
        <v>12</v>
      </c>
      <c r="GQ33">
        <v>7</v>
      </c>
      <c r="GR33">
        <v>5</v>
      </c>
      <c r="GS33" s="14">
        <v>12</v>
      </c>
      <c r="GT33">
        <v>12</v>
      </c>
      <c r="GU33">
        <v>0</v>
      </c>
      <c r="GV33" s="13">
        <v>12</v>
      </c>
      <c r="GW33">
        <v>12</v>
      </c>
      <c r="GX33">
        <v>0</v>
      </c>
      <c r="GY33" s="14">
        <v>12</v>
      </c>
      <c r="GZ33" s="37">
        <v>0.36458333333333331</v>
      </c>
      <c r="HA33" s="37">
        <v>0.55347222222222225</v>
      </c>
      <c r="HB33" s="37">
        <v>0.60416666666666663</v>
      </c>
      <c r="HC33" s="14" t="s">
        <v>128</v>
      </c>
    </row>
    <row r="34" spans="1:211" x14ac:dyDescent="0.2">
      <c r="A34" s="9">
        <v>38</v>
      </c>
      <c r="B34" s="21">
        <v>42928</v>
      </c>
      <c r="C34" s="26">
        <v>3</v>
      </c>
      <c r="D34" s="107">
        <v>6606</v>
      </c>
      <c r="F34" s="29">
        <v>1</v>
      </c>
      <c r="G34">
        <v>99</v>
      </c>
      <c r="H34">
        <v>1.73</v>
      </c>
      <c r="I34">
        <v>73</v>
      </c>
      <c r="J34">
        <f t="shared" si="0"/>
        <v>24.391058839252899</v>
      </c>
      <c r="K34">
        <v>28</v>
      </c>
      <c r="L34">
        <v>11</v>
      </c>
      <c r="M34" s="11">
        <v>21.5</v>
      </c>
      <c r="N34">
        <v>20.2</v>
      </c>
      <c r="O34" s="36">
        <v>0.47916666666666669</v>
      </c>
      <c r="P34" s="37">
        <v>0.51041666666666663</v>
      </c>
      <c r="Q34" s="36">
        <v>0.51041666666666663</v>
      </c>
      <c r="R34" s="37">
        <v>0.56597222222222221</v>
      </c>
      <c r="S34" s="36">
        <v>0.56597222222222221</v>
      </c>
      <c r="T34" s="37">
        <v>0.60763888888888895</v>
      </c>
      <c r="U34" s="36">
        <v>0.60416666666666663</v>
      </c>
      <c r="V34" s="37">
        <v>0.66666666666666663</v>
      </c>
      <c r="W34" s="36">
        <v>0.56319444444444444</v>
      </c>
      <c r="Y34" s="11">
        <v>120</v>
      </c>
      <c r="Z34" s="29">
        <v>114</v>
      </c>
      <c r="AA34" s="29">
        <v>119</v>
      </c>
      <c r="AB34">
        <v>116</v>
      </c>
      <c r="AC34">
        <v>109</v>
      </c>
      <c r="AD34" s="13">
        <v>126</v>
      </c>
      <c r="AE34">
        <v>69</v>
      </c>
      <c r="AF34">
        <v>68</v>
      </c>
      <c r="AG34">
        <v>66</v>
      </c>
      <c r="AH34">
        <v>53</v>
      </c>
      <c r="AI34">
        <v>58</v>
      </c>
      <c r="AJ34" s="31">
        <v>53</v>
      </c>
      <c r="AK34">
        <v>104</v>
      </c>
      <c r="AL34">
        <v>115</v>
      </c>
      <c r="AM34">
        <v>109</v>
      </c>
      <c r="AN34">
        <v>106</v>
      </c>
      <c r="AO34">
        <v>102</v>
      </c>
      <c r="AQ34">
        <v>63</v>
      </c>
      <c r="AR34">
        <v>63</v>
      </c>
      <c r="AS34">
        <v>67</v>
      </c>
      <c r="AT34">
        <v>52</v>
      </c>
      <c r="AU34">
        <v>56</v>
      </c>
      <c r="AW34">
        <v>10</v>
      </c>
      <c r="AX34">
        <v>95</v>
      </c>
      <c r="BE34">
        <v>0</v>
      </c>
      <c r="BF34">
        <v>1</v>
      </c>
      <c r="BG34">
        <v>0</v>
      </c>
      <c r="BH34">
        <v>3</v>
      </c>
      <c r="BI34">
        <v>3</v>
      </c>
      <c r="BJ34">
        <v>0</v>
      </c>
      <c r="BK34" s="13">
        <v>0</v>
      </c>
      <c r="BL34">
        <f t="shared" si="1"/>
        <v>7</v>
      </c>
      <c r="BT34">
        <f t="shared" si="2"/>
        <v>0</v>
      </c>
      <c r="BU34">
        <v>1</v>
      </c>
      <c r="BV34">
        <v>0</v>
      </c>
      <c r="BW34">
        <v>3</v>
      </c>
      <c r="BX34">
        <v>1</v>
      </c>
      <c r="BY34">
        <v>0</v>
      </c>
      <c r="BZ34">
        <v>2</v>
      </c>
      <c r="CA34">
        <v>1</v>
      </c>
      <c r="CB34">
        <v>3</v>
      </c>
      <c r="CC34">
        <v>0</v>
      </c>
      <c r="CD34">
        <v>1</v>
      </c>
      <c r="CE34">
        <v>0</v>
      </c>
      <c r="CF34">
        <v>1</v>
      </c>
      <c r="CG34">
        <v>1</v>
      </c>
      <c r="CH34">
        <v>0</v>
      </c>
      <c r="CI34">
        <v>2</v>
      </c>
      <c r="CJ34">
        <v>0</v>
      </c>
      <c r="CK34">
        <v>0</v>
      </c>
      <c r="CL34">
        <v>2</v>
      </c>
      <c r="CM34">
        <v>1</v>
      </c>
      <c r="CN34">
        <v>3</v>
      </c>
      <c r="CO34">
        <v>2</v>
      </c>
      <c r="CP34">
        <v>0</v>
      </c>
      <c r="CQ34">
        <v>1</v>
      </c>
      <c r="CR34">
        <v>0</v>
      </c>
      <c r="CS34">
        <v>0</v>
      </c>
      <c r="CT34">
        <v>1</v>
      </c>
      <c r="CU34">
        <v>2</v>
      </c>
      <c r="CV34">
        <v>0</v>
      </c>
      <c r="CW34">
        <v>1</v>
      </c>
      <c r="CX34" s="13">
        <v>0</v>
      </c>
      <c r="CY34">
        <f t="shared" si="3"/>
        <v>2</v>
      </c>
      <c r="CZ34">
        <f t="shared" si="4"/>
        <v>5</v>
      </c>
      <c r="DA34">
        <f t="shared" si="5"/>
        <v>11</v>
      </c>
      <c r="DB34">
        <f t="shared" si="6"/>
        <v>4</v>
      </c>
      <c r="DC34">
        <v>0</v>
      </c>
      <c r="DD34">
        <f t="shared" si="7"/>
        <v>4</v>
      </c>
      <c r="DE34">
        <f t="shared" si="8"/>
        <v>3</v>
      </c>
      <c r="EQ34">
        <v>0</v>
      </c>
      <c r="ES34" s="48">
        <v>1.8843749999999998E-3</v>
      </c>
      <c r="EU34" t="s">
        <v>80</v>
      </c>
      <c r="EV34">
        <v>87.5</v>
      </c>
      <c r="EW34" s="13" t="s">
        <v>131</v>
      </c>
      <c r="EX34">
        <v>0.1</v>
      </c>
      <c r="EY34">
        <v>0.5</v>
      </c>
      <c r="FC34" s="13">
        <v>0.5</v>
      </c>
      <c r="FT34" s="18"/>
      <c r="FX34" s="18"/>
      <c r="GB34">
        <v>18</v>
      </c>
      <c r="GC34" s="13">
        <v>18</v>
      </c>
      <c r="GF34">
        <v>8</v>
      </c>
      <c r="GG34">
        <v>8</v>
      </c>
      <c r="GH34" s="13">
        <v>16</v>
      </c>
      <c r="GI34">
        <f t="shared" si="15"/>
        <v>50</v>
      </c>
      <c r="GM34" t="e">
        <f t="shared" si="16"/>
        <v>#DIV/0!</v>
      </c>
      <c r="GN34">
        <v>5</v>
      </c>
      <c r="GO34">
        <v>7</v>
      </c>
      <c r="GP34" s="13">
        <v>12</v>
      </c>
      <c r="GT34">
        <v>3</v>
      </c>
      <c r="GU34">
        <v>9</v>
      </c>
      <c r="GV34" s="13">
        <v>12</v>
      </c>
      <c r="GZ34" s="37">
        <v>0.25</v>
      </c>
      <c r="HA34" s="37">
        <v>0.56597222222222221</v>
      </c>
      <c r="HC34" s="14" t="s">
        <v>132</v>
      </c>
    </row>
    <row r="35" spans="1:211" x14ac:dyDescent="0.2">
      <c r="A35" s="9">
        <v>39</v>
      </c>
      <c r="B35" s="21">
        <v>42922</v>
      </c>
      <c r="C35" s="26">
        <v>2</v>
      </c>
      <c r="D35" s="107">
        <v>16478</v>
      </c>
      <c r="E35" s="29">
        <v>1</v>
      </c>
      <c r="G35">
        <v>72</v>
      </c>
      <c r="H35">
        <v>1.6</v>
      </c>
      <c r="I35">
        <v>58.4</v>
      </c>
      <c r="J35">
        <f t="shared" si="0"/>
        <v>22.812499999999996</v>
      </c>
      <c r="K35">
        <v>30</v>
      </c>
      <c r="L35">
        <v>5</v>
      </c>
      <c r="M35" s="11">
        <v>20.399999999999999</v>
      </c>
      <c r="N35">
        <v>19.899999999999999</v>
      </c>
      <c r="O35" s="36">
        <v>0.48958333333333331</v>
      </c>
      <c r="P35" s="37">
        <v>0.5</v>
      </c>
      <c r="Q35" s="36">
        <v>0.50138888888888888</v>
      </c>
      <c r="R35" s="37">
        <v>0.54166666666666663</v>
      </c>
      <c r="S35" s="36">
        <v>0.54305555555555551</v>
      </c>
      <c r="T35" s="37">
        <v>0.58472222222222225</v>
      </c>
      <c r="U35" s="36">
        <v>0.5854166666666667</v>
      </c>
      <c r="V35" s="37">
        <v>0.61805555555555558</v>
      </c>
      <c r="W35" s="36">
        <v>0.54166666666666663</v>
      </c>
      <c r="X35" s="37">
        <v>0.59375</v>
      </c>
      <c r="Y35" s="11">
        <v>151</v>
      </c>
      <c r="Z35" s="29">
        <v>156</v>
      </c>
      <c r="AA35" s="29">
        <v>149</v>
      </c>
      <c r="AB35">
        <v>148</v>
      </c>
      <c r="AC35">
        <v>152</v>
      </c>
      <c r="AD35" s="13">
        <v>149</v>
      </c>
      <c r="AE35">
        <v>78</v>
      </c>
      <c r="AF35">
        <v>84</v>
      </c>
      <c r="AG35">
        <v>80</v>
      </c>
      <c r="AH35">
        <v>89</v>
      </c>
      <c r="AI35">
        <v>86</v>
      </c>
      <c r="AJ35" s="31">
        <v>83</v>
      </c>
      <c r="AK35">
        <v>159</v>
      </c>
      <c r="AL35">
        <v>171</v>
      </c>
      <c r="AM35">
        <v>178</v>
      </c>
      <c r="AN35">
        <v>179</v>
      </c>
      <c r="AO35">
        <v>180</v>
      </c>
      <c r="AP35" s="33">
        <v>184</v>
      </c>
      <c r="AQ35">
        <v>85</v>
      </c>
      <c r="AR35">
        <v>95</v>
      </c>
      <c r="AS35">
        <v>93</v>
      </c>
      <c r="AT35">
        <v>92</v>
      </c>
      <c r="AU35">
        <v>94</v>
      </c>
      <c r="AV35" s="31">
        <v>91</v>
      </c>
      <c r="AW35">
        <v>11</v>
      </c>
      <c r="AX35">
        <v>91</v>
      </c>
      <c r="BE35">
        <v>6</v>
      </c>
      <c r="BF35">
        <v>5</v>
      </c>
      <c r="BG35">
        <v>5</v>
      </c>
      <c r="BH35">
        <v>5</v>
      </c>
      <c r="BI35">
        <v>5</v>
      </c>
      <c r="BJ35">
        <v>5</v>
      </c>
      <c r="BK35" s="13">
        <v>5</v>
      </c>
      <c r="BL35">
        <f t="shared" si="1"/>
        <v>36</v>
      </c>
      <c r="BM35">
        <v>4</v>
      </c>
      <c r="BN35">
        <v>3</v>
      </c>
      <c r="BO35">
        <v>5</v>
      </c>
      <c r="BP35">
        <v>5</v>
      </c>
      <c r="BQ35">
        <v>5</v>
      </c>
      <c r="BR35">
        <v>4</v>
      </c>
      <c r="BS35" s="14">
        <v>3</v>
      </c>
      <c r="BT35">
        <f t="shared" si="2"/>
        <v>29</v>
      </c>
      <c r="BU35">
        <v>0</v>
      </c>
      <c r="BV35">
        <v>0</v>
      </c>
      <c r="BW35">
        <v>1</v>
      </c>
      <c r="BX35">
        <v>0</v>
      </c>
      <c r="BY35">
        <v>0</v>
      </c>
      <c r="BZ35">
        <v>4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4</v>
      </c>
      <c r="CM35">
        <v>0</v>
      </c>
      <c r="CN35">
        <v>0</v>
      </c>
      <c r="CO35">
        <v>3</v>
      </c>
      <c r="CP35">
        <v>1</v>
      </c>
      <c r="CQ35">
        <v>3</v>
      </c>
      <c r="CR35">
        <v>2</v>
      </c>
      <c r="CS35">
        <v>0</v>
      </c>
      <c r="CT35">
        <v>0</v>
      </c>
      <c r="CU35">
        <v>0</v>
      </c>
      <c r="CV35">
        <v>4</v>
      </c>
      <c r="CW35">
        <v>0</v>
      </c>
      <c r="CX35" s="13">
        <v>0</v>
      </c>
      <c r="CY35">
        <f t="shared" si="3"/>
        <v>0</v>
      </c>
      <c r="CZ35">
        <f t="shared" si="4"/>
        <v>2</v>
      </c>
      <c r="DA35">
        <f t="shared" si="5"/>
        <v>3</v>
      </c>
      <c r="DB35">
        <f t="shared" si="6"/>
        <v>0</v>
      </c>
      <c r="DC35">
        <v>0</v>
      </c>
      <c r="DD35">
        <f t="shared" si="7"/>
        <v>12</v>
      </c>
      <c r="DE35">
        <f t="shared" si="8"/>
        <v>8</v>
      </c>
      <c r="DF35">
        <v>0</v>
      </c>
      <c r="DG35">
        <v>0</v>
      </c>
      <c r="DH35">
        <v>1</v>
      </c>
      <c r="DI35">
        <v>0</v>
      </c>
      <c r="DJ35">
        <v>0</v>
      </c>
      <c r="DK35">
        <v>2</v>
      </c>
      <c r="DL35">
        <v>0</v>
      </c>
      <c r="DM35">
        <v>1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1</v>
      </c>
      <c r="DU35">
        <v>0</v>
      </c>
      <c r="DV35">
        <v>0</v>
      </c>
      <c r="DW35">
        <v>3</v>
      </c>
      <c r="DX35">
        <v>0</v>
      </c>
      <c r="DY35">
        <v>0</v>
      </c>
      <c r="DZ35">
        <v>2</v>
      </c>
      <c r="EA35">
        <v>0</v>
      </c>
      <c r="EB35">
        <v>2</v>
      </c>
      <c r="EC35">
        <v>2</v>
      </c>
      <c r="ED35">
        <v>0</v>
      </c>
      <c r="EE35">
        <v>0</v>
      </c>
      <c r="EF35">
        <v>0</v>
      </c>
      <c r="EG35">
        <v>2</v>
      </c>
      <c r="EH35">
        <v>0</v>
      </c>
      <c r="EI35" s="14">
        <v>0</v>
      </c>
      <c r="EJ35">
        <f t="shared" si="9"/>
        <v>1</v>
      </c>
      <c r="EK35">
        <f t="shared" si="10"/>
        <v>1</v>
      </c>
      <c r="EL35">
        <f t="shared" si="11"/>
        <v>1</v>
      </c>
      <c r="EM35">
        <f t="shared" si="12"/>
        <v>0</v>
      </c>
      <c r="EN35">
        <v>0</v>
      </c>
      <c r="EO35">
        <f t="shared" si="13"/>
        <v>7</v>
      </c>
      <c r="EP35">
        <f t="shared" si="14"/>
        <v>6</v>
      </c>
      <c r="EQ35">
        <v>0</v>
      </c>
      <c r="ER35" s="14">
        <v>0</v>
      </c>
      <c r="ES35" s="48">
        <v>1.1594907407407407E-3</v>
      </c>
      <c r="ET35" s="51">
        <v>7.9861111111111105E-4</v>
      </c>
      <c r="EU35" t="s">
        <v>69</v>
      </c>
      <c r="EV35">
        <v>85</v>
      </c>
      <c r="EW35" s="13" t="s">
        <v>92</v>
      </c>
      <c r="EX35">
        <v>1.4</v>
      </c>
      <c r="EY35">
        <v>1.3</v>
      </c>
      <c r="EZ35">
        <v>1.1000000000000001</v>
      </c>
      <c r="FA35">
        <v>1.3</v>
      </c>
      <c r="FB35">
        <v>1.4</v>
      </c>
      <c r="FC35" s="13">
        <v>1.4</v>
      </c>
      <c r="FD35">
        <v>1</v>
      </c>
      <c r="FE35">
        <v>1.4</v>
      </c>
      <c r="FF35">
        <v>1.6</v>
      </c>
      <c r="FG35">
        <v>1.3</v>
      </c>
      <c r="FH35">
        <v>1.5</v>
      </c>
      <c r="FI35" s="14">
        <v>1.6</v>
      </c>
      <c r="FJ35">
        <v>8.0399999999999991</v>
      </c>
      <c r="FK35">
        <v>7.75</v>
      </c>
      <c r="FL35">
        <v>8.0500000000000007</v>
      </c>
      <c r="FM35">
        <v>7.64</v>
      </c>
      <c r="FN35" s="13">
        <v>7.64</v>
      </c>
      <c r="FO35">
        <v>7.02</v>
      </c>
      <c r="FP35">
        <v>7</v>
      </c>
      <c r="FQ35">
        <v>6.85</v>
      </c>
      <c r="FR35">
        <v>7.09</v>
      </c>
      <c r="FS35" s="14">
        <v>6.85</v>
      </c>
      <c r="FT35" s="18" t="s">
        <v>77</v>
      </c>
      <c r="FU35">
        <v>15.11</v>
      </c>
      <c r="FV35">
        <v>18.68</v>
      </c>
      <c r="FW35" s="13">
        <v>15.11</v>
      </c>
      <c r="FX35" s="18" t="s">
        <v>77</v>
      </c>
      <c r="FY35">
        <v>17.66</v>
      </c>
      <c r="FZ35">
        <v>13.47</v>
      </c>
      <c r="GA35" s="14">
        <v>13.47</v>
      </c>
      <c r="GB35">
        <v>34</v>
      </c>
      <c r="GC35" s="13">
        <v>2</v>
      </c>
      <c r="GD35">
        <v>35</v>
      </c>
      <c r="GE35" s="14">
        <v>1</v>
      </c>
      <c r="GF35">
        <v>32</v>
      </c>
      <c r="GG35">
        <v>13</v>
      </c>
      <c r="GH35" s="13">
        <v>45</v>
      </c>
      <c r="GI35">
        <f t="shared" si="15"/>
        <v>71.111111111111114</v>
      </c>
      <c r="GJ35">
        <v>36</v>
      </c>
      <c r="GK35">
        <v>11</v>
      </c>
      <c r="GL35" s="14">
        <v>47</v>
      </c>
      <c r="GM35">
        <f t="shared" si="16"/>
        <v>76.59574468085107</v>
      </c>
      <c r="GN35">
        <v>10</v>
      </c>
      <c r="GO35">
        <v>2</v>
      </c>
      <c r="GP35" s="13">
        <v>12</v>
      </c>
      <c r="GQ35">
        <v>11</v>
      </c>
      <c r="GR35">
        <v>1</v>
      </c>
      <c r="GS35" s="14">
        <v>12</v>
      </c>
      <c r="GT35">
        <v>12</v>
      </c>
      <c r="GU35">
        <v>0</v>
      </c>
      <c r="GV35" s="13">
        <v>12</v>
      </c>
      <c r="GW35">
        <v>11</v>
      </c>
      <c r="GX35">
        <v>1</v>
      </c>
      <c r="GY35" s="14">
        <v>12</v>
      </c>
      <c r="GZ35" s="37">
        <v>0.25</v>
      </c>
      <c r="HA35" s="37">
        <v>0.54305555555555551</v>
      </c>
      <c r="HB35" s="37">
        <v>0.58888888888888891</v>
      </c>
      <c r="HC35" s="14" t="s">
        <v>128</v>
      </c>
    </row>
    <row r="36" spans="1:211" x14ac:dyDescent="0.2">
      <c r="A36" s="9">
        <v>40</v>
      </c>
      <c r="B36" s="21">
        <v>42943</v>
      </c>
      <c r="C36" s="26">
        <v>3</v>
      </c>
      <c r="D36" s="107">
        <v>8678</v>
      </c>
      <c r="F36" s="29">
        <v>1</v>
      </c>
      <c r="G36">
        <v>93</v>
      </c>
      <c r="H36">
        <v>1.66</v>
      </c>
      <c r="I36">
        <v>69.7</v>
      </c>
      <c r="J36">
        <f t="shared" si="0"/>
        <v>25.293946871824652</v>
      </c>
      <c r="K36">
        <v>30</v>
      </c>
      <c r="L36">
        <v>13</v>
      </c>
      <c r="M36" s="11">
        <v>20.3</v>
      </c>
      <c r="N36">
        <v>21.3</v>
      </c>
      <c r="O36" s="36">
        <v>0.49305555555555558</v>
      </c>
      <c r="P36" s="37">
        <v>0.50694444444444442</v>
      </c>
      <c r="Q36" s="36">
        <v>0.52083333333333337</v>
      </c>
      <c r="R36" s="37">
        <v>0.54861111111111105</v>
      </c>
      <c r="S36" s="36">
        <v>0.55208333333333337</v>
      </c>
      <c r="T36" s="37">
        <v>0.59375</v>
      </c>
      <c r="U36" s="36">
        <v>0.59583333333333333</v>
      </c>
      <c r="V36" s="37">
        <v>0.63194444444444442</v>
      </c>
      <c r="W36" s="36">
        <v>0.55069444444444449</v>
      </c>
      <c r="X36" s="37">
        <v>0.60277777777777775</v>
      </c>
      <c r="Y36" s="11">
        <v>156</v>
      </c>
      <c r="Z36" s="29">
        <v>150</v>
      </c>
      <c r="AA36" s="29">
        <v>162</v>
      </c>
      <c r="AB36">
        <v>152</v>
      </c>
      <c r="AC36">
        <v>155</v>
      </c>
      <c r="AD36" s="13">
        <v>173</v>
      </c>
      <c r="AE36">
        <v>75</v>
      </c>
      <c r="AF36">
        <v>70</v>
      </c>
      <c r="AG36">
        <v>68</v>
      </c>
      <c r="AH36">
        <v>65</v>
      </c>
      <c r="AI36">
        <v>73</v>
      </c>
      <c r="AJ36" s="31">
        <v>77</v>
      </c>
      <c r="AK36">
        <v>132</v>
      </c>
      <c r="AL36">
        <v>159</v>
      </c>
      <c r="AM36">
        <v>149</v>
      </c>
      <c r="AN36">
        <v>157</v>
      </c>
      <c r="AO36">
        <v>139</v>
      </c>
      <c r="AP36" s="33">
        <v>150</v>
      </c>
      <c r="AQ36">
        <v>75</v>
      </c>
      <c r="AR36">
        <v>72</v>
      </c>
      <c r="AS36">
        <v>65</v>
      </c>
      <c r="AT36">
        <v>77</v>
      </c>
      <c r="AU36">
        <v>72</v>
      </c>
      <c r="AV36" s="31">
        <v>72</v>
      </c>
      <c r="AW36">
        <v>10</v>
      </c>
      <c r="AX36">
        <v>92</v>
      </c>
      <c r="BE36">
        <v>6</v>
      </c>
      <c r="BF36">
        <v>5</v>
      </c>
      <c r="BG36">
        <v>0</v>
      </c>
      <c r="BH36">
        <v>6</v>
      </c>
      <c r="BI36">
        <v>6</v>
      </c>
      <c r="BJ36">
        <v>3</v>
      </c>
      <c r="BK36" s="13">
        <v>5</v>
      </c>
      <c r="BL36">
        <f t="shared" si="1"/>
        <v>31</v>
      </c>
      <c r="BM36">
        <v>5</v>
      </c>
      <c r="BN36">
        <v>5</v>
      </c>
      <c r="BO36">
        <v>4</v>
      </c>
      <c r="BP36">
        <v>5</v>
      </c>
      <c r="BQ36">
        <v>6</v>
      </c>
      <c r="BR36">
        <v>4</v>
      </c>
      <c r="BS36" s="14">
        <v>4</v>
      </c>
      <c r="BT36">
        <f t="shared" si="2"/>
        <v>33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3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3</v>
      </c>
      <c r="CM36">
        <v>1</v>
      </c>
      <c r="CN36">
        <v>0</v>
      </c>
      <c r="CO36">
        <v>4</v>
      </c>
      <c r="CP36">
        <v>0</v>
      </c>
      <c r="CQ36">
        <v>3</v>
      </c>
      <c r="CR36">
        <v>2</v>
      </c>
      <c r="CS36">
        <v>1</v>
      </c>
      <c r="CT36">
        <v>1</v>
      </c>
      <c r="CU36">
        <v>0</v>
      </c>
      <c r="CV36">
        <v>3</v>
      </c>
      <c r="CW36">
        <v>0</v>
      </c>
      <c r="CX36" s="13">
        <v>0</v>
      </c>
      <c r="CY36">
        <f t="shared" si="3"/>
        <v>0</v>
      </c>
      <c r="CZ36">
        <f t="shared" si="4"/>
        <v>1</v>
      </c>
      <c r="DA36">
        <f t="shared" si="5"/>
        <v>0</v>
      </c>
      <c r="DB36">
        <f t="shared" si="6"/>
        <v>4</v>
      </c>
      <c r="DC36">
        <v>1</v>
      </c>
      <c r="DD36">
        <f t="shared" si="7"/>
        <v>9</v>
      </c>
      <c r="DE36">
        <f t="shared" si="8"/>
        <v>9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3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2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3</v>
      </c>
      <c r="DX36">
        <v>1</v>
      </c>
      <c r="DY36">
        <v>0</v>
      </c>
      <c r="DZ36">
        <v>3</v>
      </c>
      <c r="EA36">
        <v>0</v>
      </c>
      <c r="EB36">
        <v>3</v>
      </c>
      <c r="EC36">
        <v>2</v>
      </c>
      <c r="ED36">
        <v>1</v>
      </c>
      <c r="EE36">
        <v>0</v>
      </c>
      <c r="EF36">
        <v>0</v>
      </c>
      <c r="EG36">
        <v>3</v>
      </c>
      <c r="EH36">
        <v>0</v>
      </c>
      <c r="EI36" s="14">
        <v>0</v>
      </c>
      <c r="EJ36">
        <f t="shared" si="9"/>
        <v>0</v>
      </c>
      <c r="EK36">
        <f t="shared" si="10"/>
        <v>0</v>
      </c>
      <c r="EL36">
        <f t="shared" si="11"/>
        <v>0</v>
      </c>
      <c r="EM36">
        <f t="shared" si="12"/>
        <v>3</v>
      </c>
      <c r="EN36">
        <v>1</v>
      </c>
      <c r="EO36">
        <f t="shared" si="13"/>
        <v>9</v>
      </c>
      <c r="EP36">
        <f t="shared" si="14"/>
        <v>8</v>
      </c>
      <c r="EQ36">
        <v>0</v>
      </c>
      <c r="ER36" s="14">
        <v>1</v>
      </c>
      <c r="ES36" s="48">
        <v>4.8738425925925924E-4</v>
      </c>
      <c r="ET36" s="51">
        <v>6.1157407407407417E-4</v>
      </c>
      <c r="EU36" t="s">
        <v>69</v>
      </c>
      <c r="EV36">
        <v>81.5</v>
      </c>
      <c r="EW36" s="13" t="s">
        <v>92</v>
      </c>
      <c r="EX36">
        <v>1.7</v>
      </c>
      <c r="EY36">
        <v>2</v>
      </c>
      <c r="EZ36">
        <v>1.9</v>
      </c>
      <c r="FA36">
        <v>2.1</v>
      </c>
      <c r="FB36">
        <v>2.1</v>
      </c>
      <c r="FC36" s="13">
        <v>2.1</v>
      </c>
      <c r="FD36">
        <v>1.9</v>
      </c>
      <c r="FE36">
        <v>2</v>
      </c>
      <c r="FF36">
        <v>2</v>
      </c>
      <c r="FG36">
        <v>2.2000000000000002</v>
      </c>
      <c r="FH36">
        <v>2.1</v>
      </c>
      <c r="FI36" s="14">
        <v>2.2000000000000002</v>
      </c>
      <c r="FJ36">
        <v>9.18</v>
      </c>
      <c r="FK36">
        <v>8.17</v>
      </c>
      <c r="FL36">
        <v>7.73</v>
      </c>
      <c r="FM36">
        <v>7.77</v>
      </c>
      <c r="FN36" s="13">
        <v>7.73</v>
      </c>
      <c r="FO36">
        <v>8.74</v>
      </c>
      <c r="FP36">
        <v>8.6300000000000008</v>
      </c>
      <c r="FQ36">
        <v>8.33</v>
      </c>
      <c r="FR36">
        <v>7.36</v>
      </c>
      <c r="FS36" s="14">
        <v>7.36</v>
      </c>
      <c r="FT36" s="18" t="s">
        <v>77</v>
      </c>
      <c r="FU36">
        <v>11.24</v>
      </c>
      <c r="FV36">
        <v>11.62</v>
      </c>
      <c r="FW36" s="13">
        <v>11.24</v>
      </c>
      <c r="FX36" s="18" t="s">
        <v>77</v>
      </c>
      <c r="FY36">
        <v>11.69</v>
      </c>
      <c r="FZ36">
        <v>12.21</v>
      </c>
      <c r="GA36" s="14">
        <v>11.69</v>
      </c>
      <c r="GB36">
        <v>35</v>
      </c>
      <c r="GC36" s="13">
        <v>1</v>
      </c>
      <c r="GD36">
        <v>34</v>
      </c>
      <c r="GE36" s="14">
        <v>2</v>
      </c>
      <c r="GF36">
        <v>28</v>
      </c>
      <c r="GG36">
        <v>1</v>
      </c>
      <c r="GH36" s="13">
        <v>29</v>
      </c>
      <c r="GI36">
        <f t="shared" si="15"/>
        <v>96.551724137931032</v>
      </c>
      <c r="GJ36">
        <v>31</v>
      </c>
      <c r="GK36">
        <v>1</v>
      </c>
      <c r="GL36" s="14">
        <v>32</v>
      </c>
      <c r="GM36">
        <f t="shared" si="16"/>
        <v>96.875</v>
      </c>
      <c r="GN36">
        <v>10</v>
      </c>
      <c r="GO36">
        <v>2</v>
      </c>
      <c r="GP36" s="13">
        <v>12</v>
      </c>
      <c r="GQ36">
        <v>9</v>
      </c>
      <c r="GR36">
        <v>2</v>
      </c>
      <c r="GS36" s="14">
        <v>11</v>
      </c>
      <c r="GT36">
        <v>11</v>
      </c>
      <c r="GU36">
        <v>1</v>
      </c>
      <c r="GV36" s="13">
        <v>12</v>
      </c>
      <c r="GW36">
        <v>12</v>
      </c>
      <c r="GX36">
        <v>0</v>
      </c>
      <c r="GY36" s="14">
        <v>12</v>
      </c>
      <c r="GZ36" s="37">
        <v>0.32291666666666669</v>
      </c>
      <c r="HA36" s="37">
        <v>0.55208333333333337</v>
      </c>
      <c r="HB36" s="37">
        <v>0.60347222222222219</v>
      </c>
      <c r="HC36" s="42">
        <v>0.71875</v>
      </c>
    </row>
    <row r="37" spans="1:211" x14ac:dyDescent="0.2">
      <c r="A37" s="9">
        <v>41</v>
      </c>
      <c r="B37" s="21">
        <v>42972</v>
      </c>
      <c r="C37" s="26">
        <v>3</v>
      </c>
      <c r="D37" s="107">
        <v>17046</v>
      </c>
      <c r="E37" s="29">
        <v>1</v>
      </c>
      <c r="G37">
        <v>71</v>
      </c>
      <c r="H37">
        <v>1.68</v>
      </c>
      <c r="I37">
        <v>77.2</v>
      </c>
      <c r="J37">
        <f t="shared" si="0"/>
        <v>27.352607709750572</v>
      </c>
      <c r="K37">
        <v>30</v>
      </c>
      <c r="L37">
        <v>10</v>
      </c>
      <c r="M37" s="11">
        <v>20.7</v>
      </c>
      <c r="N37">
        <v>21.5</v>
      </c>
      <c r="O37" s="36">
        <v>0.4826388888888889</v>
      </c>
      <c r="P37" s="37">
        <v>0.49305555555555558</v>
      </c>
      <c r="Q37" s="36">
        <v>0.49305555555555558</v>
      </c>
      <c r="R37" s="37">
        <v>0.52083333333333337</v>
      </c>
      <c r="S37" s="36">
        <v>0.53819444444444442</v>
      </c>
      <c r="T37" s="37">
        <v>0.57986111111111105</v>
      </c>
      <c r="U37" s="36">
        <v>0.57986111111111105</v>
      </c>
      <c r="V37" s="37">
        <v>0.61458333333333337</v>
      </c>
      <c r="W37" s="36">
        <v>0.53333333333333333</v>
      </c>
      <c r="X37" s="37">
        <v>0.59166666666666667</v>
      </c>
      <c r="Y37" s="11">
        <v>145</v>
      </c>
      <c r="Z37" s="29">
        <v>139</v>
      </c>
      <c r="AA37" s="29">
        <v>142</v>
      </c>
      <c r="AB37">
        <v>157</v>
      </c>
      <c r="AC37">
        <v>143</v>
      </c>
      <c r="AD37" s="13">
        <v>153</v>
      </c>
      <c r="AE37">
        <v>76</v>
      </c>
      <c r="AF37">
        <v>72</v>
      </c>
      <c r="AG37">
        <v>72</v>
      </c>
      <c r="AH37">
        <v>80</v>
      </c>
      <c r="AI37">
        <v>80</v>
      </c>
      <c r="AJ37" s="31">
        <v>78</v>
      </c>
      <c r="AK37">
        <v>134</v>
      </c>
      <c r="AL37">
        <v>141</v>
      </c>
      <c r="AM37">
        <v>141</v>
      </c>
      <c r="AN37">
        <v>147</v>
      </c>
      <c r="AO37">
        <v>148</v>
      </c>
      <c r="AP37" s="33">
        <v>151</v>
      </c>
      <c r="AQ37">
        <v>70</v>
      </c>
      <c r="AR37">
        <v>67</v>
      </c>
      <c r="AS37">
        <v>71</v>
      </c>
      <c r="AT37">
        <v>77</v>
      </c>
      <c r="AU37">
        <v>79</v>
      </c>
      <c r="AV37" s="31">
        <v>77</v>
      </c>
      <c r="AW37">
        <v>10</v>
      </c>
      <c r="AX37">
        <v>93</v>
      </c>
      <c r="BE37">
        <v>6</v>
      </c>
      <c r="BF37">
        <v>6</v>
      </c>
      <c r="BG37">
        <v>5</v>
      </c>
      <c r="BH37">
        <v>6</v>
      </c>
      <c r="BI37">
        <v>6</v>
      </c>
      <c r="BJ37">
        <v>6</v>
      </c>
      <c r="BK37" s="13">
        <v>6</v>
      </c>
      <c r="BL37">
        <f t="shared" si="1"/>
        <v>41</v>
      </c>
      <c r="BM37">
        <v>6</v>
      </c>
      <c r="BN37">
        <v>6</v>
      </c>
      <c r="BO37">
        <v>4</v>
      </c>
      <c r="BP37">
        <v>5</v>
      </c>
      <c r="BQ37">
        <v>6</v>
      </c>
      <c r="BR37">
        <v>6</v>
      </c>
      <c r="BS37" s="14">
        <v>6</v>
      </c>
      <c r="BT37">
        <f t="shared" si="2"/>
        <v>39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4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4</v>
      </c>
      <c r="CM37">
        <v>0</v>
      </c>
      <c r="CN37">
        <v>0</v>
      </c>
      <c r="CO37">
        <v>4</v>
      </c>
      <c r="CP37">
        <v>0</v>
      </c>
      <c r="CQ37">
        <v>3</v>
      </c>
      <c r="CR37">
        <v>3</v>
      </c>
      <c r="CS37">
        <v>0</v>
      </c>
      <c r="CT37">
        <v>0</v>
      </c>
      <c r="CU37">
        <v>0</v>
      </c>
      <c r="CV37">
        <v>3</v>
      </c>
      <c r="CW37">
        <v>0</v>
      </c>
      <c r="CX37" s="13">
        <v>0</v>
      </c>
      <c r="CY37">
        <f t="shared" si="3"/>
        <v>0</v>
      </c>
      <c r="CZ37">
        <f t="shared" si="4"/>
        <v>0</v>
      </c>
      <c r="DA37">
        <f t="shared" si="5"/>
        <v>0</v>
      </c>
      <c r="DB37">
        <f t="shared" si="6"/>
        <v>0</v>
      </c>
      <c r="DC37">
        <v>0</v>
      </c>
      <c r="DD37">
        <f t="shared" si="7"/>
        <v>11</v>
      </c>
      <c r="DE37">
        <f t="shared" si="8"/>
        <v>10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4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4</v>
      </c>
      <c r="DX37">
        <v>0</v>
      </c>
      <c r="DY37">
        <v>0</v>
      </c>
      <c r="DZ37">
        <v>4</v>
      </c>
      <c r="EA37">
        <v>0</v>
      </c>
      <c r="EB37">
        <v>3</v>
      </c>
      <c r="EC37">
        <v>4</v>
      </c>
      <c r="ED37">
        <v>0</v>
      </c>
      <c r="EE37">
        <v>0</v>
      </c>
      <c r="EF37">
        <v>0</v>
      </c>
      <c r="EG37">
        <v>4</v>
      </c>
      <c r="EH37">
        <v>0</v>
      </c>
      <c r="EI37" s="14">
        <v>0</v>
      </c>
      <c r="EJ37">
        <f t="shared" si="9"/>
        <v>0</v>
      </c>
      <c r="EK37">
        <f t="shared" si="10"/>
        <v>0</v>
      </c>
      <c r="EL37">
        <f t="shared" si="11"/>
        <v>0</v>
      </c>
      <c r="EM37">
        <f t="shared" si="12"/>
        <v>0</v>
      </c>
      <c r="EN37">
        <v>0</v>
      </c>
      <c r="EO37">
        <f t="shared" si="13"/>
        <v>12</v>
      </c>
      <c r="EP37">
        <f t="shared" si="14"/>
        <v>11</v>
      </c>
      <c r="EQ37">
        <v>0</v>
      </c>
      <c r="ER37" s="14">
        <v>0</v>
      </c>
      <c r="ES37" s="48">
        <v>5.1446759259259262E-4</v>
      </c>
      <c r="ET37" s="51">
        <v>4.0787037037037045E-4</v>
      </c>
      <c r="EU37" t="s">
        <v>69</v>
      </c>
      <c r="EV37">
        <v>83</v>
      </c>
      <c r="EW37" s="13" t="s">
        <v>137</v>
      </c>
      <c r="EX37">
        <v>2</v>
      </c>
      <c r="EY37">
        <v>2.2999999999999998</v>
      </c>
      <c r="EZ37">
        <v>2.2000000000000002</v>
      </c>
      <c r="FA37">
        <v>2.5</v>
      </c>
      <c r="FB37">
        <v>2.2000000000000002</v>
      </c>
      <c r="FC37" s="13">
        <v>2.5</v>
      </c>
      <c r="FD37">
        <v>2.1</v>
      </c>
      <c r="FE37">
        <v>2.4</v>
      </c>
      <c r="FF37">
        <v>2.4</v>
      </c>
      <c r="FG37">
        <v>2.5</v>
      </c>
      <c r="FH37">
        <v>2.6</v>
      </c>
      <c r="FI37" s="14">
        <v>2.6</v>
      </c>
      <c r="FJ37">
        <v>6.62</v>
      </c>
      <c r="FK37">
        <v>6.08</v>
      </c>
      <c r="FL37">
        <v>6</v>
      </c>
      <c r="FM37">
        <v>6.02</v>
      </c>
      <c r="FN37" s="13">
        <v>6</v>
      </c>
      <c r="FO37">
        <v>5.98</v>
      </c>
      <c r="FP37">
        <v>6.12</v>
      </c>
      <c r="FQ37">
        <v>5.72</v>
      </c>
      <c r="FR37">
        <v>5.51</v>
      </c>
      <c r="FS37" s="14">
        <v>5.51</v>
      </c>
      <c r="FT37" s="18" t="s">
        <v>77</v>
      </c>
      <c r="FU37">
        <v>9.3800000000000008</v>
      </c>
      <c r="FV37">
        <v>8.1300000000000008</v>
      </c>
      <c r="FW37" s="13">
        <v>8.1300000000000008</v>
      </c>
      <c r="FX37" s="18" t="s">
        <v>77</v>
      </c>
      <c r="FY37">
        <v>7.99</v>
      </c>
      <c r="FZ37">
        <v>8.4600000000000009</v>
      </c>
      <c r="GA37" s="14">
        <v>7.99</v>
      </c>
      <c r="GB37">
        <v>36</v>
      </c>
      <c r="GC37" s="13">
        <v>0</v>
      </c>
      <c r="GD37">
        <v>35</v>
      </c>
      <c r="GE37" s="14">
        <v>1</v>
      </c>
      <c r="GF37">
        <v>54</v>
      </c>
      <c r="GG37">
        <v>0</v>
      </c>
      <c r="GH37" s="13">
        <v>54</v>
      </c>
      <c r="GI37">
        <f t="shared" si="15"/>
        <v>100</v>
      </c>
      <c r="GJ37">
        <v>54</v>
      </c>
      <c r="GK37">
        <v>0</v>
      </c>
      <c r="GL37" s="14">
        <v>54</v>
      </c>
      <c r="GM37">
        <f t="shared" si="16"/>
        <v>100</v>
      </c>
      <c r="GN37">
        <v>12</v>
      </c>
      <c r="GO37">
        <v>0</v>
      </c>
      <c r="GP37" s="13">
        <v>12</v>
      </c>
      <c r="GQ37">
        <v>12</v>
      </c>
      <c r="GR37">
        <v>0</v>
      </c>
      <c r="GS37" s="14">
        <v>12</v>
      </c>
      <c r="GT37">
        <v>12</v>
      </c>
      <c r="GU37">
        <v>0</v>
      </c>
      <c r="GV37" s="13">
        <v>12</v>
      </c>
      <c r="GW37">
        <v>12</v>
      </c>
      <c r="GX37">
        <v>0</v>
      </c>
      <c r="GY37" s="14">
        <v>12</v>
      </c>
      <c r="GZ37" s="37">
        <v>0.22916666666666666</v>
      </c>
      <c r="HA37" s="37">
        <v>0.53541666666666665</v>
      </c>
      <c r="HB37" s="37">
        <v>0.59236111111111112</v>
      </c>
      <c r="HC37" s="14" t="s">
        <v>128</v>
      </c>
    </row>
    <row r="38" spans="1:211" x14ac:dyDescent="0.2">
      <c r="A38" s="9">
        <v>42</v>
      </c>
      <c r="B38" s="21">
        <v>43027</v>
      </c>
      <c r="C38" s="26">
        <v>2</v>
      </c>
      <c r="D38" s="107">
        <v>15673</v>
      </c>
      <c r="F38" s="29">
        <v>1</v>
      </c>
      <c r="G38">
        <v>75</v>
      </c>
      <c r="H38">
        <v>1.75</v>
      </c>
      <c r="I38">
        <v>70.8</v>
      </c>
      <c r="J38">
        <f t="shared" si="0"/>
        <v>23.118367346938776</v>
      </c>
      <c r="K38">
        <v>30</v>
      </c>
      <c r="L38">
        <v>5</v>
      </c>
      <c r="M38" s="11">
        <v>19</v>
      </c>
      <c r="N38">
        <v>21.5</v>
      </c>
      <c r="O38" s="36">
        <v>0.48958333333333331</v>
      </c>
      <c r="P38" s="37">
        <v>0.5</v>
      </c>
      <c r="Q38" s="36">
        <v>0.5</v>
      </c>
      <c r="R38" s="37">
        <v>0.54166666666666663</v>
      </c>
      <c r="S38" s="36">
        <v>0.54166666666666663</v>
      </c>
      <c r="T38" s="37">
        <v>0.58333333333333337</v>
      </c>
      <c r="U38" s="36">
        <v>0.58333333333333337</v>
      </c>
      <c r="V38" s="37">
        <v>0.60763888888888895</v>
      </c>
      <c r="W38" s="36">
        <v>0.54027777777777775</v>
      </c>
      <c r="X38" s="37">
        <v>0.58611111111111114</v>
      </c>
      <c r="Y38" s="11">
        <v>114</v>
      </c>
      <c r="Z38" s="29">
        <v>119</v>
      </c>
      <c r="AA38" s="29">
        <v>119</v>
      </c>
      <c r="AB38">
        <v>120</v>
      </c>
      <c r="AC38">
        <v>115</v>
      </c>
      <c r="AD38" s="13">
        <v>112</v>
      </c>
      <c r="AE38">
        <v>55</v>
      </c>
      <c r="AF38">
        <v>54</v>
      </c>
      <c r="AG38">
        <v>52</v>
      </c>
      <c r="AH38">
        <v>58</v>
      </c>
      <c r="AI38">
        <v>57</v>
      </c>
      <c r="AJ38" s="31">
        <v>59</v>
      </c>
      <c r="AK38">
        <v>104</v>
      </c>
      <c r="AL38">
        <v>121</v>
      </c>
      <c r="AM38">
        <v>113</v>
      </c>
      <c r="AN38">
        <v>114</v>
      </c>
      <c r="AO38">
        <v>116</v>
      </c>
      <c r="AP38" s="33">
        <v>107</v>
      </c>
      <c r="AQ38">
        <v>53</v>
      </c>
      <c r="AR38">
        <v>54</v>
      </c>
      <c r="AS38">
        <v>55</v>
      </c>
      <c r="AT38">
        <v>60</v>
      </c>
      <c r="AU38">
        <v>58</v>
      </c>
      <c r="AV38" s="31">
        <v>55</v>
      </c>
      <c r="BE38">
        <v>5</v>
      </c>
      <c r="BF38">
        <v>4</v>
      </c>
      <c r="BG38">
        <v>2</v>
      </c>
      <c r="BH38">
        <v>3</v>
      </c>
      <c r="BI38">
        <v>3</v>
      </c>
      <c r="BJ38">
        <v>2</v>
      </c>
      <c r="BK38" s="13">
        <v>3</v>
      </c>
      <c r="BL38">
        <f t="shared" si="1"/>
        <v>22</v>
      </c>
      <c r="BM38">
        <v>4</v>
      </c>
      <c r="BN38">
        <v>3</v>
      </c>
      <c r="BO38">
        <v>0</v>
      </c>
      <c r="BP38">
        <v>3</v>
      </c>
      <c r="BQ38">
        <v>3</v>
      </c>
      <c r="BR38">
        <v>2</v>
      </c>
      <c r="BS38" s="14">
        <v>3</v>
      </c>
      <c r="BT38">
        <f t="shared" si="2"/>
        <v>18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0</v>
      </c>
      <c r="CO38">
        <v>1</v>
      </c>
      <c r="CP38">
        <v>0</v>
      </c>
      <c r="CQ38">
        <v>2</v>
      </c>
      <c r="CR38">
        <v>2</v>
      </c>
      <c r="CS38">
        <v>1</v>
      </c>
      <c r="CT38">
        <v>0</v>
      </c>
      <c r="CU38">
        <v>0</v>
      </c>
      <c r="CV38">
        <v>1</v>
      </c>
      <c r="CW38">
        <v>0</v>
      </c>
      <c r="CX38" s="13">
        <v>0</v>
      </c>
      <c r="CY38">
        <f t="shared" si="3"/>
        <v>0</v>
      </c>
      <c r="CZ38">
        <f t="shared" si="4"/>
        <v>0</v>
      </c>
      <c r="DA38">
        <f t="shared" si="5"/>
        <v>1</v>
      </c>
      <c r="DB38">
        <f t="shared" si="6"/>
        <v>0</v>
      </c>
      <c r="DC38">
        <v>1</v>
      </c>
      <c r="DD38">
        <f t="shared" si="7"/>
        <v>3</v>
      </c>
      <c r="DE38">
        <f t="shared" si="8"/>
        <v>5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1</v>
      </c>
      <c r="DX38">
        <v>0</v>
      </c>
      <c r="DY38">
        <v>0</v>
      </c>
      <c r="DZ38">
        <v>2</v>
      </c>
      <c r="EA38">
        <v>1</v>
      </c>
      <c r="EB38">
        <v>2</v>
      </c>
      <c r="EC38">
        <v>2</v>
      </c>
      <c r="ED38">
        <v>0</v>
      </c>
      <c r="EE38">
        <v>0</v>
      </c>
      <c r="EF38">
        <v>0</v>
      </c>
      <c r="EG38">
        <v>1</v>
      </c>
      <c r="EH38">
        <v>0</v>
      </c>
      <c r="EI38" s="14">
        <v>0</v>
      </c>
      <c r="EJ38">
        <f t="shared" si="9"/>
        <v>0</v>
      </c>
      <c r="EK38">
        <f t="shared" si="10"/>
        <v>1</v>
      </c>
      <c r="EL38">
        <f t="shared" si="11"/>
        <v>0</v>
      </c>
      <c r="EM38">
        <f t="shared" si="12"/>
        <v>0</v>
      </c>
      <c r="EN38">
        <v>0</v>
      </c>
      <c r="EO38">
        <f t="shared" si="13"/>
        <v>3</v>
      </c>
      <c r="EP38">
        <f t="shared" si="14"/>
        <v>6</v>
      </c>
      <c r="EQ38">
        <v>1</v>
      </c>
      <c r="ER38" s="14">
        <v>0</v>
      </c>
      <c r="ES38" s="48">
        <v>8.8078703703703702E-4</v>
      </c>
      <c r="ET38" s="51">
        <v>1.1608796296296295E-3</v>
      </c>
      <c r="EU38" t="s">
        <v>69</v>
      </c>
      <c r="EV38">
        <v>92</v>
      </c>
      <c r="EW38" s="13" t="s">
        <v>92</v>
      </c>
      <c r="EX38">
        <v>1</v>
      </c>
      <c r="EY38">
        <v>1.6</v>
      </c>
      <c r="EZ38">
        <v>1.9</v>
      </c>
      <c r="FA38">
        <v>2.1</v>
      </c>
      <c r="FB38">
        <v>2.1</v>
      </c>
      <c r="FC38" s="13">
        <v>2.1</v>
      </c>
      <c r="FD38">
        <v>1.2</v>
      </c>
      <c r="FE38">
        <v>1.8</v>
      </c>
      <c r="FF38">
        <v>1.8</v>
      </c>
      <c r="FG38">
        <v>2</v>
      </c>
      <c r="FH38">
        <v>1.9</v>
      </c>
      <c r="FI38" s="14">
        <v>2</v>
      </c>
      <c r="FJ38">
        <v>6.62</v>
      </c>
      <c r="FK38">
        <v>6.65</v>
      </c>
      <c r="FL38">
        <v>6.41</v>
      </c>
      <c r="FM38">
        <v>6</v>
      </c>
      <c r="FN38" s="13">
        <v>6</v>
      </c>
      <c r="FO38">
        <v>6.06</v>
      </c>
      <c r="FP38">
        <v>6.43</v>
      </c>
      <c r="FQ38">
        <v>6.18</v>
      </c>
      <c r="FR38">
        <v>6.2</v>
      </c>
      <c r="FS38" s="14">
        <v>6.18</v>
      </c>
      <c r="FT38" s="18" t="s">
        <v>77</v>
      </c>
      <c r="FU38">
        <v>10.3</v>
      </c>
      <c r="FV38">
        <v>10.02</v>
      </c>
      <c r="FW38" s="13">
        <v>10.02</v>
      </c>
      <c r="FX38" s="18" t="s">
        <v>77</v>
      </c>
      <c r="FY38">
        <v>11.59</v>
      </c>
      <c r="FZ38">
        <v>10.78</v>
      </c>
      <c r="GA38" s="14">
        <v>10.78</v>
      </c>
      <c r="GM38" t="e">
        <f t="shared" si="16"/>
        <v>#DIV/0!</v>
      </c>
      <c r="GN38">
        <v>11</v>
      </c>
      <c r="GO38">
        <v>1</v>
      </c>
      <c r="GP38" s="13">
        <v>12</v>
      </c>
      <c r="GQ38">
        <v>12</v>
      </c>
      <c r="GR38">
        <v>0</v>
      </c>
      <c r="GS38" s="14">
        <v>12</v>
      </c>
      <c r="GT38">
        <v>12</v>
      </c>
      <c r="GU38">
        <v>0</v>
      </c>
      <c r="GV38" s="13">
        <v>12</v>
      </c>
      <c r="GW38">
        <v>12</v>
      </c>
      <c r="GX38">
        <v>0</v>
      </c>
      <c r="GY38" s="14">
        <v>12</v>
      </c>
      <c r="GZ38" s="37">
        <v>0.3125</v>
      </c>
      <c r="HA38" s="37">
        <v>0.54166666666666663</v>
      </c>
      <c r="HB38" s="37">
        <v>0.58750000000000002</v>
      </c>
      <c r="HC38" s="42">
        <v>0.70833333333333337</v>
      </c>
    </row>
    <row r="39" spans="1:211" x14ac:dyDescent="0.2">
      <c r="A39" s="9">
        <v>44</v>
      </c>
      <c r="B39" s="21">
        <v>43032</v>
      </c>
      <c r="C39" s="26">
        <v>4</v>
      </c>
      <c r="D39" s="107">
        <v>17418</v>
      </c>
      <c r="E39" s="29">
        <v>1</v>
      </c>
      <c r="G39">
        <v>70</v>
      </c>
      <c r="H39">
        <v>1.6</v>
      </c>
      <c r="I39">
        <v>65</v>
      </c>
      <c r="J39">
        <f t="shared" si="0"/>
        <v>25.390624999999996</v>
      </c>
      <c r="K39">
        <v>30</v>
      </c>
      <c r="L39">
        <v>13</v>
      </c>
      <c r="M39" s="11">
        <v>19.100000000000001</v>
      </c>
      <c r="N39">
        <v>22</v>
      </c>
      <c r="O39" s="36">
        <v>0.49305555555555558</v>
      </c>
      <c r="P39" s="37">
        <v>0.50694444444444442</v>
      </c>
      <c r="Q39" s="36">
        <v>0.50694444444444442</v>
      </c>
      <c r="R39" s="37">
        <v>0.54999999999999993</v>
      </c>
      <c r="S39" s="36">
        <v>0.55208333333333337</v>
      </c>
      <c r="T39" s="37">
        <v>0.59375</v>
      </c>
      <c r="U39" s="36">
        <v>0.59375</v>
      </c>
      <c r="V39" s="37">
        <v>0.625</v>
      </c>
      <c r="W39" s="36">
        <v>0.54999999999999993</v>
      </c>
      <c r="X39" s="37">
        <v>0.6020833333333333</v>
      </c>
      <c r="Y39" s="11">
        <v>138</v>
      </c>
      <c r="Z39" s="29">
        <v>147</v>
      </c>
      <c r="AA39" s="29">
        <v>154</v>
      </c>
      <c r="AB39">
        <v>150</v>
      </c>
      <c r="AC39">
        <v>157</v>
      </c>
      <c r="AD39" s="13">
        <v>141</v>
      </c>
      <c r="AE39">
        <v>68</v>
      </c>
      <c r="AF39">
        <v>70</v>
      </c>
      <c r="AG39">
        <v>73</v>
      </c>
      <c r="AH39">
        <v>77</v>
      </c>
      <c r="AI39">
        <v>76</v>
      </c>
      <c r="AJ39" s="31">
        <v>7</v>
      </c>
      <c r="AK39">
        <v>134</v>
      </c>
      <c r="AL39">
        <v>138</v>
      </c>
      <c r="AM39">
        <v>148</v>
      </c>
      <c r="AN39">
        <v>139</v>
      </c>
      <c r="AO39">
        <v>152</v>
      </c>
      <c r="AP39" s="33">
        <v>142</v>
      </c>
      <c r="AQ39">
        <v>74</v>
      </c>
      <c r="AR39">
        <v>72</v>
      </c>
      <c r="AS39">
        <v>75</v>
      </c>
      <c r="AT39">
        <v>79</v>
      </c>
      <c r="AU39">
        <v>79</v>
      </c>
      <c r="AV39" s="31">
        <v>77</v>
      </c>
      <c r="AW39">
        <v>10</v>
      </c>
      <c r="AX39">
        <v>92</v>
      </c>
      <c r="BE39">
        <v>5</v>
      </c>
      <c r="BF39">
        <v>5</v>
      </c>
      <c r="BG39">
        <v>3</v>
      </c>
      <c r="BH39">
        <v>4</v>
      </c>
      <c r="BI39">
        <v>4</v>
      </c>
      <c r="BJ39">
        <v>4</v>
      </c>
      <c r="BK39" s="13">
        <v>4</v>
      </c>
      <c r="BL39">
        <f t="shared" si="1"/>
        <v>29</v>
      </c>
      <c r="BM39">
        <v>5</v>
      </c>
      <c r="BN39">
        <v>5</v>
      </c>
      <c r="BO39">
        <v>3</v>
      </c>
      <c r="BP39">
        <v>5</v>
      </c>
      <c r="BQ39">
        <v>5</v>
      </c>
      <c r="BR39">
        <v>5</v>
      </c>
      <c r="BS39" s="14">
        <v>4</v>
      </c>
      <c r="BT39">
        <f t="shared" si="2"/>
        <v>32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3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</v>
      </c>
      <c r="CM39">
        <v>0</v>
      </c>
      <c r="CN39">
        <v>0</v>
      </c>
      <c r="CO39">
        <v>3</v>
      </c>
      <c r="CP39">
        <v>0</v>
      </c>
      <c r="CQ39">
        <v>3</v>
      </c>
      <c r="CR39">
        <v>3</v>
      </c>
      <c r="CS39">
        <v>0</v>
      </c>
      <c r="CT39">
        <v>0</v>
      </c>
      <c r="CU39">
        <v>0</v>
      </c>
      <c r="CV39">
        <v>2</v>
      </c>
      <c r="CW39">
        <v>0</v>
      </c>
      <c r="CX39" s="13">
        <v>0</v>
      </c>
      <c r="CY39">
        <f t="shared" si="3"/>
        <v>0</v>
      </c>
      <c r="CZ39">
        <f t="shared" si="4"/>
        <v>0</v>
      </c>
      <c r="DA39">
        <f t="shared" si="5"/>
        <v>0</v>
      </c>
      <c r="DB39">
        <f t="shared" si="6"/>
        <v>0</v>
      </c>
      <c r="DC39">
        <v>0</v>
      </c>
      <c r="DD39">
        <f t="shared" si="7"/>
        <v>9</v>
      </c>
      <c r="DE39">
        <f t="shared" si="8"/>
        <v>9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2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3</v>
      </c>
      <c r="DX39">
        <v>1</v>
      </c>
      <c r="DY39">
        <v>0</v>
      </c>
      <c r="DZ39">
        <v>3</v>
      </c>
      <c r="EA39">
        <v>0</v>
      </c>
      <c r="EB39">
        <v>3</v>
      </c>
      <c r="EC39">
        <v>3</v>
      </c>
      <c r="ED39">
        <v>0</v>
      </c>
      <c r="EE39">
        <v>0</v>
      </c>
      <c r="EF39">
        <v>0</v>
      </c>
      <c r="EG39">
        <v>2</v>
      </c>
      <c r="EH39">
        <v>0</v>
      </c>
      <c r="EI39" s="14">
        <v>0</v>
      </c>
      <c r="EJ39">
        <f t="shared" si="9"/>
        <v>0</v>
      </c>
      <c r="EK39">
        <f t="shared" si="10"/>
        <v>0</v>
      </c>
      <c r="EL39">
        <f t="shared" si="11"/>
        <v>0</v>
      </c>
      <c r="EM39">
        <f t="shared" si="12"/>
        <v>1</v>
      </c>
      <c r="EN39">
        <v>0</v>
      </c>
      <c r="EO39">
        <f t="shared" si="13"/>
        <v>7</v>
      </c>
      <c r="EP39">
        <f t="shared" si="14"/>
        <v>9</v>
      </c>
      <c r="EQ39">
        <v>3</v>
      </c>
      <c r="ER39" s="14">
        <v>3</v>
      </c>
      <c r="ES39" s="48">
        <v>4.7650462962962967E-4</v>
      </c>
      <c r="ET39" s="51">
        <v>4.8425925925925931E-4</v>
      </c>
      <c r="EU39" t="s">
        <v>69</v>
      </c>
      <c r="EV39">
        <v>80</v>
      </c>
      <c r="EW39" s="13" t="s">
        <v>138</v>
      </c>
      <c r="EX39">
        <v>1.4</v>
      </c>
      <c r="EY39">
        <v>1.5</v>
      </c>
      <c r="EZ39">
        <v>1.5</v>
      </c>
      <c r="FA39">
        <v>1.4</v>
      </c>
      <c r="FB39">
        <v>1.6</v>
      </c>
      <c r="FC39" s="13">
        <v>1.6</v>
      </c>
      <c r="FD39">
        <v>1.3</v>
      </c>
      <c r="FE39">
        <v>1.4</v>
      </c>
      <c r="FF39">
        <v>1.2</v>
      </c>
      <c r="FG39">
        <v>1.3</v>
      </c>
      <c r="FH39">
        <v>1.3</v>
      </c>
      <c r="FI39" s="14">
        <v>1.3</v>
      </c>
      <c r="FJ39">
        <v>6.07</v>
      </c>
      <c r="FK39">
        <v>6.04</v>
      </c>
      <c r="FL39">
        <v>6.08</v>
      </c>
      <c r="FM39">
        <v>5.48</v>
      </c>
      <c r="FN39" s="13">
        <v>5.48</v>
      </c>
      <c r="FO39">
        <v>5.71</v>
      </c>
      <c r="FP39">
        <v>5.69</v>
      </c>
      <c r="FQ39">
        <v>5.65</v>
      </c>
      <c r="FR39">
        <v>5.45</v>
      </c>
      <c r="FS39" s="14">
        <v>5.45</v>
      </c>
      <c r="FT39" s="18" t="s">
        <v>77</v>
      </c>
      <c r="FU39">
        <v>8.57</v>
      </c>
      <c r="FV39">
        <v>8.75</v>
      </c>
      <c r="FW39" s="13">
        <v>8.57</v>
      </c>
      <c r="FX39" s="18" t="s">
        <v>77</v>
      </c>
      <c r="FY39">
        <v>8.33</v>
      </c>
      <c r="FZ39">
        <v>7.61</v>
      </c>
      <c r="GA39" s="14">
        <v>7.61</v>
      </c>
      <c r="GB39">
        <v>35</v>
      </c>
      <c r="GC39" s="13">
        <v>1</v>
      </c>
      <c r="GD39">
        <v>35</v>
      </c>
      <c r="GE39" s="14">
        <v>1</v>
      </c>
      <c r="GF39">
        <v>58</v>
      </c>
      <c r="GG39">
        <v>1</v>
      </c>
      <c r="GH39" s="13">
        <v>59</v>
      </c>
      <c r="GI39">
        <f t="shared" si="15"/>
        <v>98.305084745762713</v>
      </c>
      <c r="GJ39">
        <v>59</v>
      </c>
      <c r="GK39">
        <v>0</v>
      </c>
      <c r="GL39" s="14">
        <v>59</v>
      </c>
      <c r="GM39">
        <f t="shared" si="16"/>
        <v>100</v>
      </c>
      <c r="GN39">
        <v>12</v>
      </c>
      <c r="GO39">
        <v>0</v>
      </c>
      <c r="GP39" s="13">
        <v>12</v>
      </c>
      <c r="GQ39">
        <v>11</v>
      </c>
      <c r="GR39">
        <v>1</v>
      </c>
      <c r="GS39" s="14">
        <v>12</v>
      </c>
      <c r="GT39">
        <v>12</v>
      </c>
      <c r="GU39">
        <v>0</v>
      </c>
      <c r="GV39" s="13">
        <v>12</v>
      </c>
      <c r="GW39">
        <v>12</v>
      </c>
      <c r="GX39">
        <v>0</v>
      </c>
      <c r="GY39" s="14">
        <v>12</v>
      </c>
      <c r="GZ39" s="37">
        <v>0.25694444444444448</v>
      </c>
      <c r="HA39" s="37">
        <v>0.55208333333333337</v>
      </c>
      <c r="HB39" s="37">
        <v>0.59513888888888888</v>
      </c>
      <c r="HC39" s="42">
        <v>0.70833333333333337</v>
      </c>
    </row>
    <row r="40" spans="1:211" x14ac:dyDescent="0.2">
      <c r="A40" s="9">
        <v>45</v>
      </c>
      <c r="B40" s="21">
        <v>43019</v>
      </c>
      <c r="C40" s="26">
        <v>4</v>
      </c>
      <c r="D40" s="107">
        <v>14970</v>
      </c>
      <c r="F40" s="29">
        <v>1</v>
      </c>
      <c r="G40">
        <v>76</v>
      </c>
      <c r="H40">
        <v>1.76</v>
      </c>
      <c r="I40">
        <v>84</v>
      </c>
      <c r="J40">
        <f t="shared" si="0"/>
        <v>27.117768595041323</v>
      </c>
      <c r="K40">
        <v>30</v>
      </c>
      <c r="L40">
        <v>9</v>
      </c>
      <c r="M40" s="11">
        <v>19</v>
      </c>
      <c r="N40">
        <v>21.5</v>
      </c>
      <c r="O40" s="36">
        <v>0.4826388888888889</v>
      </c>
      <c r="P40" s="37">
        <v>0.49305555555555558</v>
      </c>
      <c r="Q40" s="36">
        <v>0.49305555555555558</v>
      </c>
      <c r="R40" s="37">
        <v>0.53472222222222221</v>
      </c>
      <c r="S40" s="36">
        <v>0.53819444444444442</v>
      </c>
      <c r="T40" s="37">
        <v>0.57986111111111105</v>
      </c>
      <c r="U40" s="36">
        <v>0.57986111111111105</v>
      </c>
      <c r="V40" s="37">
        <v>0.61458333333333337</v>
      </c>
      <c r="W40" s="36">
        <v>0.53472222222222221</v>
      </c>
      <c r="X40" s="37">
        <v>0.5854166666666667</v>
      </c>
      <c r="Y40" s="11">
        <v>126</v>
      </c>
      <c r="Z40" s="29">
        <v>139</v>
      </c>
      <c r="AA40" s="29">
        <v>145</v>
      </c>
      <c r="AB40">
        <v>130</v>
      </c>
      <c r="AC40">
        <v>147</v>
      </c>
      <c r="AD40" s="13">
        <v>144</v>
      </c>
      <c r="AE40">
        <v>72</v>
      </c>
      <c r="AF40">
        <v>66</v>
      </c>
      <c r="AG40">
        <v>76</v>
      </c>
      <c r="AH40">
        <v>71</v>
      </c>
      <c r="AI40">
        <v>72</v>
      </c>
      <c r="AJ40" s="31">
        <v>72</v>
      </c>
      <c r="AK40">
        <v>131</v>
      </c>
      <c r="AL40">
        <v>137</v>
      </c>
      <c r="AM40">
        <v>133</v>
      </c>
      <c r="AN40">
        <v>138</v>
      </c>
      <c r="AO40">
        <v>141</v>
      </c>
      <c r="AP40" s="33">
        <v>136</v>
      </c>
      <c r="AQ40">
        <v>76</v>
      </c>
      <c r="AR40">
        <v>70</v>
      </c>
      <c r="AS40">
        <v>73</v>
      </c>
      <c r="AT40">
        <v>77</v>
      </c>
      <c r="AU40">
        <v>77</v>
      </c>
      <c r="AV40" s="31">
        <v>73</v>
      </c>
      <c r="AW40">
        <v>12</v>
      </c>
      <c r="AX40">
        <v>95</v>
      </c>
      <c r="BE40">
        <v>3</v>
      </c>
      <c r="BF40">
        <v>3</v>
      </c>
      <c r="BG40">
        <v>2</v>
      </c>
      <c r="BH40">
        <v>3</v>
      </c>
      <c r="BI40">
        <v>4</v>
      </c>
      <c r="BJ40">
        <v>3</v>
      </c>
      <c r="BK40" s="13">
        <v>3</v>
      </c>
      <c r="BL40">
        <f t="shared" si="1"/>
        <v>21</v>
      </c>
      <c r="BM40">
        <v>3</v>
      </c>
      <c r="BN40">
        <v>2</v>
      </c>
      <c r="BO40">
        <v>3</v>
      </c>
      <c r="BP40">
        <v>4</v>
      </c>
      <c r="BQ40">
        <v>4</v>
      </c>
      <c r="BR40">
        <v>3</v>
      </c>
      <c r="BS40" s="14">
        <v>3</v>
      </c>
      <c r="BT40">
        <f t="shared" si="2"/>
        <v>22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0</v>
      </c>
      <c r="CO40">
        <v>3</v>
      </c>
      <c r="CP40">
        <v>0</v>
      </c>
      <c r="CQ40">
        <v>2</v>
      </c>
      <c r="CR40">
        <v>2</v>
      </c>
      <c r="CS40">
        <v>0</v>
      </c>
      <c r="CT40">
        <v>0</v>
      </c>
      <c r="CU40">
        <v>0</v>
      </c>
      <c r="CV40">
        <v>0</v>
      </c>
      <c r="CW40">
        <v>0</v>
      </c>
      <c r="CX40" s="13">
        <v>0</v>
      </c>
      <c r="CY40">
        <f t="shared" si="3"/>
        <v>0</v>
      </c>
      <c r="CZ40">
        <f t="shared" si="4"/>
        <v>0</v>
      </c>
      <c r="DA40">
        <f t="shared" si="5"/>
        <v>0</v>
      </c>
      <c r="DB40">
        <f t="shared" si="6"/>
        <v>1</v>
      </c>
      <c r="DC40">
        <v>0</v>
      </c>
      <c r="DD40">
        <f t="shared" si="7"/>
        <v>4</v>
      </c>
      <c r="DE40">
        <f t="shared" si="8"/>
        <v>7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2</v>
      </c>
      <c r="DX40">
        <v>1</v>
      </c>
      <c r="DY40">
        <v>0</v>
      </c>
      <c r="DZ40">
        <v>2</v>
      </c>
      <c r="EA40">
        <v>0</v>
      </c>
      <c r="EB40">
        <v>1</v>
      </c>
      <c r="EC40">
        <v>1</v>
      </c>
      <c r="ED40">
        <v>0</v>
      </c>
      <c r="EE40">
        <v>0</v>
      </c>
      <c r="EF40">
        <v>0</v>
      </c>
      <c r="EG40">
        <v>0</v>
      </c>
      <c r="EH40">
        <v>0</v>
      </c>
      <c r="EI40" s="14">
        <v>0</v>
      </c>
      <c r="EJ40">
        <f t="shared" si="9"/>
        <v>0</v>
      </c>
      <c r="EK40">
        <f t="shared" si="10"/>
        <v>0</v>
      </c>
      <c r="EL40">
        <f t="shared" si="11"/>
        <v>0</v>
      </c>
      <c r="EM40">
        <f t="shared" si="12"/>
        <v>1</v>
      </c>
      <c r="EN40">
        <v>0</v>
      </c>
      <c r="EO40">
        <f t="shared" si="13"/>
        <v>3</v>
      </c>
      <c r="EP40">
        <f t="shared" si="14"/>
        <v>4</v>
      </c>
      <c r="EQ40">
        <v>0</v>
      </c>
      <c r="ER40" s="14">
        <v>0</v>
      </c>
      <c r="ES40" s="48">
        <v>7.0185185185185183E-4</v>
      </c>
      <c r="ET40" s="51">
        <v>5.8043981481481477E-4</v>
      </c>
      <c r="EU40" t="s">
        <v>69</v>
      </c>
      <c r="EV40">
        <v>85</v>
      </c>
      <c r="EW40" s="13" t="s">
        <v>131</v>
      </c>
      <c r="EX40">
        <v>1.1000000000000001</v>
      </c>
      <c r="EY40">
        <v>1.2</v>
      </c>
      <c r="EZ40">
        <v>1.4</v>
      </c>
      <c r="FA40">
        <v>1.2</v>
      </c>
      <c r="FB40">
        <v>1.3</v>
      </c>
      <c r="FC40" s="13">
        <v>1.4</v>
      </c>
      <c r="FD40">
        <v>1.3</v>
      </c>
      <c r="FE40">
        <v>1.2</v>
      </c>
      <c r="FF40">
        <v>1.3</v>
      </c>
      <c r="FG40">
        <v>1.5</v>
      </c>
      <c r="FH40">
        <v>1.1000000000000001</v>
      </c>
      <c r="FI40" s="14">
        <v>1.5</v>
      </c>
      <c r="FJ40">
        <v>8.0500000000000007</v>
      </c>
      <c r="FK40">
        <v>7.86</v>
      </c>
      <c r="FL40">
        <v>7.72</v>
      </c>
      <c r="FM40">
        <v>7.9</v>
      </c>
      <c r="FN40" s="13">
        <v>7.72</v>
      </c>
      <c r="FO40">
        <v>7.48</v>
      </c>
      <c r="FP40">
        <v>7.54</v>
      </c>
      <c r="FQ40">
        <v>8.1199999999999992</v>
      </c>
      <c r="FR40">
        <v>8</v>
      </c>
      <c r="FS40" s="14">
        <v>7.54</v>
      </c>
      <c r="FT40" s="18" t="s">
        <v>77</v>
      </c>
      <c r="FU40">
        <v>12.05</v>
      </c>
      <c r="FV40">
        <v>11.23</v>
      </c>
      <c r="FW40" s="13">
        <v>11.23</v>
      </c>
      <c r="FX40" s="18" t="s">
        <v>77</v>
      </c>
      <c r="FY40">
        <v>11.82</v>
      </c>
      <c r="FZ40">
        <v>12.88</v>
      </c>
      <c r="GA40" s="14">
        <v>11.82</v>
      </c>
      <c r="GB40">
        <v>33</v>
      </c>
      <c r="GC40" s="13">
        <v>3</v>
      </c>
      <c r="GD40">
        <v>32</v>
      </c>
      <c r="GE40" s="14">
        <v>4</v>
      </c>
      <c r="GF40">
        <v>43</v>
      </c>
      <c r="GG40">
        <v>3</v>
      </c>
      <c r="GH40" s="13">
        <v>46</v>
      </c>
      <c r="GI40">
        <f t="shared" si="15"/>
        <v>93.478260869565219</v>
      </c>
      <c r="GJ40">
        <v>49</v>
      </c>
      <c r="GK40">
        <v>0</v>
      </c>
      <c r="GL40" s="14">
        <v>49</v>
      </c>
      <c r="GM40">
        <f t="shared" si="16"/>
        <v>100</v>
      </c>
      <c r="GN40">
        <v>12</v>
      </c>
      <c r="GO40">
        <v>0</v>
      </c>
      <c r="GP40" s="13">
        <v>12</v>
      </c>
      <c r="GQ40">
        <v>12</v>
      </c>
      <c r="GR40">
        <v>0</v>
      </c>
      <c r="GS40" s="14">
        <v>12</v>
      </c>
      <c r="GT40">
        <v>11</v>
      </c>
      <c r="GU40">
        <v>1</v>
      </c>
      <c r="GV40" s="13">
        <v>12</v>
      </c>
      <c r="GW40">
        <v>12</v>
      </c>
      <c r="GX40">
        <v>0</v>
      </c>
      <c r="GY40" s="14">
        <v>12</v>
      </c>
      <c r="GZ40" s="37">
        <v>0.27083333333333331</v>
      </c>
      <c r="HA40" s="37">
        <v>0.53611111111111109</v>
      </c>
      <c r="HB40" s="37">
        <v>0.58263888888888882</v>
      </c>
      <c r="HC40" s="42">
        <v>0.70486111111111116</v>
      </c>
    </row>
    <row r="41" spans="1:211" x14ac:dyDescent="0.2">
      <c r="A41" s="9">
        <v>46</v>
      </c>
      <c r="B41" s="21">
        <v>42991</v>
      </c>
      <c r="C41" s="26">
        <v>2</v>
      </c>
      <c r="D41" s="107">
        <v>17071</v>
      </c>
      <c r="E41" s="29">
        <v>1</v>
      </c>
      <c r="G41">
        <v>71</v>
      </c>
      <c r="H41">
        <v>1.7</v>
      </c>
      <c r="I41">
        <v>67.599999999999994</v>
      </c>
      <c r="J41">
        <f t="shared" si="0"/>
        <v>23.391003460207614</v>
      </c>
      <c r="K41">
        <v>30</v>
      </c>
      <c r="L41">
        <v>5</v>
      </c>
      <c r="M41" s="11">
        <v>18</v>
      </c>
      <c r="N41">
        <v>21.5</v>
      </c>
      <c r="O41" s="36">
        <v>0.48958333333333331</v>
      </c>
      <c r="P41" s="37">
        <v>0.49722222222222223</v>
      </c>
      <c r="Q41" s="36">
        <v>0.50694444444444442</v>
      </c>
      <c r="R41" s="37">
        <v>0.54513888888888895</v>
      </c>
      <c r="S41" s="36">
        <v>0.54999999999999993</v>
      </c>
      <c r="T41" s="37">
        <v>0.59166666666666667</v>
      </c>
      <c r="U41" s="36">
        <v>0.59166666666666667</v>
      </c>
      <c r="V41" s="37">
        <v>0.61875000000000002</v>
      </c>
      <c r="W41" s="36">
        <v>0.54791666666666672</v>
      </c>
      <c r="X41" s="37">
        <v>0.59444444444444444</v>
      </c>
      <c r="Y41" s="11">
        <v>120</v>
      </c>
      <c r="Z41" s="29">
        <v>131</v>
      </c>
      <c r="AA41" s="29">
        <v>132</v>
      </c>
      <c r="AB41">
        <v>133</v>
      </c>
      <c r="AC41">
        <v>137</v>
      </c>
      <c r="AD41" s="13">
        <v>135</v>
      </c>
      <c r="AE41">
        <v>70</v>
      </c>
      <c r="AF41">
        <v>73</v>
      </c>
      <c r="AG41">
        <v>67</v>
      </c>
      <c r="AH41">
        <v>73</v>
      </c>
      <c r="AI41">
        <v>73</v>
      </c>
      <c r="AJ41" s="31">
        <v>71</v>
      </c>
      <c r="AK41">
        <v>117</v>
      </c>
      <c r="AL41">
        <v>133</v>
      </c>
      <c r="AM41">
        <v>128</v>
      </c>
      <c r="AN41">
        <v>129</v>
      </c>
      <c r="AO41">
        <v>140</v>
      </c>
      <c r="AP41" s="33">
        <v>130</v>
      </c>
      <c r="AQ41">
        <v>68</v>
      </c>
      <c r="AR41">
        <v>70</v>
      </c>
      <c r="AS41">
        <v>69</v>
      </c>
      <c r="AT41">
        <v>74</v>
      </c>
      <c r="AU41">
        <v>73</v>
      </c>
      <c r="AV41" s="31">
        <v>70</v>
      </c>
      <c r="AW41">
        <v>10</v>
      </c>
      <c r="AX41">
        <v>96</v>
      </c>
      <c r="BE41">
        <v>6</v>
      </c>
      <c r="BF41">
        <v>5</v>
      </c>
      <c r="BG41">
        <v>6</v>
      </c>
      <c r="BH41">
        <v>6</v>
      </c>
      <c r="BI41">
        <v>6</v>
      </c>
      <c r="BJ41">
        <v>6</v>
      </c>
      <c r="BK41" s="13">
        <v>5</v>
      </c>
      <c r="BL41">
        <f t="shared" si="1"/>
        <v>40</v>
      </c>
      <c r="BM41">
        <v>6</v>
      </c>
      <c r="BN41">
        <v>6</v>
      </c>
      <c r="BO41">
        <v>6</v>
      </c>
      <c r="BP41">
        <v>6</v>
      </c>
      <c r="BQ41">
        <v>6</v>
      </c>
      <c r="BR41">
        <v>6</v>
      </c>
      <c r="BS41" s="14">
        <v>5</v>
      </c>
      <c r="BT41">
        <f t="shared" si="2"/>
        <v>41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3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4</v>
      </c>
      <c r="CM41">
        <v>0</v>
      </c>
      <c r="CN41">
        <v>0</v>
      </c>
      <c r="CO41">
        <v>4</v>
      </c>
      <c r="CP41">
        <v>0</v>
      </c>
      <c r="CQ41">
        <v>3</v>
      </c>
      <c r="CR41">
        <v>4</v>
      </c>
      <c r="CS41">
        <v>0</v>
      </c>
      <c r="CT41">
        <v>0</v>
      </c>
      <c r="CU41">
        <v>0</v>
      </c>
      <c r="CV41">
        <v>3</v>
      </c>
      <c r="CW41">
        <v>0</v>
      </c>
      <c r="CX41" s="13">
        <v>0</v>
      </c>
      <c r="CY41">
        <f t="shared" si="3"/>
        <v>0</v>
      </c>
      <c r="CZ41">
        <f t="shared" si="4"/>
        <v>0</v>
      </c>
      <c r="DA41">
        <f t="shared" si="5"/>
        <v>0</v>
      </c>
      <c r="DB41">
        <f t="shared" si="6"/>
        <v>0</v>
      </c>
      <c r="DC41">
        <v>0</v>
      </c>
      <c r="DD41">
        <f t="shared" si="7"/>
        <v>10</v>
      </c>
      <c r="DE41">
        <f t="shared" si="8"/>
        <v>11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3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4</v>
      </c>
      <c r="DX41">
        <v>0</v>
      </c>
      <c r="DY41">
        <v>0</v>
      </c>
      <c r="DZ41">
        <v>4</v>
      </c>
      <c r="EA41">
        <v>0</v>
      </c>
      <c r="EB41">
        <v>3</v>
      </c>
      <c r="EC41">
        <v>4</v>
      </c>
      <c r="ED41">
        <v>0</v>
      </c>
      <c r="EE41">
        <v>0</v>
      </c>
      <c r="EF41">
        <v>0</v>
      </c>
      <c r="EG41">
        <v>3</v>
      </c>
      <c r="EH41">
        <v>0</v>
      </c>
      <c r="EI41" s="14">
        <v>0</v>
      </c>
      <c r="EJ41">
        <f t="shared" si="9"/>
        <v>0</v>
      </c>
      <c r="EK41">
        <f t="shared" si="10"/>
        <v>0</v>
      </c>
      <c r="EL41">
        <f t="shared" si="11"/>
        <v>0</v>
      </c>
      <c r="EM41">
        <f t="shared" si="12"/>
        <v>0</v>
      </c>
      <c r="EN41">
        <v>0</v>
      </c>
      <c r="EO41">
        <f t="shared" si="13"/>
        <v>10</v>
      </c>
      <c r="EP41">
        <f t="shared" si="14"/>
        <v>11</v>
      </c>
      <c r="EQ41">
        <v>0.5</v>
      </c>
      <c r="ER41" s="14">
        <v>0</v>
      </c>
      <c r="ES41" s="48">
        <v>6.0694444444444446E-4</v>
      </c>
      <c r="ET41" s="51">
        <v>5.8553240740740744E-4</v>
      </c>
      <c r="EU41" t="s">
        <v>69</v>
      </c>
      <c r="EV41">
        <v>83</v>
      </c>
      <c r="EW41" s="13" t="s">
        <v>138</v>
      </c>
      <c r="EX41">
        <v>1.7</v>
      </c>
      <c r="EY41">
        <v>1.1000000000000001</v>
      </c>
      <c r="EZ41">
        <v>2</v>
      </c>
      <c r="FA41">
        <v>2.2000000000000002</v>
      </c>
      <c r="FB41">
        <v>1.9</v>
      </c>
      <c r="FC41" s="13">
        <v>2.2000000000000002</v>
      </c>
      <c r="FD41">
        <v>1.9</v>
      </c>
      <c r="FE41">
        <v>2</v>
      </c>
      <c r="FF41">
        <v>2.1</v>
      </c>
      <c r="FG41">
        <v>2.1</v>
      </c>
      <c r="FH41">
        <v>2.1</v>
      </c>
      <c r="FI41" s="14">
        <v>2.1</v>
      </c>
      <c r="FJ41">
        <v>7.48</v>
      </c>
      <c r="FK41">
        <v>7.09</v>
      </c>
      <c r="FL41">
        <v>7.06</v>
      </c>
      <c r="FM41">
        <v>7.03</v>
      </c>
      <c r="FN41" s="13">
        <v>7.03</v>
      </c>
      <c r="FO41">
        <v>6.68</v>
      </c>
      <c r="FP41">
        <v>7.09</v>
      </c>
      <c r="FQ41">
        <v>7.29</v>
      </c>
      <c r="FR41">
        <v>6.98</v>
      </c>
      <c r="FS41" s="14">
        <v>6.98</v>
      </c>
      <c r="FT41" s="18" t="s">
        <v>77</v>
      </c>
      <c r="FU41">
        <v>13.59</v>
      </c>
      <c r="FV41">
        <v>13.42</v>
      </c>
      <c r="FW41" s="13">
        <v>13.42</v>
      </c>
      <c r="FX41" s="18" t="s">
        <v>77</v>
      </c>
      <c r="FY41">
        <v>14.25</v>
      </c>
      <c r="FZ41">
        <v>14.13</v>
      </c>
      <c r="GA41" s="14">
        <v>14.13</v>
      </c>
      <c r="GB41">
        <v>36</v>
      </c>
      <c r="GC41" s="13">
        <v>0</v>
      </c>
      <c r="GD41">
        <v>36</v>
      </c>
      <c r="GE41" s="14">
        <v>0</v>
      </c>
      <c r="GF41">
        <v>50</v>
      </c>
      <c r="GG41">
        <v>1</v>
      </c>
      <c r="GH41" s="13">
        <v>51</v>
      </c>
      <c r="GI41">
        <f t="shared" si="15"/>
        <v>98.039215686274503</v>
      </c>
      <c r="GJ41">
        <v>47</v>
      </c>
      <c r="GK41">
        <v>3</v>
      </c>
      <c r="GL41" s="14">
        <v>50</v>
      </c>
      <c r="GM41">
        <f t="shared" si="16"/>
        <v>94</v>
      </c>
      <c r="GN41">
        <v>8</v>
      </c>
      <c r="GO41">
        <v>4</v>
      </c>
      <c r="GP41" s="13">
        <v>12</v>
      </c>
      <c r="GQ41">
        <v>10</v>
      </c>
      <c r="GR41">
        <v>2</v>
      </c>
      <c r="GS41" s="14">
        <v>12</v>
      </c>
      <c r="GT41">
        <v>12</v>
      </c>
      <c r="GU41">
        <v>0</v>
      </c>
      <c r="GV41" s="13">
        <v>12</v>
      </c>
      <c r="GW41">
        <v>12</v>
      </c>
      <c r="GX41">
        <v>0</v>
      </c>
      <c r="GY41" s="14">
        <v>12</v>
      </c>
      <c r="GZ41" s="37">
        <v>0.29166666666666669</v>
      </c>
      <c r="HA41" s="37">
        <v>0.54861111111111105</v>
      </c>
      <c r="HB41" s="37">
        <v>0.59513888888888888</v>
      </c>
      <c r="HC41" s="14" t="s">
        <v>128</v>
      </c>
    </row>
    <row r="42" spans="1:211" x14ac:dyDescent="0.2">
      <c r="A42" s="9">
        <v>48</v>
      </c>
      <c r="B42" s="21">
        <v>43011</v>
      </c>
      <c r="C42" s="26">
        <v>2</v>
      </c>
      <c r="D42" s="107">
        <v>16620</v>
      </c>
      <c r="E42" s="29">
        <v>1</v>
      </c>
      <c r="G42">
        <v>72</v>
      </c>
      <c r="H42">
        <v>1.69</v>
      </c>
      <c r="I42">
        <v>69.2</v>
      </c>
      <c r="J42">
        <f t="shared" si="0"/>
        <v>24.228843527887683</v>
      </c>
      <c r="K42">
        <v>30</v>
      </c>
      <c r="L42">
        <v>5</v>
      </c>
      <c r="M42" s="11">
        <v>19.899999999999999</v>
      </c>
      <c r="N42">
        <v>21.5</v>
      </c>
      <c r="O42" s="36">
        <v>0.49305555555555558</v>
      </c>
      <c r="P42" s="37">
        <v>0.50347222222222221</v>
      </c>
      <c r="Q42" s="36">
        <v>0.50347222222222221</v>
      </c>
      <c r="R42" s="37">
        <v>0.54166666666666663</v>
      </c>
      <c r="S42" s="36">
        <v>0.55208333333333337</v>
      </c>
      <c r="T42" s="37">
        <v>0.59375</v>
      </c>
      <c r="U42" s="36">
        <v>0.59375</v>
      </c>
      <c r="V42" s="37">
        <v>0.625</v>
      </c>
      <c r="W42" s="36">
        <v>0.54722222222222217</v>
      </c>
      <c r="X42" s="37">
        <v>0.59722222222222221</v>
      </c>
      <c r="Y42" s="11">
        <v>160</v>
      </c>
      <c r="Z42" s="29">
        <v>162</v>
      </c>
      <c r="AA42" s="29">
        <v>156</v>
      </c>
      <c r="AB42">
        <v>166</v>
      </c>
      <c r="AC42">
        <v>170</v>
      </c>
      <c r="AD42" s="13">
        <v>173</v>
      </c>
      <c r="AE42">
        <v>82</v>
      </c>
      <c r="AF42">
        <v>79</v>
      </c>
      <c r="AG42">
        <v>75</v>
      </c>
      <c r="AH42">
        <v>82</v>
      </c>
      <c r="AI42">
        <v>86</v>
      </c>
      <c r="AJ42" s="31">
        <v>81</v>
      </c>
      <c r="AK42">
        <v>157</v>
      </c>
      <c r="AL42">
        <v>166</v>
      </c>
      <c r="AM42">
        <v>168</v>
      </c>
      <c r="AN42">
        <v>163</v>
      </c>
      <c r="AO42">
        <v>170</v>
      </c>
      <c r="AP42" s="33">
        <v>177</v>
      </c>
      <c r="AQ42">
        <v>76</v>
      </c>
      <c r="AR42">
        <v>78</v>
      </c>
      <c r="AS42">
        <v>79</v>
      </c>
      <c r="AT42">
        <v>83</v>
      </c>
      <c r="AU42">
        <v>87</v>
      </c>
      <c r="AV42" s="31">
        <v>86</v>
      </c>
      <c r="AW42">
        <v>9</v>
      </c>
      <c r="AX42">
        <v>94</v>
      </c>
      <c r="BE42">
        <v>5</v>
      </c>
      <c r="BF42">
        <v>4</v>
      </c>
      <c r="BG42">
        <v>1</v>
      </c>
      <c r="BH42">
        <v>5</v>
      </c>
      <c r="BI42">
        <v>3</v>
      </c>
      <c r="BJ42">
        <v>3</v>
      </c>
      <c r="BK42" s="13">
        <v>3</v>
      </c>
      <c r="BL42">
        <f t="shared" si="1"/>
        <v>24</v>
      </c>
      <c r="BM42">
        <v>3</v>
      </c>
      <c r="BN42">
        <v>2</v>
      </c>
      <c r="BO42">
        <v>1</v>
      </c>
      <c r="BP42">
        <v>3</v>
      </c>
      <c r="BQ42">
        <v>3</v>
      </c>
      <c r="BR42">
        <v>4</v>
      </c>
      <c r="BS42" s="14">
        <v>3</v>
      </c>
      <c r="BT42">
        <f t="shared" si="2"/>
        <v>19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0</v>
      </c>
      <c r="CO42">
        <v>2</v>
      </c>
      <c r="CP42">
        <v>0</v>
      </c>
      <c r="CQ42">
        <v>2</v>
      </c>
      <c r="CR42">
        <v>2</v>
      </c>
      <c r="CS42">
        <v>0</v>
      </c>
      <c r="CT42">
        <v>0</v>
      </c>
      <c r="CU42">
        <v>0</v>
      </c>
      <c r="CV42">
        <v>1</v>
      </c>
      <c r="CW42">
        <v>0</v>
      </c>
      <c r="CX42" s="13">
        <v>0</v>
      </c>
      <c r="CY42">
        <f t="shared" si="3"/>
        <v>0</v>
      </c>
      <c r="CZ42">
        <f t="shared" si="4"/>
        <v>0</v>
      </c>
      <c r="DA42">
        <f t="shared" si="5"/>
        <v>1</v>
      </c>
      <c r="DB42">
        <f t="shared" si="6"/>
        <v>0</v>
      </c>
      <c r="DC42">
        <v>0</v>
      </c>
      <c r="DD42">
        <f t="shared" si="7"/>
        <v>4</v>
      </c>
      <c r="DE42">
        <f t="shared" si="8"/>
        <v>6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1</v>
      </c>
      <c r="DS42">
        <v>0</v>
      </c>
      <c r="DT42">
        <v>1</v>
      </c>
      <c r="DU42">
        <v>1</v>
      </c>
      <c r="DV42">
        <v>0</v>
      </c>
      <c r="DW42">
        <v>1</v>
      </c>
      <c r="DX42">
        <v>0</v>
      </c>
      <c r="DY42">
        <v>0</v>
      </c>
      <c r="DZ42">
        <v>2</v>
      </c>
      <c r="EA42">
        <v>0</v>
      </c>
      <c r="EB42">
        <v>2</v>
      </c>
      <c r="EC42">
        <v>2</v>
      </c>
      <c r="ED42">
        <v>0</v>
      </c>
      <c r="EE42">
        <v>0</v>
      </c>
      <c r="EF42">
        <v>0</v>
      </c>
      <c r="EG42">
        <v>0</v>
      </c>
      <c r="EH42">
        <v>0</v>
      </c>
      <c r="EI42" s="14">
        <v>0</v>
      </c>
      <c r="EJ42">
        <f t="shared" si="9"/>
        <v>2</v>
      </c>
      <c r="EK42">
        <f t="shared" si="10"/>
        <v>0</v>
      </c>
      <c r="EL42">
        <f t="shared" si="11"/>
        <v>1</v>
      </c>
      <c r="EM42">
        <f t="shared" si="12"/>
        <v>0</v>
      </c>
      <c r="EN42">
        <v>0</v>
      </c>
      <c r="EO42">
        <f t="shared" si="13"/>
        <v>1</v>
      </c>
      <c r="EP42">
        <f t="shared" si="14"/>
        <v>6</v>
      </c>
      <c r="EQ42">
        <v>0</v>
      </c>
      <c r="ER42" s="14">
        <v>0</v>
      </c>
      <c r="ES42" s="48">
        <v>4.4594907407407409E-4</v>
      </c>
      <c r="ET42" s="51">
        <v>4.8171296296296292E-4</v>
      </c>
      <c r="EU42" t="s">
        <v>69</v>
      </c>
      <c r="EV42">
        <v>80</v>
      </c>
      <c r="EW42" s="13" t="s">
        <v>140</v>
      </c>
      <c r="EX42">
        <v>0.6</v>
      </c>
      <c r="EY42">
        <v>1.3</v>
      </c>
      <c r="EZ42">
        <v>1.3</v>
      </c>
      <c r="FA42">
        <v>1.7</v>
      </c>
      <c r="FB42">
        <v>1.6</v>
      </c>
      <c r="FC42" s="13">
        <v>1.7</v>
      </c>
      <c r="FD42">
        <v>1.5</v>
      </c>
      <c r="FE42">
        <v>1.5</v>
      </c>
      <c r="FF42">
        <v>1.9</v>
      </c>
      <c r="FG42">
        <v>1.9</v>
      </c>
      <c r="FH42">
        <v>1.8</v>
      </c>
      <c r="FI42" s="14">
        <v>1.9</v>
      </c>
      <c r="FJ42">
        <v>7.75</v>
      </c>
      <c r="FK42">
        <v>7.98</v>
      </c>
      <c r="FL42">
        <v>7.78</v>
      </c>
      <c r="FM42">
        <v>7.99</v>
      </c>
      <c r="FN42" s="13">
        <v>7.78</v>
      </c>
      <c r="FO42">
        <v>8.02</v>
      </c>
      <c r="FP42">
        <v>7.98</v>
      </c>
      <c r="FQ42">
        <v>8.44</v>
      </c>
      <c r="FR42">
        <v>7.73</v>
      </c>
      <c r="FS42" s="14">
        <v>7.73</v>
      </c>
      <c r="FT42" s="18" t="s">
        <v>77</v>
      </c>
      <c r="FU42">
        <v>13.44</v>
      </c>
      <c r="FV42">
        <v>14.45</v>
      </c>
      <c r="FW42" s="13">
        <v>13.44</v>
      </c>
      <c r="FX42" s="18" t="s">
        <v>77</v>
      </c>
      <c r="FY42">
        <v>14.04</v>
      </c>
      <c r="FZ42">
        <v>13.64</v>
      </c>
      <c r="GA42" s="14">
        <v>13.64</v>
      </c>
      <c r="GB42">
        <v>35</v>
      </c>
      <c r="GC42" s="13">
        <v>1</v>
      </c>
      <c r="GD42">
        <v>35</v>
      </c>
      <c r="GE42" s="14">
        <v>1</v>
      </c>
      <c r="GF42">
        <v>46</v>
      </c>
      <c r="GG42">
        <v>1</v>
      </c>
      <c r="GH42" s="13">
        <v>47</v>
      </c>
      <c r="GI42">
        <f t="shared" si="15"/>
        <v>97.872340425531917</v>
      </c>
      <c r="GJ42">
        <v>61</v>
      </c>
      <c r="GK42">
        <v>0</v>
      </c>
      <c r="GL42" s="14">
        <v>61</v>
      </c>
      <c r="GM42">
        <f t="shared" si="16"/>
        <v>100</v>
      </c>
      <c r="GN42">
        <v>11</v>
      </c>
      <c r="GO42">
        <v>1</v>
      </c>
      <c r="GP42" s="13">
        <v>12</v>
      </c>
      <c r="GQ42">
        <v>12</v>
      </c>
      <c r="GR42">
        <v>0</v>
      </c>
      <c r="GS42" s="14">
        <v>12</v>
      </c>
      <c r="GT42">
        <v>12</v>
      </c>
      <c r="GU42">
        <v>0</v>
      </c>
      <c r="GV42" s="13">
        <v>12</v>
      </c>
      <c r="GW42">
        <v>12</v>
      </c>
      <c r="GX42">
        <v>0</v>
      </c>
      <c r="GY42" s="14">
        <v>12</v>
      </c>
      <c r="GZ42" s="37">
        <v>0.27083333333333331</v>
      </c>
      <c r="HA42" s="37">
        <v>0.55069444444444449</v>
      </c>
      <c r="HB42" s="37">
        <v>0.59375</v>
      </c>
      <c r="HC42" s="14" t="s">
        <v>128</v>
      </c>
    </row>
    <row r="43" spans="1:211" x14ac:dyDescent="0.2">
      <c r="A43" s="9">
        <v>49</v>
      </c>
      <c r="B43" s="21">
        <v>43013</v>
      </c>
      <c r="C43" s="26">
        <v>2</v>
      </c>
      <c r="D43" s="107">
        <v>13727</v>
      </c>
      <c r="F43" s="29">
        <v>1</v>
      </c>
      <c r="G43">
        <v>80</v>
      </c>
      <c r="H43">
        <v>1.69</v>
      </c>
      <c r="I43">
        <v>64.2</v>
      </c>
      <c r="J43">
        <f t="shared" si="0"/>
        <v>22.478204544658805</v>
      </c>
      <c r="K43">
        <v>30</v>
      </c>
      <c r="L43">
        <v>5</v>
      </c>
      <c r="M43" s="11">
        <v>20.7</v>
      </c>
      <c r="N43">
        <v>21.5</v>
      </c>
      <c r="O43" s="36">
        <v>0.49305555555555558</v>
      </c>
      <c r="P43" s="37">
        <v>0.50347222222222221</v>
      </c>
      <c r="Q43" s="36">
        <v>0.50347222222222221</v>
      </c>
      <c r="R43" s="37">
        <v>0.54861111111111105</v>
      </c>
      <c r="S43" s="36">
        <v>0.55347222222222225</v>
      </c>
      <c r="T43" s="37">
        <v>0.59513888888888888</v>
      </c>
      <c r="U43" s="36">
        <v>0.59513888888888888</v>
      </c>
      <c r="V43" s="37">
        <v>0.63541666666666663</v>
      </c>
      <c r="W43" s="36">
        <v>0.5493055555555556</v>
      </c>
      <c r="X43" s="37">
        <v>0.59930555555555554</v>
      </c>
      <c r="Y43" s="11">
        <v>144</v>
      </c>
      <c r="Z43" s="29">
        <v>142</v>
      </c>
      <c r="AA43" s="29">
        <v>137</v>
      </c>
      <c r="AB43">
        <v>138</v>
      </c>
      <c r="AC43">
        <v>129</v>
      </c>
      <c r="AD43" s="13">
        <v>131</v>
      </c>
      <c r="AE43">
        <v>78</v>
      </c>
      <c r="AF43">
        <v>75</v>
      </c>
      <c r="AG43">
        <v>75</v>
      </c>
      <c r="AH43">
        <v>81</v>
      </c>
      <c r="AI43">
        <v>77</v>
      </c>
      <c r="AJ43" s="31">
        <v>74</v>
      </c>
      <c r="AK43">
        <v>121</v>
      </c>
      <c r="AL43">
        <v>128</v>
      </c>
      <c r="AM43">
        <v>138</v>
      </c>
      <c r="AN43">
        <v>121</v>
      </c>
      <c r="AO43">
        <v>138</v>
      </c>
      <c r="AP43" s="33">
        <v>133</v>
      </c>
      <c r="AQ43">
        <v>70</v>
      </c>
      <c r="AR43">
        <v>66</v>
      </c>
      <c r="AS43">
        <v>72</v>
      </c>
      <c r="AT43">
        <v>73</v>
      </c>
      <c r="AU43">
        <v>82</v>
      </c>
      <c r="AV43" s="31">
        <v>77</v>
      </c>
      <c r="AW43">
        <v>10</v>
      </c>
      <c r="AX43">
        <v>93</v>
      </c>
      <c r="BE43">
        <v>5</v>
      </c>
      <c r="BF43">
        <v>5</v>
      </c>
      <c r="BG43">
        <v>3</v>
      </c>
      <c r="BH43">
        <v>5</v>
      </c>
      <c r="BI43">
        <v>4</v>
      </c>
      <c r="BJ43">
        <v>2</v>
      </c>
      <c r="BK43" s="13">
        <v>3</v>
      </c>
      <c r="BL43">
        <f t="shared" si="1"/>
        <v>27</v>
      </c>
      <c r="BM43">
        <v>4</v>
      </c>
      <c r="BN43">
        <v>3</v>
      </c>
      <c r="BO43">
        <v>2</v>
      </c>
      <c r="BP43">
        <v>4</v>
      </c>
      <c r="BQ43">
        <v>4</v>
      </c>
      <c r="BR43">
        <v>3</v>
      </c>
      <c r="BS43" s="14">
        <v>3</v>
      </c>
      <c r="BT43">
        <f t="shared" si="2"/>
        <v>23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0</v>
      </c>
      <c r="CN43">
        <v>0</v>
      </c>
      <c r="CO43">
        <v>2</v>
      </c>
      <c r="CP43">
        <v>0</v>
      </c>
      <c r="CQ43">
        <v>0</v>
      </c>
      <c r="CR43">
        <v>3</v>
      </c>
      <c r="CS43">
        <v>0</v>
      </c>
      <c r="CT43">
        <v>0</v>
      </c>
      <c r="CU43">
        <v>0</v>
      </c>
      <c r="CV43">
        <v>2</v>
      </c>
      <c r="CW43">
        <v>0</v>
      </c>
      <c r="CX43" s="13">
        <v>0</v>
      </c>
      <c r="CY43">
        <f t="shared" si="3"/>
        <v>0</v>
      </c>
      <c r="CZ43">
        <f t="shared" si="4"/>
        <v>0</v>
      </c>
      <c r="DA43">
        <f t="shared" si="5"/>
        <v>0</v>
      </c>
      <c r="DB43">
        <f t="shared" si="6"/>
        <v>0</v>
      </c>
      <c r="DC43">
        <v>0</v>
      </c>
      <c r="DD43">
        <f t="shared" si="7"/>
        <v>6</v>
      </c>
      <c r="DE43">
        <f t="shared" si="8"/>
        <v>5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2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2</v>
      </c>
      <c r="DX43">
        <v>0</v>
      </c>
      <c r="DY43">
        <v>0</v>
      </c>
      <c r="DZ43">
        <v>3</v>
      </c>
      <c r="EA43">
        <v>0</v>
      </c>
      <c r="EB43">
        <v>2</v>
      </c>
      <c r="EC43">
        <v>3</v>
      </c>
      <c r="ED43">
        <v>0</v>
      </c>
      <c r="EE43">
        <v>0</v>
      </c>
      <c r="EF43">
        <v>0</v>
      </c>
      <c r="EG43">
        <v>1</v>
      </c>
      <c r="EH43">
        <v>0</v>
      </c>
      <c r="EI43" s="14">
        <v>0</v>
      </c>
      <c r="EJ43">
        <f t="shared" si="9"/>
        <v>0</v>
      </c>
      <c r="EK43">
        <f t="shared" si="10"/>
        <v>0</v>
      </c>
      <c r="EL43">
        <f t="shared" si="11"/>
        <v>0</v>
      </c>
      <c r="EM43">
        <f t="shared" si="12"/>
        <v>0</v>
      </c>
      <c r="EN43">
        <v>0</v>
      </c>
      <c r="EO43">
        <f t="shared" si="13"/>
        <v>5</v>
      </c>
      <c r="EP43">
        <f t="shared" si="14"/>
        <v>8</v>
      </c>
      <c r="EQ43">
        <v>0</v>
      </c>
      <c r="ER43" s="14">
        <v>0</v>
      </c>
      <c r="ES43" s="48">
        <v>5.3437500000000002E-4</v>
      </c>
      <c r="ET43" s="51">
        <v>7.8923611111111121E-4</v>
      </c>
      <c r="EU43" t="s">
        <v>80</v>
      </c>
      <c r="EV43">
        <v>78.5</v>
      </c>
      <c r="EW43" s="13" t="s">
        <v>138</v>
      </c>
      <c r="EX43">
        <v>1.6</v>
      </c>
      <c r="EY43">
        <v>1.6</v>
      </c>
      <c r="EZ43">
        <v>1.5</v>
      </c>
      <c r="FA43">
        <v>2</v>
      </c>
      <c r="FB43">
        <v>2</v>
      </c>
      <c r="FC43" s="13">
        <v>2</v>
      </c>
      <c r="FD43">
        <v>1.5</v>
      </c>
      <c r="FE43">
        <v>1.9</v>
      </c>
      <c r="FF43">
        <v>2.2000000000000002</v>
      </c>
      <c r="FG43">
        <v>2</v>
      </c>
      <c r="FH43">
        <v>2.2999999999999998</v>
      </c>
      <c r="FI43" s="14">
        <v>2.2999999999999998</v>
      </c>
      <c r="FJ43">
        <v>5.79</v>
      </c>
      <c r="FK43">
        <v>6.48</v>
      </c>
      <c r="FL43">
        <v>6.39</v>
      </c>
      <c r="FM43">
        <v>6.01</v>
      </c>
      <c r="FN43" s="13">
        <v>6.01</v>
      </c>
      <c r="FO43">
        <v>6.69</v>
      </c>
      <c r="FP43">
        <v>6.58</v>
      </c>
      <c r="FQ43">
        <v>6.63</v>
      </c>
      <c r="FR43">
        <v>6.39</v>
      </c>
      <c r="FS43" s="14">
        <v>6.39</v>
      </c>
      <c r="FT43" s="18" t="s">
        <v>77</v>
      </c>
      <c r="FU43">
        <v>11.33</v>
      </c>
      <c r="FV43">
        <v>10.36</v>
      </c>
      <c r="FW43" s="13">
        <v>10.36</v>
      </c>
      <c r="FX43" s="18" t="s">
        <v>77</v>
      </c>
      <c r="FY43">
        <v>9.84</v>
      </c>
      <c r="FZ43">
        <v>8.25</v>
      </c>
      <c r="GA43" s="14">
        <v>8.25</v>
      </c>
      <c r="GB43">
        <v>36</v>
      </c>
      <c r="GC43" s="13">
        <v>0</v>
      </c>
      <c r="GD43">
        <v>35</v>
      </c>
      <c r="GE43" s="14">
        <v>1</v>
      </c>
      <c r="GF43">
        <v>32</v>
      </c>
      <c r="GG43">
        <v>3</v>
      </c>
      <c r="GH43" s="13">
        <v>35</v>
      </c>
      <c r="GI43">
        <f t="shared" si="15"/>
        <v>91.428571428571431</v>
      </c>
      <c r="GJ43">
        <v>35</v>
      </c>
      <c r="GK43">
        <v>2</v>
      </c>
      <c r="GL43" s="14">
        <v>37</v>
      </c>
      <c r="GM43">
        <f t="shared" si="16"/>
        <v>94.594594594594597</v>
      </c>
      <c r="GN43">
        <v>10</v>
      </c>
      <c r="GO43">
        <v>2</v>
      </c>
      <c r="GP43" s="13">
        <v>12</v>
      </c>
      <c r="GQ43">
        <v>12</v>
      </c>
      <c r="GR43">
        <v>0</v>
      </c>
      <c r="GS43" s="14">
        <v>12</v>
      </c>
      <c r="GT43">
        <v>11</v>
      </c>
      <c r="GU43">
        <v>1</v>
      </c>
      <c r="GV43" s="13">
        <v>12</v>
      </c>
      <c r="GW43">
        <v>10</v>
      </c>
      <c r="GX43">
        <v>2</v>
      </c>
      <c r="GY43" s="14">
        <v>12</v>
      </c>
      <c r="GZ43" s="37">
        <v>0.35416666666666669</v>
      </c>
      <c r="HA43" s="37">
        <v>0.55138888888888882</v>
      </c>
      <c r="HB43" s="37">
        <v>0.6020833333333333</v>
      </c>
      <c r="HC43" s="42">
        <v>0.70833333333333337</v>
      </c>
    </row>
    <row r="44" spans="1:211" x14ac:dyDescent="0.2">
      <c r="A44" s="9">
        <v>50</v>
      </c>
      <c r="B44" s="21">
        <v>43075</v>
      </c>
      <c r="C44" s="26">
        <v>4</v>
      </c>
      <c r="D44" s="107">
        <v>12239</v>
      </c>
      <c r="E44" s="29">
        <v>1</v>
      </c>
      <c r="G44">
        <v>84</v>
      </c>
      <c r="H44">
        <v>1.5</v>
      </c>
      <c r="I44">
        <v>49.3</v>
      </c>
      <c r="J44">
        <f t="shared" si="0"/>
        <v>21.911111111111111</v>
      </c>
      <c r="K44">
        <v>24</v>
      </c>
      <c r="L44">
        <v>7</v>
      </c>
      <c r="M44" s="11">
        <v>20.6</v>
      </c>
      <c r="N44">
        <v>21.5</v>
      </c>
      <c r="O44" s="36">
        <v>0.4861111111111111</v>
      </c>
      <c r="P44" s="37">
        <v>0.50208333333333333</v>
      </c>
      <c r="Q44" s="36">
        <v>0.50208333333333333</v>
      </c>
      <c r="R44" s="37">
        <v>0.5395833333333333</v>
      </c>
      <c r="S44" s="36">
        <v>0.54513888888888895</v>
      </c>
      <c r="T44" s="37">
        <v>0.58680555555555558</v>
      </c>
      <c r="U44" s="36">
        <v>0.58680555555555558</v>
      </c>
      <c r="V44" s="37">
        <v>0.62152777777777779</v>
      </c>
      <c r="W44" s="36">
        <v>0.54375000000000007</v>
      </c>
      <c r="X44" s="37">
        <v>0.59166666666666667</v>
      </c>
      <c r="Y44" s="11">
        <v>133</v>
      </c>
      <c r="Z44" s="29">
        <v>129</v>
      </c>
      <c r="AA44" s="29">
        <v>128</v>
      </c>
      <c r="AB44">
        <v>125</v>
      </c>
      <c r="AC44">
        <v>127</v>
      </c>
      <c r="AD44" s="13">
        <v>131</v>
      </c>
      <c r="AE44">
        <v>67</v>
      </c>
      <c r="AF44">
        <v>70</v>
      </c>
      <c r="AG44">
        <v>68</v>
      </c>
      <c r="AH44">
        <v>78</v>
      </c>
      <c r="AI44">
        <v>75</v>
      </c>
      <c r="AJ44" s="31">
        <v>73</v>
      </c>
      <c r="AK44">
        <v>120</v>
      </c>
      <c r="AL44">
        <v>132</v>
      </c>
      <c r="AM44">
        <v>131</v>
      </c>
      <c r="AN44">
        <v>123</v>
      </c>
      <c r="AO44">
        <v>133</v>
      </c>
      <c r="AP44" s="33">
        <v>128</v>
      </c>
      <c r="AQ44">
        <v>69</v>
      </c>
      <c r="AR44">
        <v>66</v>
      </c>
      <c r="AS44">
        <v>72</v>
      </c>
      <c r="AT44">
        <v>74</v>
      </c>
      <c r="AU44">
        <v>75</v>
      </c>
      <c r="AV44" s="31">
        <v>91</v>
      </c>
      <c r="BE44">
        <v>5</v>
      </c>
      <c r="BF44">
        <v>5</v>
      </c>
      <c r="BG44">
        <v>1</v>
      </c>
      <c r="BH44">
        <v>4</v>
      </c>
      <c r="BI44">
        <v>5</v>
      </c>
      <c r="BJ44">
        <v>5</v>
      </c>
      <c r="BK44" s="13">
        <v>3</v>
      </c>
      <c r="BL44">
        <f t="shared" si="1"/>
        <v>28</v>
      </c>
      <c r="BM44">
        <v>3</v>
      </c>
      <c r="BN44">
        <v>3</v>
      </c>
      <c r="BO44">
        <v>1</v>
      </c>
      <c r="BP44">
        <v>5</v>
      </c>
      <c r="BQ44">
        <v>5</v>
      </c>
      <c r="BR44">
        <v>5</v>
      </c>
      <c r="BS44" s="14">
        <v>4</v>
      </c>
      <c r="BT44">
        <f t="shared" si="2"/>
        <v>26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3</v>
      </c>
      <c r="CM44">
        <v>0</v>
      </c>
      <c r="CN44">
        <v>0</v>
      </c>
      <c r="CO44">
        <v>3</v>
      </c>
      <c r="CP44">
        <v>0</v>
      </c>
      <c r="CQ44">
        <v>2</v>
      </c>
      <c r="CR44">
        <v>2</v>
      </c>
      <c r="CS44">
        <v>0</v>
      </c>
      <c r="CT44">
        <v>0</v>
      </c>
      <c r="CU44">
        <v>0</v>
      </c>
      <c r="CV44">
        <v>2</v>
      </c>
      <c r="CW44">
        <v>0</v>
      </c>
      <c r="CX44" s="13">
        <v>0</v>
      </c>
      <c r="CY44">
        <f t="shared" si="3"/>
        <v>0</v>
      </c>
      <c r="CZ44">
        <f t="shared" si="4"/>
        <v>0</v>
      </c>
      <c r="DA44">
        <f t="shared" si="5"/>
        <v>1</v>
      </c>
      <c r="DB44">
        <f t="shared" si="6"/>
        <v>0</v>
      </c>
      <c r="DC44">
        <v>0</v>
      </c>
      <c r="DD44">
        <f t="shared" si="7"/>
        <v>5</v>
      </c>
      <c r="DE44">
        <f t="shared" si="8"/>
        <v>7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3</v>
      </c>
      <c r="DX44">
        <v>0</v>
      </c>
      <c r="DY44">
        <v>0</v>
      </c>
      <c r="DZ44">
        <v>3</v>
      </c>
      <c r="EA44">
        <v>0</v>
      </c>
      <c r="EB44">
        <v>2</v>
      </c>
      <c r="EC44">
        <v>4</v>
      </c>
      <c r="ED44">
        <v>0</v>
      </c>
      <c r="EE44">
        <v>0</v>
      </c>
      <c r="EF44">
        <v>0</v>
      </c>
      <c r="EG44">
        <v>1</v>
      </c>
      <c r="EH44">
        <v>0</v>
      </c>
      <c r="EI44" s="14">
        <v>0</v>
      </c>
      <c r="EJ44">
        <f t="shared" si="9"/>
        <v>0</v>
      </c>
      <c r="EK44">
        <f t="shared" si="10"/>
        <v>0</v>
      </c>
      <c r="EL44">
        <f t="shared" si="11"/>
        <v>0</v>
      </c>
      <c r="EM44">
        <f t="shared" si="12"/>
        <v>0</v>
      </c>
      <c r="EN44">
        <v>0</v>
      </c>
      <c r="EO44">
        <f t="shared" si="13"/>
        <v>5</v>
      </c>
      <c r="EP44">
        <f t="shared" si="14"/>
        <v>9</v>
      </c>
      <c r="EQ44">
        <v>4</v>
      </c>
      <c r="ER44" s="14">
        <v>0</v>
      </c>
      <c r="ES44" s="48">
        <v>1.3421296296296295E-3</v>
      </c>
      <c r="ET44" s="51">
        <v>1.0020833333333333E-3</v>
      </c>
      <c r="EU44" t="s">
        <v>80</v>
      </c>
      <c r="EV44">
        <v>73.5</v>
      </c>
      <c r="EW44" s="13" t="s">
        <v>140</v>
      </c>
      <c r="EX44">
        <v>1.2</v>
      </c>
      <c r="EY44">
        <v>1.5</v>
      </c>
      <c r="EZ44">
        <v>1.5</v>
      </c>
      <c r="FA44">
        <v>1.4</v>
      </c>
      <c r="FB44">
        <v>1.3</v>
      </c>
      <c r="FC44" s="13">
        <v>1.5</v>
      </c>
      <c r="FD44">
        <v>1.6</v>
      </c>
      <c r="FE44">
        <v>1.4</v>
      </c>
      <c r="FF44">
        <v>1.5</v>
      </c>
      <c r="FG44">
        <v>1.3</v>
      </c>
      <c r="FH44">
        <v>1.1000000000000001</v>
      </c>
      <c r="FI44" s="14">
        <v>1.5</v>
      </c>
      <c r="FJ44">
        <v>8</v>
      </c>
      <c r="FK44">
        <v>7.81</v>
      </c>
      <c r="FL44">
        <v>8.32</v>
      </c>
      <c r="FM44">
        <v>8.41</v>
      </c>
      <c r="FN44" s="13">
        <v>7.81</v>
      </c>
      <c r="FO44">
        <v>8.36</v>
      </c>
      <c r="FP44">
        <v>8.8800000000000008</v>
      </c>
      <c r="FQ44">
        <v>9.31</v>
      </c>
      <c r="FR44">
        <v>8.74</v>
      </c>
      <c r="FS44" s="14">
        <v>8.74</v>
      </c>
      <c r="FT44" s="18" t="s">
        <v>77</v>
      </c>
      <c r="FU44">
        <v>10.41</v>
      </c>
      <c r="FV44">
        <v>9.6300000000000008</v>
      </c>
      <c r="FW44" s="13">
        <v>9.6300000000000008</v>
      </c>
      <c r="FX44" s="18" t="s">
        <v>77</v>
      </c>
      <c r="FY44">
        <v>9.6199999999999992</v>
      </c>
      <c r="FZ44">
        <v>9.9499999999999993</v>
      </c>
      <c r="GA44" s="14">
        <v>9.6199999999999992</v>
      </c>
      <c r="GM44" t="e">
        <f t="shared" si="16"/>
        <v>#DIV/0!</v>
      </c>
      <c r="GN44">
        <v>11</v>
      </c>
      <c r="GO44">
        <v>1</v>
      </c>
      <c r="GP44" s="13">
        <v>12</v>
      </c>
      <c r="GQ44">
        <v>8</v>
      </c>
      <c r="GR44">
        <v>4</v>
      </c>
      <c r="GS44" s="14">
        <v>12</v>
      </c>
      <c r="GT44">
        <v>10</v>
      </c>
      <c r="GU44">
        <v>2</v>
      </c>
      <c r="GV44" s="13">
        <v>12</v>
      </c>
      <c r="GW44">
        <v>12</v>
      </c>
      <c r="GX44">
        <v>0</v>
      </c>
      <c r="GY44" s="14">
        <v>12</v>
      </c>
      <c r="GZ44" s="37">
        <v>0.30208333333333331</v>
      </c>
      <c r="HA44" s="37">
        <v>0.54513888888888895</v>
      </c>
      <c r="HB44" s="37">
        <v>0.59375</v>
      </c>
      <c r="HC44" s="14" t="s">
        <v>128</v>
      </c>
    </row>
    <row r="45" spans="1:211" x14ac:dyDescent="0.2">
      <c r="A45" s="9">
        <v>51</v>
      </c>
      <c r="B45" s="21">
        <v>43089</v>
      </c>
      <c r="C45" s="26">
        <v>3</v>
      </c>
      <c r="D45" s="107">
        <v>15149</v>
      </c>
      <c r="F45" s="29">
        <v>1</v>
      </c>
      <c r="G45">
        <v>77</v>
      </c>
      <c r="H45">
        <v>1.66</v>
      </c>
      <c r="I45">
        <v>78.5</v>
      </c>
      <c r="J45">
        <f t="shared" si="0"/>
        <v>28.487443750907246</v>
      </c>
      <c r="K45">
        <v>30</v>
      </c>
      <c r="L45">
        <v>7</v>
      </c>
      <c r="M45" s="11">
        <v>19.100000000000001</v>
      </c>
      <c r="N45">
        <v>21.3</v>
      </c>
      <c r="O45" s="36">
        <v>0.5</v>
      </c>
      <c r="P45" s="37">
        <v>0.51041666666666663</v>
      </c>
      <c r="Q45" s="36">
        <v>0.51388888888888895</v>
      </c>
      <c r="R45" s="37">
        <v>0.55902777777777779</v>
      </c>
      <c r="S45" s="36">
        <v>0.5625</v>
      </c>
      <c r="T45" s="37">
        <v>0.60416666666666663</v>
      </c>
      <c r="U45" s="36">
        <v>0.60416666666666663</v>
      </c>
      <c r="V45" s="37">
        <v>0.64583333333333337</v>
      </c>
      <c r="W45" s="36">
        <v>0.55902777777777779</v>
      </c>
      <c r="X45" s="37">
        <v>0.60555555555555551</v>
      </c>
      <c r="Y45" s="11">
        <v>141</v>
      </c>
      <c r="Z45" s="29">
        <v>146</v>
      </c>
      <c r="AA45" s="29">
        <v>142</v>
      </c>
      <c r="AB45">
        <v>142</v>
      </c>
      <c r="AC45">
        <v>145</v>
      </c>
      <c r="AD45" s="13">
        <v>135</v>
      </c>
      <c r="AE45">
        <v>80</v>
      </c>
      <c r="AF45">
        <v>78</v>
      </c>
      <c r="AG45">
        <v>80</v>
      </c>
      <c r="AH45">
        <v>81</v>
      </c>
      <c r="AI45">
        <v>82</v>
      </c>
      <c r="AJ45" s="31">
        <v>79</v>
      </c>
      <c r="AK45">
        <v>143</v>
      </c>
      <c r="AL45">
        <v>133</v>
      </c>
      <c r="AM45">
        <v>137</v>
      </c>
      <c r="AN45">
        <v>144</v>
      </c>
      <c r="AO45">
        <v>130</v>
      </c>
      <c r="AP45" s="33">
        <v>133</v>
      </c>
      <c r="AQ45">
        <v>77</v>
      </c>
      <c r="AR45">
        <v>80</v>
      </c>
      <c r="AS45">
        <v>79</v>
      </c>
      <c r="AT45">
        <v>75</v>
      </c>
      <c r="AU45">
        <v>79</v>
      </c>
      <c r="AV45" s="31">
        <v>80</v>
      </c>
      <c r="AW45">
        <v>13</v>
      </c>
      <c r="AX45">
        <v>89</v>
      </c>
      <c r="BE45">
        <v>5</v>
      </c>
      <c r="BF45">
        <v>5</v>
      </c>
      <c r="BG45">
        <v>3</v>
      </c>
      <c r="BH45">
        <v>4</v>
      </c>
      <c r="BI45">
        <v>5</v>
      </c>
      <c r="BJ45">
        <v>5</v>
      </c>
      <c r="BK45" s="13">
        <v>5</v>
      </c>
      <c r="BL45">
        <f t="shared" si="1"/>
        <v>32</v>
      </c>
      <c r="BM45">
        <v>4</v>
      </c>
      <c r="BN45">
        <v>4</v>
      </c>
      <c r="BO45">
        <v>3</v>
      </c>
      <c r="BP45">
        <v>5</v>
      </c>
      <c r="BQ45">
        <v>5</v>
      </c>
      <c r="BR45">
        <v>5</v>
      </c>
      <c r="BS45" s="14">
        <v>5</v>
      </c>
      <c r="BT45">
        <f t="shared" si="2"/>
        <v>31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0</v>
      </c>
      <c r="CO45">
        <v>3</v>
      </c>
      <c r="CP45">
        <v>0</v>
      </c>
      <c r="CQ45">
        <v>3</v>
      </c>
      <c r="CR45">
        <v>3</v>
      </c>
      <c r="CS45">
        <v>0</v>
      </c>
      <c r="CT45">
        <v>0</v>
      </c>
      <c r="CU45">
        <v>0</v>
      </c>
      <c r="CV45">
        <v>2</v>
      </c>
      <c r="CW45">
        <v>0</v>
      </c>
      <c r="CX45" s="13">
        <v>0</v>
      </c>
      <c r="CY45">
        <f t="shared" si="3"/>
        <v>0</v>
      </c>
      <c r="CZ45">
        <f t="shared" si="4"/>
        <v>0</v>
      </c>
      <c r="DA45">
        <f t="shared" si="5"/>
        <v>0</v>
      </c>
      <c r="DB45">
        <f t="shared" si="6"/>
        <v>1</v>
      </c>
      <c r="DC45">
        <v>0</v>
      </c>
      <c r="DD45">
        <f t="shared" si="7"/>
        <v>6</v>
      </c>
      <c r="DE45">
        <f t="shared" si="8"/>
        <v>9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2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1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2</v>
      </c>
      <c r="DX45">
        <v>1</v>
      </c>
      <c r="DY45">
        <v>0</v>
      </c>
      <c r="DZ45">
        <v>3</v>
      </c>
      <c r="EA45">
        <v>0</v>
      </c>
      <c r="EB45">
        <v>3</v>
      </c>
      <c r="EC45">
        <v>3</v>
      </c>
      <c r="ED45">
        <v>0</v>
      </c>
      <c r="EE45">
        <v>1</v>
      </c>
      <c r="EF45">
        <v>0</v>
      </c>
      <c r="EG45">
        <v>2</v>
      </c>
      <c r="EH45">
        <v>0</v>
      </c>
      <c r="EI45" s="14">
        <v>0</v>
      </c>
      <c r="EJ45">
        <f t="shared" si="9"/>
        <v>0</v>
      </c>
      <c r="EK45">
        <f t="shared" si="10"/>
        <v>0</v>
      </c>
      <c r="EL45">
        <f t="shared" si="11"/>
        <v>0</v>
      </c>
      <c r="EM45">
        <f t="shared" si="12"/>
        <v>3</v>
      </c>
      <c r="EN45">
        <v>0</v>
      </c>
      <c r="EO45">
        <f t="shared" si="13"/>
        <v>6</v>
      </c>
      <c r="EP45">
        <f t="shared" si="14"/>
        <v>9</v>
      </c>
      <c r="EQ45">
        <v>2</v>
      </c>
      <c r="ER45" s="14">
        <v>2</v>
      </c>
      <c r="ES45" s="48">
        <v>1.2018518518518517E-3</v>
      </c>
      <c r="ET45" s="51">
        <v>8.7407407407407399E-4</v>
      </c>
      <c r="EU45" t="s">
        <v>69</v>
      </c>
      <c r="EV45">
        <v>87</v>
      </c>
      <c r="EW45" s="13" t="s">
        <v>92</v>
      </c>
      <c r="EX45">
        <v>1.1000000000000001</v>
      </c>
      <c r="EY45">
        <v>1.3</v>
      </c>
      <c r="EZ45">
        <v>1.4</v>
      </c>
      <c r="FA45">
        <v>1.2</v>
      </c>
      <c r="FB45">
        <v>1.1000000000000001</v>
      </c>
      <c r="FC45" s="13">
        <v>1.4</v>
      </c>
      <c r="FD45">
        <v>1.2</v>
      </c>
      <c r="FE45">
        <v>1.4</v>
      </c>
      <c r="FF45">
        <v>1.5</v>
      </c>
      <c r="FG45">
        <v>1.6</v>
      </c>
      <c r="FH45">
        <v>1.4</v>
      </c>
      <c r="FI45" s="14">
        <v>1.6</v>
      </c>
      <c r="FJ45">
        <v>6.9</v>
      </c>
      <c r="FK45">
        <v>6.65</v>
      </c>
      <c r="FL45">
        <v>6.75</v>
      </c>
      <c r="FM45">
        <v>6.58</v>
      </c>
      <c r="FN45" s="13">
        <v>6.58</v>
      </c>
      <c r="FO45">
        <v>6.88</v>
      </c>
      <c r="FP45">
        <v>6.82</v>
      </c>
      <c r="FQ45">
        <v>6.71</v>
      </c>
      <c r="FR45">
        <v>6.87</v>
      </c>
      <c r="FS45" s="14">
        <v>6.71</v>
      </c>
      <c r="FT45" s="18" t="s">
        <v>77</v>
      </c>
      <c r="FU45">
        <v>12.12</v>
      </c>
      <c r="FV45">
        <v>11.3</v>
      </c>
      <c r="FW45" s="13">
        <v>11.3</v>
      </c>
      <c r="FX45" s="18" t="s">
        <v>77</v>
      </c>
      <c r="FY45">
        <v>12.02</v>
      </c>
      <c r="FZ45">
        <v>11.97</v>
      </c>
      <c r="GA45" s="14">
        <v>11.97</v>
      </c>
      <c r="GB45">
        <v>35</v>
      </c>
      <c r="GC45" s="13">
        <v>1</v>
      </c>
      <c r="GD45">
        <v>33</v>
      </c>
      <c r="GE45" s="14">
        <v>3</v>
      </c>
      <c r="GF45">
        <v>41</v>
      </c>
      <c r="GG45">
        <v>2</v>
      </c>
      <c r="GH45" s="13">
        <v>43</v>
      </c>
      <c r="GI45">
        <f t="shared" si="15"/>
        <v>95.348837209302332</v>
      </c>
      <c r="GJ45">
        <v>46</v>
      </c>
      <c r="GK45">
        <v>1</v>
      </c>
      <c r="GL45" s="14">
        <v>47</v>
      </c>
      <c r="GM45">
        <f t="shared" si="16"/>
        <v>97.872340425531917</v>
      </c>
      <c r="GN45">
        <v>8</v>
      </c>
      <c r="GO45">
        <v>4</v>
      </c>
      <c r="GP45" s="13">
        <v>12</v>
      </c>
      <c r="GQ45">
        <v>8</v>
      </c>
      <c r="GR45">
        <v>4</v>
      </c>
      <c r="GS45" s="14">
        <v>12</v>
      </c>
      <c r="GT45">
        <v>12</v>
      </c>
      <c r="GU45">
        <v>0</v>
      </c>
      <c r="GV45" s="13">
        <v>12</v>
      </c>
      <c r="GW45">
        <v>12</v>
      </c>
      <c r="GX45">
        <v>0</v>
      </c>
      <c r="GY45" s="14">
        <v>12</v>
      </c>
      <c r="GZ45" s="37">
        <v>0.35069444444444442</v>
      </c>
      <c r="HA45" s="37">
        <v>0.5625</v>
      </c>
      <c r="HB45" s="37">
        <v>0.60763888888888895</v>
      </c>
      <c r="HC45" s="42">
        <v>0.70833333333333337</v>
      </c>
    </row>
    <row r="46" spans="1:211" x14ac:dyDescent="0.2">
      <c r="A46" s="9">
        <v>53</v>
      </c>
      <c r="B46" s="21">
        <v>43158</v>
      </c>
      <c r="C46" s="26">
        <v>4</v>
      </c>
      <c r="D46" s="107">
        <v>17456</v>
      </c>
      <c r="E46" s="29">
        <v>1</v>
      </c>
      <c r="G46">
        <v>70</v>
      </c>
      <c r="H46">
        <v>1.7</v>
      </c>
      <c r="I46">
        <v>76.2</v>
      </c>
      <c r="J46">
        <f t="shared" si="0"/>
        <v>26.36678200692042</v>
      </c>
      <c r="K46">
        <v>30</v>
      </c>
      <c r="L46">
        <v>6</v>
      </c>
      <c r="M46" s="11">
        <v>17.100000000000001</v>
      </c>
      <c r="N46">
        <v>21.5</v>
      </c>
      <c r="O46" s="36">
        <v>0.48958333333333331</v>
      </c>
      <c r="P46" s="37">
        <v>0.49722222222222223</v>
      </c>
      <c r="Q46" s="36">
        <v>0.5</v>
      </c>
      <c r="R46" s="37">
        <v>0.54166666666666663</v>
      </c>
      <c r="S46" s="36">
        <v>0.55069444444444449</v>
      </c>
      <c r="T46" s="37">
        <v>0.59236111111111112</v>
      </c>
      <c r="U46" s="36">
        <v>0.59236111111111112</v>
      </c>
      <c r="V46" s="37">
        <v>0.625</v>
      </c>
      <c r="W46" s="36">
        <v>0.54861111111111105</v>
      </c>
      <c r="X46" s="37">
        <v>0.59861111111111109</v>
      </c>
      <c r="Y46" s="11">
        <v>132</v>
      </c>
      <c r="Z46" s="29">
        <v>142</v>
      </c>
      <c r="AA46" s="29">
        <v>143</v>
      </c>
      <c r="AB46">
        <v>142</v>
      </c>
      <c r="AC46">
        <v>145</v>
      </c>
      <c r="AD46" s="13">
        <v>132</v>
      </c>
      <c r="AE46">
        <v>86</v>
      </c>
      <c r="AF46">
        <v>88</v>
      </c>
      <c r="AG46">
        <v>87</v>
      </c>
      <c r="AH46">
        <v>85</v>
      </c>
      <c r="AI46">
        <v>88</v>
      </c>
      <c r="AJ46" s="31">
        <v>86</v>
      </c>
      <c r="AK46">
        <v>150</v>
      </c>
      <c r="AL46">
        <v>155</v>
      </c>
      <c r="AM46">
        <v>150</v>
      </c>
      <c r="AN46">
        <v>146</v>
      </c>
      <c r="AO46">
        <v>154</v>
      </c>
      <c r="AP46" s="33">
        <v>156</v>
      </c>
      <c r="AQ46">
        <v>93</v>
      </c>
      <c r="AR46">
        <v>94</v>
      </c>
      <c r="AS46">
        <v>101</v>
      </c>
      <c r="AT46">
        <v>99</v>
      </c>
      <c r="AU46">
        <v>100</v>
      </c>
      <c r="AV46" s="31">
        <v>97</v>
      </c>
      <c r="BE46">
        <v>5</v>
      </c>
      <c r="BF46">
        <v>5</v>
      </c>
      <c r="BG46">
        <v>4</v>
      </c>
      <c r="BH46">
        <v>5</v>
      </c>
      <c r="BI46">
        <v>5</v>
      </c>
      <c r="BJ46">
        <v>5</v>
      </c>
      <c r="BK46" s="13">
        <v>4</v>
      </c>
      <c r="BL46">
        <f t="shared" si="1"/>
        <v>33</v>
      </c>
      <c r="BM46">
        <v>5</v>
      </c>
      <c r="BN46">
        <v>5</v>
      </c>
      <c r="BO46">
        <v>4</v>
      </c>
      <c r="BP46">
        <v>4</v>
      </c>
      <c r="BQ46">
        <v>5</v>
      </c>
      <c r="BR46">
        <v>4</v>
      </c>
      <c r="BS46" s="14">
        <v>4</v>
      </c>
      <c r="BT46">
        <f t="shared" si="2"/>
        <v>31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3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0</v>
      </c>
      <c r="CN46">
        <v>0</v>
      </c>
      <c r="CO46">
        <v>3</v>
      </c>
      <c r="CP46">
        <v>0</v>
      </c>
      <c r="CQ46">
        <v>3</v>
      </c>
      <c r="CR46">
        <v>3</v>
      </c>
      <c r="CS46">
        <v>0</v>
      </c>
      <c r="CT46">
        <v>0</v>
      </c>
      <c r="CU46">
        <v>0</v>
      </c>
      <c r="CV46">
        <v>3</v>
      </c>
      <c r="CW46">
        <v>0</v>
      </c>
      <c r="CX46" s="13">
        <v>0</v>
      </c>
      <c r="CY46">
        <f t="shared" si="3"/>
        <v>0</v>
      </c>
      <c r="CZ46">
        <f t="shared" si="4"/>
        <v>0</v>
      </c>
      <c r="DA46">
        <f t="shared" si="5"/>
        <v>0</v>
      </c>
      <c r="DB46">
        <f t="shared" si="6"/>
        <v>0</v>
      </c>
      <c r="DC46">
        <v>0</v>
      </c>
      <c r="DD46">
        <f t="shared" si="7"/>
        <v>9</v>
      </c>
      <c r="DE46">
        <f t="shared" si="8"/>
        <v>9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3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3</v>
      </c>
      <c r="DX46">
        <v>0</v>
      </c>
      <c r="DY46">
        <v>0</v>
      </c>
      <c r="DZ46">
        <v>3</v>
      </c>
      <c r="EA46">
        <v>0</v>
      </c>
      <c r="EB46">
        <v>3</v>
      </c>
      <c r="EC46">
        <v>3</v>
      </c>
      <c r="ED46">
        <v>0</v>
      </c>
      <c r="EE46">
        <v>0</v>
      </c>
      <c r="EF46">
        <v>0</v>
      </c>
      <c r="EG46">
        <v>3</v>
      </c>
      <c r="EH46">
        <v>0</v>
      </c>
      <c r="EI46" s="14">
        <v>0</v>
      </c>
      <c r="EJ46">
        <f t="shared" si="9"/>
        <v>0</v>
      </c>
      <c r="EK46">
        <f t="shared" si="10"/>
        <v>0</v>
      </c>
      <c r="EL46">
        <f t="shared" si="11"/>
        <v>0</v>
      </c>
      <c r="EM46">
        <f t="shared" si="12"/>
        <v>0</v>
      </c>
      <c r="EN46">
        <v>0</v>
      </c>
      <c r="EO46">
        <f t="shared" si="13"/>
        <v>9</v>
      </c>
      <c r="EP46">
        <f t="shared" si="14"/>
        <v>9</v>
      </c>
      <c r="EQ46">
        <v>0</v>
      </c>
      <c r="ER46" s="14">
        <v>0</v>
      </c>
      <c r="ES46" s="48">
        <v>3.2175925925925926E-4</v>
      </c>
      <c r="ET46" s="51">
        <v>3.4097222222222216E-4</v>
      </c>
      <c r="EU46" t="s">
        <v>69</v>
      </c>
      <c r="EV46">
        <v>77.3</v>
      </c>
      <c r="EW46" s="13" t="s">
        <v>142</v>
      </c>
      <c r="EX46">
        <v>1.2</v>
      </c>
      <c r="EY46">
        <v>1.2</v>
      </c>
      <c r="EZ46">
        <v>1.2</v>
      </c>
      <c r="FA46">
        <v>1.3</v>
      </c>
      <c r="FB46">
        <v>1.4</v>
      </c>
      <c r="FC46" s="13">
        <v>1.4</v>
      </c>
      <c r="FD46">
        <v>1.2</v>
      </c>
      <c r="FE46">
        <v>1.2</v>
      </c>
      <c r="FF46">
        <v>1.4</v>
      </c>
      <c r="FG46">
        <v>1.4</v>
      </c>
      <c r="FH46">
        <v>1.4</v>
      </c>
      <c r="FI46" s="14">
        <v>1.4</v>
      </c>
      <c r="FJ46">
        <v>6.24</v>
      </c>
      <c r="FK46">
        <v>6.23</v>
      </c>
      <c r="FL46">
        <v>6.25</v>
      </c>
      <c r="FM46">
        <v>6.19</v>
      </c>
      <c r="FN46" s="13">
        <v>6.19</v>
      </c>
      <c r="FO46">
        <v>6.7</v>
      </c>
      <c r="FP46">
        <v>6.24</v>
      </c>
      <c r="FQ46">
        <v>6.32</v>
      </c>
      <c r="FR46">
        <v>6.42</v>
      </c>
      <c r="FS46" s="14">
        <v>6.24</v>
      </c>
      <c r="FT46" s="18" t="s">
        <v>77</v>
      </c>
      <c r="FU46">
        <v>13.06</v>
      </c>
      <c r="FV46">
        <v>12.87</v>
      </c>
      <c r="FW46" s="13">
        <v>12.87</v>
      </c>
      <c r="FX46" s="18" t="s">
        <v>77</v>
      </c>
      <c r="FY46">
        <v>13.03</v>
      </c>
      <c r="FZ46">
        <v>12.75</v>
      </c>
      <c r="GA46" s="14">
        <v>12.75</v>
      </c>
      <c r="GB46">
        <v>36</v>
      </c>
      <c r="GC46" s="13">
        <v>0</v>
      </c>
      <c r="GD46">
        <v>36</v>
      </c>
      <c r="GE46" s="14">
        <v>0</v>
      </c>
      <c r="GF46">
        <v>64</v>
      </c>
      <c r="GG46">
        <v>5</v>
      </c>
      <c r="GH46" s="13">
        <v>69</v>
      </c>
      <c r="GI46">
        <f t="shared" si="15"/>
        <v>92.753623188405797</v>
      </c>
      <c r="GJ46">
        <v>63</v>
      </c>
      <c r="GK46">
        <v>6</v>
      </c>
      <c r="GL46" s="14">
        <v>69</v>
      </c>
      <c r="GM46">
        <f t="shared" si="16"/>
        <v>91.304347826086953</v>
      </c>
      <c r="GN46">
        <v>11</v>
      </c>
      <c r="GO46">
        <v>1</v>
      </c>
      <c r="GP46" s="13">
        <v>12</v>
      </c>
      <c r="GQ46">
        <v>11</v>
      </c>
      <c r="GR46">
        <v>1</v>
      </c>
      <c r="GS46" s="14">
        <v>12</v>
      </c>
      <c r="GT46">
        <v>11</v>
      </c>
      <c r="GU46">
        <v>1</v>
      </c>
      <c r="GV46" s="13">
        <v>12</v>
      </c>
      <c r="GW46">
        <v>10</v>
      </c>
      <c r="GX46">
        <v>2</v>
      </c>
      <c r="GY46" s="14">
        <v>12</v>
      </c>
      <c r="GZ46" s="37">
        <v>0.29166666666666669</v>
      </c>
      <c r="HA46" s="37">
        <v>0.55069444444444449</v>
      </c>
      <c r="HB46" s="37">
        <v>0.60069444444444442</v>
      </c>
      <c r="HC46" s="14" t="s">
        <v>128</v>
      </c>
    </row>
    <row r="47" spans="1:211" x14ac:dyDescent="0.2">
      <c r="A47" s="9">
        <v>54</v>
      </c>
      <c r="B47" s="21">
        <v>43238</v>
      </c>
      <c r="C47" s="26">
        <v>4</v>
      </c>
      <c r="D47" s="107">
        <v>17051</v>
      </c>
      <c r="E47" s="29">
        <v>1</v>
      </c>
      <c r="G47">
        <v>72</v>
      </c>
      <c r="H47">
        <v>1.62</v>
      </c>
      <c r="I47">
        <v>69.400000000000006</v>
      </c>
      <c r="J47">
        <f t="shared" si="0"/>
        <v>26.444139612863889</v>
      </c>
      <c r="K47">
        <v>30</v>
      </c>
      <c r="L47">
        <v>6</v>
      </c>
      <c r="M47" s="11">
        <v>20</v>
      </c>
      <c r="N47">
        <v>23</v>
      </c>
      <c r="O47" s="36">
        <v>0.4826388888888889</v>
      </c>
      <c r="P47" s="37">
        <v>0.49305555555555558</v>
      </c>
      <c r="Q47" s="36">
        <v>0.50694444444444442</v>
      </c>
      <c r="R47" s="37">
        <v>0.53749999999999998</v>
      </c>
      <c r="S47" s="36">
        <v>0.53888888888888886</v>
      </c>
      <c r="T47" s="37">
        <v>0.5805555555555556</v>
      </c>
      <c r="U47" s="36">
        <v>0.58194444444444449</v>
      </c>
      <c r="V47" s="37">
        <v>0.61458333333333337</v>
      </c>
      <c r="W47" s="36">
        <v>0.53472222222222221</v>
      </c>
      <c r="X47" s="37">
        <v>0.58472222222222225</v>
      </c>
      <c r="Y47" s="11">
        <v>132</v>
      </c>
      <c r="Z47" s="29">
        <v>138</v>
      </c>
      <c r="AA47" s="29">
        <v>141</v>
      </c>
      <c r="AB47">
        <v>126</v>
      </c>
      <c r="AC47">
        <v>122</v>
      </c>
      <c r="AD47" s="13">
        <v>133</v>
      </c>
      <c r="AE47">
        <v>68</v>
      </c>
      <c r="AF47">
        <v>77</v>
      </c>
      <c r="AG47">
        <v>76</v>
      </c>
      <c r="AH47">
        <v>82</v>
      </c>
      <c r="AI47">
        <v>83</v>
      </c>
      <c r="AJ47" s="31">
        <v>71</v>
      </c>
      <c r="AK47">
        <v>120</v>
      </c>
      <c r="AL47">
        <v>123</v>
      </c>
      <c r="AM47">
        <v>133</v>
      </c>
      <c r="AN47">
        <v>121</v>
      </c>
      <c r="AO47">
        <v>136</v>
      </c>
      <c r="AP47" s="33">
        <v>130</v>
      </c>
      <c r="AQ47">
        <v>67</v>
      </c>
      <c r="AR47">
        <v>69</v>
      </c>
      <c r="AS47">
        <v>66</v>
      </c>
      <c r="AT47">
        <v>75</v>
      </c>
      <c r="AU47">
        <v>72</v>
      </c>
      <c r="AV47" s="31">
        <v>76</v>
      </c>
      <c r="AW47">
        <v>10</v>
      </c>
      <c r="AX47">
        <v>89</v>
      </c>
      <c r="BE47">
        <v>6</v>
      </c>
      <c r="BF47">
        <v>6</v>
      </c>
      <c r="BG47">
        <v>5</v>
      </c>
      <c r="BH47">
        <v>6</v>
      </c>
      <c r="BI47">
        <v>6</v>
      </c>
      <c r="BJ47">
        <v>6</v>
      </c>
      <c r="BK47" s="13">
        <v>6</v>
      </c>
      <c r="BL47">
        <f t="shared" si="1"/>
        <v>41</v>
      </c>
      <c r="BM47">
        <v>5</v>
      </c>
      <c r="BN47">
        <v>6</v>
      </c>
      <c r="BO47">
        <v>5</v>
      </c>
      <c r="BP47">
        <v>5</v>
      </c>
      <c r="BQ47">
        <v>5</v>
      </c>
      <c r="BR47">
        <v>5</v>
      </c>
      <c r="BS47" s="14">
        <v>5</v>
      </c>
      <c r="BT47">
        <f t="shared" si="2"/>
        <v>36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0</v>
      </c>
      <c r="CN47">
        <v>0</v>
      </c>
      <c r="CO47">
        <v>4</v>
      </c>
      <c r="CP47">
        <v>0</v>
      </c>
      <c r="CQ47">
        <v>4</v>
      </c>
      <c r="CR47">
        <v>3</v>
      </c>
      <c r="CS47">
        <v>0</v>
      </c>
      <c r="CT47">
        <v>0</v>
      </c>
      <c r="CU47">
        <v>0</v>
      </c>
      <c r="CV47">
        <v>4</v>
      </c>
      <c r="CW47">
        <v>0</v>
      </c>
      <c r="CX47" s="13">
        <v>0</v>
      </c>
      <c r="CY47">
        <f t="shared" si="3"/>
        <v>0</v>
      </c>
      <c r="CZ47">
        <f t="shared" si="4"/>
        <v>0</v>
      </c>
      <c r="DA47">
        <f t="shared" si="5"/>
        <v>0</v>
      </c>
      <c r="DB47">
        <f t="shared" si="6"/>
        <v>0</v>
      </c>
      <c r="DC47">
        <v>0</v>
      </c>
      <c r="DD47">
        <f t="shared" si="7"/>
        <v>11</v>
      </c>
      <c r="DE47">
        <f t="shared" si="8"/>
        <v>11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3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3</v>
      </c>
      <c r="DX47">
        <v>0</v>
      </c>
      <c r="DY47">
        <v>0</v>
      </c>
      <c r="DZ47">
        <v>3</v>
      </c>
      <c r="EA47">
        <v>0</v>
      </c>
      <c r="EB47">
        <v>3</v>
      </c>
      <c r="EC47">
        <v>3</v>
      </c>
      <c r="ED47">
        <v>0</v>
      </c>
      <c r="EE47">
        <v>0</v>
      </c>
      <c r="EF47">
        <v>0</v>
      </c>
      <c r="EG47">
        <v>3</v>
      </c>
      <c r="EH47">
        <v>0</v>
      </c>
      <c r="EI47" s="14">
        <v>0</v>
      </c>
      <c r="EJ47">
        <f t="shared" si="9"/>
        <v>0</v>
      </c>
      <c r="EK47">
        <f t="shared" si="10"/>
        <v>0</v>
      </c>
      <c r="EL47">
        <f t="shared" si="11"/>
        <v>0</v>
      </c>
      <c r="EM47">
        <f t="shared" si="12"/>
        <v>0</v>
      </c>
      <c r="EN47">
        <v>0</v>
      </c>
      <c r="EO47">
        <f t="shared" si="13"/>
        <v>9</v>
      </c>
      <c r="EP47">
        <f t="shared" si="14"/>
        <v>9</v>
      </c>
      <c r="EQ47">
        <v>0</v>
      </c>
      <c r="ER47" s="14">
        <v>0</v>
      </c>
      <c r="ES47" s="48">
        <v>5.9259259259259258E-4</v>
      </c>
      <c r="ET47" s="51">
        <v>5.5671296296296296E-4</v>
      </c>
      <c r="EU47" t="s">
        <v>69</v>
      </c>
      <c r="EV47">
        <v>74.5</v>
      </c>
      <c r="EW47" s="13" t="s">
        <v>145</v>
      </c>
      <c r="EX47">
        <v>1.4</v>
      </c>
      <c r="EY47">
        <v>1.4</v>
      </c>
      <c r="EZ47">
        <v>1.6</v>
      </c>
      <c r="FA47">
        <v>1.3</v>
      </c>
      <c r="FB47">
        <v>1.3</v>
      </c>
      <c r="FC47" s="13">
        <v>1.6</v>
      </c>
      <c r="FD47">
        <v>1.5</v>
      </c>
      <c r="FE47">
        <v>1.7</v>
      </c>
      <c r="FF47">
        <v>1.7</v>
      </c>
      <c r="FG47">
        <v>1.6</v>
      </c>
      <c r="FH47">
        <v>1.6</v>
      </c>
      <c r="FI47" s="14">
        <v>1.7</v>
      </c>
      <c r="FJ47">
        <v>6.83</v>
      </c>
      <c r="FK47">
        <v>6.68</v>
      </c>
      <c r="FL47">
        <v>6.65</v>
      </c>
      <c r="FM47">
        <v>6.39</v>
      </c>
      <c r="FN47" s="13">
        <v>6.39</v>
      </c>
      <c r="FO47">
        <v>6.38</v>
      </c>
      <c r="FP47">
        <v>6.72</v>
      </c>
      <c r="FQ47">
        <v>6.72</v>
      </c>
      <c r="FR47">
        <v>6.88</v>
      </c>
      <c r="FS47" s="14">
        <v>6.72</v>
      </c>
      <c r="FT47" s="18" t="s">
        <v>77</v>
      </c>
      <c r="FU47">
        <v>8.49</v>
      </c>
      <c r="FV47">
        <v>8.83</v>
      </c>
      <c r="FW47" s="13">
        <v>8.49</v>
      </c>
      <c r="FX47" s="18" t="s">
        <v>77</v>
      </c>
      <c r="FY47">
        <v>9.58</v>
      </c>
      <c r="FZ47">
        <v>9.42</v>
      </c>
      <c r="GA47" s="14">
        <v>9.42</v>
      </c>
      <c r="GB47">
        <v>35</v>
      </c>
      <c r="GC47" s="13">
        <v>1</v>
      </c>
      <c r="GD47">
        <v>36</v>
      </c>
      <c r="GE47" s="14">
        <v>0</v>
      </c>
      <c r="GF47">
        <v>42</v>
      </c>
      <c r="GG47">
        <v>1</v>
      </c>
      <c r="GH47" s="13">
        <v>43</v>
      </c>
      <c r="GI47">
        <f t="shared" si="15"/>
        <v>97.674418604651152</v>
      </c>
      <c r="GJ47">
        <v>44</v>
      </c>
      <c r="GK47">
        <v>2</v>
      </c>
      <c r="GL47" s="14">
        <v>46</v>
      </c>
      <c r="GM47">
        <f t="shared" si="16"/>
        <v>95.652173913043484</v>
      </c>
      <c r="GN47">
        <v>11</v>
      </c>
      <c r="GO47">
        <v>1</v>
      </c>
      <c r="GP47" s="13">
        <v>12</v>
      </c>
      <c r="GQ47">
        <v>11</v>
      </c>
      <c r="GR47">
        <v>1</v>
      </c>
      <c r="GS47" s="14">
        <v>12</v>
      </c>
      <c r="GT47">
        <v>12</v>
      </c>
      <c r="GU47">
        <v>0</v>
      </c>
      <c r="GV47" s="13">
        <v>12</v>
      </c>
      <c r="GW47">
        <v>12</v>
      </c>
      <c r="GX47">
        <v>0</v>
      </c>
      <c r="GY47" s="14">
        <v>12</v>
      </c>
      <c r="GZ47" s="37">
        <v>0.24652777777777779</v>
      </c>
      <c r="HA47" s="37">
        <v>0.53749999999999998</v>
      </c>
      <c r="HB47" s="37">
        <v>0.58680555555555558</v>
      </c>
      <c r="HC47" s="42">
        <v>0.7055555555555556</v>
      </c>
    </row>
    <row r="48" spans="1:211" x14ac:dyDescent="0.2">
      <c r="A48" s="9">
        <v>55</v>
      </c>
      <c r="B48" s="21">
        <v>43224</v>
      </c>
      <c r="C48" s="26">
        <v>2</v>
      </c>
      <c r="D48" s="107">
        <v>17148</v>
      </c>
      <c r="E48" s="29">
        <v>1</v>
      </c>
      <c r="G48">
        <v>72</v>
      </c>
      <c r="H48">
        <v>1.5</v>
      </c>
      <c r="I48">
        <v>73.5</v>
      </c>
      <c r="J48">
        <f t="shared" si="0"/>
        <v>32.666666666666664</v>
      </c>
      <c r="K48">
        <v>30</v>
      </c>
      <c r="L48">
        <v>7</v>
      </c>
      <c r="M48" s="11">
        <v>20</v>
      </c>
      <c r="N48">
        <v>21.5</v>
      </c>
      <c r="O48" s="36">
        <v>0.49305555555555558</v>
      </c>
      <c r="P48" s="37">
        <v>0.50347222222222221</v>
      </c>
      <c r="Q48" s="36">
        <v>0.50347222222222221</v>
      </c>
      <c r="R48" s="37">
        <v>0.54513888888888895</v>
      </c>
      <c r="S48" s="36">
        <v>0.54861111111111105</v>
      </c>
      <c r="T48" s="37">
        <v>0.59027777777777779</v>
      </c>
      <c r="U48" s="36">
        <v>0.59027777777777779</v>
      </c>
      <c r="V48" s="37">
        <v>0.62152777777777779</v>
      </c>
      <c r="W48" s="36">
        <v>0.54513888888888895</v>
      </c>
      <c r="X48" s="37">
        <v>0.58680555555555558</v>
      </c>
      <c r="Y48" s="11">
        <v>125</v>
      </c>
      <c r="Z48" s="29">
        <v>126</v>
      </c>
      <c r="AA48" s="29">
        <v>140</v>
      </c>
      <c r="AB48">
        <v>127</v>
      </c>
      <c r="AC48">
        <v>133</v>
      </c>
      <c r="AD48" s="13">
        <v>120</v>
      </c>
      <c r="AE48">
        <v>68</v>
      </c>
      <c r="AF48">
        <v>78</v>
      </c>
      <c r="AG48">
        <v>73</v>
      </c>
      <c r="AH48">
        <v>74</v>
      </c>
      <c r="AI48">
        <v>82</v>
      </c>
      <c r="AJ48" s="31">
        <v>78</v>
      </c>
      <c r="AK48">
        <v>124</v>
      </c>
      <c r="AL48">
        <v>127</v>
      </c>
      <c r="AM48">
        <v>127</v>
      </c>
      <c r="AN48">
        <v>129</v>
      </c>
      <c r="AO48">
        <v>127</v>
      </c>
      <c r="AP48" s="33">
        <v>132</v>
      </c>
      <c r="AQ48">
        <v>73</v>
      </c>
      <c r="AR48">
        <v>72</v>
      </c>
      <c r="AS48">
        <v>71</v>
      </c>
      <c r="AT48">
        <v>77</v>
      </c>
      <c r="AU48">
        <v>76</v>
      </c>
      <c r="AV48" s="31">
        <v>75</v>
      </c>
      <c r="AW48">
        <v>10</v>
      </c>
      <c r="AX48">
        <v>84</v>
      </c>
      <c r="BE48">
        <v>4</v>
      </c>
      <c r="BF48">
        <v>2</v>
      </c>
      <c r="BG48">
        <v>4</v>
      </c>
      <c r="BH48">
        <v>5</v>
      </c>
      <c r="BI48">
        <v>5</v>
      </c>
      <c r="BJ48">
        <v>5</v>
      </c>
      <c r="BK48" s="13">
        <v>5</v>
      </c>
      <c r="BL48">
        <f t="shared" si="1"/>
        <v>30</v>
      </c>
      <c r="BM48">
        <v>3</v>
      </c>
      <c r="BN48">
        <v>3</v>
      </c>
      <c r="BO48">
        <v>3</v>
      </c>
      <c r="BP48">
        <v>2</v>
      </c>
      <c r="BQ48">
        <v>4</v>
      </c>
      <c r="BR48">
        <v>4</v>
      </c>
      <c r="BS48" s="14">
        <v>3</v>
      </c>
      <c r="BT48">
        <f t="shared" si="2"/>
        <v>22</v>
      </c>
      <c r="BU48">
        <v>0</v>
      </c>
      <c r="BV48">
        <v>0</v>
      </c>
      <c r="BW48">
        <v>0</v>
      </c>
      <c r="BX48">
        <v>2</v>
      </c>
      <c r="BY48">
        <v>0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2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2</v>
      </c>
      <c r="CP48">
        <v>0</v>
      </c>
      <c r="CQ48">
        <v>2</v>
      </c>
      <c r="CR48">
        <v>0</v>
      </c>
      <c r="CS48">
        <v>2</v>
      </c>
      <c r="CT48">
        <v>1</v>
      </c>
      <c r="CU48">
        <v>0</v>
      </c>
      <c r="CV48">
        <v>1</v>
      </c>
      <c r="CW48">
        <v>0</v>
      </c>
      <c r="CX48" s="13">
        <v>0</v>
      </c>
      <c r="CY48">
        <f t="shared" si="3"/>
        <v>0</v>
      </c>
      <c r="CZ48">
        <f t="shared" si="4"/>
        <v>0</v>
      </c>
      <c r="DA48">
        <f t="shared" si="5"/>
        <v>0</v>
      </c>
      <c r="DB48">
        <f t="shared" si="6"/>
        <v>7</v>
      </c>
      <c r="DC48">
        <v>2</v>
      </c>
      <c r="DD48">
        <f t="shared" si="7"/>
        <v>4</v>
      </c>
      <c r="DE48">
        <f t="shared" si="8"/>
        <v>4</v>
      </c>
      <c r="DF48">
        <v>0</v>
      </c>
      <c r="DG48">
        <v>0</v>
      </c>
      <c r="DH48">
        <v>0</v>
      </c>
      <c r="DI48">
        <v>1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2</v>
      </c>
      <c r="DX48">
        <v>2</v>
      </c>
      <c r="DY48">
        <v>0</v>
      </c>
      <c r="DZ48">
        <v>3</v>
      </c>
      <c r="EA48">
        <v>0</v>
      </c>
      <c r="EB48">
        <v>2</v>
      </c>
      <c r="EC48">
        <v>3</v>
      </c>
      <c r="ED48">
        <v>1</v>
      </c>
      <c r="EE48">
        <v>1</v>
      </c>
      <c r="EF48">
        <v>0</v>
      </c>
      <c r="EG48">
        <v>1</v>
      </c>
      <c r="EH48">
        <v>0</v>
      </c>
      <c r="EI48" s="14">
        <v>0</v>
      </c>
      <c r="EJ48">
        <f t="shared" si="9"/>
        <v>0</v>
      </c>
      <c r="EK48">
        <f t="shared" si="10"/>
        <v>0</v>
      </c>
      <c r="EL48">
        <f t="shared" si="11"/>
        <v>0</v>
      </c>
      <c r="EM48">
        <f t="shared" si="12"/>
        <v>5</v>
      </c>
      <c r="EN48">
        <v>1</v>
      </c>
      <c r="EO48">
        <f t="shared" si="13"/>
        <v>4</v>
      </c>
      <c r="EP48">
        <f t="shared" si="14"/>
        <v>8</v>
      </c>
      <c r="EQ48">
        <v>2</v>
      </c>
      <c r="ER48" s="14">
        <v>2</v>
      </c>
      <c r="ES48" s="48">
        <v>3.5937499999999994E-4</v>
      </c>
      <c r="ET48" s="51">
        <v>5.6354166666666673E-4</v>
      </c>
      <c r="EU48" t="s">
        <v>69</v>
      </c>
      <c r="EV48">
        <v>79</v>
      </c>
      <c r="EW48" s="13" t="s">
        <v>92</v>
      </c>
      <c r="EX48">
        <v>0.6</v>
      </c>
      <c r="EY48">
        <v>0.9</v>
      </c>
      <c r="EZ48">
        <v>0.9</v>
      </c>
      <c r="FA48">
        <v>0.9</v>
      </c>
      <c r="FB48">
        <v>1</v>
      </c>
      <c r="FC48" s="13">
        <v>1</v>
      </c>
      <c r="FD48">
        <v>0.9</v>
      </c>
      <c r="FE48">
        <v>1.3</v>
      </c>
      <c r="FF48">
        <v>1.2</v>
      </c>
      <c r="FG48">
        <v>0.9</v>
      </c>
      <c r="FH48">
        <v>1.3</v>
      </c>
      <c r="FI48" s="14">
        <v>1.3</v>
      </c>
      <c r="FJ48">
        <v>7.36</v>
      </c>
      <c r="FK48">
        <v>6.77</v>
      </c>
      <c r="FL48">
        <v>6.78</v>
      </c>
      <c r="FM48">
        <v>6.7</v>
      </c>
      <c r="FN48" s="13">
        <v>6.7</v>
      </c>
      <c r="FO48">
        <v>7.05</v>
      </c>
      <c r="FP48">
        <v>6.59</v>
      </c>
      <c r="FQ48">
        <v>6.7</v>
      </c>
      <c r="FR48">
        <v>6.49</v>
      </c>
      <c r="FS48" s="14">
        <v>6.49</v>
      </c>
      <c r="FT48" s="18" t="s">
        <v>77</v>
      </c>
      <c r="FU48">
        <v>10.54</v>
      </c>
      <c r="FV48">
        <v>13.09</v>
      </c>
      <c r="FW48" s="13">
        <v>10.54</v>
      </c>
      <c r="FX48" s="18" t="s">
        <v>77</v>
      </c>
      <c r="FY48">
        <v>12.26</v>
      </c>
      <c r="FZ48">
        <v>9.99</v>
      </c>
      <c r="GA48" s="14">
        <v>9.99</v>
      </c>
      <c r="GB48">
        <v>34</v>
      </c>
      <c r="GC48" s="13">
        <v>2</v>
      </c>
      <c r="GD48">
        <v>33</v>
      </c>
      <c r="GE48" s="14">
        <v>3</v>
      </c>
      <c r="GF48">
        <v>53</v>
      </c>
      <c r="GG48">
        <v>1</v>
      </c>
      <c r="GH48" s="13">
        <v>54</v>
      </c>
      <c r="GI48">
        <f t="shared" si="15"/>
        <v>98.148148148148152</v>
      </c>
      <c r="GJ48">
        <v>60</v>
      </c>
      <c r="GK48">
        <v>0</v>
      </c>
      <c r="GL48" s="14">
        <v>60</v>
      </c>
      <c r="GM48">
        <f t="shared" si="16"/>
        <v>100</v>
      </c>
      <c r="GN48">
        <v>10</v>
      </c>
      <c r="GO48">
        <v>2</v>
      </c>
      <c r="GP48" s="13">
        <v>12</v>
      </c>
      <c r="GQ48">
        <v>9</v>
      </c>
      <c r="GR48">
        <v>3</v>
      </c>
      <c r="GS48" s="14">
        <v>12</v>
      </c>
      <c r="GT48">
        <v>12</v>
      </c>
      <c r="GU48">
        <v>0</v>
      </c>
      <c r="GV48" s="13">
        <v>12</v>
      </c>
      <c r="GW48">
        <v>12</v>
      </c>
      <c r="GX48">
        <v>0</v>
      </c>
      <c r="GY48" s="14">
        <v>12</v>
      </c>
      <c r="GZ48" s="37">
        <v>0.21875</v>
      </c>
      <c r="HA48" s="37">
        <v>0.54791666666666672</v>
      </c>
      <c r="HB48" s="37">
        <v>0.59513888888888888</v>
      </c>
      <c r="HC48" s="42">
        <v>0.71180555555555547</v>
      </c>
    </row>
    <row r="49" spans="1:211" x14ac:dyDescent="0.2">
      <c r="A49" s="9">
        <v>56</v>
      </c>
      <c r="B49" s="21">
        <v>43257</v>
      </c>
      <c r="C49" s="26">
        <v>3</v>
      </c>
      <c r="D49" s="107">
        <v>11845</v>
      </c>
      <c r="F49" s="29">
        <v>1</v>
      </c>
      <c r="G49">
        <v>86</v>
      </c>
      <c r="H49">
        <v>1.71</v>
      </c>
      <c r="I49">
        <v>69.8</v>
      </c>
      <c r="J49">
        <f t="shared" si="0"/>
        <v>23.870592660989708</v>
      </c>
      <c r="K49">
        <v>30</v>
      </c>
      <c r="L49">
        <v>7</v>
      </c>
      <c r="M49" s="11">
        <v>20</v>
      </c>
      <c r="N49">
        <v>22</v>
      </c>
      <c r="O49" s="36">
        <v>0.47916666666666669</v>
      </c>
      <c r="P49" s="37">
        <v>0.5</v>
      </c>
      <c r="Q49" s="36">
        <v>0.51041666666666663</v>
      </c>
      <c r="R49" s="37">
        <v>0.5493055555555556</v>
      </c>
      <c r="S49" s="36">
        <v>0.54999999999999993</v>
      </c>
      <c r="T49" s="37">
        <v>0.59166666666666667</v>
      </c>
      <c r="U49" s="36">
        <v>0.59375</v>
      </c>
      <c r="V49" s="37">
        <v>0.625</v>
      </c>
      <c r="W49" s="36">
        <v>0.54375000000000007</v>
      </c>
      <c r="X49" s="37">
        <v>0.59513888888888888</v>
      </c>
      <c r="Y49" s="11">
        <v>125</v>
      </c>
      <c r="Z49" s="29">
        <v>126</v>
      </c>
      <c r="AA49" s="29">
        <v>124</v>
      </c>
      <c r="AB49">
        <v>116</v>
      </c>
      <c r="AC49">
        <v>121</v>
      </c>
      <c r="AD49" s="13">
        <v>118</v>
      </c>
      <c r="AE49">
        <v>86</v>
      </c>
      <c r="AF49">
        <v>82</v>
      </c>
      <c r="AG49">
        <v>79</v>
      </c>
      <c r="AH49">
        <v>79</v>
      </c>
      <c r="AI49">
        <v>77</v>
      </c>
      <c r="AJ49" s="31">
        <v>75</v>
      </c>
      <c r="AK49">
        <v>113</v>
      </c>
      <c r="AL49">
        <v>111</v>
      </c>
      <c r="AM49">
        <v>126</v>
      </c>
      <c r="AN49">
        <v>101</v>
      </c>
      <c r="AO49">
        <v>118</v>
      </c>
      <c r="AP49" s="33">
        <v>124</v>
      </c>
      <c r="AQ49">
        <v>64</v>
      </c>
      <c r="AR49">
        <v>69</v>
      </c>
      <c r="AS49">
        <v>67</v>
      </c>
      <c r="AT49">
        <v>71</v>
      </c>
      <c r="AU49">
        <v>78</v>
      </c>
      <c r="AV49" s="31">
        <v>80</v>
      </c>
      <c r="AW49">
        <v>10</v>
      </c>
      <c r="AX49">
        <v>96</v>
      </c>
      <c r="BE49">
        <v>5</v>
      </c>
      <c r="BF49">
        <v>6</v>
      </c>
      <c r="BG49">
        <v>3</v>
      </c>
      <c r="BH49">
        <v>5</v>
      </c>
      <c r="BI49">
        <v>5</v>
      </c>
      <c r="BJ49">
        <v>3</v>
      </c>
      <c r="BK49" s="13">
        <v>4</v>
      </c>
      <c r="BL49">
        <f t="shared" si="1"/>
        <v>31</v>
      </c>
      <c r="BM49">
        <v>5</v>
      </c>
      <c r="BN49">
        <v>5</v>
      </c>
      <c r="BO49">
        <v>0</v>
      </c>
      <c r="BP49">
        <v>4</v>
      </c>
      <c r="BQ49">
        <v>5</v>
      </c>
      <c r="BR49">
        <v>4</v>
      </c>
      <c r="BS49" s="14">
        <v>3</v>
      </c>
      <c r="BT49">
        <f t="shared" si="2"/>
        <v>26</v>
      </c>
      <c r="BU49">
        <v>1</v>
      </c>
      <c r="BV49">
        <v>0</v>
      </c>
      <c r="BW49">
        <v>0</v>
      </c>
      <c r="BX49">
        <v>0</v>
      </c>
      <c r="BY49">
        <v>1</v>
      </c>
      <c r="BZ49">
        <v>3</v>
      </c>
      <c r="CA49">
        <v>0</v>
      </c>
      <c r="CB49">
        <v>3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4</v>
      </c>
      <c r="CM49">
        <v>1</v>
      </c>
      <c r="CN49">
        <v>1</v>
      </c>
      <c r="CO49">
        <v>4</v>
      </c>
      <c r="CP49">
        <v>0</v>
      </c>
      <c r="CQ49">
        <v>3</v>
      </c>
      <c r="CR49">
        <v>4</v>
      </c>
      <c r="CS49">
        <v>1</v>
      </c>
      <c r="CT49">
        <v>1</v>
      </c>
      <c r="CU49">
        <v>0</v>
      </c>
      <c r="CV49">
        <v>3</v>
      </c>
      <c r="CW49">
        <v>0</v>
      </c>
      <c r="CX49" s="13">
        <v>2</v>
      </c>
      <c r="CY49">
        <f t="shared" si="3"/>
        <v>0</v>
      </c>
      <c r="CZ49">
        <f t="shared" si="4"/>
        <v>0</v>
      </c>
      <c r="DA49">
        <f t="shared" si="5"/>
        <v>10</v>
      </c>
      <c r="DB49">
        <f t="shared" si="6"/>
        <v>2</v>
      </c>
      <c r="DC49">
        <v>1</v>
      </c>
      <c r="DD49">
        <f t="shared" si="7"/>
        <v>10</v>
      </c>
      <c r="DE49">
        <f t="shared" si="8"/>
        <v>11</v>
      </c>
      <c r="DF49">
        <v>0</v>
      </c>
      <c r="DG49">
        <v>0</v>
      </c>
      <c r="DH49">
        <v>1</v>
      </c>
      <c r="DI49">
        <v>1</v>
      </c>
      <c r="DJ49">
        <v>0</v>
      </c>
      <c r="DK49">
        <v>3</v>
      </c>
      <c r="DL49">
        <v>0</v>
      </c>
      <c r="DM49">
        <v>1</v>
      </c>
      <c r="DN49">
        <v>0</v>
      </c>
      <c r="DO49">
        <v>0</v>
      </c>
      <c r="DP49">
        <v>0</v>
      </c>
      <c r="DQ49">
        <v>0</v>
      </c>
      <c r="DR49">
        <v>1</v>
      </c>
      <c r="DS49">
        <v>0</v>
      </c>
      <c r="DT49">
        <v>0</v>
      </c>
      <c r="DU49">
        <v>1</v>
      </c>
      <c r="DV49">
        <v>0</v>
      </c>
      <c r="DW49">
        <v>3</v>
      </c>
      <c r="DX49">
        <v>1</v>
      </c>
      <c r="DY49">
        <v>0</v>
      </c>
      <c r="DZ49">
        <v>4</v>
      </c>
      <c r="EA49">
        <v>1</v>
      </c>
      <c r="EB49">
        <v>2</v>
      </c>
      <c r="EC49">
        <v>3</v>
      </c>
      <c r="ED49">
        <v>1</v>
      </c>
      <c r="EE49">
        <v>1</v>
      </c>
      <c r="EF49">
        <v>0</v>
      </c>
      <c r="EG49">
        <v>3</v>
      </c>
      <c r="EH49">
        <v>0</v>
      </c>
      <c r="EI49" s="14">
        <v>1</v>
      </c>
      <c r="EJ49">
        <f t="shared" si="9"/>
        <v>1</v>
      </c>
      <c r="EK49">
        <f t="shared" si="10"/>
        <v>2</v>
      </c>
      <c r="EL49">
        <f t="shared" si="11"/>
        <v>3</v>
      </c>
      <c r="EM49">
        <f t="shared" si="12"/>
        <v>3</v>
      </c>
      <c r="EN49">
        <v>1</v>
      </c>
      <c r="EO49">
        <f t="shared" si="13"/>
        <v>9</v>
      </c>
      <c r="EP49">
        <f t="shared" si="14"/>
        <v>9</v>
      </c>
      <c r="EQ49">
        <v>2</v>
      </c>
      <c r="ER49" s="14">
        <v>2</v>
      </c>
      <c r="ES49" s="48">
        <v>4.8206018518518514E-4</v>
      </c>
      <c r="ET49" s="51">
        <v>5.9837962962962959E-4</v>
      </c>
      <c r="EU49" t="s">
        <v>69</v>
      </c>
      <c r="EV49">
        <v>79</v>
      </c>
      <c r="EW49" s="13" t="s">
        <v>138</v>
      </c>
      <c r="EX49">
        <v>1.5</v>
      </c>
      <c r="EY49">
        <v>1.5</v>
      </c>
      <c r="EZ49">
        <v>1.5</v>
      </c>
      <c r="FA49">
        <v>1.7</v>
      </c>
      <c r="FB49">
        <v>1.6</v>
      </c>
      <c r="FC49" s="13">
        <v>1.7</v>
      </c>
      <c r="FD49">
        <v>1.7</v>
      </c>
      <c r="FE49">
        <v>1.6</v>
      </c>
      <c r="FF49">
        <v>1.7</v>
      </c>
      <c r="FG49">
        <v>1.7</v>
      </c>
      <c r="FH49">
        <v>1.7</v>
      </c>
      <c r="FI49" s="14">
        <v>1.7</v>
      </c>
      <c r="FJ49">
        <v>6.79</v>
      </c>
      <c r="FK49">
        <v>7.21</v>
      </c>
      <c r="FL49">
        <v>7.22</v>
      </c>
      <c r="FM49">
        <v>6.8</v>
      </c>
      <c r="FN49" s="13">
        <v>6.8</v>
      </c>
      <c r="FO49">
        <v>6.56</v>
      </c>
      <c r="FP49">
        <v>6.61</v>
      </c>
      <c r="FQ49">
        <v>6.93</v>
      </c>
      <c r="FR49">
        <v>7</v>
      </c>
      <c r="FS49" s="14">
        <v>6.61</v>
      </c>
      <c r="FT49" s="18" t="s">
        <v>77</v>
      </c>
      <c r="FU49">
        <v>12.93</v>
      </c>
      <c r="FV49">
        <v>12.86</v>
      </c>
      <c r="FW49" s="13">
        <v>12.86</v>
      </c>
      <c r="FX49" s="18" t="s">
        <v>77</v>
      </c>
      <c r="FY49">
        <v>11.92</v>
      </c>
      <c r="FZ49">
        <v>12.06</v>
      </c>
      <c r="GA49" s="14">
        <v>11.92</v>
      </c>
      <c r="GB49">
        <v>34</v>
      </c>
      <c r="GC49" s="13">
        <v>2</v>
      </c>
      <c r="GD49">
        <v>33</v>
      </c>
      <c r="GE49" s="14">
        <v>3</v>
      </c>
      <c r="GF49">
        <v>37</v>
      </c>
      <c r="GG49">
        <v>2</v>
      </c>
      <c r="GH49" s="13">
        <v>39</v>
      </c>
      <c r="GI49">
        <f t="shared" si="15"/>
        <v>94.871794871794862</v>
      </c>
      <c r="GJ49">
        <v>40</v>
      </c>
      <c r="GK49">
        <v>1</v>
      </c>
      <c r="GL49" s="14">
        <v>41</v>
      </c>
      <c r="GM49">
        <f t="shared" si="16"/>
        <v>97.560975609756099</v>
      </c>
      <c r="GN49">
        <v>9</v>
      </c>
      <c r="GO49">
        <v>3</v>
      </c>
      <c r="GP49" s="13">
        <v>12</v>
      </c>
      <c r="GQ49">
        <v>10</v>
      </c>
      <c r="GR49">
        <v>2</v>
      </c>
      <c r="GS49" s="14">
        <v>12</v>
      </c>
      <c r="GT49">
        <v>11</v>
      </c>
      <c r="GU49">
        <v>1</v>
      </c>
      <c r="GV49" s="13">
        <v>12</v>
      </c>
      <c r="GW49">
        <v>11</v>
      </c>
      <c r="GX49">
        <v>1</v>
      </c>
      <c r="GY49" s="14">
        <v>12</v>
      </c>
      <c r="GZ49" s="37">
        <v>0.35416666666666669</v>
      </c>
      <c r="HA49" s="37">
        <v>0.54513888888888895</v>
      </c>
      <c r="HB49" s="37">
        <v>0.59583333333333333</v>
      </c>
      <c r="HC49" s="42">
        <v>0.71180555555555547</v>
      </c>
    </row>
    <row r="50" spans="1:211" x14ac:dyDescent="0.2">
      <c r="A50" s="9">
        <v>57</v>
      </c>
      <c r="B50" s="21">
        <v>43269</v>
      </c>
      <c r="C50" s="26">
        <v>4</v>
      </c>
      <c r="D50" s="107">
        <v>16367</v>
      </c>
      <c r="E50" s="29">
        <v>1</v>
      </c>
      <c r="G50">
        <v>74</v>
      </c>
      <c r="H50">
        <v>1.55</v>
      </c>
      <c r="I50">
        <v>55.2</v>
      </c>
      <c r="J50">
        <f t="shared" si="0"/>
        <v>22.976066597294484</v>
      </c>
      <c r="K50">
        <v>30</v>
      </c>
      <c r="L50">
        <v>5</v>
      </c>
      <c r="M50" s="11">
        <v>20</v>
      </c>
      <c r="N50">
        <v>22</v>
      </c>
      <c r="O50" s="36">
        <v>0.4861111111111111</v>
      </c>
      <c r="P50" s="37">
        <v>0.49583333333333335</v>
      </c>
      <c r="Q50" s="36">
        <v>0.49583333333333335</v>
      </c>
      <c r="R50" s="37">
        <v>0.53472222222222221</v>
      </c>
      <c r="S50" s="36">
        <v>0.53472222222222221</v>
      </c>
      <c r="T50" s="37">
        <v>0.57638888888888895</v>
      </c>
      <c r="U50" s="36">
        <v>0.57638888888888895</v>
      </c>
      <c r="V50" s="37">
        <v>0.60416666666666663</v>
      </c>
      <c r="W50" s="36">
        <v>0.53125</v>
      </c>
      <c r="X50" s="37">
        <v>0.58472222222222225</v>
      </c>
      <c r="Y50" s="11">
        <v>151</v>
      </c>
      <c r="Z50" s="29">
        <v>146</v>
      </c>
      <c r="AA50" s="29">
        <v>142</v>
      </c>
      <c r="AB50">
        <v>147</v>
      </c>
      <c r="AC50">
        <v>140</v>
      </c>
      <c r="AD50" s="13">
        <v>136</v>
      </c>
      <c r="AE50">
        <v>73</v>
      </c>
      <c r="AF50">
        <v>72</v>
      </c>
      <c r="AG50">
        <v>71</v>
      </c>
      <c r="AH50">
        <v>76</v>
      </c>
      <c r="AI50">
        <v>70</v>
      </c>
      <c r="AJ50" s="31">
        <v>76</v>
      </c>
      <c r="AK50">
        <v>131</v>
      </c>
      <c r="AL50">
        <v>139</v>
      </c>
      <c r="AM50">
        <v>138</v>
      </c>
      <c r="AN50">
        <v>130</v>
      </c>
      <c r="AO50">
        <v>137</v>
      </c>
      <c r="AP50" s="33">
        <v>135</v>
      </c>
      <c r="AQ50">
        <v>60</v>
      </c>
      <c r="AR50">
        <v>65</v>
      </c>
      <c r="AS50">
        <v>64</v>
      </c>
      <c r="AT50">
        <v>66</v>
      </c>
      <c r="AU50">
        <v>66</v>
      </c>
      <c r="AV50" s="31">
        <v>64</v>
      </c>
      <c r="AW50">
        <v>10</v>
      </c>
      <c r="AX50">
        <v>86</v>
      </c>
      <c r="BE50">
        <v>4</v>
      </c>
      <c r="BF50">
        <v>4</v>
      </c>
      <c r="BG50">
        <v>1</v>
      </c>
      <c r="BH50">
        <v>2</v>
      </c>
      <c r="BI50">
        <v>4</v>
      </c>
      <c r="BJ50">
        <v>2</v>
      </c>
      <c r="BK50" s="13">
        <v>1</v>
      </c>
      <c r="BL50">
        <f t="shared" si="1"/>
        <v>18</v>
      </c>
      <c r="BM50">
        <v>4</v>
      </c>
      <c r="BN50">
        <v>2</v>
      </c>
      <c r="BO50">
        <v>0</v>
      </c>
      <c r="BP50">
        <v>4</v>
      </c>
      <c r="BQ50">
        <v>5</v>
      </c>
      <c r="BR50">
        <v>2</v>
      </c>
      <c r="BS50" s="14">
        <v>4</v>
      </c>
      <c r="BT50">
        <f t="shared" si="2"/>
        <v>21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</v>
      </c>
      <c r="CM50">
        <v>0</v>
      </c>
      <c r="CN50">
        <v>0</v>
      </c>
      <c r="CO50">
        <v>3</v>
      </c>
      <c r="CP50">
        <v>0</v>
      </c>
      <c r="CQ50">
        <v>2</v>
      </c>
      <c r="CR50">
        <v>2</v>
      </c>
      <c r="CS50">
        <v>0</v>
      </c>
      <c r="CT50">
        <v>0</v>
      </c>
      <c r="CU50">
        <v>0</v>
      </c>
      <c r="CV50">
        <v>2</v>
      </c>
      <c r="CW50">
        <v>0</v>
      </c>
      <c r="CX50" s="13">
        <v>0</v>
      </c>
      <c r="CY50">
        <f t="shared" si="3"/>
        <v>0</v>
      </c>
      <c r="CZ50">
        <f t="shared" si="4"/>
        <v>0</v>
      </c>
      <c r="DA50">
        <f t="shared" si="5"/>
        <v>0</v>
      </c>
      <c r="DB50">
        <f t="shared" si="6"/>
        <v>0</v>
      </c>
      <c r="DC50">
        <v>0</v>
      </c>
      <c r="DD50">
        <f t="shared" si="7"/>
        <v>7</v>
      </c>
      <c r="DE50">
        <f t="shared" si="8"/>
        <v>7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2</v>
      </c>
      <c r="DX50">
        <v>0</v>
      </c>
      <c r="DY50">
        <v>0</v>
      </c>
      <c r="DZ50">
        <v>2</v>
      </c>
      <c r="EA50">
        <v>0</v>
      </c>
      <c r="EB50">
        <v>2</v>
      </c>
      <c r="EC50">
        <v>2</v>
      </c>
      <c r="ED50">
        <v>0</v>
      </c>
      <c r="EE50">
        <v>0</v>
      </c>
      <c r="EF50">
        <v>0</v>
      </c>
      <c r="EG50">
        <v>1</v>
      </c>
      <c r="EH50">
        <v>0</v>
      </c>
      <c r="EI50" s="14">
        <v>0</v>
      </c>
      <c r="EJ50">
        <f t="shared" si="9"/>
        <v>0</v>
      </c>
      <c r="EK50">
        <f t="shared" si="10"/>
        <v>0</v>
      </c>
      <c r="EL50">
        <f t="shared" si="11"/>
        <v>0</v>
      </c>
      <c r="EM50">
        <f t="shared" si="12"/>
        <v>1</v>
      </c>
      <c r="EN50">
        <v>0</v>
      </c>
      <c r="EO50">
        <f t="shared" si="13"/>
        <v>4</v>
      </c>
      <c r="EP50">
        <f t="shared" si="14"/>
        <v>6</v>
      </c>
      <c r="EQ50">
        <v>0</v>
      </c>
      <c r="ER50" s="14">
        <v>1</v>
      </c>
      <c r="ES50" s="48">
        <v>7.5173611111111112E-4</v>
      </c>
      <c r="ET50" s="51">
        <v>8.4259259259259259E-4</v>
      </c>
      <c r="EU50" t="s">
        <v>69</v>
      </c>
      <c r="EV50">
        <v>72.2</v>
      </c>
      <c r="EW50" s="13" t="s">
        <v>138</v>
      </c>
      <c r="EX50">
        <v>0.7</v>
      </c>
      <c r="EY50">
        <v>0.8</v>
      </c>
      <c r="EZ50">
        <v>0.8</v>
      </c>
      <c r="FA50">
        <v>0.9</v>
      </c>
      <c r="FB50">
        <v>0.7</v>
      </c>
      <c r="FC50" s="13">
        <v>0.9</v>
      </c>
      <c r="FD50">
        <v>1.1000000000000001</v>
      </c>
      <c r="FE50">
        <v>1</v>
      </c>
      <c r="FF50">
        <v>0.9</v>
      </c>
      <c r="FG50">
        <v>0.9</v>
      </c>
      <c r="FH50">
        <v>1</v>
      </c>
      <c r="FI50" s="14">
        <v>1</v>
      </c>
      <c r="FJ50">
        <v>8.74</v>
      </c>
      <c r="FK50">
        <v>7.89</v>
      </c>
      <c r="FL50">
        <v>8.42</v>
      </c>
      <c r="FM50">
        <v>8.76</v>
      </c>
      <c r="FN50" s="13">
        <v>7.89</v>
      </c>
      <c r="FO50">
        <v>8.2100000000000009</v>
      </c>
      <c r="FP50">
        <v>8.1300000000000008</v>
      </c>
      <c r="FQ50">
        <v>8.49</v>
      </c>
      <c r="FR50">
        <v>7.9</v>
      </c>
      <c r="FS50" s="14">
        <v>7.9</v>
      </c>
      <c r="FT50" s="18" t="s">
        <v>77</v>
      </c>
      <c r="FU50">
        <v>13.49</v>
      </c>
      <c r="FV50">
        <v>12.76</v>
      </c>
      <c r="FW50" s="13">
        <v>12.76</v>
      </c>
      <c r="FX50" s="18" t="s">
        <v>77</v>
      </c>
      <c r="FY50">
        <v>13.19</v>
      </c>
      <c r="FZ50">
        <v>12.4</v>
      </c>
      <c r="GA50" s="14">
        <v>12.4</v>
      </c>
      <c r="GB50">
        <v>36</v>
      </c>
      <c r="GC50" s="13">
        <v>0</v>
      </c>
      <c r="GD50">
        <v>36</v>
      </c>
      <c r="GE50" s="14">
        <v>0</v>
      </c>
      <c r="GF50">
        <v>49</v>
      </c>
      <c r="GG50">
        <v>0</v>
      </c>
      <c r="GH50" s="13">
        <v>49</v>
      </c>
      <c r="GI50">
        <f t="shared" si="15"/>
        <v>100</v>
      </c>
      <c r="GJ50">
        <v>44</v>
      </c>
      <c r="GK50">
        <v>4</v>
      </c>
      <c r="GL50" s="14">
        <v>48</v>
      </c>
      <c r="GM50">
        <f t="shared" si="16"/>
        <v>91.666666666666657</v>
      </c>
      <c r="GN50">
        <v>8</v>
      </c>
      <c r="GO50">
        <v>4</v>
      </c>
      <c r="GP50" s="13">
        <v>12</v>
      </c>
      <c r="GQ50">
        <v>9</v>
      </c>
      <c r="GR50">
        <v>3</v>
      </c>
      <c r="GS50" s="14">
        <v>12</v>
      </c>
      <c r="GT50">
        <v>10</v>
      </c>
      <c r="GU50">
        <v>2</v>
      </c>
      <c r="GV50" s="13">
        <v>12</v>
      </c>
      <c r="GW50">
        <v>11</v>
      </c>
      <c r="GX50">
        <v>1</v>
      </c>
      <c r="GY50" s="14">
        <v>12</v>
      </c>
      <c r="GZ50" s="37">
        <v>0.25347222222222221</v>
      </c>
      <c r="HA50" s="37">
        <v>0.53194444444444444</v>
      </c>
      <c r="HB50" s="37">
        <v>0.58680555555555558</v>
      </c>
      <c r="HC50" s="42">
        <v>0.70138888888888884</v>
      </c>
    </row>
    <row r="51" spans="1:211" x14ac:dyDescent="0.2">
      <c r="A51" s="9">
        <v>58</v>
      </c>
      <c r="B51" s="21">
        <v>43252</v>
      </c>
      <c r="C51" s="26">
        <v>2</v>
      </c>
      <c r="D51" s="107">
        <v>13190</v>
      </c>
      <c r="E51" s="29">
        <v>1</v>
      </c>
      <c r="G51">
        <v>82</v>
      </c>
      <c r="H51">
        <v>1.56</v>
      </c>
      <c r="I51">
        <v>64.099999999999994</v>
      </c>
      <c r="J51">
        <f t="shared" si="0"/>
        <v>26.339579224194605</v>
      </c>
      <c r="K51">
        <v>29</v>
      </c>
      <c r="L51">
        <v>8</v>
      </c>
      <c r="M51" s="11">
        <v>21</v>
      </c>
      <c r="N51">
        <v>21.5</v>
      </c>
      <c r="O51" s="36">
        <v>0.48888888888888887</v>
      </c>
      <c r="P51" s="37">
        <v>0.49791666666666662</v>
      </c>
      <c r="Q51" s="36">
        <v>0.49791666666666662</v>
      </c>
      <c r="R51" s="37">
        <v>0.54166666666666663</v>
      </c>
      <c r="S51" s="36">
        <v>0.54513888888888895</v>
      </c>
      <c r="T51" s="37">
        <v>0.58680555555555558</v>
      </c>
      <c r="U51" s="36">
        <v>0.58680555555555558</v>
      </c>
      <c r="V51" s="37">
        <v>0.62152777777777779</v>
      </c>
      <c r="W51" s="36">
        <v>0.5444444444444444</v>
      </c>
      <c r="X51" s="37">
        <v>0.59513888888888888</v>
      </c>
      <c r="Y51" s="11">
        <v>102</v>
      </c>
      <c r="Z51" s="29">
        <v>112</v>
      </c>
      <c r="AA51" s="29">
        <v>102</v>
      </c>
      <c r="AB51">
        <v>114</v>
      </c>
      <c r="AC51">
        <v>116</v>
      </c>
      <c r="AD51" s="13">
        <v>114</v>
      </c>
      <c r="AE51">
        <v>68</v>
      </c>
      <c r="AF51">
        <v>64</v>
      </c>
      <c r="AG51">
        <v>70</v>
      </c>
      <c r="AH51">
        <v>73</v>
      </c>
      <c r="AI51">
        <v>67</v>
      </c>
      <c r="AJ51" s="31">
        <v>72</v>
      </c>
      <c r="AK51">
        <v>94</v>
      </c>
      <c r="AL51">
        <v>113</v>
      </c>
      <c r="AM51">
        <v>110</v>
      </c>
      <c r="AN51">
        <v>111</v>
      </c>
      <c r="AO51">
        <v>109</v>
      </c>
      <c r="AP51" s="33">
        <v>115</v>
      </c>
      <c r="AQ51">
        <v>56</v>
      </c>
      <c r="AR51">
        <v>67</v>
      </c>
      <c r="AS51">
        <v>64</v>
      </c>
      <c r="AT51">
        <v>71</v>
      </c>
      <c r="AU51">
        <v>66</v>
      </c>
      <c r="AV51" s="31">
        <v>63</v>
      </c>
      <c r="AW51">
        <v>11</v>
      </c>
      <c r="AX51">
        <v>86</v>
      </c>
      <c r="BE51">
        <v>5</v>
      </c>
      <c r="BF51">
        <v>3</v>
      </c>
      <c r="BG51">
        <v>3</v>
      </c>
      <c r="BH51">
        <v>3</v>
      </c>
      <c r="BI51">
        <v>5</v>
      </c>
      <c r="BJ51">
        <v>4</v>
      </c>
      <c r="BK51" s="13">
        <v>3</v>
      </c>
      <c r="BL51">
        <f t="shared" si="1"/>
        <v>26</v>
      </c>
      <c r="BM51">
        <v>4</v>
      </c>
      <c r="BN51">
        <v>3</v>
      </c>
      <c r="BO51">
        <v>3</v>
      </c>
      <c r="BP51">
        <v>4</v>
      </c>
      <c r="BQ51">
        <v>3</v>
      </c>
      <c r="BR51">
        <v>3</v>
      </c>
      <c r="BS51" s="14">
        <v>3</v>
      </c>
      <c r="BT51">
        <f t="shared" si="2"/>
        <v>23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0</v>
      </c>
      <c r="CN51">
        <v>0</v>
      </c>
      <c r="CO51">
        <v>2</v>
      </c>
      <c r="CP51">
        <v>0</v>
      </c>
      <c r="CQ51">
        <v>2</v>
      </c>
      <c r="CR51">
        <v>3</v>
      </c>
      <c r="CS51">
        <v>0</v>
      </c>
      <c r="CT51">
        <v>0</v>
      </c>
      <c r="CU51">
        <v>0</v>
      </c>
      <c r="CV51">
        <v>2</v>
      </c>
      <c r="CW51">
        <v>0</v>
      </c>
      <c r="CX51" s="13">
        <v>0</v>
      </c>
      <c r="CY51">
        <f t="shared" si="3"/>
        <v>0</v>
      </c>
      <c r="CZ51">
        <f t="shared" si="4"/>
        <v>0</v>
      </c>
      <c r="DA51">
        <f t="shared" si="5"/>
        <v>0</v>
      </c>
      <c r="DB51">
        <f t="shared" si="6"/>
        <v>0</v>
      </c>
      <c r="DC51">
        <v>0</v>
      </c>
      <c r="DD51">
        <f t="shared" si="7"/>
        <v>6</v>
      </c>
      <c r="DE51">
        <f t="shared" si="8"/>
        <v>7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2</v>
      </c>
      <c r="DX51">
        <v>0</v>
      </c>
      <c r="DY51">
        <v>0</v>
      </c>
      <c r="DZ51">
        <v>1</v>
      </c>
      <c r="EA51">
        <v>0</v>
      </c>
      <c r="EB51">
        <v>2</v>
      </c>
      <c r="EC51">
        <v>2</v>
      </c>
      <c r="ED51">
        <v>0</v>
      </c>
      <c r="EE51">
        <v>0</v>
      </c>
      <c r="EF51">
        <v>0</v>
      </c>
      <c r="EG51">
        <v>2</v>
      </c>
      <c r="EH51">
        <v>0</v>
      </c>
      <c r="EI51" s="14">
        <v>0</v>
      </c>
      <c r="EJ51">
        <f t="shared" si="9"/>
        <v>0</v>
      </c>
      <c r="EK51">
        <f t="shared" si="10"/>
        <v>0</v>
      </c>
      <c r="EL51">
        <f t="shared" si="11"/>
        <v>0</v>
      </c>
      <c r="EM51">
        <f t="shared" si="12"/>
        <v>0</v>
      </c>
      <c r="EN51">
        <v>0</v>
      </c>
      <c r="EO51">
        <f t="shared" si="13"/>
        <v>4</v>
      </c>
      <c r="EP51">
        <f t="shared" si="14"/>
        <v>5</v>
      </c>
      <c r="EQ51">
        <v>0</v>
      </c>
      <c r="ER51" s="14">
        <v>0</v>
      </c>
      <c r="ES51" s="48">
        <v>9.7465277777777774E-4</v>
      </c>
      <c r="ET51" s="51">
        <v>6.1828703703703709E-4</v>
      </c>
      <c r="EU51" t="s">
        <v>80</v>
      </c>
      <c r="EV51">
        <v>72</v>
      </c>
      <c r="EW51" s="13" t="s">
        <v>137</v>
      </c>
      <c r="EX51">
        <v>0.6</v>
      </c>
      <c r="EY51">
        <v>0.7</v>
      </c>
      <c r="EZ51">
        <v>0.8</v>
      </c>
      <c r="FA51">
        <v>0.5</v>
      </c>
      <c r="FB51">
        <v>0.8</v>
      </c>
      <c r="FC51" s="13">
        <v>0.8</v>
      </c>
      <c r="FD51">
        <v>0.5</v>
      </c>
      <c r="FE51">
        <v>0.6</v>
      </c>
      <c r="FF51">
        <v>0.8</v>
      </c>
      <c r="FG51">
        <v>0.8</v>
      </c>
      <c r="FH51">
        <v>1</v>
      </c>
      <c r="FI51" s="14">
        <v>1</v>
      </c>
      <c r="FJ51">
        <v>7.94</v>
      </c>
      <c r="FK51">
        <v>8.0299999999999994</v>
      </c>
      <c r="FL51">
        <v>8.02</v>
      </c>
      <c r="FM51">
        <v>8.0299999999999994</v>
      </c>
      <c r="FN51" s="13">
        <v>8.02</v>
      </c>
      <c r="FO51">
        <v>7.63</v>
      </c>
      <c r="FP51">
        <v>7.26</v>
      </c>
      <c r="FQ51">
        <v>7.39</v>
      </c>
      <c r="FR51">
        <v>7.96</v>
      </c>
      <c r="FS51" s="14">
        <v>7.26</v>
      </c>
      <c r="FT51" s="18" t="s">
        <v>77</v>
      </c>
      <c r="FU51">
        <v>15.95</v>
      </c>
      <c r="FV51">
        <v>12.73</v>
      </c>
      <c r="FW51" s="13">
        <v>12.73</v>
      </c>
      <c r="FX51" s="18" t="s">
        <v>77</v>
      </c>
      <c r="FY51">
        <v>14.4</v>
      </c>
      <c r="FZ51">
        <v>13.79</v>
      </c>
      <c r="GA51" s="14">
        <v>13.79</v>
      </c>
      <c r="GB51">
        <v>28</v>
      </c>
      <c r="GC51" s="13">
        <v>8</v>
      </c>
      <c r="GD51">
        <v>31</v>
      </c>
      <c r="GE51" s="14">
        <v>5</v>
      </c>
      <c r="GF51">
        <v>19</v>
      </c>
      <c r="GG51">
        <v>26</v>
      </c>
      <c r="GH51" s="13">
        <v>45</v>
      </c>
      <c r="GI51">
        <f t="shared" si="15"/>
        <v>42.222222222222221</v>
      </c>
      <c r="GJ51">
        <v>43</v>
      </c>
      <c r="GK51">
        <v>6</v>
      </c>
      <c r="GL51" s="14">
        <v>49</v>
      </c>
      <c r="GM51">
        <f t="shared" si="16"/>
        <v>87.755102040816325</v>
      </c>
      <c r="GN51">
        <v>8</v>
      </c>
      <c r="GO51">
        <v>4</v>
      </c>
      <c r="GP51" s="13">
        <v>12</v>
      </c>
      <c r="GQ51">
        <v>11</v>
      </c>
      <c r="GR51">
        <v>1</v>
      </c>
      <c r="GS51" s="14">
        <v>12</v>
      </c>
      <c r="GT51">
        <v>11</v>
      </c>
      <c r="GU51">
        <v>1</v>
      </c>
      <c r="GV51" s="13">
        <v>12</v>
      </c>
      <c r="GW51">
        <v>12</v>
      </c>
      <c r="GX51">
        <v>0</v>
      </c>
      <c r="GY51" s="14">
        <v>12</v>
      </c>
      <c r="GZ51" s="37">
        <v>0.29166666666666669</v>
      </c>
      <c r="HA51" s="37">
        <v>0.54305555555555551</v>
      </c>
      <c r="HB51" s="37">
        <v>0.59166666666666667</v>
      </c>
      <c r="HC51" s="42">
        <v>0.71180555555555547</v>
      </c>
    </row>
    <row r="52" spans="1:211" x14ac:dyDescent="0.2">
      <c r="A52" s="9">
        <v>59</v>
      </c>
      <c r="B52" s="21">
        <v>43279</v>
      </c>
      <c r="C52" s="26">
        <v>3</v>
      </c>
      <c r="D52" s="107">
        <v>17232</v>
      </c>
      <c r="F52" s="29">
        <v>1</v>
      </c>
      <c r="G52">
        <v>71</v>
      </c>
      <c r="H52">
        <v>1.66</v>
      </c>
      <c r="I52">
        <v>60</v>
      </c>
      <c r="J52">
        <f t="shared" si="0"/>
        <v>21.773842357381334</v>
      </c>
      <c r="K52">
        <v>29</v>
      </c>
      <c r="L52">
        <v>4</v>
      </c>
      <c r="M52" s="11">
        <v>21</v>
      </c>
      <c r="N52">
        <v>19.8</v>
      </c>
      <c r="O52" s="36">
        <v>0.47916666666666669</v>
      </c>
      <c r="P52" s="37">
        <v>0.4861111111111111</v>
      </c>
      <c r="Q52" s="36">
        <v>0.48749999999999999</v>
      </c>
      <c r="R52" s="37">
        <v>0.52986111111111112</v>
      </c>
      <c r="S52" s="36">
        <v>0.53125</v>
      </c>
      <c r="T52" s="37">
        <v>0.57291666666666663</v>
      </c>
      <c r="U52" s="36">
        <v>0.57291666666666663</v>
      </c>
      <c r="V52" s="37">
        <v>0.60763888888888895</v>
      </c>
      <c r="W52" s="36">
        <v>0.52430555555555558</v>
      </c>
      <c r="X52" s="37">
        <v>0.57916666666666672</v>
      </c>
      <c r="Y52" s="11">
        <v>113</v>
      </c>
      <c r="Z52" s="29">
        <v>116</v>
      </c>
      <c r="AA52" s="29">
        <v>121</v>
      </c>
      <c r="AB52">
        <v>114</v>
      </c>
      <c r="AC52">
        <v>116</v>
      </c>
      <c r="AD52" s="13">
        <v>118</v>
      </c>
      <c r="AE52">
        <v>66</v>
      </c>
      <c r="AF52">
        <v>65</v>
      </c>
      <c r="AG52">
        <v>77</v>
      </c>
      <c r="AH52">
        <v>72</v>
      </c>
      <c r="AI52">
        <v>73</v>
      </c>
      <c r="AJ52" s="31">
        <v>73</v>
      </c>
      <c r="AK52">
        <v>109</v>
      </c>
      <c r="AL52">
        <v>110</v>
      </c>
      <c r="AM52">
        <v>112</v>
      </c>
      <c r="AN52">
        <v>119</v>
      </c>
      <c r="AO52">
        <v>119</v>
      </c>
      <c r="AP52" s="33">
        <v>118</v>
      </c>
      <c r="AQ52">
        <v>61</v>
      </c>
      <c r="AR52">
        <v>64</v>
      </c>
      <c r="AS52">
        <v>64</v>
      </c>
      <c r="AT52">
        <v>66</v>
      </c>
      <c r="AU52">
        <v>64</v>
      </c>
      <c r="AV52" s="31">
        <v>69</v>
      </c>
      <c r="AW52">
        <v>10</v>
      </c>
      <c r="AX52">
        <v>96</v>
      </c>
      <c r="BE52">
        <v>6</v>
      </c>
      <c r="BF52">
        <v>6</v>
      </c>
      <c r="BG52">
        <v>5</v>
      </c>
      <c r="BH52">
        <v>6</v>
      </c>
      <c r="BI52">
        <v>6</v>
      </c>
      <c r="BJ52">
        <v>6</v>
      </c>
      <c r="BK52" s="13">
        <v>6</v>
      </c>
      <c r="BL52">
        <f t="shared" si="1"/>
        <v>41</v>
      </c>
      <c r="BM52">
        <v>6</v>
      </c>
      <c r="BN52">
        <v>6</v>
      </c>
      <c r="BO52">
        <v>5</v>
      </c>
      <c r="BP52">
        <v>6</v>
      </c>
      <c r="BQ52">
        <v>6</v>
      </c>
      <c r="BR52">
        <v>6</v>
      </c>
      <c r="BS52" s="14">
        <v>6</v>
      </c>
      <c r="BT52">
        <f t="shared" si="2"/>
        <v>41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0</v>
      </c>
      <c r="CN52">
        <v>0</v>
      </c>
      <c r="CO52">
        <v>4</v>
      </c>
      <c r="CP52">
        <v>0</v>
      </c>
      <c r="CQ52">
        <v>3</v>
      </c>
      <c r="CR52">
        <v>3</v>
      </c>
      <c r="CS52">
        <v>0</v>
      </c>
      <c r="CT52">
        <v>0</v>
      </c>
      <c r="CU52">
        <v>0</v>
      </c>
      <c r="CV52">
        <v>4</v>
      </c>
      <c r="CW52">
        <v>0</v>
      </c>
      <c r="CX52" s="13">
        <v>0</v>
      </c>
      <c r="CY52">
        <f t="shared" si="3"/>
        <v>0</v>
      </c>
      <c r="CZ52">
        <f t="shared" si="4"/>
        <v>0</v>
      </c>
      <c r="DA52">
        <f t="shared" si="5"/>
        <v>0</v>
      </c>
      <c r="DB52">
        <f t="shared" si="6"/>
        <v>0</v>
      </c>
      <c r="DC52">
        <v>0</v>
      </c>
      <c r="DD52">
        <f t="shared" si="7"/>
        <v>12</v>
      </c>
      <c r="DE52">
        <f t="shared" si="8"/>
        <v>10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3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3</v>
      </c>
      <c r="DX52">
        <v>0</v>
      </c>
      <c r="DY52">
        <v>0</v>
      </c>
      <c r="DZ52">
        <v>3</v>
      </c>
      <c r="EA52">
        <v>0</v>
      </c>
      <c r="EB52">
        <v>3</v>
      </c>
      <c r="EC52">
        <v>3</v>
      </c>
      <c r="ED52">
        <v>0</v>
      </c>
      <c r="EE52">
        <v>0</v>
      </c>
      <c r="EF52">
        <v>0</v>
      </c>
      <c r="EG52">
        <v>3</v>
      </c>
      <c r="EH52">
        <v>0</v>
      </c>
      <c r="EI52" s="14">
        <v>0</v>
      </c>
      <c r="EJ52">
        <f t="shared" si="9"/>
        <v>0</v>
      </c>
      <c r="EK52">
        <f t="shared" si="10"/>
        <v>0</v>
      </c>
      <c r="EL52">
        <f t="shared" si="11"/>
        <v>0</v>
      </c>
      <c r="EM52">
        <f t="shared" si="12"/>
        <v>0</v>
      </c>
      <c r="EN52">
        <v>0</v>
      </c>
      <c r="EO52">
        <f t="shared" si="13"/>
        <v>9</v>
      </c>
      <c r="EP52">
        <f t="shared" si="14"/>
        <v>9</v>
      </c>
      <c r="EQ52">
        <v>0</v>
      </c>
      <c r="ER52" s="14">
        <v>0</v>
      </c>
      <c r="ES52" s="48">
        <v>5.3437500000000002E-4</v>
      </c>
      <c r="ET52" s="51">
        <v>4.965277777777777E-4</v>
      </c>
      <c r="EU52" t="s">
        <v>80</v>
      </c>
      <c r="EV52">
        <v>84</v>
      </c>
      <c r="EW52" s="13" t="s">
        <v>138</v>
      </c>
      <c r="EX52">
        <v>2</v>
      </c>
      <c r="EY52">
        <v>1.9</v>
      </c>
      <c r="EZ52">
        <v>2.2000000000000002</v>
      </c>
      <c r="FA52">
        <v>2.5</v>
      </c>
      <c r="FB52">
        <v>2.5</v>
      </c>
      <c r="FC52" s="13">
        <v>2.5</v>
      </c>
      <c r="FD52">
        <v>2.1</v>
      </c>
      <c r="FE52">
        <v>1.9</v>
      </c>
      <c r="FF52">
        <v>2.2000000000000002</v>
      </c>
      <c r="FG52">
        <v>2.2000000000000002</v>
      </c>
      <c r="FH52">
        <v>2.1</v>
      </c>
      <c r="FI52" s="14">
        <v>2.2000000000000002</v>
      </c>
      <c r="FJ52">
        <v>5.98</v>
      </c>
      <c r="FK52">
        <v>5.82</v>
      </c>
      <c r="FL52">
        <v>6.05</v>
      </c>
      <c r="FM52">
        <v>6.09</v>
      </c>
      <c r="FN52" s="13">
        <v>5.82</v>
      </c>
      <c r="FO52">
        <v>6.38</v>
      </c>
      <c r="FP52">
        <v>6.9</v>
      </c>
      <c r="FQ52">
        <v>6.95</v>
      </c>
      <c r="FR52">
        <v>6.09</v>
      </c>
      <c r="FS52" s="14">
        <v>6.09</v>
      </c>
      <c r="FT52" s="18" t="s">
        <v>77</v>
      </c>
      <c r="FU52">
        <v>11</v>
      </c>
      <c r="FV52">
        <v>10.88</v>
      </c>
      <c r="FW52" s="13">
        <v>10.88</v>
      </c>
      <c r="FX52" s="18" t="s">
        <v>77</v>
      </c>
      <c r="FY52">
        <v>11.6</v>
      </c>
      <c r="FZ52">
        <v>10.75</v>
      </c>
      <c r="GA52" s="14">
        <v>10.75</v>
      </c>
      <c r="GB52">
        <v>35</v>
      </c>
      <c r="GC52" s="13">
        <v>1</v>
      </c>
      <c r="GD52">
        <v>36</v>
      </c>
      <c r="GE52" s="14">
        <v>0</v>
      </c>
      <c r="GF52">
        <v>50</v>
      </c>
      <c r="GG52">
        <v>0</v>
      </c>
      <c r="GH52" s="13">
        <v>50</v>
      </c>
      <c r="GI52">
        <f t="shared" si="15"/>
        <v>100</v>
      </c>
      <c r="GJ52">
        <v>46</v>
      </c>
      <c r="GK52">
        <v>1</v>
      </c>
      <c r="GL52" s="14">
        <v>47</v>
      </c>
      <c r="GM52">
        <f t="shared" si="16"/>
        <v>97.872340425531917</v>
      </c>
      <c r="GN52">
        <v>11</v>
      </c>
      <c r="GO52">
        <v>1</v>
      </c>
      <c r="GP52" s="13">
        <v>12</v>
      </c>
      <c r="GQ52">
        <v>12</v>
      </c>
      <c r="GR52">
        <v>0</v>
      </c>
      <c r="GS52" s="14">
        <v>12</v>
      </c>
      <c r="GT52">
        <v>12</v>
      </c>
      <c r="GU52">
        <v>0</v>
      </c>
      <c r="GV52" s="13">
        <v>12</v>
      </c>
      <c r="GW52">
        <v>12</v>
      </c>
      <c r="GX52">
        <v>0</v>
      </c>
      <c r="GY52" s="14">
        <v>12</v>
      </c>
      <c r="GZ52" s="37">
        <v>0.31944444444444448</v>
      </c>
      <c r="HA52" s="37">
        <v>0.52916666666666667</v>
      </c>
      <c r="HB52" s="37">
        <v>0.58124999999999993</v>
      </c>
      <c r="HC52" s="42">
        <v>0.69791666666666663</v>
      </c>
    </row>
    <row r="53" spans="1:211" x14ac:dyDescent="0.2">
      <c r="A53" s="9">
        <v>62</v>
      </c>
      <c r="B53" s="21">
        <v>43300</v>
      </c>
      <c r="C53" s="26">
        <v>4</v>
      </c>
      <c r="D53" s="107">
        <v>12923</v>
      </c>
      <c r="E53" s="29">
        <v>1</v>
      </c>
      <c r="G53">
        <v>83</v>
      </c>
      <c r="H53">
        <v>1.58</v>
      </c>
      <c r="I53">
        <v>96.2</v>
      </c>
      <c r="J53">
        <f t="shared" si="0"/>
        <v>38.535491107194353</v>
      </c>
      <c r="K53">
        <v>29</v>
      </c>
      <c r="L53">
        <v>12</v>
      </c>
      <c r="M53" s="11">
        <v>23</v>
      </c>
      <c r="N53">
        <v>22</v>
      </c>
      <c r="O53" s="36">
        <v>0.4861111111111111</v>
      </c>
      <c r="P53" s="37">
        <v>0.5</v>
      </c>
      <c r="Q53" s="36">
        <v>0.5</v>
      </c>
      <c r="R53" s="37">
        <v>0.54999999999999993</v>
      </c>
      <c r="S53" s="36">
        <v>0.55138888888888882</v>
      </c>
      <c r="T53" s="37">
        <v>0.59305555555555556</v>
      </c>
      <c r="U53" s="36">
        <v>0.59305555555555556</v>
      </c>
      <c r="V53" s="37">
        <v>0.625</v>
      </c>
      <c r="W53" s="36">
        <v>0.54791666666666672</v>
      </c>
      <c r="X53" s="37">
        <v>0.60069444444444442</v>
      </c>
      <c r="Y53" s="11">
        <v>140</v>
      </c>
      <c r="Z53" s="29">
        <v>159</v>
      </c>
      <c r="AA53" s="29">
        <v>148</v>
      </c>
      <c r="AB53">
        <v>168</v>
      </c>
      <c r="AC53">
        <v>165</v>
      </c>
      <c r="AD53" s="13">
        <v>153</v>
      </c>
      <c r="AE53">
        <v>69</v>
      </c>
      <c r="AF53">
        <v>72</v>
      </c>
      <c r="AG53">
        <v>78</v>
      </c>
      <c r="AH53">
        <v>82</v>
      </c>
      <c r="AI53">
        <v>79</v>
      </c>
      <c r="AJ53" s="31">
        <v>77</v>
      </c>
      <c r="AK53">
        <v>140</v>
      </c>
      <c r="AL53">
        <v>140</v>
      </c>
      <c r="AM53">
        <v>141</v>
      </c>
      <c r="AN53">
        <v>142</v>
      </c>
      <c r="AO53">
        <v>143</v>
      </c>
      <c r="AP53" s="33">
        <v>143</v>
      </c>
      <c r="AQ53">
        <v>67</v>
      </c>
      <c r="AR53">
        <v>67</v>
      </c>
      <c r="AS53">
        <v>68</v>
      </c>
      <c r="AT53">
        <v>74</v>
      </c>
      <c r="AU53">
        <v>68</v>
      </c>
      <c r="AV53" s="31">
        <v>65</v>
      </c>
      <c r="AW53">
        <v>10</v>
      </c>
      <c r="AX53">
        <v>96</v>
      </c>
      <c r="BE53">
        <v>5</v>
      </c>
      <c r="BF53">
        <v>6</v>
      </c>
      <c r="BG53">
        <v>3</v>
      </c>
      <c r="BH53">
        <v>4</v>
      </c>
      <c r="BI53">
        <v>5</v>
      </c>
      <c r="BJ53">
        <v>4</v>
      </c>
      <c r="BK53" s="13">
        <v>5</v>
      </c>
      <c r="BL53">
        <f t="shared" si="1"/>
        <v>32</v>
      </c>
      <c r="BM53">
        <v>5</v>
      </c>
      <c r="BN53">
        <v>3</v>
      </c>
      <c r="BO53">
        <v>2</v>
      </c>
      <c r="BP53">
        <v>4</v>
      </c>
      <c r="BQ53">
        <v>5</v>
      </c>
      <c r="BR53">
        <v>5</v>
      </c>
      <c r="BS53" s="14">
        <v>5</v>
      </c>
      <c r="BT53">
        <f t="shared" si="2"/>
        <v>29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</v>
      </c>
      <c r="CM53">
        <v>0</v>
      </c>
      <c r="CN53">
        <v>0</v>
      </c>
      <c r="CO53">
        <v>3</v>
      </c>
      <c r="CP53">
        <v>0</v>
      </c>
      <c r="CQ53">
        <v>3</v>
      </c>
      <c r="CR53">
        <v>3</v>
      </c>
      <c r="CS53">
        <v>0</v>
      </c>
      <c r="CT53">
        <v>0</v>
      </c>
      <c r="CU53">
        <v>0</v>
      </c>
      <c r="CV53">
        <v>2</v>
      </c>
      <c r="CW53">
        <v>0</v>
      </c>
      <c r="CX53" s="13">
        <v>0</v>
      </c>
      <c r="CY53">
        <f t="shared" si="3"/>
        <v>0</v>
      </c>
      <c r="CZ53">
        <f t="shared" si="4"/>
        <v>0</v>
      </c>
      <c r="DA53">
        <f t="shared" si="5"/>
        <v>0</v>
      </c>
      <c r="DB53">
        <f t="shared" si="6"/>
        <v>0</v>
      </c>
      <c r="DC53">
        <v>0</v>
      </c>
      <c r="DD53">
        <f t="shared" si="7"/>
        <v>8</v>
      </c>
      <c r="DE53">
        <f t="shared" si="8"/>
        <v>9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3</v>
      </c>
      <c r="DX53">
        <v>1</v>
      </c>
      <c r="DY53">
        <v>0</v>
      </c>
      <c r="DZ53">
        <v>3</v>
      </c>
      <c r="EA53">
        <v>0</v>
      </c>
      <c r="EB53">
        <v>3</v>
      </c>
      <c r="EC53">
        <v>3</v>
      </c>
      <c r="ED53">
        <v>0</v>
      </c>
      <c r="EE53">
        <v>0</v>
      </c>
      <c r="EF53">
        <v>0</v>
      </c>
      <c r="EG53">
        <v>2</v>
      </c>
      <c r="EH53">
        <v>0</v>
      </c>
      <c r="EI53" s="14">
        <v>0</v>
      </c>
      <c r="EJ53">
        <f t="shared" si="9"/>
        <v>0</v>
      </c>
      <c r="EK53">
        <f t="shared" si="10"/>
        <v>0</v>
      </c>
      <c r="EL53">
        <f t="shared" si="11"/>
        <v>0</v>
      </c>
      <c r="EM53">
        <f t="shared" si="12"/>
        <v>1</v>
      </c>
      <c r="EN53">
        <v>0</v>
      </c>
      <c r="EO53">
        <f t="shared" si="13"/>
        <v>7</v>
      </c>
      <c r="EP53">
        <f t="shared" si="14"/>
        <v>9</v>
      </c>
      <c r="EQ53">
        <v>0</v>
      </c>
      <c r="ER53" s="14">
        <v>0</v>
      </c>
      <c r="ES53" s="48">
        <v>1.2718750000000002E-3</v>
      </c>
      <c r="ET53" s="51">
        <v>6.6180555555555556E-4</v>
      </c>
      <c r="EU53" t="s">
        <v>69</v>
      </c>
      <c r="EV53">
        <v>82</v>
      </c>
      <c r="EW53" s="13" t="s">
        <v>147</v>
      </c>
      <c r="EX53">
        <v>0.2</v>
      </c>
      <c r="EY53">
        <v>0.3</v>
      </c>
      <c r="EZ53">
        <v>0.4</v>
      </c>
      <c r="FA53">
        <v>0.4</v>
      </c>
      <c r="FB53">
        <v>0.4</v>
      </c>
      <c r="FC53" s="13">
        <v>0.4</v>
      </c>
      <c r="FD53">
        <v>0.2</v>
      </c>
      <c r="FE53">
        <v>0.3</v>
      </c>
      <c r="FF53">
        <v>0.3</v>
      </c>
      <c r="FG53">
        <v>0.3</v>
      </c>
      <c r="FH53">
        <v>0.2</v>
      </c>
      <c r="FI53" s="14">
        <v>0.3</v>
      </c>
      <c r="FT53" s="18" t="s">
        <v>77</v>
      </c>
      <c r="FX53" s="18" t="s">
        <v>77</v>
      </c>
      <c r="GB53">
        <v>36</v>
      </c>
      <c r="GC53" s="13">
        <v>0</v>
      </c>
      <c r="GD53">
        <v>36</v>
      </c>
      <c r="GE53" s="14">
        <v>0</v>
      </c>
      <c r="GF53">
        <v>25</v>
      </c>
      <c r="GG53">
        <v>4</v>
      </c>
      <c r="GH53" s="13">
        <v>29</v>
      </c>
      <c r="GI53">
        <f t="shared" si="15"/>
        <v>86.206896551724128</v>
      </c>
      <c r="GJ53">
        <v>25</v>
      </c>
      <c r="GK53">
        <v>0</v>
      </c>
      <c r="GL53" s="14">
        <v>25</v>
      </c>
      <c r="GM53">
        <f t="shared" si="16"/>
        <v>100</v>
      </c>
      <c r="GN53">
        <v>10</v>
      </c>
      <c r="GO53">
        <v>2</v>
      </c>
      <c r="GP53" s="13">
        <v>12</v>
      </c>
      <c r="GQ53">
        <v>10</v>
      </c>
      <c r="GR53">
        <v>2</v>
      </c>
      <c r="GS53" s="14">
        <v>12</v>
      </c>
      <c r="GT53">
        <v>12</v>
      </c>
      <c r="GU53">
        <v>0</v>
      </c>
      <c r="GV53" s="13">
        <v>12</v>
      </c>
      <c r="GW53">
        <v>12</v>
      </c>
      <c r="GX53">
        <v>0</v>
      </c>
      <c r="GY53" s="14">
        <v>12</v>
      </c>
      <c r="GZ53" s="37">
        <v>0.33333333333333331</v>
      </c>
      <c r="HA53" s="37">
        <v>0.54999999999999993</v>
      </c>
      <c r="HB53" s="37">
        <v>0.6020833333333333</v>
      </c>
      <c r="HC53" s="14" t="s">
        <v>128</v>
      </c>
    </row>
    <row r="54" spans="1:211" x14ac:dyDescent="0.2">
      <c r="A54" s="9">
        <v>63</v>
      </c>
      <c r="B54" s="21">
        <v>43318</v>
      </c>
      <c r="C54" s="26">
        <v>4</v>
      </c>
      <c r="D54" s="107">
        <v>17281</v>
      </c>
      <c r="E54" s="29">
        <v>1</v>
      </c>
      <c r="G54">
        <v>71</v>
      </c>
      <c r="H54">
        <v>1.55</v>
      </c>
      <c r="I54">
        <v>68.7</v>
      </c>
      <c r="J54">
        <f t="shared" si="0"/>
        <v>28.595213319458896</v>
      </c>
      <c r="K54">
        <v>30</v>
      </c>
      <c r="L54">
        <v>6</v>
      </c>
      <c r="M54" s="11">
        <v>20.100000000000001</v>
      </c>
      <c r="N54">
        <v>21.6</v>
      </c>
      <c r="O54" s="36">
        <v>0.47222222222222227</v>
      </c>
      <c r="P54" s="37">
        <v>0.4826388888888889</v>
      </c>
      <c r="Q54" s="36">
        <v>0.4826388888888889</v>
      </c>
      <c r="R54" s="37">
        <v>0.52361111111111114</v>
      </c>
      <c r="S54" s="36">
        <v>0.52430555555555558</v>
      </c>
      <c r="T54" s="37">
        <v>0.56597222222222221</v>
      </c>
      <c r="U54" s="36">
        <v>0.56597222222222221</v>
      </c>
      <c r="V54" s="37">
        <v>0.60416666666666663</v>
      </c>
      <c r="W54" s="34">
        <v>0.52083333333333337</v>
      </c>
      <c r="X54" s="37">
        <v>0.57430555555555551</v>
      </c>
      <c r="Y54" s="11">
        <v>130</v>
      </c>
      <c r="Z54" s="29">
        <v>134</v>
      </c>
      <c r="AA54" s="29">
        <v>133</v>
      </c>
      <c r="AB54">
        <v>145</v>
      </c>
      <c r="AC54">
        <v>140</v>
      </c>
      <c r="AD54" s="13">
        <v>141</v>
      </c>
      <c r="AE54">
        <v>82</v>
      </c>
      <c r="AF54">
        <v>81</v>
      </c>
      <c r="AG54">
        <v>78</v>
      </c>
      <c r="AH54">
        <v>86</v>
      </c>
      <c r="AI54">
        <v>82</v>
      </c>
      <c r="AJ54" s="31">
        <v>82</v>
      </c>
      <c r="AK54">
        <v>134</v>
      </c>
      <c r="AL54">
        <v>147</v>
      </c>
      <c r="AM54">
        <v>129</v>
      </c>
      <c r="AN54">
        <v>148</v>
      </c>
      <c r="AO54">
        <v>147</v>
      </c>
      <c r="AP54" s="33">
        <v>138</v>
      </c>
      <c r="AQ54">
        <v>82</v>
      </c>
      <c r="AR54">
        <v>85</v>
      </c>
      <c r="AS54">
        <v>79</v>
      </c>
      <c r="AT54">
        <v>88</v>
      </c>
      <c r="AU54">
        <v>83</v>
      </c>
      <c r="AV54" s="31">
        <v>89</v>
      </c>
      <c r="AW54">
        <v>10</v>
      </c>
      <c r="AX54">
        <v>85</v>
      </c>
      <c r="BE54">
        <v>5</v>
      </c>
      <c r="BF54">
        <v>6</v>
      </c>
      <c r="BG54">
        <v>5</v>
      </c>
      <c r="BH54">
        <v>5</v>
      </c>
      <c r="BI54">
        <v>5</v>
      </c>
      <c r="BJ54">
        <v>5</v>
      </c>
      <c r="BK54" s="13">
        <v>5</v>
      </c>
      <c r="BL54">
        <f t="shared" si="1"/>
        <v>36</v>
      </c>
      <c r="BM54">
        <v>5</v>
      </c>
      <c r="BN54">
        <v>6</v>
      </c>
      <c r="BO54">
        <v>5</v>
      </c>
      <c r="BP54">
        <v>5</v>
      </c>
      <c r="BQ54">
        <v>5</v>
      </c>
      <c r="BR54">
        <v>5</v>
      </c>
      <c r="BS54" s="14">
        <v>5</v>
      </c>
      <c r="BT54">
        <f t="shared" si="2"/>
        <v>36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3</v>
      </c>
      <c r="CM54">
        <v>0</v>
      </c>
      <c r="CN54">
        <v>0</v>
      </c>
      <c r="CO54">
        <v>3</v>
      </c>
      <c r="CP54">
        <v>0</v>
      </c>
      <c r="CQ54">
        <v>3</v>
      </c>
      <c r="CR54">
        <v>2</v>
      </c>
      <c r="CS54">
        <v>0</v>
      </c>
      <c r="CT54">
        <v>0</v>
      </c>
      <c r="CU54">
        <v>0</v>
      </c>
      <c r="CV54">
        <v>3</v>
      </c>
      <c r="CW54">
        <v>0</v>
      </c>
      <c r="CX54" s="13">
        <v>0</v>
      </c>
      <c r="CY54">
        <f t="shared" si="3"/>
        <v>0</v>
      </c>
      <c r="CZ54">
        <f t="shared" si="4"/>
        <v>0</v>
      </c>
      <c r="DA54">
        <f t="shared" si="5"/>
        <v>0</v>
      </c>
      <c r="DB54">
        <f t="shared" si="6"/>
        <v>0</v>
      </c>
      <c r="DC54">
        <v>0</v>
      </c>
      <c r="DD54">
        <f t="shared" si="7"/>
        <v>6</v>
      </c>
      <c r="DE54">
        <f t="shared" si="8"/>
        <v>8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3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3</v>
      </c>
      <c r="DX54">
        <v>1</v>
      </c>
      <c r="DY54">
        <v>0</v>
      </c>
      <c r="DZ54">
        <v>3</v>
      </c>
      <c r="EA54">
        <v>0</v>
      </c>
      <c r="EB54">
        <v>3</v>
      </c>
      <c r="EC54">
        <v>2</v>
      </c>
      <c r="ED54">
        <v>0</v>
      </c>
      <c r="EE54">
        <v>0</v>
      </c>
      <c r="EF54">
        <v>0</v>
      </c>
      <c r="EG54">
        <v>3</v>
      </c>
      <c r="EH54">
        <v>0</v>
      </c>
      <c r="EI54" s="14">
        <v>0</v>
      </c>
      <c r="EJ54">
        <f t="shared" si="9"/>
        <v>0</v>
      </c>
      <c r="EK54">
        <f t="shared" si="10"/>
        <v>0</v>
      </c>
      <c r="EL54">
        <f t="shared" si="11"/>
        <v>0</v>
      </c>
      <c r="EM54">
        <f t="shared" si="12"/>
        <v>1</v>
      </c>
      <c r="EN54">
        <v>0</v>
      </c>
      <c r="EO54">
        <f t="shared" si="13"/>
        <v>9</v>
      </c>
      <c r="EP54">
        <f t="shared" si="14"/>
        <v>8</v>
      </c>
      <c r="EQ54">
        <v>0</v>
      </c>
      <c r="ER54" s="14">
        <v>0</v>
      </c>
      <c r="ES54" s="48">
        <v>4.7418981481481482E-4</v>
      </c>
      <c r="ET54" s="51">
        <v>5.1886574074074075E-4</v>
      </c>
      <c r="EU54" t="s">
        <v>69</v>
      </c>
      <c r="EV54">
        <v>74.5</v>
      </c>
      <c r="EW54" s="13" t="s">
        <v>144</v>
      </c>
      <c r="EX54">
        <v>1.4</v>
      </c>
      <c r="EY54">
        <v>1.5</v>
      </c>
      <c r="EZ54">
        <v>1.4</v>
      </c>
      <c r="FA54">
        <v>1.4</v>
      </c>
      <c r="FB54">
        <v>1.5</v>
      </c>
      <c r="FC54" s="13">
        <v>1.5</v>
      </c>
      <c r="FD54">
        <v>1.4</v>
      </c>
      <c r="FE54">
        <v>1.4</v>
      </c>
      <c r="FF54">
        <v>1.2</v>
      </c>
      <c r="FG54">
        <v>1.4</v>
      </c>
      <c r="FH54">
        <v>1.4</v>
      </c>
      <c r="FI54" s="14">
        <v>1.4</v>
      </c>
      <c r="FJ54">
        <v>8</v>
      </c>
      <c r="FK54">
        <v>7.6</v>
      </c>
      <c r="FL54">
        <v>8.0299999999999994</v>
      </c>
      <c r="FM54">
        <v>8.19</v>
      </c>
      <c r="FN54" s="13">
        <v>7.6</v>
      </c>
      <c r="FO54">
        <v>8.08</v>
      </c>
      <c r="FP54">
        <v>8.02</v>
      </c>
      <c r="FQ54">
        <v>7.52</v>
      </c>
      <c r="FR54">
        <v>8.26</v>
      </c>
      <c r="FS54" s="14">
        <v>7.52</v>
      </c>
      <c r="FT54" s="18" t="s">
        <v>77</v>
      </c>
      <c r="FU54">
        <v>10.35</v>
      </c>
      <c r="FV54">
        <v>10.16</v>
      </c>
      <c r="FW54" s="13">
        <v>10.16</v>
      </c>
      <c r="FX54" s="18" t="s">
        <v>77</v>
      </c>
      <c r="FY54">
        <v>9.7200000000000006</v>
      </c>
      <c r="FZ54">
        <v>9.02</v>
      </c>
      <c r="GA54" s="14">
        <v>9.02</v>
      </c>
      <c r="GB54">
        <v>32</v>
      </c>
      <c r="GC54" s="13">
        <v>4</v>
      </c>
      <c r="GD54">
        <v>35</v>
      </c>
      <c r="GE54" s="14">
        <v>1</v>
      </c>
      <c r="GF54">
        <v>48</v>
      </c>
      <c r="GG54">
        <v>5</v>
      </c>
      <c r="GH54" s="13">
        <v>53</v>
      </c>
      <c r="GI54">
        <f t="shared" si="15"/>
        <v>90.566037735849065</v>
      </c>
      <c r="GJ54">
        <v>58</v>
      </c>
      <c r="GK54">
        <v>4</v>
      </c>
      <c r="GL54" s="14">
        <v>62</v>
      </c>
      <c r="GM54">
        <f t="shared" si="16"/>
        <v>93.548387096774192</v>
      </c>
      <c r="GN54">
        <v>10</v>
      </c>
      <c r="GO54">
        <v>2</v>
      </c>
      <c r="GP54" s="13">
        <v>12</v>
      </c>
      <c r="GQ54">
        <v>10</v>
      </c>
      <c r="GR54">
        <v>2</v>
      </c>
      <c r="GS54" s="14">
        <v>12</v>
      </c>
      <c r="GT54">
        <v>12</v>
      </c>
      <c r="GU54">
        <v>0</v>
      </c>
      <c r="GV54" s="13">
        <v>12</v>
      </c>
      <c r="GW54">
        <v>12</v>
      </c>
      <c r="GX54">
        <v>0</v>
      </c>
      <c r="GY54" s="14">
        <v>12</v>
      </c>
      <c r="GZ54" s="37">
        <v>0.29166666666666669</v>
      </c>
      <c r="HA54" s="37">
        <v>0.52430555555555558</v>
      </c>
      <c r="HB54" s="37">
        <v>0.57638888888888895</v>
      </c>
      <c r="HC54" s="14" t="s">
        <v>128</v>
      </c>
    </row>
    <row r="55" spans="1:211" x14ac:dyDescent="0.2">
      <c r="A55" s="9">
        <v>64</v>
      </c>
      <c r="B55" s="21">
        <v>43348</v>
      </c>
      <c r="C55" s="26">
        <v>3</v>
      </c>
      <c r="D55" s="107">
        <v>16783</v>
      </c>
      <c r="E55" s="29">
        <v>1</v>
      </c>
      <c r="G55">
        <v>73</v>
      </c>
      <c r="H55">
        <v>1.58</v>
      </c>
      <c r="I55">
        <v>70.3</v>
      </c>
      <c r="J55">
        <f t="shared" si="0"/>
        <v>28.160551193718948</v>
      </c>
      <c r="K55">
        <v>30</v>
      </c>
      <c r="L55">
        <v>6</v>
      </c>
      <c r="M55" s="11">
        <v>21</v>
      </c>
      <c r="N55">
        <v>21</v>
      </c>
      <c r="O55" s="36">
        <v>0.4861111111111111</v>
      </c>
      <c r="P55" s="37">
        <v>0.49652777777777773</v>
      </c>
      <c r="Q55" s="36">
        <v>0.49652777777777773</v>
      </c>
      <c r="R55" s="37">
        <v>0.54027777777777775</v>
      </c>
      <c r="S55" s="36">
        <v>0.54513888888888895</v>
      </c>
      <c r="T55" s="37">
        <v>0.58680555555555558</v>
      </c>
      <c r="U55" s="36">
        <v>0.58680555555555558</v>
      </c>
      <c r="V55" s="37">
        <v>0.62152777777777779</v>
      </c>
      <c r="W55" s="36">
        <v>0.53819444444444442</v>
      </c>
      <c r="X55" s="37">
        <v>0.59444444444444444</v>
      </c>
      <c r="Y55" s="11">
        <v>120</v>
      </c>
      <c r="Z55" s="29">
        <v>120</v>
      </c>
      <c r="AA55" s="29">
        <v>121</v>
      </c>
      <c r="AB55">
        <v>124</v>
      </c>
      <c r="AC55">
        <v>120</v>
      </c>
      <c r="AD55" s="13">
        <v>120</v>
      </c>
      <c r="AE55">
        <v>62</v>
      </c>
      <c r="AF55">
        <v>60</v>
      </c>
      <c r="AG55">
        <v>59</v>
      </c>
      <c r="AH55">
        <v>64</v>
      </c>
      <c r="AI55">
        <v>59</v>
      </c>
      <c r="AJ55" s="31">
        <v>62</v>
      </c>
      <c r="AK55">
        <v>122</v>
      </c>
      <c r="AL55">
        <v>124</v>
      </c>
      <c r="AM55">
        <v>130</v>
      </c>
      <c r="AN55">
        <v>126</v>
      </c>
      <c r="AO55">
        <v>133</v>
      </c>
      <c r="AP55" s="33">
        <v>133</v>
      </c>
      <c r="AQ55">
        <v>64</v>
      </c>
      <c r="AR55">
        <v>67</v>
      </c>
      <c r="AS55">
        <v>65</v>
      </c>
      <c r="AT55">
        <v>70</v>
      </c>
      <c r="AU55">
        <v>67</v>
      </c>
      <c r="AV55" s="31">
        <v>63</v>
      </c>
      <c r="AW55">
        <v>10</v>
      </c>
      <c r="AX55">
        <v>87</v>
      </c>
      <c r="BE55">
        <v>5</v>
      </c>
      <c r="BF55">
        <v>5</v>
      </c>
      <c r="BG55">
        <v>2</v>
      </c>
      <c r="BH55">
        <v>4</v>
      </c>
      <c r="BI55">
        <v>5</v>
      </c>
      <c r="BJ55">
        <v>6</v>
      </c>
      <c r="BK55" s="13">
        <v>4</v>
      </c>
      <c r="BL55">
        <f t="shared" si="1"/>
        <v>31</v>
      </c>
      <c r="BM55">
        <v>5</v>
      </c>
      <c r="BN55">
        <v>4</v>
      </c>
      <c r="BO55">
        <v>6</v>
      </c>
      <c r="BP55">
        <v>5</v>
      </c>
      <c r="BQ55">
        <v>5</v>
      </c>
      <c r="BR55">
        <v>5</v>
      </c>
      <c r="BS55" s="14">
        <v>4</v>
      </c>
      <c r="BT55">
        <f t="shared" si="2"/>
        <v>34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2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</v>
      </c>
      <c r="CM55">
        <v>0</v>
      </c>
      <c r="CN55">
        <v>0</v>
      </c>
      <c r="CO55">
        <v>4</v>
      </c>
      <c r="CP55">
        <v>0</v>
      </c>
      <c r="CQ55">
        <v>2</v>
      </c>
      <c r="CR55">
        <v>3</v>
      </c>
      <c r="CS55">
        <v>0</v>
      </c>
      <c r="CT55">
        <v>0</v>
      </c>
      <c r="CU55">
        <v>0</v>
      </c>
      <c r="CV55">
        <v>1</v>
      </c>
      <c r="CW55">
        <v>0</v>
      </c>
      <c r="CX55" s="13">
        <v>0</v>
      </c>
      <c r="CY55">
        <f t="shared" si="3"/>
        <v>0</v>
      </c>
      <c r="CZ55">
        <f t="shared" si="4"/>
        <v>0</v>
      </c>
      <c r="DA55">
        <f t="shared" si="5"/>
        <v>0</v>
      </c>
      <c r="DB55">
        <f t="shared" si="6"/>
        <v>0</v>
      </c>
      <c r="DC55">
        <v>0</v>
      </c>
      <c r="DD55">
        <f t="shared" si="7"/>
        <v>6</v>
      </c>
      <c r="DE55">
        <f t="shared" si="8"/>
        <v>9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2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3</v>
      </c>
      <c r="DX55">
        <v>0</v>
      </c>
      <c r="DY55">
        <v>0</v>
      </c>
      <c r="DZ55">
        <v>4</v>
      </c>
      <c r="EA55">
        <v>0</v>
      </c>
      <c r="EB55">
        <v>4</v>
      </c>
      <c r="EC55">
        <v>3</v>
      </c>
      <c r="ED55">
        <v>0</v>
      </c>
      <c r="EE55">
        <v>0</v>
      </c>
      <c r="EF55">
        <v>0</v>
      </c>
      <c r="EG55">
        <v>1</v>
      </c>
      <c r="EH55">
        <v>0</v>
      </c>
      <c r="EI55" s="14">
        <v>0</v>
      </c>
      <c r="EJ55">
        <f t="shared" si="9"/>
        <v>0</v>
      </c>
      <c r="EK55">
        <f t="shared" si="10"/>
        <v>0</v>
      </c>
      <c r="EL55">
        <f t="shared" si="11"/>
        <v>0</v>
      </c>
      <c r="EM55">
        <f t="shared" si="12"/>
        <v>0</v>
      </c>
      <c r="EN55">
        <v>0</v>
      </c>
      <c r="EO55">
        <f t="shared" si="13"/>
        <v>6</v>
      </c>
      <c r="EP55">
        <f t="shared" si="14"/>
        <v>11</v>
      </c>
      <c r="EQ55">
        <v>0</v>
      </c>
      <c r="ER55" s="14">
        <v>0</v>
      </c>
      <c r="ES55" s="48">
        <v>6.9791666666666656E-4</v>
      </c>
      <c r="ET55" s="51">
        <v>7.1180555555555548E-4</v>
      </c>
      <c r="EU55" t="s">
        <v>69</v>
      </c>
      <c r="EV55">
        <v>76</v>
      </c>
      <c r="EW55" s="13" t="s">
        <v>144</v>
      </c>
      <c r="EX55">
        <v>1</v>
      </c>
      <c r="EY55">
        <v>1</v>
      </c>
      <c r="EZ55">
        <v>1.1000000000000001</v>
      </c>
      <c r="FA55">
        <v>1</v>
      </c>
      <c r="FB55">
        <v>1.2</v>
      </c>
      <c r="FC55" s="13">
        <v>1.2</v>
      </c>
      <c r="FD55">
        <v>0.9</v>
      </c>
      <c r="FE55">
        <v>1.1000000000000001</v>
      </c>
      <c r="FF55">
        <v>1.2</v>
      </c>
      <c r="FG55">
        <v>1.1000000000000001</v>
      </c>
      <c r="FH55">
        <v>1</v>
      </c>
      <c r="FI55" s="14">
        <v>1.2</v>
      </c>
      <c r="FJ55">
        <v>7.38</v>
      </c>
      <c r="FK55">
        <v>8.11</v>
      </c>
      <c r="FL55">
        <v>7.59</v>
      </c>
      <c r="FM55">
        <v>7.32</v>
      </c>
      <c r="FN55" s="13">
        <v>7.32</v>
      </c>
      <c r="FO55">
        <v>7.32</v>
      </c>
      <c r="FP55">
        <v>7.23</v>
      </c>
      <c r="FQ55">
        <v>7.65</v>
      </c>
      <c r="FR55">
        <v>7.86</v>
      </c>
      <c r="FS55" s="14">
        <v>7.23</v>
      </c>
      <c r="FT55" s="18" t="s">
        <v>77</v>
      </c>
      <c r="FU55">
        <v>8.82</v>
      </c>
      <c r="FV55">
        <v>7.59</v>
      </c>
      <c r="FW55" s="13">
        <v>7.59</v>
      </c>
      <c r="FX55" s="18" t="s">
        <v>77</v>
      </c>
      <c r="FY55">
        <v>8.73</v>
      </c>
      <c r="FZ55">
        <v>7.96</v>
      </c>
      <c r="GA55" s="14">
        <v>7.96</v>
      </c>
      <c r="GB55">
        <v>36</v>
      </c>
      <c r="GC55" s="13">
        <v>0</v>
      </c>
      <c r="GD55">
        <v>35</v>
      </c>
      <c r="GE55" s="14">
        <v>1</v>
      </c>
      <c r="GF55">
        <v>5</v>
      </c>
      <c r="GG55">
        <v>32</v>
      </c>
      <c r="GH55" s="13">
        <v>37</v>
      </c>
      <c r="GI55">
        <f t="shared" si="15"/>
        <v>13.513513513513514</v>
      </c>
      <c r="GJ55">
        <v>43</v>
      </c>
      <c r="GK55">
        <v>1</v>
      </c>
      <c r="GL55" s="14">
        <v>44</v>
      </c>
      <c r="GM55">
        <f t="shared" si="16"/>
        <v>97.727272727272734</v>
      </c>
      <c r="GN55">
        <v>8</v>
      </c>
      <c r="GO55">
        <v>4</v>
      </c>
      <c r="GP55" s="13">
        <v>12</v>
      </c>
      <c r="GQ55">
        <v>11</v>
      </c>
      <c r="GR55">
        <v>1</v>
      </c>
      <c r="GS55" s="14">
        <v>12</v>
      </c>
      <c r="GT55">
        <v>12</v>
      </c>
      <c r="GU55">
        <v>0</v>
      </c>
      <c r="GV55" s="13">
        <v>12</v>
      </c>
      <c r="GW55">
        <v>12</v>
      </c>
      <c r="GX55">
        <v>0</v>
      </c>
      <c r="GY55" s="14">
        <v>12</v>
      </c>
      <c r="GZ55" s="37">
        <v>0.29166666666666669</v>
      </c>
      <c r="HA55" s="37">
        <v>0.54027777777777775</v>
      </c>
      <c r="HB55" s="37">
        <v>0.58680555555555558</v>
      </c>
      <c r="HC55" s="14" t="s">
        <v>128</v>
      </c>
    </row>
    <row r="56" spans="1:211" x14ac:dyDescent="0.2">
      <c r="A56" s="9">
        <v>65</v>
      </c>
      <c r="B56" s="21">
        <v>43305</v>
      </c>
      <c r="C56" s="26">
        <v>2</v>
      </c>
      <c r="D56" s="107">
        <v>17629</v>
      </c>
      <c r="E56" s="29">
        <v>1</v>
      </c>
      <c r="G56">
        <v>70</v>
      </c>
      <c r="H56">
        <v>1.68</v>
      </c>
      <c r="I56">
        <v>91.4</v>
      </c>
      <c r="J56">
        <f t="shared" si="0"/>
        <v>32.383786848072567</v>
      </c>
      <c r="K56">
        <v>30</v>
      </c>
      <c r="L56">
        <v>9</v>
      </c>
      <c r="M56" s="11">
        <v>21</v>
      </c>
      <c r="N56">
        <v>24</v>
      </c>
      <c r="O56" s="36">
        <v>0.5</v>
      </c>
      <c r="P56" s="37">
        <v>0.51041666666666663</v>
      </c>
      <c r="Q56" s="36">
        <v>0.51041666666666663</v>
      </c>
      <c r="R56" s="37">
        <v>0.55208333333333337</v>
      </c>
      <c r="S56" s="36">
        <v>0.55347222222222225</v>
      </c>
      <c r="T56" s="37">
        <v>0.59513888888888888</v>
      </c>
      <c r="U56" s="36">
        <v>0.59513888888888888</v>
      </c>
      <c r="V56" s="37">
        <v>0.61805555555555558</v>
      </c>
      <c r="W56" s="36">
        <v>0.55069444444444449</v>
      </c>
      <c r="X56" s="37">
        <v>0.60138888888888886</v>
      </c>
      <c r="Y56" s="11">
        <v>135</v>
      </c>
      <c r="Z56" s="29">
        <v>133</v>
      </c>
      <c r="AA56" s="29">
        <v>124</v>
      </c>
      <c r="AB56">
        <v>140</v>
      </c>
      <c r="AC56">
        <v>127</v>
      </c>
      <c r="AD56" s="13">
        <v>127</v>
      </c>
      <c r="AE56">
        <v>61</v>
      </c>
      <c r="AF56">
        <v>66</v>
      </c>
      <c r="AG56">
        <v>63</v>
      </c>
      <c r="AH56">
        <v>69</v>
      </c>
      <c r="AI56">
        <v>68</v>
      </c>
      <c r="AJ56" s="31">
        <v>67</v>
      </c>
      <c r="AK56">
        <v>130</v>
      </c>
      <c r="AL56">
        <v>139</v>
      </c>
      <c r="AM56">
        <v>122</v>
      </c>
      <c r="AN56">
        <v>136</v>
      </c>
      <c r="AO56">
        <v>135</v>
      </c>
      <c r="AP56" s="33">
        <v>116</v>
      </c>
      <c r="AQ56">
        <v>65</v>
      </c>
      <c r="AR56">
        <v>69</v>
      </c>
      <c r="AS56">
        <v>63</v>
      </c>
      <c r="AT56">
        <v>78</v>
      </c>
      <c r="AU56">
        <v>72</v>
      </c>
      <c r="AV56" s="31">
        <v>72</v>
      </c>
      <c r="AW56">
        <v>11</v>
      </c>
      <c r="AX56">
        <v>91</v>
      </c>
      <c r="BE56">
        <v>5</v>
      </c>
      <c r="BF56">
        <v>3</v>
      </c>
      <c r="BG56">
        <v>2</v>
      </c>
      <c r="BH56">
        <v>4</v>
      </c>
      <c r="BI56">
        <v>5</v>
      </c>
      <c r="BJ56">
        <v>3</v>
      </c>
      <c r="BK56" s="13">
        <v>3</v>
      </c>
      <c r="BL56">
        <f t="shared" si="1"/>
        <v>25</v>
      </c>
      <c r="BM56">
        <v>5</v>
      </c>
      <c r="BN56">
        <v>2</v>
      </c>
      <c r="BO56">
        <v>1</v>
      </c>
      <c r="BP56">
        <v>4</v>
      </c>
      <c r="BQ56">
        <v>5</v>
      </c>
      <c r="BR56">
        <v>4</v>
      </c>
      <c r="BS56" s="14">
        <v>3</v>
      </c>
      <c r="BT56">
        <f t="shared" si="2"/>
        <v>24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0</v>
      </c>
      <c r="CO56">
        <v>2</v>
      </c>
      <c r="CP56">
        <v>0</v>
      </c>
      <c r="CQ56">
        <v>2</v>
      </c>
      <c r="CR56">
        <v>2</v>
      </c>
      <c r="CS56">
        <v>0</v>
      </c>
      <c r="CT56">
        <v>0</v>
      </c>
      <c r="CU56">
        <v>0</v>
      </c>
      <c r="CV56">
        <v>1</v>
      </c>
      <c r="CW56">
        <v>0</v>
      </c>
      <c r="CX56" s="13">
        <v>0</v>
      </c>
      <c r="CY56">
        <f t="shared" si="3"/>
        <v>0</v>
      </c>
      <c r="CZ56">
        <f t="shared" si="4"/>
        <v>0</v>
      </c>
      <c r="DA56">
        <f t="shared" si="5"/>
        <v>1</v>
      </c>
      <c r="DB56">
        <f t="shared" si="6"/>
        <v>0</v>
      </c>
      <c r="DC56">
        <v>0</v>
      </c>
      <c r="DD56">
        <f t="shared" si="7"/>
        <v>5</v>
      </c>
      <c r="DE56">
        <f t="shared" si="8"/>
        <v>6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1</v>
      </c>
      <c r="DL56">
        <v>0</v>
      </c>
      <c r="DM56">
        <v>1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1</v>
      </c>
      <c r="DX56">
        <v>0</v>
      </c>
      <c r="DY56">
        <v>0</v>
      </c>
      <c r="DZ56">
        <v>2</v>
      </c>
      <c r="EA56">
        <v>0</v>
      </c>
      <c r="EB56">
        <v>2</v>
      </c>
      <c r="EC56">
        <v>2</v>
      </c>
      <c r="ED56">
        <v>0</v>
      </c>
      <c r="EE56">
        <v>0</v>
      </c>
      <c r="EF56">
        <v>0</v>
      </c>
      <c r="EG56">
        <v>1</v>
      </c>
      <c r="EH56">
        <v>0</v>
      </c>
      <c r="EI56" s="14">
        <v>0</v>
      </c>
      <c r="EJ56">
        <f t="shared" si="9"/>
        <v>0</v>
      </c>
      <c r="EK56">
        <f t="shared" si="10"/>
        <v>0</v>
      </c>
      <c r="EL56">
        <f t="shared" si="11"/>
        <v>1</v>
      </c>
      <c r="EM56">
        <f t="shared" si="12"/>
        <v>0</v>
      </c>
      <c r="EN56">
        <v>0</v>
      </c>
      <c r="EO56">
        <f t="shared" si="13"/>
        <v>3</v>
      </c>
      <c r="EP56">
        <f t="shared" si="14"/>
        <v>6</v>
      </c>
      <c r="EQ56">
        <v>0</v>
      </c>
      <c r="ER56" s="14">
        <v>0</v>
      </c>
      <c r="ES56" s="48">
        <v>5.8275462962962968E-4</v>
      </c>
      <c r="ET56" s="51">
        <v>4.7951388888888891E-4</v>
      </c>
      <c r="EU56" t="s">
        <v>80</v>
      </c>
      <c r="EV56">
        <v>88.3</v>
      </c>
      <c r="EW56" s="13" t="s">
        <v>149</v>
      </c>
      <c r="EX56">
        <v>0.4</v>
      </c>
      <c r="EY56">
        <v>0.6</v>
      </c>
      <c r="EZ56">
        <v>0.6</v>
      </c>
      <c r="FA56">
        <v>0.5</v>
      </c>
      <c r="FB56">
        <v>0.7</v>
      </c>
      <c r="FC56" s="13">
        <v>0.7</v>
      </c>
      <c r="FD56">
        <v>0.5</v>
      </c>
      <c r="FE56">
        <v>0.6</v>
      </c>
      <c r="FF56">
        <v>0.8</v>
      </c>
      <c r="FG56">
        <v>0.7</v>
      </c>
      <c r="FH56">
        <v>0.8</v>
      </c>
      <c r="FI56" s="14">
        <v>0.8</v>
      </c>
      <c r="FJ56">
        <v>9.5299999999999994</v>
      </c>
      <c r="FK56">
        <v>9.43</v>
      </c>
      <c r="FL56">
        <v>9.74</v>
      </c>
      <c r="FM56">
        <v>9.0500000000000007</v>
      </c>
      <c r="FN56" s="13">
        <v>9.0500000000000007</v>
      </c>
      <c r="FO56">
        <v>10.029999999999999</v>
      </c>
      <c r="FP56">
        <v>10.1</v>
      </c>
      <c r="FQ56">
        <v>9.6300000000000008</v>
      </c>
      <c r="FR56">
        <v>9</v>
      </c>
      <c r="FS56" s="14">
        <v>9</v>
      </c>
      <c r="FT56" s="18" t="s">
        <v>77</v>
      </c>
      <c r="FU56">
        <v>12.85</v>
      </c>
      <c r="FV56">
        <v>16.489999999999998</v>
      </c>
      <c r="FW56" s="13">
        <v>12.85</v>
      </c>
      <c r="FX56" s="18" t="s">
        <v>77</v>
      </c>
      <c r="FY56">
        <v>16.02</v>
      </c>
      <c r="FZ56">
        <v>15.12</v>
      </c>
      <c r="GA56" s="14">
        <v>15.12</v>
      </c>
      <c r="GB56">
        <v>36</v>
      </c>
      <c r="GC56" s="13">
        <v>0</v>
      </c>
      <c r="GD56">
        <v>36</v>
      </c>
      <c r="GE56" s="14">
        <v>0</v>
      </c>
      <c r="GF56">
        <v>40</v>
      </c>
      <c r="GG56">
        <v>4</v>
      </c>
      <c r="GH56" s="13">
        <v>44</v>
      </c>
      <c r="GI56">
        <f t="shared" si="15"/>
        <v>90.909090909090907</v>
      </c>
      <c r="GJ56">
        <v>52</v>
      </c>
      <c r="GK56">
        <v>0</v>
      </c>
      <c r="GL56" s="14">
        <v>52</v>
      </c>
      <c r="GM56">
        <f t="shared" si="16"/>
        <v>100</v>
      </c>
      <c r="GN56">
        <v>9</v>
      </c>
      <c r="GO56">
        <v>3</v>
      </c>
      <c r="GP56" s="13">
        <v>12</v>
      </c>
      <c r="GQ56">
        <v>8</v>
      </c>
      <c r="GR56">
        <v>4</v>
      </c>
      <c r="GS56" s="14">
        <v>12</v>
      </c>
      <c r="GT56">
        <v>11</v>
      </c>
      <c r="GU56">
        <v>1</v>
      </c>
      <c r="GV56" s="13">
        <v>12</v>
      </c>
      <c r="GW56">
        <v>10</v>
      </c>
      <c r="GX56">
        <v>2</v>
      </c>
      <c r="GY56" s="14">
        <v>12</v>
      </c>
      <c r="GZ56" s="37">
        <v>0.35416666666666669</v>
      </c>
      <c r="HA56" s="37">
        <v>0.55277777777777781</v>
      </c>
      <c r="HB56" s="37">
        <v>0.59375</v>
      </c>
      <c r="HC56" s="14" t="s">
        <v>128</v>
      </c>
    </row>
    <row r="57" spans="1:211" x14ac:dyDescent="0.2">
      <c r="A57" s="9">
        <v>66</v>
      </c>
      <c r="B57" s="21">
        <v>43312</v>
      </c>
      <c r="C57" s="26">
        <v>2</v>
      </c>
      <c r="D57" s="107">
        <v>11498</v>
      </c>
      <c r="E57" s="29">
        <v>1</v>
      </c>
      <c r="G57">
        <v>87</v>
      </c>
      <c r="H57">
        <v>1.54</v>
      </c>
      <c r="I57">
        <v>66.7</v>
      </c>
      <c r="J57">
        <f t="shared" si="0"/>
        <v>28.124472929667736</v>
      </c>
      <c r="K57">
        <v>30</v>
      </c>
      <c r="L57">
        <v>11</v>
      </c>
      <c r="M57" s="11">
        <v>21.5</v>
      </c>
      <c r="N57">
        <v>21</v>
      </c>
      <c r="O57" s="36">
        <v>0.48958333333333331</v>
      </c>
      <c r="P57" s="37">
        <v>0.5</v>
      </c>
      <c r="Q57" s="36">
        <v>0.5</v>
      </c>
      <c r="R57" s="37">
        <v>0.55138888888888882</v>
      </c>
      <c r="S57" s="36">
        <v>0.55208333333333337</v>
      </c>
      <c r="T57" s="37">
        <v>0.59375</v>
      </c>
      <c r="U57" s="36">
        <v>0.59375</v>
      </c>
      <c r="V57" s="37">
        <v>0.63194444444444442</v>
      </c>
      <c r="W57" s="36">
        <v>0.55069444444444449</v>
      </c>
      <c r="X57" s="37">
        <v>0.60069444444444442</v>
      </c>
      <c r="Y57" s="11">
        <v>159</v>
      </c>
      <c r="Z57" s="29">
        <v>150</v>
      </c>
      <c r="AA57" s="29">
        <v>151</v>
      </c>
      <c r="AB57">
        <v>136</v>
      </c>
      <c r="AC57">
        <v>141</v>
      </c>
      <c r="AD57" s="13">
        <v>156</v>
      </c>
      <c r="AE57">
        <v>82</v>
      </c>
      <c r="AF57">
        <v>83</v>
      </c>
      <c r="AG57">
        <v>82</v>
      </c>
      <c r="AH57">
        <v>79</v>
      </c>
      <c r="AI57">
        <v>89</v>
      </c>
      <c r="AJ57" s="31">
        <v>89</v>
      </c>
      <c r="AK57">
        <v>139</v>
      </c>
      <c r="AL57">
        <v>142</v>
      </c>
      <c r="AM57">
        <v>148</v>
      </c>
      <c r="AN57">
        <v>147</v>
      </c>
      <c r="AO57">
        <v>157</v>
      </c>
      <c r="AP57" s="33">
        <v>159</v>
      </c>
      <c r="AQ57">
        <v>79</v>
      </c>
      <c r="AR57">
        <v>77</v>
      </c>
      <c r="AS57">
        <v>78</v>
      </c>
      <c r="AT57">
        <v>85</v>
      </c>
      <c r="AU57">
        <v>86</v>
      </c>
      <c r="AV57" s="31">
        <v>86</v>
      </c>
      <c r="AW57">
        <v>9</v>
      </c>
      <c r="AX57">
        <v>85</v>
      </c>
      <c r="BE57">
        <v>5</v>
      </c>
      <c r="BF57">
        <v>3</v>
      </c>
      <c r="BG57">
        <v>1</v>
      </c>
      <c r="BH57">
        <v>4</v>
      </c>
      <c r="BI57">
        <v>4</v>
      </c>
      <c r="BJ57">
        <v>3</v>
      </c>
      <c r="BK57" s="13">
        <v>3</v>
      </c>
      <c r="BL57">
        <f t="shared" si="1"/>
        <v>23</v>
      </c>
      <c r="BM57">
        <v>5</v>
      </c>
      <c r="BN57">
        <v>2</v>
      </c>
      <c r="BO57">
        <v>2</v>
      </c>
      <c r="BP57">
        <v>4</v>
      </c>
      <c r="BQ57">
        <v>4</v>
      </c>
      <c r="BR57">
        <v>3</v>
      </c>
      <c r="BS57" s="14">
        <v>3</v>
      </c>
      <c r="BT57">
        <f t="shared" si="2"/>
        <v>23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0</v>
      </c>
      <c r="CO57">
        <v>3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 s="13">
        <v>0</v>
      </c>
      <c r="CY57">
        <f t="shared" si="3"/>
        <v>0</v>
      </c>
      <c r="CZ57">
        <f t="shared" si="4"/>
        <v>0</v>
      </c>
      <c r="DA57">
        <f t="shared" si="5"/>
        <v>0</v>
      </c>
      <c r="DB57">
        <f t="shared" si="6"/>
        <v>0</v>
      </c>
      <c r="DC57">
        <v>0</v>
      </c>
      <c r="DD57">
        <f t="shared" si="7"/>
        <v>4</v>
      </c>
      <c r="DE57">
        <f t="shared" si="8"/>
        <v>3</v>
      </c>
      <c r="DF57">
        <v>0</v>
      </c>
      <c r="DG57">
        <v>0</v>
      </c>
      <c r="DH57">
        <v>0</v>
      </c>
      <c r="DI57">
        <v>1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2</v>
      </c>
      <c r="DX57">
        <v>1</v>
      </c>
      <c r="DY57">
        <v>0</v>
      </c>
      <c r="DZ57">
        <v>2</v>
      </c>
      <c r="EA57">
        <v>0</v>
      </c>
      <c r="EB57">
        <v>1</v>
      </c>
      <c r="EC57">
        <v>1</v>
      </c>
      <c r="ED57">
        <v>0</v>
      </c>
      <c r="EE57">
        <v>0</v>
      </c>
      <c r="EF57">
        <v>0</v>
      </c>
      <c r="EG57">
        <v>0</v>
      </c>
      <c r="EH57">
        <v>0</v>
      </c>
      <c r="EI57" s="14">
        <v>0</v>
      </c>
      <c r="EJ57">
        <f t="shared" si="9"/>
        <v>0</v>
      </c>
      <c r="EK57">
        <f t="shared" si="10"/>
        <v>0</v>
      </c>
      <c r="EL57">
        <f t="shared" si="11"/>
        <v>0</v>
      </c>
      <c r="EM57">
        <f t="shared" si="12"/>
        <v>2</v>
      </c>
      <c r="EN57">
        <v>0</v>
      </c>
      <c r="EO57">
        <f t="shared" si="13"/>
        <v>4</v>
      </c>
      <c r="EP57">
        <f t="shared" si="14"/>
        <v>4</v>
      </c>
      <c r="EQ57">
        <v>0</v>
      </c>
      <c r="ER57" s="14">
        <v>0</v>
      </c>
      <c r="ES57" s="48">
        <v>9.3287037037037036E-4</v>
      </c>
      <c r="ET57" s="51">
        <v>7.233796296296297E-4</v>
      </c>
      <c r="EU57" t="s">
        <v>69</v>
      </c>
      <c r="EV57">
        <v>78</v>
      </c>
      <c r="EW57" s="13" t="s">
        <v>138</v>
      </c>
      <c r="EX57">
        <v>0.2</v>
      </c>
      <c r="EY57">
        <v>0.5</v>
      </c>
      <c r="EZ57">
        <v>0.6</v>
      </c>
      <c r="FA57">
        <v>0.5</v>
      </c>
      <c r="FB57">
        <v>0.3</v>
      </c>
      <c r="FC57" s="13">
        <v>0.6</v>
      </c>
      <c r="FD57">
        <v>0.3</v>
      </c>
      <c r="FE57">
        <v>0.6</v>
      </c>
      <c r="FF57">
        <v>0.6</v>
      </c>
      <c r="FG57">
        <v>0.8</v>
      </c>
      <c r="FH57">
        <v>0.7</v>
      </c>
      <c r="FI57" s="14">
        <v>0.8</v>
      </c>
      <c r="FJ57">
        <v>10.45</v>
      </c>
      <c r="FK57">
        <v>9.92</v>
      </c>
      <c r="FL57">
        <v>9.86</v>
      </c>
      <c r="FM57">
        <v>10.33</v>
      </c>
      <c r="FN57" s="13">
        <v>9.86</v>
      </c>
      <c r="FO57">
        <v>9.93</v>
      </c>
      <c r="FP57">
        <v>9.81</v>
      </c>
      <c r="FQ57">
        <v>9.27</v>
      </c>
      <c r="FR57">
        <v>9.39</v>
      </c>
      <c r="FS57" s="14">
        <v>9.27</v>
      </c>
      <c r="FT57" s="18" t="s">
        <v>77</v>
      </c>
      <c r="FU57">
        <v>14.15</v>
      </c>
      <c r="FV57">
        <v>10.89</v>
      </c>
      <c r="FW57" s="13">
        <v>10.89</v>
      </c>
      <c r="FX57" s="18" t="s">
        <v>77</v>
      </c>
      <c r="FY57">
        <v>14.15</v>
      </c>
      <c r="FZ57">
        <v>10.89</v>
      </c>
      <c r="GA57" s="14">
        <v>10.89</v>
      </c>
      <c r="GB57">
        <v>35</v>
      </c>
      <c r="GC57" s="13">
        <v>1</v>
      </c>
      <c r="GD57">
        <v>35</v>
      </c>
      <c r="GE57" s="14">
        <v>1</v>
      </c>
      <c r="GF57">
        <v>27</v>
      </c>
      <c r="GG57">
        <v>4</v>
      </c>
      <c r="GH57" s="13">
        <v>31</v>
      </c>
      <c r="GI57">
        <f t="shared" si="15"/>
        <v>87.096774193548384</v>
      </c>
      <c r="GJ57">
        <v>27</v>
      </c>
      <c r="GK57">
        <v>11</v>
      </c>
      <c r="GL57" s="14">
        <v>38</v>
      </c>
      <c r="GM57">
        <f t="shared" si="16"/>
        <v>71.05263157894737</v>
      </c>
      <c r="GN57">
        <v>10</v>
      </c>
      <c r="GO57">
        <v>2</v>
      </c>
      <c r="GP57" s="13">
        <v>12</v>
      </c>
      <c r="GQ57">
        <v>10</v>
      </c>
      <c r="GR57">
        <v>2</v>
      </c>
      <c r="GS57" s="14">
        <v>12</v>
      </c>
      <c r="GT57">
        <v>10</v>
      </c>
      <c r="GU57">
        <v>2</v>
      </c>
      <c r="GV57" s="13">
        <v>12</v>
      </c>
      <c r="GW57">
        <v>12</v>
      </c>
      <c r="GX57">
        <v>0</v>
      </c>
      <c r="GY57" s="14">
        <v>12</v>
      </c>
      <c r="GZ57" s="37">
        <v>0.28472222222222221</v>
      </c>
      <c r="HA57" s="37">
        <v>0.53472222222222221</v>
      </c>
      <c r="HB57" s="37">
        <v>0.6020833333333333</v>
      </c>
      <c r="HC57" s="14" t="s">
        <v>128</v>
      </c>
    </row>
    <row r="58" spans="1:211" x14ac:dyDescent="0.2">
      <c r="A58" s="9">
        <v>67</v>
      </c>
      <c r="B58" s="21">
        <v>43333</v>
      </c>
      <c r="C58" s="26">
        <v>3</v>
      </c>
      <c r="D58" s="107">
        <v>13805</v>
      </c>
      <c r="E58" s="29">
        <v>1</v>
      </c>
      <c r="G58">
        <v>81</v>
      </c>
      <c r="H58">
        <v>1.59</v>
      </c>
      <c r="I58">
        <v>50.1</v>
      </c>
      <c r="J58">
        <f t="shared" si="0"/>
        <v>19.817254064317076</v>
      </c>
      <c r="K58">
        <v>30</v>
      </c>
      <c r="L58">
        <v>9</v>
      </c>
      <c r="M58" s="11">
        <v>20.5</v>
      </c>
      <c r="N58">
        <v>22</v>
      </c>
      <c r="O58" s="36">
        <v>0.4826388888888889</v>
      </c>
      <c r="P58" s="37">
        <v>0.5</v>
      </c>
      <c r="Q58" s="36">
        <v>0.5</v>
      </c>
      <c r="R58" s="37">
        <v>0.54861111111111105</v>
      </c>
      <c r="S58" s="36">
        <v>0.54861111111111105</v>
      </c>
      <c r="T58" s="37">
        <v>0.59027777777777779</v>
      </c>
      <c r="U58" s="36">
        <v>0.59027777777777779</v>
      </c>
      <c r="V58" s="37">
        <v>0.625</v>
      </c>
      <c r="W58" s="36">
        <v>0.54166666666666663</v>
      </c>
      <c r="X58" s="37">
        <v>0.60069444444444442</v>
      </c>
      <c r="Y58" s="11">
        <v>110</v>
      </c>
      <c r="Z58" s="29">
        <v>106</v>
      </c>
      <c r="AA58" s="29">
        <v>105</v>
      </c>
      <c r="AB58">
        <v>112</v>
      </c>
      <c r="AC58">
        <v>114</v>
      </c>
      <c r="AD58" s="13">
        <v>112</v>
      </c>
      <c r="AE58">
        <v>65</v>
      </c>
      <c r="AF58">
        <v>64</v>
      </c>
      <c r="AG58">
        <v>63</v>
      </c>
      <c r="AH58">
        <v>72</v>
      </c>
      <c r="AI58">
        <v>71</v>
      </c>
      <c r="AJ58" s="31">
        <v>70</v>
      </c>
      <c r="AK58">
        <v>106</v>
      </c>
      <c r="AL58">
        <v>111</v>
      </c>
      <c r="AM58">
        <v>107</v>
      </c>
      <c r="AN58">
        <v>114</v>
      </c>
      <c r="AO58">
        <v>115</v>
      </c>
      <c r="AP58" s="33">
        <v>110</v>
      </c>
      <c r="AQ58">
        <v>61</v>
      </c>
      <c r="AR58">
        <v>61</v>
      </c>
      <c r="AS58">
        <v>60</v>
      </c>
      <c r="AT58">
        <v>69</v>
      </c>
      <c r="AU58">
        <v>67</v>
      </c>
      <c r="AV58" s="31">
        <v>63</v>
      </c>
      <c r="AW58">
        <v>12</v>
      </c>
      <c r="AX58">
        <v>92</v>
      </c>
      <c r="BE58">
        <v>5</v>
      </c>
      <c r="BF58">
        <v>6</v>
      </c>
      <c r="BG58">
        <v>4</v>
      </c>
      <c r="BH58">
        <v>6</v>
      </c>
      <c r="BI58">
        <v>5</v>
      </c>
      <c r="BJ58">
        <v>4</v>
      </c>
      <c r="BK58" s="13">
        <v>5</v>
      </c>
      <c r="BL58">
        <f t="shared" si="1"/>
        <v>35</v>
      </c>
      <c r="BM58">
        <v>5</v>
      </c>
      <c r="BN58">
        <v>4</v>
      </c>
      <c r="BO58">
        <v>5</v>
      </c>
      <c r="BP58">
        <v>5</v>
      </c>
      <c r="BQ58">
        <v>4</v>
      </c>
      <c r="BR58">
        <v>4</v>
      </c>
      <c r="BS58" s="14">
        <v>4</v>
      </c>
      <c r="BT58">
        <f t="shared" si="2"/>
        <v>31</v>
      </c>
      <c r="BU58">
        <v>4</v>
      </c>
      <c r="BV58">
        <v>4</v>
      </c>
      <c r="BW58">
        <v>4</v>
      </c>
      <c r="BX58">
        <v>1</v>
      </c>
      <c r="BY58">
        <v>4</v>
      </c>
      <c r="BZ58">
        <v>3</v>
      </c>
      <c r="CA58">
        <v>2</v>
      </c>
      <c r="CB58">
        <v>3</v>
      </c>
      <c r="CC58">
        <v>2</v>
      </c>
      <c r="CD58">
        <v>2</v>
      </c>
      <c r="CE58">
        <v>4</v>
      </c>
      <c r="CF58">
        <v>0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3</v>
      </c>
      <c r="CM58">
        <v>0</v>
      </c>
      <c r="CN58">
        <v>4</v>
      </c>
      <c r="CO58">
        <v>4</v>
      </c>
      <c r="CP58">
        <v>4</v>
      </c>
      <c r="CQ58">
        <v>3</v>
      </c>
      <c r="CR58">
        <v>0</v>
      </c>
      <c r="CS58">
        <v>1</v>
      </c>
      <c r="CT58">
        <v>0</v>
      </c>
      <c r="CU58">
        <v>2</v>
      </c>
      <c r="CV58">
        <v>3</v>
      </c>
      <c r="CW58">
        <v>0</v>
      </c>
      <c r="CX58" s="13">
        <v>3</v>
      </c>
      <c r="CY58">
        <f t="shared" si="3"/>
        <v>2</v>
      </c>
      <c r="CZ58">
        <f t="shared" si="4"/>
        <v>17</v>
      </c>
      <c r="DA58">
        <f t="shared" si="5"/>
        <v>28</v>
      </c>
      <c r="DB58">
        <f t="shared" si="6"/>
        <v>1</v>
      </c>
      <c r="DC58">
        <v>1</v>
      </c>
      <c r="DD58">
        <f t="shared" si="7"/>
        <v>9</v>
      </c>
      <c r="DE58">
        <f t="shared" si="8"/>
        <v>7</v>
      </c>
      <c r="DF58">
        <v>3</v>
      </c>
      <c r="DG58">
        <v>0</v>
      </c>
      <c r="DH58">
        <v>0</v>
      </c>
      <c r="DI58">
        <v>0</v>
      </c>
      <c r="DJ58">
        <v>0</v>
      </c>
      <c r="DK58">
        <v>3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4</v>
      </c>
      <c r="DX58">
        <v>0</v>
      </c>
      <c r="DY58">
        <v>0</v>
      </c>
      <c r="DZ58">
        <v>4</v>
      </c>
      <c r="EA58">
        <v>0</v>
      </c>
      <c r="EB58">
        <v>4</v>
      </c>
      <c r="EC58">
        <v>4</v>
      </c>
      <c r="ED58">
        <v>0</v>
      </c>
      <c r="EE58">
        <v>0</v>
      </c>
      <c r="EF58">
        <v>0</v>
      </c>
      <c r="EG58">
        <v>3</v>
      </c>
      <c r="EH58">
        <v>0</v>
      </c>
      <c r="EI58" s="14">
        <v>0</v>
      </c>
      <c r="EJ58">
        <f t="shared" si="9"/>
        <v>0</v>
      </c>
      <c r="EK58">
        <f t="shared" si="10"/>
        <v>0</v>
      </c>
      <c r="EL58">
        <f t="shared" si="11"/>
        <v>3</v>
      </c>
      <c r="EM58">
        <f t="shared" si="12"/>
        <v>0</v>
      </c>
      <c r="EN58">
        <v>0</v>
      </c>
      <c r="EO58">
        <f t="shared" si="13"/>
        <v>10</v>
      </c>
      <c r="EP58">
        <f t="shared" si="14"/>
        <v>12</v>
      </c>
      <c r="EQ58">
        <v>0</v>
      </c>
      <c r="ER58" s="14">
        <v>0</v>
      </c>
      <c r="ES58" s="48">
        <v>1.0706018518518519E-3</v>
      </c>
      <c r="ET58" s="51">
        <v>7.7083333333333344E-4</v>
      </c>
      <c r="EU58" t="s">
        <v>69</v>
      </c>
      <c r="EV58">
        <v>82.6</v>
      </c>
      <c r="EW58" s="13" t="s">
        <v>149</v>
      </c>
      <c r="EX58">
        <v>0.7</v>
      </c>
      <c r="EY58">
        <v>0.6</v>
      </c>
      <c r="EZ58">
        <v>0.6</v>
      </c>
      <c r="FA58">
        <v>0.7</v>
      </c>
      <c r="FB58">
        <v>0.7</v>
      </c>
      <c r="FC58" s="13">
        <v>0.7</v>
      </c>
      <c r="FD58">
        <v>0.6</v>
      </c>
      <c r="FE58">
        <v>0.7</v>
      </c>
      <c r="FF58">
        <v>0.7</v>
      </c>
      <c r="FG58">
        <v>0.7</v>
      </c>
      <c r="FH58">
        <v>0.8</v>
      </c>
      <c r="FI58" s="14">
        <v>0.8</v>
      </c>
      <c r="FJ58">
        <v>6.57</v>
      </c>
      <c r="FK58">
        <v>6.66</v>
      </c>
      <c r="FL58">
        <v>6.71</v>
      </c>
      <c r="FM58">
        <v>6.79</v>
      </c>
      <c r="FN58" s="13">
        <v>6.66</v>
      </c>
      <c r="FO58">
        <v>6.52</v>
      </c>
      <c r="FP58">
        <v>6.7</v>
      </c>
      <c r="FQ58">
        <v>6.85</v>
      </c>
      <c r="FR58">
        <v>6.67</v>
      </c>
      <c r="FS58" s="14">
        <v>6.67</v>
      </c>
      <c r="FT58" s="18" t="s">
        <v>77</v>
      </c>
      <c r="FU58">
        <v>10.199999999999999</v>
      </c>
      <c r="FV58">
        <v>9.92</v>
      </c>
      <c r="FW58" s="13">
        <v>9.92</v>
      </c>
      <c r="FX58" s="18" t="s">
        <v>77</v>
      </c>
      <c r="FY58">
        <v>9.85</v>
      </c>
      <c r="FZ58">
        <v>9.86</v>
      </c>
      <c r="GA58" s="14">
        <v>9.85</v>
      </c>
      <c r="GB58">
        <v>33</v>
      </c>
      <c r="GC58" s="13">
        <v>3</v>
      </c>
      <c r="GD58">
        <v>30</v>
      </c>
      <c r="GE58" s="14">
        <v>6</v>
      </c>
      <c r="GF58">
        <v>38</v>
      </c>
      <c r="GG58">
        <v>1</v>
      </c>
      <c r="GH58" s="13">
        <v>39</v>
      </c>
      <c r="GI58">
        <f t="shared" si="15"/>
        <v>97.435897435897431</v>
      </c>
      <c r="GJ58">
        <v>43</v>
      </c>
      <c r="GK58">
        <v>0</v>
      </c>
      <c r="GL58" s="14">
        <v>43</v>
      </c>
      <c r="GM58">
        <f t="shared" si="16"/>
        <v>100</v>
      </c>
      <c r="GN58">
        <v>10</v>
      </c>
      <c r="GO58">
        <v>1</v>
      </c>
      <c r="GP58" s="13">
        <v>11</v>
      </c>
      <c r="GQ58">
        <v>10</v>
      </c>
      <c r="GR58">
        <v>1</v>
      </c>
      <c r="GS58" s="14">
        <v>11</v>
      </c>
      <c r="GT58">
        <v>10</v>
      </c>
      <c r="GU58">
        <v>2</v>
      </c>
      <c r="GV58" s="13">
        <v>12</v>
      </c>
      <c r="GW58">
        <v>10</v>
      </c>
      <c r="GX58">
        <v>2</v>
      </c>
      <c r="GY58" s="14">
        <v>12</v>
      </c>
      <c r="GZ58" s="37">
        <v>0.3125</v>
      </c>
      <c r="HA58" s="37">
        <v>0.54305555555555551</v>
      </c>
      <c r="HB58" s="37">
        <v>0.59236111111111112</v>
      </c>
      <c r="HC58" s="42">
        <v>0.70833333333333337</v>
      </c>
    </row>
    <row r="59" spans="1:211" x14ac:dyDescent="0.2">
      <c r="A59" s="9">
        <v>68</v>
      </c>
      <c r="B59" s="21">
        <v>43382</v>
      </c>
      <c r="C59" s="26">
        <v>2</v>
      </c>
      <c r="D59" s="107">
        <v>15559</v>
      </c>
      <c r="E59" s="29">
        <v>1</v>
      </c>
      <c r="G59">
        <v>76</v>
      </c>
      <c r="H59">
        <v>1.61</v>
      </c>
      <c r="I59">
        <v>73.8</v>
      </c>
      <c r="J59">
        <f t="shared" si="0"/>
        <v>28.471123799236135</v>
      </c>
      <c r="K59">
        <v>30</v>
      </c>
      <c r="L59">
        <v>7</v>
      </c>
      <c r="M59" s="11">
        <v>21</v>
      </c>
      <c r="N59">
        <v>21.5</v>
      </c>
      <c r="O59" s="36">
        <v>0.4826388888888889</v>
      </c>
      <c r="P59" s="37">
        <v>0.49305555555555558</v>
      </c>
      <c r="Q59" s="36">
        <v>0.49305555555555558</v>
      </c>
      <c r="R59" s="37">
        <v>0.53749999999999998</v>
      </c>
      <c r="S59" s="36">
        <v>0.53819444444444442</v>
      </c>
      <c r="T59" s="37">
        <v>0.57986111111111105</v>
      </c>
      <c r="U59" s="36">
        <v>0.57986111111111105</v>
      </c>
      <c r="V59" s="37">
        <v>0.61458333333333337</v>
      </c>
      <c r="W59" s="36">
        <v>0.53333333333333333</v>
      </c>
      <c r="X59" s="37">
        <v>0.59166666666666667</v>
      </c>
      <c r="Y59" s="11">
        <v>108</v>
      </c>
      <c r="Z59" s="29">
        <v>111</v>
      </c>
      <c r="AA59" s="29">
        <v>109</v>
      </c>
      <c r="AB59">
        <v>111</v>
      </c>
      <c r="AC59">
        <v>105</v>
      </c>
      <c r="AD59" s="13">
        <v>111</v>
      </c>
      <c r="AE59">
        <v>70</v>
      </c>
      <c r="AF59">
        <v>70</v>
      </c>
      <c r="AG59">
        <v>67</v>
      </c>
      <c r="AH59">
        <v>73</v>
      </c>
      <c r="AI59">
        <v>73</v>
      </c>
      <c r="AJ59" s="31">
        <v>72</v>
      </c>
      <c r="AK59">
        <v>111</v>
      </c>
      <c r="AL59">
        <v>134</v>
      </c>
      <c r="AM59">
        <v>122</v>
      </c>
      <c r="AN59">
        <v>116</v>
      </c>
      <c r="AO59">
        <v>120</v>
      </c>
      <c r="AP59" s="33">
        <v>121</v>
      </c>
      <c r="AQ59">
        <v>67</v>
      </c>
      <c r="AR59">
        <v>72</v>
      </c>
      <c r="AS59">
        <v>70</v>
      </c>
      <c r="AT59">
        <v>67</v>
      </c>
      <c r="AU59">
        <v>80</v>
      </c>
      <c r="AV59" s="31">
        <v>65</v>
      </c>
      <c r="AW59">
        <v>12</v>
      </c>
      <c r="AX59">
        <v>92</v>
      </c>
      <c r="BE59">
        <v>4</v>
      </c>
      <c r="BF59">
        <v>3</v>
      </c>
      <c r="BG59">
        <v>2</v>
      </c>
      <c r="BH59">
        <v>4</v>
      </c>
      <c r="BI59">
        <v>5</v>
      </c>
      <c r="BJ59">
        <v>5</v>
      </c>
      <c r="BK59" s="13">
        <v>4</v>
      </c>
      <c r="BL59">
        <f t="shared" si="1"/>
        <v>27</v>
      </c>
      <c r="BM59">
        <v>4</v>
      </c>
      <c r="BN59">
        <v>3</v>
      </c>
      <c r="BO59">
        <v>3</v>
      </c>
      <c r="BP59">
        <v>4</v>
      </c>
      <c r="BQ59">
        <v>4</v>
      </c>
      <c r="BR59">
        <v>3</v>
      </c>
      <c r="BS59" s="14">
        <v>2</v>
      </c>
      <c r="BT59">
        <f t="shared" si="2"/>
        <v>23</v>
      </c>
      <c r="BU59">
        <v>0</v>
      </c>
      <c r="BV59">
        <v>0</v>
      </c>
      <c r="BW59">
        <v>0</v>
      </c>
      <c r="BX59">
        <v>1</v>
      </c>
      <c r="BY59">
        <v>0</v>
      </c>
      <c r="BZ59">
        <v>3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K59">
        <v>1</v>
      </c>
      <c r="CL59">
        <v>2</v>
      </c>
      <c r="CM59">
        <v>1</v>
      </c>
      <c r="CN59">
        <v>0</v>
      </c>
      <c r="CO59">
        <v>4</v>
      </c>
      <c r="CP59">
        <v>0</v>
      </c>
      <c r="CQ59">
        <v>1</v>
      </c>
      <c r="CR59">
        <v>1</v>
      </c>
      <c r="CS59">
        <v>0</v>
      </c>
      <c r="CT59">
        <v>0</v>
      </c>
      <c r="CU59">
        <v>0</v>
      </c>
      <c r="CV59">
        <v>1</v>
      </c>
      <c r="CW59">
        <v>0</v>
      </c>
      <c r="CX59" s="13">
        <v>0</v>
      </c>
      <c r="CY59">
        <f t="shared" si="3"/>
        <v>0</v>
      </c>
      <c r="CZ59">
        <f t="shared" si="4"/>
        <v>2</v>
      </c>
      <c r="DA59">
        <f t="shared" si="5"/>
        <v>0</v>
      </c>
      <c r="DB59">
        <f t="shared" si="6"/>
        <v>2</v>
      </c>
      <c r="DC59">
        <v>0</v>
      </c>
      <c r="DD59">
        <f t="shared" si="7"/>
        <v>6</v>
      </c>
      <c r="DE59">
        <f t="shared" si="8"/>
        <v>6</v>
      </c>
      <c r="DF59">
        <v>0</v>
      </c>
      <c r="DH59">
        <v>0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1</v>
      </c>
      <c r="DX59">
        <v>0</v>
      </c>
      <c r="DY59">
        <v>0</v>
      </c>
      <c r="DZ59">
        <v>2</v>
      </c>
      <c r="EA59">
        <v>0</v>
      </c>
      <c r="EB59">
        <v>0</v>
      </c>
      <c r="EC59">
        <v>1</v>
      </c>
      <c r="ED59">
        <v>0</v>
      </c>
      <c r="EE59">
        <v>0</v>
      </c>
      <c r="EF59">
        <v>0</v>
      </c>
      <c r="EG59">
        <v>1</v>
      </c>
      <c r="EH59">
        <v>0</v>
      </c>
      <c r="EI59" s="14">
        <v>0</v>
      </c>
      <c r="EJ59">
        <f t="shared" si="9"/>
        <v>0</v>
      </c>
      <c r="EK59">
        <f t="shared" si="10"/>
        <v>0</v>
      </c>
      <c r="EL59">
        <f t="shared" si="11"/>
        <v>0</v>
      </c>
      <c r="EM59">
        <f t="shared" si="12"/>
        <v>0</v>
      </c>
      <c r="EN59">
        <v>0</v>
      </c>
      <c r="EO59">
        <f t="shared" si="13"/>
        <v>3</v>
      </c>
      <c r="EP59">
        <f t="shared" si="14"/>
        <v>3</v>
      </c>
      <c r="EQ59">
        <v>2</v>
      </c>
      <c r="ER59" s="14">
        <v>0</v>
      </c>
      <c r="ES59" s="48">
        <v>7.4606481481481485E-4</v>
      </c>
      <c r="ET59" s="51">
        <v>7.0370370370370378E-4</v>
      </c>
      <c r="EU59" t="s">
        <v>80</v>
      </c>
      <c r="EV59">
        <v>75.400000000000006</v>
      </c>
      <c r="EW59" s="13" t="s">
        <v>147</v>
      </c>
      <c r="EX59">
        <v>0.4</v>
      </c>
      <c r="EY59">
        <v>0.4</v>
      </c>
      <c r="EZ59">
        <v>0.4</v>
      </c>
      <c r="FA59">
        <v>0.8</v>
      </c>
      <c r="FB59">
        <v>0.6</v>
      </c>
      <c r="FC59" s="13">
        <v>0.8</v>
      </c>
      <c r="FD59">
        <v>0.6</v>
      </c>
      <c r="FE59">
        <v>0.6</v>
      </c>
      <c r="FF59">
        <v>0.7</v>
      </c>
      <c r="FG59">
        <v>0.7</v>
      </c>
      <c r="FH59">
        <v>0.4</v>
      </c>
      <c r="FI59" s="14">
        <v>0.7</v>
      </c>
      <c r="FJ59">
        <v>6.77</v>
      </c>
      <c r="FK59">
        <v>6.83</v>
      </c>
      <c r="FL59">
        <v>7.68</v>
      </c>
      <c r="FM59">
        <v>7.06</v>
      </c>
      <c r="FN59" s="13">
        <v>6.83</v>
      </c>
      <c r="FO59">
        <v>7.33</v>
      </c>
      <c r="FP59">
        <v>7</v>
      </c>
      <c r="FQ59">
        <v>6.73</v>
      </c>
      <c r="FR59">
        <v>7.11</v>
      </c>
      <c r="FS59" s="14">
        <v>6.73</v>
      </c>
      <c r="FT59" s="18" t="s">
        <v>77</v>
      </c>
      <c r="FU59">
        <v>12.75</v>
      </c>
      <c r="FV59">
        <v>12.19</v>
      </c>
      <c r="FW59" s="13">
        <v>12.19</v>
      </c>
      <c r="FX59" s="18" t="s">
        <v>77</v>
      </c>
      <c r="FY59">
        <v>12.08</v>
      </c>
      <c r="FZ59">
        <v>12.05</v>
      </c>
      <c r="GA59" s="14">
        <v>12.05</v>
      </c>
      <c r="GB59">
        <v>33</v>
      </c>
      <c r="GC59" s="13">
        <v>3</v>
      </c>
      <c r="GD59">
        <v>36</v>
      </c>
      <c r="GE59" s="14">
        <v>0</v>
      </c>
      <c r="GF59">
        <v>36</v>
      </c>
      <c r="GG59">
        <v>8</v>
      </c>
      <c r="GH59" s="13">
        <v>44</v>
      </c>
      <c r="GI59">
        <f t="shared" si="15"/>
        <v>81.818181818181827</v>
      </c>
      <c r="GJ59">
        <v>50</v>
      </c>
      <c r="GK59">
        <v>0</v>
      </c>
      <c r="GL59" s="14">
        <v>50</v>
      </c>
      <c r="GM59">
        <f t="shared" si="16"/>
        <v>100</v>
      </c>
      <c r="GN59">
        <v>9</v>
      </c>
      <c r="GO59">
        <v>3</v>
      </c>
      <c r="GP59" s="13">
        <v>12</v>
      </c>
      <c r="GQ59">
        <v>12</v>
      </c>
      <c r="GR59">
        <v>0</v>
      </c>
      <c r="GS59" s="14">
        <v>12</v>
      </c>
      <c r="GT59">
        <v>12</v>
      </c>
      <c r="GU59">
        <v>0</v>
      </c>
      <c r="GV59" s="13">
        <v>12</v>
      </c>
      <c r="GW59">
        <v>12</v>
      </c>
      <c r="GX59">
        <v>0</v>
      </c>
      <c r="GY59" s="14">
        <v>12</v>
      </c>
      <c r="GZ59" s="37">
        <v>0.29166666666666669</v>
      </c>
      <c r="HA59" s="37">
        <v>0.53472222222222221</v>
      </c>
      <c r="HB59" s="37">
        <v>0.58333333333333337</v>
      </c>
      <c r="HC59" s="14" t="s">
        <v>128</v>
      </c>
    </row>
    <row r="60" spans="1:211" x14ac:dyDescent="0.2">
      <c r="A60" s="9">
        <v>69</v>
      </c>
      <c r="B60" s="21">
        <v>43375</v>
      </c>
      <c r="C60" s="26">
        <v>4</v>
      </c>
      <c r="D60" s="107">
        <v>14727</v>
      </c>
      <c r="E60" s="29">
        <v>1</v>
      </c>
      <c r="G60">
        <v>78</v>
      </c>
      <c r="H60">
        <v>1.62</v>
      </c>
      <c r="I60">
        <v>85.7</v>
      </c>
      <c r="J60">
        <f t="shared" si="0"/>
        <v>32.655083066605698</v>
      </c>
      <c r="K60">
        <v>29</v>
      </c>
      <c r="L60">
        <v>12</v>
      </c>
      <c r="M60" s="11">
        <v>21</v>
      </c>
      <c r="N60">
        <v>22</v>
      </c>
      <c r="O60" s="36">
        <v>0.4861111111111111</v>
      </c>
      <c r="P60" s="37">
        <v>0.48958333333333331</v>
      </c>
      <c r="Q60" s="36">
        <v>0.48958333333333331</v>
      </c>
      <c r="R60" s="37">
        <v>0.52083333333333337</v>
      </c>
      <c r="S60" s="36">
        <v>0.52083333333333337</v>
      </c>
      <c r="T60" s="37">
        <v>0.5625</v>
      </c>
      <c r="U60" s="36">
        <v>0.5625</v>
      </c>
      <c r="V60" s="37">
        <v>0.60416666666666663</v>
      </c>
      <c r="W60" s="36">
        <v>0.5180555555555556</v>
      </c>
      <c r="X60" s="37">
        <v>0.56666666666666665</v>
      </c>
      <c r="Y60" s="11">
        <v>148</v>
      </c>
      <c r="Z60" s="29">
        <v>123</v>
      </c>
      <c r="AA60" s="29">
        <v>149</v>
      </c>
      <c r="AB60">
        <v>122</v>
      </c>
      <c r="AC60">
        <v>133</v>
      </c>
      <c r="AD60" s="13">
        <v>136</v>
      </c>
      <c r="AE60">
        <v>68</v>
      </c>
      <c r="AF60">
        <v>71</v>
      </c>
      <c r="AG60">
        <v>72</v>
      </c>
      <c r="AH60">
        <v>62</v>
      </c>
      <c r="AI60">
        <v>64</v>
      </c>
      <c r="AJ60" s="31">
        <v>68</v>
      </c>
      <c r="AK60">
        <v>148</v>
      </c>
      <c r="AL60">
        <v>152</v>
      </c>
      <c r="AM60">
        <v>140</v>
      </c>
      <c r="AN60">
        <v>145</v>
      </c>
      <c r="AO60">
        <v>140</v>
      </c>
      <c r="AP60" s="33">
        <v>135</v>
      </c>
      <c r="AQ60">
        <v>63</v>
      </c>
      <c r="AR60">
        <v>61</v>
      </c>
      <c r="AS60">
        <v>65</v>
      </c>
      <c r="AT60">
        <v>69</v>
      </c>
      <c r="AU60">
        <v>68</v>
      </c>
      <c r="AV60" s="31">
        <v>67</v>
      </c>
      <c r="AW60">
        <v>10</v>
      </c>
      <c r="AX60">
        <v>93</v>
      </c>
      <c r="BE60">
        <v>3</v>
      </c>
      <c r="BF60">
        <v>3</v>
      </c>
      <c r="BG60">
        <v>2</v>
      </c>
      <c r="BH60">
        <v>2</v>
      </c>
      <c r="BI60">
        <v>3</v>
      </c>
      <c r="BJ60">
        <v>3</v>
      </c>
      <c r="BK60" s="13">
        <v>3</v>
      </c>
      <c r="BL60">
        <f t="shared" si="1"/>
        <v>19</v>
      </c>
      <c r="BM60">
        <v>3</v>
      </c>
      <c r="BN60">
        <v>3</v>
      </c>
      <c r="BO60">
        <v>2</v>
      </c>
      <c r="BP60">
        <v>3</v>
      </c>
      <c r="BQ60">
        <v>4</v>
      </c>
      <c r="BR60">
        <v>3</v>
      </c>
      <c r="BS60" s="14">
        <v>3</v>
      </c>
      <c r="BT60">
        <f t="shared" si="2"/>
        <v>21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0</v>
      </c>
      <c r="CO60">
        <v>1</v>
      </c>
      <c r="CP60">
        <v>0</v>
      </c>
      <c r="CQ60">
        <v>1</v>
      </c>
      <c r="CR60">
        <v>1</v>
      </c>
      <c r="CS60">
        <v>0</v>
      </c>
      <c r="CT60">
        <v>0</v>
      </c>
      <c r="CU60">
        <v>0</v>
      </c>
      <c r="CV60">
        <v>0</v>
      </c>
      <c r="CW60">
        <v>0</v>
      </c>
      <c r="CX60" s="13">
        <v>0</v>
      </c>
      <c r="CY60">
        <f t="shared" si="3"/>
        <v>0</v>
      </c>
      <c r="CZ60">
        <f t="shared" si="4"/>
        <v>0</v>
      </c>
      <c r="DA60">
        <f t="shared" si="5"/>
        <v>0</v>
      </c>
      <c r="DB60">
        <f t="shared" si="6"/>
        <v>0</v>
      </c>
      <c r="DC60">
        <v>0</v>
      </c>
      <c r="DD60">
        <f t="shared" si="7"/>
        <v>1</v>
      </c>
      <c r="DE60">
        <f t="shared" si="8"/>
        <v>3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0</v>
      </c>
      <c r="EB60">
        <v>1</v>
      </c>
      <c r="EC60">
        <v>1</v>
      </c>
      <c r="ED60">
        <v>0</v>
      </c>
      <c r="EE60">
        <v>0</v>
      </c>
      <c r="EF60">
        <v>0</v>
      </c>
      <c r="EG60">
        <v>0</v>
      </c>
      <c r="EH60">
        <v>0</v>
      </c>
      <c r="EI60" s="14">
        <v>0</v>
      </c>
      <c r="EJ60">
        <f t="shared" si="9"/>
        <v>0</v>
      </c>
      <c r="EK60">
        <f t="shared" si="10"/>
        <v>0</v>
      </c>
      <c r="EL60">
        <f t="shared" si="11"/>
        <v>0</v>
      </c>
      <c r="EM60">
        <f t="shared" si="12"/>
        <v>0</v>
      </c>
      <c r="EN60">
        <v>0</v>
      </c>
      <c r="EO60">
        <f t="shared" si="13"/>
        <v>1</v>
      </c>
      <c r="EP60">
        <f t="shared" si="14"/>
        <v>3</v>
      </c>
      <c r="EQ60">
        <v>0</v>
      </c>
      <c r="ER60" s="14">
        <v>0</v>
      </c>
      <c r="ES60" s="48">
        <v>4.4988425925925919E-4</v>
      </c>
      <c r="ET60" s="51">
        <v>4.2048611111111106E-4</v>
      </c>
      <c r="FJ60">
        <v>8.83</v>
      </c>
      <c r="FK60">
        <v>8.4600000000000009</v>
      </c>
      <c r="FL60">
        <v>9.09</v>
      </c>
      <c r="FM60">
        <v>9.1</v>
      </c>
      <c r="FN60" s="13">
        <v>8.4600000000000009</v>
      </c>
      <c r="FO60">
        <v>8.8000000000000007</v>
      </c>
      <c r="FP60">
        <v>9.4499999999999993</v>
      </c>
      <c r="FQ60">
        <v>9.7200000000000006</v>
      </c>
      <c r="FR60">
        <v>9.43</v>
      </c>
      <c r="FS60" s="14">
        <v>9.43</v>
      </c>
      <c r="FT60" s="18" t="s">
        <v>77</v>
      </c>
      <c r="FU60">
        <v>15.89</v>
      </c>
      <c r="FV60">
        <v>15.1</v>
      </c>
      <c r="FW60" s="13">
        <v>15.1</v>
      </c>
      <c r="FX60" s="18" t="s">
        <v>77</v>
      </c>
      <c r="FY60">
        <v>16.190000000000001</v>
      </c>
      <c r="FZ60">
        <v>17.28</v>
      </c>
      <c r="GA60" s="14">
        <v>16.190000000000001</v>
      </c>
      <c r="GB60">
        <v>35</v>
      </c>
      <c r="GC60" s="13">
        <v>1</v>
      </c>
      <c r="GD60">
        <v>35</v>
      </c>
      <c r="GE60" s="14">
        <v>1</v>
      </c>
      <c r="GF60">
        <v>36</v>
      </c>
      <c r="GG60">
        <v>2</v>
      </c>
      <c r="GH60" s="13">
        <v>38</v>
      </c>
      <c r="GI60">
        <f t="shared" si="15"/>
        <v>94.73684210526315</v>
      </c>
      <c r="GJ60">
        <v>41</v>
      </c>
      <c r="GK60">
        <v>0</v>
      </c>
      <c r="GL60" s="14">
        <v>41</v>
      </c>
      <c r="GM60">
        <f t="shared" si="16"/>
        <v>100</v>
      </c>
      <c r="GN60">
        <v>10</v>
      </c>
      <c r="GO60">
        <v>2</v>
      </c>
      <c r="GP60" s="13">
        <v>12</v>
      </c>
      <c r="GQ60">
        <v>12</v>
      </c>
      <c r="GR60">
        <v>0</v>
      </c>
      <c r="GS60" s="14">
        <v>12</v>
      </c>
      <c r="GT60">
        <v>11</v>
      </c>
      <c r="GU60">
        <v>1</v>
      </c>
      <c r="GV60" s="13">
        <v>12</v>
      </c>
      <c r="GW60">
        <v>11</v>
      </c>
      <c r="GX60">
        <v>1</v>
      </c>
      <c r="GY60" s="14">
        <v>12</v>
      </c>
      <c r="GZ60" s="37">
        <v>0.31944444444444448</v>
      </c>
      <c r="HA60" s="37">
        <v>0.52083333333333337</v>
      </c>
      <c r="HB60" s="37">
        <v>0.56527777777777777</v>
      </c>
      <c r="HC60" s="14" t="s">
        <v>128</v>
      </c>
    </row>
    <row r="61" spans="1:211" x14ac:dyDescent="0.2">
      <c r="A61" s="9">
        <v>70</v>
      </c>
      <c r="B61" s="21">
        <v>43332</v>
      </c>
      <c r="C61" s="26">
        <v>3</v>
      </c>
      <c r="D61" s="107">
        <v>17345</v>
      </c>
      <c r="E61" s="29">
        <v>1</v>
      </c>
      <c r="G61">
        <v>71</v>
      </c>
      <c r="H61">
        <v>1.63</v>
      </c>
      <c r="I61">
        <v>94.2</v>
      </c>
      <c r="J61">
        <f t="shared" si="0"/>
        <v>35.45485340057963</v>
      </c>
      <c r="K61">
        <v>30</v>
      </c>
      <c r="L61">
        <v>10</v>
      </c>
      <c r="M61" s="11">
        <v>21</v>
      </c>
      <c r="N61">
        <v>21.5</v>
      </c>
      <c r="O61" s="36">
        <v>0.48958333333333331</v>
      </c>
      <c r="P61" s="37">
        <v>0.51041666666666663</v>
      </c>
      <c r="Q61" s="36">
        <v>0.51041666666666663</v>
      </c>
      <c r="R61" s="37">
        <v>0.55555555555555558</v>
      </c>
      <c r="S61" s="36">
        <v>0.55833333333333335</v>
      </c>
      <c r="T61" s="37">
        <v>0.6</v>
      </c>
      <c r="U61" s="36">
        <v>0.60069444444444442</v>
      </c>
      <c r="V61" s="37">
        <v>0.64583333333333337</v>
      </c>
      <c r="W61" s="36">
        <v>0.55555555555555558</v>
      </c>
      <c r="X61" s="37">
        <v>0.60902777777777783</v>
      </c>
      <c r="Y61" s="11">
        <v>143</v>
      </c>
      <c r="Z61" s="29">
        <v>135</v>
      </c>
      <c r="AA61" s="29">
        <v>136</v>
      </c>
      <c r="AB61">
        <v>147</v>
      </c>
      <c r="AC61">
        <v>154</v>
      </c>
      <c r="AD61" s="13">
        <v>143</v>
      </c>
      <c r="AE61">
        <v>80</v>
      </c>
      <c r="AF61">
        <v>80</v>
      </c>
      <c r="AG61">
        <v>77</v>
      </c>
      <c r="AH61">
        <v>95</v>
      </c>
      <c r="AI61">
        <v>93</v>
      </c>
      <c r="AJ61" s="31">
        <v>97</v>
      </c>
      <c r="AK61">
        <v>128</v>
      </c>
      <c r="AL61">
        <v>138</v>
      </c>
      <c r="AM61">
        <v>140</v>
      </c>
      <c r="AN61">
        <v>144</v>
      </c>
      <c r="AO61">
        <v>152</v>
      </c>
      <c r="AP61" s="33">
        <v>143</v>
      </c>
      <c r="AQ61">
        <v>78</v>
      </c>
      <c r="AR61">
        <v>81</v>
      </c>
      <c r="AS61">
        <v>77</v>
      </c>
      <c r="AT61">
        <v>92</v>
      </c>
      <c r="AU61">
        <v>90</v>
      </c>
      <c r="AV61" s="31">
        <v>90</v>
      </c>
      <c r="AW61">
        <v>12</v>
      </c>
      <c r="AX61">
        <v>92</v>
      </c>
      <c r="BE61">
        <v>5</v>
      </c>
      <c r="BF61">
        <v>5</v>
      </c>
      <c r="BG61">
        <v>2</v>
      </c>
      <c r="BH61">
        <v>5</v>
      </c>
      <c r="BI61">
        <v>6</v>
      </c>
      <c r="BJ61">
        <v>5</v>
      </c>
      <c r="BK61" s="13">
        <v>5</v>
      </c>
      <c r="BL61">
        <f t="shared" si="1"/>
        <v>33</v>
      </c>
      <c r="BM61">
        <v>4</v>
      </c>
      <c r="BN61">
        <v>4</v>
      </c>
      <c r="BO61">
        <v>1</v>
      </c>
      <c r="BP61">
        <v>5</v>
      </c>
      <c r="BQ61">
        <v>5</v>
      </c>
      <c r="BR61">
        <v>4</v>
      </c>
      <c r="BS61" s="14">
        <v>4</v>
      </c>
      <c r="BT61">
        <f t="shared" si="2"/>
        <v>27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3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0</v>
      </c>
      <c r="CN61">
        <v>0</v>
      </c>
      <c r="CO61">
        <v>3</v>
      </c>
      <c r="CP61">
        <v>0</v>
      </c>
      <c r="CQ61">
        <v>3</v>
      </c>
      <c r="CR61">
        <v>3</v>
      </c>
      <c r="CS61">
        <v>0</v>
      </c>
      <c r="CT61">
        <v>0</v>
      </c>
      <c r="CU61">
        <v>0</v>
      </c>
      <c r="CV61">
        <v>2</v>
      </c>
      <c r="CW61">
        <v>0</v>
      </c>
      <c r="CX61" s="13">
        <v>0</v>
      </c>
      <c r="CY61">
        <f t="shared" si="3"/>
        <v>0</v>
      </c>
      <c r="CZ61">
        <f t="shared" si="4"/>
        <v>0</v>
      </c>
      <c r="DA61">
        <f t="shared" si="5"/>
        <v>0</v>
      </c>
      <c r="DB61">
        <f t="shared" si="6"/>
        <v>1</v>
      </c>
      <c r="DC61">
        <v>0</v>
      </c>
      <c r="DD61">
        <f t="shared" si="7"/>
        <v>7</v>
      </c>
      <c r="DE61">
        <f t="shared" si="8"/>
        <v>9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3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3</v>
      </c>
      <c r="DX61">
        <v>1</v>
      </c>
      <c r="DY61">
        <v>0</v>
      </c>
      <c r="DZ61">
        <v>3</v>
      </c>
      <c r="EA61">
        <v>0</v>
      </c>
      <c r="EB61">
        <v>3</v>
      </c>
      <c r="EC61">
        <v>2</v>
      </c>
      <c r="ED61">
        <v>0</v>
      </c>
      <c r="EE61">
        <v>0</v>
      </c>
      <c r="EF61">
        <v>0</v>
      </c>
      <c r="EG61">
        <v>1</v>
      </c>
      <c r="EH61">
        <v>0</v>
      </c>
      <c r="EI61" s="14">
        <v>0</v>
      </c>
      <c r="EJ61">
        <f t="shared" si="9"/>
        <v>0</v>
      </c>
      <c r="EK61">
        <f t="shared" si="10"/>
        <v>0</v>
      </c>
      <c r="EL61">
        <f t="shared" si="11"/>
        <v>0</v>
      </c>
      <c r="EM61">
        <f t="shared" si="12"/>
        <v>1</v>
      </c>
      <c r="EN61">
        <v>0</v>
      </c>
      <c r="EO61">
        <f t="shared" si="13"/>
        <v>7</v>
      </c>
      <c r="EP61">
        <f t="shared" si="14"/>
        <v>8</v>
      </c>
      <c r="EQ61">
        <v>0</v>
      </c>
      <c r="ER61" s="14">
        <v>0</v>
      </c>
      <c r="ES61" s="48">
        <v>7.1701388888888889E-4</v>
      </c>
      <c r="ET61" s="51">
        <v>8.4143518518518519E-4</v>
      </c>
      <c r="EU61" t="s">
        <v>80</v>
      </c>
      <c r="EV61">
        <v>89</v>
      </c>
      <c r="EW61" s="13" t="s">
        <v>131</v>
      </c>
      <c r="EX61">
        <v>0.6</v>
      </c>
      <c r="EY61">
        <v>0.5</v>
      </c>
      <c r="EZ61">
        <v>0.6</v>
      </c>
      <c r="FA61">
        <v>0.6</v>
      </c>
      <c r="FB61">
        <v>0.7</v>
      </c>
      <c r="FC61" s="13">
        <v>0.7</v>
      </c>
      <c r="FD61">
        <v>0.4</v>
      </c>
      <c r="FE61">
        <v>0.7</v>
      </c>
      <c r="FF61">
        <v>0.7</v>
      </c>
      <c r="FG61">
        <v>0.7</v>
      </c>
      <c r="FH61">
        <v>0.7</v>
      </c>
      <c r="FI61" s="14">
        <v>0.7</v>
      </c>
      <c r="FJ61">
        <v>10.46</v>
      </c>
      <c r="FK61">
        <v>10.26</v>
      </c>
      <c r="FL61">
        <v>10.49</v>
      </c>
      <c r="FM61">
        <v>10.039999999999999</v>
      </c>
      <c r="FN61" s="13">
        <v>10.039999999999999</v>
      </c>
      <c r="FO61">
        <v>10.5</v>
      </c>
      <c r="FP61">
        <v>10.56</v>
      </c>
      <c r="FQ61">
        <v>10.65</v>
      </c>
      <c r="FR61">
        <v>10.86</v>
      </c>
      <c r="FS61" s="14">
        <v>10.56</v>
      </c>
      <c r="FT61" s="18" t="s">
        <v>77</v>
      </c>
      <c r="FU61">
        <v>19.82</v>
      </c>
      <c r="FV61">
        <v>17.09</v>
      </c>
      <c r="FW61" s="13">
        <v>17.09</v>
      </c>
      <c r="FX61" s="18" t="s">
        <v>77</v>
      </c>
      <c r="FY61">
        <v>15.73</v>
      </c>
      <c r="FZ61">
        <v>15.1</v>
      </c>
      <c r="GA61" s="14">
        <v>15.1</v>
      </c>
      <c r="GB61">
        <v>36</v>
      </c>
      <c r="GC61" s="13">
        <v>0</v>
      </c>
      <c r="GD61">
        <v>36</v>
      </c>
      <c r="GE61" s="14">
        <v>0</v>
      </c>
      <c r="GF61">
        <v>11</v>
      </c>
      <c r="GG61">
        <v>16</v>
      </c>
      <c r="GH61" s="13">
        <v>27</v>
      </c>
      <c r="GI61">
        <f t="shared" si="15"/>
        <v>40.74074074074074</v>
      </c>
      <c r="GJ61">
        <v>39</v>
      </c>
      <c r="GK61">
        <v>1</v>
      </c>
      <c r="GL61" s="14">
        <v>40</v>
      </c>
      <c r="GM61">
        <f t="shared" si="16"/>
        <v>97.5</v>
      </c>
      <c r="GN61">
        <v>7</v>
      </c>
      <c r="GO61">
        <v>5</v>
      </c>
      <c r="GP61" s="13">
        <v>12</v>
      </c>
      <c r="GQ61">
        <v>11</v>
      </c>
      <c r="GR61">
        <v>1</v>
      </c>
      <c r="GS61" s="14">
        <v>12</v>
      </c>
      <c r="GT61">
        <v>7</v>
      </c>
      <c r="GU61">
        <v>5</v>
      </c>
      <c r="GV61" s="13">
        <v>12</v>
      </c>
      <c r="GW61">
        <v>11</v>
      </c>
      <c r="GX61">
        <v>1</v>
      </c>
      <c r="GY61" s="14">
        <v>12</v>
      </c>
      <c r="GZ61" s="37">
        <v>0.3125</v>
      </c>
      <c r="HA61" s="37">
        <v>0.55833333333333335</v>
      </c>
      <c r="HB61" s="37">
        <v>0.6020833333333333</v>
      </c>
      <c r="HC61" s="14" t="s">
        <v>128</v>
      </c>
    </row>
    <row r="62" spans="1:211" x14ac:dyDescent="0.2">
      <c r="A62" s="9">
        <v>71</v>
      </c>
      <c r="B62" s="21">
        <v>43367</v>
      </c>
      <c r="C62" s="26">
        <v>3</v>
      </c>
      <c r="D62" s="107">
        <v>15008</v>
      </c>
      <c r="E62" s="29">
        <v>1</v>
      </c>
      <c r="G62">
        <v>77</v>
      </c>
      <c r="H62">
        <v>1.65</v>
      </c>
      <c r="I62">
        <v>73.3</v>
      </c>
      <c r="J62">
        <f t="shared" ref="J62:J68" si="17">I62/(H62*H62)</f>
        <v>26.923783287419653</v>
      </c>
      <c r="K62">
        <v>30</v>
      </c>
      <c r="L62">
        <v>7</v>
      </c>
      <c r="M62" s="11">
        <v>21</v>
      </c>
      <c r="N62">
        <v>21.5</v>
      </c>
      <c r="O62" s="36">
        <v>0.4826388888888889</v>
      </c>
      <c r="P62" s="37">
        <v>0.49027777777777781</v>
      </c>
      <c r="Q62" s="36">
        <v>0.49027777777777781</v>
      </c>
      <c r="R62" s="37">
        <v>0.53194444444444444</v>
      </c>
      <c r="S62" s="36">
        <v>0.53333333333333333</v>
      </c>
      <c r="T62" s="37">
        <v>0.57500000000000007</v>
      </c>
      <c r="U62" s="36">
        <v>0.57500000000000007</v>
      </c>
      <c r="V62" s="37">
        <v>0.60763888888888895</v>
      </c>
      <c r="W62" s="36">
        <v>0.52777777777777779</v>
      </c>
      <c r="X62" s="37">
        <v>0.58680555555555558</v>
      </c>
      <c r="Y62" s="11">
        <v>139</v>
      </c>
      <c r="Z62" s="29">
        <v>131</v>
      </c>
      <c r="AA62" s="29">
        <v>121</v>
      </c>
      <c r="AB62">
        <v>135</v>
      </c>
      <c r="AC62">
        <v>132</v>
      </c>
      <c r="AD62" s="13">
        <v>128</v>
      </c>
      <c r="AE62">
        <v>72</v>
      </c>
      <c r="AF62">
        <v>71</v>
      </c>
      <c r="AG62">
        <v>70</v>
      </c>
      <c r="AH62">
        <v>73</v>
      </c>
      <c r="AI62">
        <v>73</v>
      </c>
      <c r="AJ62" s="31">
        <v>70</v>
      </c>
      <c r="AK62">
        <v>139</v>
      </c>
      <c r="AL62">
        <v>142</v>
      </c>
      <c r="AM62">
        <v>138</v>
      </c>
      <c r="AN62">
        <v>144</v>
      </c>
      <c r="AO62">
        <v>138</v>
      </c>
      <c r="AP62" s="33">
        <v>137</v>
      </c>
      <c r="AQ62">
        <v>78</v>
      </c>
      <c r="AR62">
        <v>74</v>
      </c>
      <c r="AS62">
        <v>83</v>
      </c>
      <c r="AT62">
        <v>80</v>
      </c>
      <c r="AU62">
        <v>78</v>
      </c>
      <c r="AV62" s="31">
        <v>76</v>
      </c>
      <c r="AW62">
        <v>11</v>
      </c>
      <c r="AX62">
        <v>93</v>
      </c>
      <c r="BE62">
        <v>4</v>
      </c>
      <c r="BF62">
        <v>6</v>
      </c>
      <c r="BG62">
        <v>2</v>
      </c>
      <c r="BH62">
        <v>4</v>
      </c>
      <c r="BI62">
        <v>5</v>
      </c>
      <c r="BJ62">
        <v>4</v>
      </c>
      <c r="BK62" s="13">
        <v>3</v>
      </c>
      <c r="BL62">
        <f t="shared" si="1"/>
        <v>28</v>
      </c>
      <c r="BM62">
        <v>1</v>
      </c>
      <c r="BN62">
        <v>2</v>
      </c>
      <c r="BO62">
        <v>1</v>
      </c>
      <c r="BP62">
        <v>4</v>
      </c>
      <c r="BQ62">
        <v>5</v>
      </c>
      <c r="BR62">
        <v>5</v>
      </c>
      <c r="BS62" s="14">
        <v>4</v>
      </c>
      <c r="BT62">
        <f t="shared" si="2"/>
        <v>22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0</v>
      </c>
      <c r="CN62">
        <v>0</v>
      </c>
      <c r="CO62">
        <v>3</v>
      </c>
      <c r="CP62">
        <v>0</v>
      </c>
      <c r="CQ62">
        <v>3</v>
      </c>
      <c r="CR62">
        <v>3</v>
      </c>
      <c r="CS62">
        <v>0</v>
      </c>
      <c r="CT62">
        <v>0</v>
      </c>
      <c r="CU62">
        <v>0</v>
      </c>
      <c r="CV62">
        <v>1</v>
      </c>
      <c r="CW62">
        <v>0</v>
      </c>
      <c r="CX62" s="13">
        <v>0</v>
      </c>
      <c r="CY62">
        <f t="shared" si="3"/>
        <v>0</v>
      </c>
      <c r="CZ62">
        <f t="shared" si="4"/>
        <v>0</v>
      </c>
      <c r="DA62">
        <f t="shared" si="5"/>
        <v>0</v>
      </c>
      <c r="DB62">
        <f t="shared" si="6"/>
        <v>0</v>
      </c>
      <c r="DC62">
        <v>0</v>
      </c>
      <c r="DD62">
        <f t="shared" si="7"/>
        <v>5</v>
      </c>
      <c r="DE62">
        <f t="shared" si="8"/>
        <v>9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2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2</v>
      </c>
      <c r="DX62">
        <v>1</v>
      </c>
      <c r="DY62">
        <v>0</v>
      </c>
      <c r="DZ62">
        <v>2</v>
      </c>
      <c r="EA62">
        <v>0</v>
      </c>
      <c r="EB62">
        <v>2</v>
      </c>
      <c r="EC62">
        <v>0</v>
      </c>
      <c r="ED62">
        <v>0</v>
      </c>
      <c r="EE62">
        <v>0</v>
      </c>
      <c r="EF62">
        <v>0</v>
      </c>
      <c r="EG62">
        <v>1</v>
      </c>
      <c r="EH62">
        <v>0</v>
      </c>
      <c r="EI62" s="14">
        <v>0</v>
      </c>
      <c r="EJ62">
        <f t="shared" si="9"/>
        <v>0</v>
      </c>
      <c r="EK62">
        <f t="shared" si="10"/>
        <v>0</v>
      </c>
      <c r="EL62">
        <f t="shared" si="11"/>
        <v>0</v>
      </c>
      <c r="EM62">
        <f t="shared" si="12"/>
        <v>1</v>
      </c>
      <c r="EN62">
        <v>0</v>
      </c>
      <c r="EO62">
        <f t="shared" si="13"/>
        <v>5</v>
      </c>
      <c r="EP62">
        <f t="shared" si="14"/>
        <v>4</v>
      </c>
      <c r="EQ62">
        <v>0</v>
      </c>
      <c r="ER62" s="14">
        <v>0</v>
      </c>
      <c r="ES62" s="108">
        <v>5.6250000000000001E-2</v>
      </c>
      <c r="ET62" s="51">
        <v>1.1253472222222222E-3</v>
      </c>
      <c r="EU62" t="s">
        <v>69</v>
      </c>
      <c r="EV62">
        <v>78.599999999999994</v>
      </c>
      <c r="EW62" s="13" t="s">
        <v>144</v>
      </c>
      <c r="EX62">
        <v>0.8</v>
      </c>
      <c r="EY62">
        <v>0.8</v>
      </c>
      <c r="EZ62">
        <v>0.8</v>
      </c>
      <c r="FA62">
        <v>0.8</v>
      </c>
      <c r="FB62">
        <v>1</v>
      </c>
      <c r="FC62" s="13">
        <v>1</v>
      </c>
      <c r="FD62">
        <v>1</v>
      </c>
      <c r="FE62">
        <v>1</v>
      </c>
      <c r="FF62">
        <v>1.2</v>
      </c>
      <c r="FG62">
        <v>1</v>
      </c>
      <c r="FH62">
        <v>1.1000000000000001</v>
      </c>
      <c r="FI62" s="14">
        <v>1.2</v>
      </c>
      <c r="FJ62">
        <v>6.92</v>
      </c>
      <c r="FK62">
        <v>7.12</v>
      </c>
      <c r="FL62">
        <v>6.96</v>
      </c>
      <c r="FM62">
        <v>7.23</v>
      </c>
      <c r="FN62" s="13">
        <v>6.96</v>
      </c>
      <c r="FO62">
        <v>6.57</v>
      </c>
      <c r="FP62">
        <v>6.83</v>
      </c>
      <c r="FQ62">
        <v>6.59</v>
      </c>
      <c r="FR62">
        <v>6.54</v>
      </c>
      <c r="FS62" s="14">
        <v>6.54</v>
      </c>
      <c r="FT62" s="18" t="s">
        <v>77</v>
      </c>
      <c r="FU62">
        <v>10.39</v>
      </c>
      <c r="FV62">
        <v>10.65</v>
      </c>
      <c r="FW62" s="13">
        <v>10.39</v>
      </c>
      <c r="FX62" s="18" t="s">
        <v>77</v>
      </c>
      <c r="FY62">
        <v>10.1</v>
      </c>
      <c r="FZ62">
        <v>10.4</v>
      </c>
      <c r="GA62" s="14">
        <v>10.1</v>
      </c>
      <c r="GB62">
        <v>33</v>
      </c>
      <c r="GC62" s="13">
        <v>3</v>
      </c>
      <c r="GD62">
        <v>34</v>
      </c>
      <c r="GE62" s="14">
        <v>2</v>
      </c>
      <c r="GF62">
        <v>32</v>
      </c>
      <c r="GG62">
        <v>7</v>
      </c>
      <c r="GH62" s="13">
        <v>39</v>
      </c>
      <c r="GI62">
        <f t="shared" si="15"/>
        <v>82.051282051282044</v>
      </c>
      <c r="GJ62">
        <v>34</v>
      </c>
      <c r="GK62">
        <v>3</v>
      </c>
      <c r="GL62" s="14">
        <v>37</v>
      </c>
      <c r="GM62">
        <f t="shared" si="16"/>
        <v>91.891891891891902</v>
      </c>
      <c r="GN62">
        <v>11</v>
      </c>
      <c r="GO62">
        <v>1</v>
      </c>
      <c r="GP62" s="13">
        <v>12</v>
      </c>
      <c r="GQ62">
        <v>11</v>
      </c>
      <c r="GR62">
        <v>1</v>
      </c>
      <c r="GS62" s="14">
        <v>12</v>
      </c>
      <c r="GT62">
        <v>12</v>
      </c>
      <c r="GU62">
        <v>0</v>
      </c>
      <c r="GV62" s="13">
        <v>12</v>
      </c>
      <c r="GW62">
        <v>12</v>
      </c>
      <c r="GX62">
        <v>0</v>
      </c>
      <c r="GY62" s="14">
        <v>12</v>
      </c>
      <c r="GZ62" s="37">
        <v>0.27083333333333331</v>
      </c>
      <c r="HA62" s="37">
        <v>0.53125</v>
      </c>
      <c r="HB62" s="37">
        <v>0.57708333333333328</v>
      </c>
      <c r="HC62" s="14" t="s">
        <v>128</v>
      </c>
    </row>
    <row r="63" spans="1:211" x14ac:dyDescent="0.2">
      <c r="A63" s="9">
        <v>72</v>
      </c>
      <c r="B63" s="21">
        <v>43334</v>
      </c>
      <c r="C63" s="26">
        <v>2</v>
      </c>
      <c r="D63" s="107">
        <v>15556</v>
      </c>
      <c r="F63" s="29">
        <v>1</v>
      </c>
      <c r="G63">
        <v>76</v>
      </c>
      <c r="H63">
        <v>1.72</v>
      </c>
      <c r="I63">
        <v>80.900000000000006</v>
      </c>
      <c r="J63">
        <f t="shared" si="17"/>
        <v>27.345862628447815</v>
      </c>
      <c r="K63">
        <v>29</v>
      </c>
      <c r="L63">
        <v>6</v>
      </c>
      <c r="M63" s="11">
        <v>20</v>
      </c>
      <c r="N63">
        <v>22</v>
      </c>
      <c r="O63" s="36">
        <v>0.48958333333333331</v>
      </c>
      <c r="P63" s="37">
        <v>0.50694444444444442</v>
      </c>
      <c r="Q63" s="36">
        <v>0.50694444444444442</v>
      </c>
      <c r="R63" s="37">
        <v>0.54999999999999993</v>
      </c>
      <c r="S63" s="36">
        <v>0.55069444444444449</v>
      </c>
      <c r="T63" s="37">
        <v>0.59236111111111112</v>
      </c>
      <c r="U63" s="36">
        <v>0.59236111111111112</v>
      </c>
      <c r="V63" s="37">
        <v>0.63541666666666663</v>
      </c>
      <c r="W63" s="36">
        <v>0.54375000000000007</v>
      </c>
      <c r="X63" s="37">
        <v>0.59861111111111109</v>
      </c>
      <c r="Y63" s="11">
        <v>155</v>
      </c>
      <c r="Z63" s="29">
        <v>163</v>
      </c>
      <c r="AA63" s="29">
        <v>159</v>
      </c>
      <c r="AB63">
        <v>163</v>
      </c>
      <c r="AC63">
        <v>154</v>
      </c>
      <c r="AD63" s="13">
        <v>157</v>
      </c>
      <c r="AE63">
        <v>99</v>
      </c>
      <c r="AF63">
        <v>89</v>
      </c>
      <c r="AG63">
        <v>97</v>
      </c>
      <c r="AH63">
        <v>93</v>
      </c>
      <c r="AI63">
        <v>96</v>
      </c>
      <c r="AJ63" s="31">
        <v>96</v>
      </c>
      <c r="AK63">
        <v>130</v>
      </c>
      <c r="AL63">
        <v>131</v>
      </c>
      <c r="AM63">
        <v>134</v>
      </c>
      <c r="AN63">
        <v>150</v>
      </c>
      <c r="AO63">
        <v>140</v>
      </c>
      <c r="AP63" s="33">
        <v>148</v>
      </c>
      <c r="AQ63">
        <v>80</v>
      </c>
      <c r="AR63">
        <v>82</v>
      </c>
      <c r="AS63">
        <v>80</v>
      </c>
      <c r="AT63">
        <v>83</v>
      </c>
      <c r="AU63">
        <v>84</v>
      </c>
      <c r="AV63" s="31">
        <v>82</v>
      </c>
      <c r="AW63">
        <v>12</v>
      </c>
      <c r="AX63">
        <v>92</v>
      </c>
      <c r="BE63">
        <v>5</v>
      </c>
      <c r="BF63">
        <v>2</v>
      </c>
      <c r="BG63">
        <v>0</v>
      </c>
      <c r="BH63">
        <v>4</v>
      </c>
      <c r="BI63">
        <v>4</v>
      </c>
      <c r="BJ63">
        <v>4</v>
      </c>
      <c r="BK63" s="13">
        <v>3</v>
      </c>
      <c r="BL63">
        <f t="shared" si="1"/>
        <v>22</v>
      </c>
      <c r="BM63">
        <v>4</v>
      </c>
      <c r="BN63">
        <v>2</v>
      </c>
      <c r="BO63">
        <v>0</v>
      </c>
      <c r="BP63">
        <v>3</v>
      </c>
      <c r="BQ63">
        <v>4</v>
      </c>
      <c r="BR63">
        <v>4</v>
      </c>
      <c r="BS63" s="14">
        <v>2</v>
      </c>
      <c r="BT63">
        <f t="shared" si="2"/>
        <v>19</v>
      </c>
      <c r="BU63">
        <v>0</v>
      </c>
      <c r="BV63">
        <v>0</v>
      </c>
      <c r="BW63">
        <v>0</v>
      </c>
      <c r="BX63">
        <v>1</v>
      </c>
      <c r="BY63">
        <v>1</v>
      </c>
      <c r="BZ63">
        <v>2</v>
      </c>
      <c r="CA63">
        <v>0</v>
      </c>
      <c r="CB63">
        <v>1</v>
      </c>
      <c r="CC63">
        <v>0</v>
      </c>
      <c r="CD63">
        <v>1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3</v>
      </c>
      <c r="CM63">
        <v>1</v>
      </c>
      <c r="CN63">
        <v>0</v>
      </c>
      <c r="CO63">
        <v>3</v>
      </c>
      <c r="CP63">
        <v>0</v>
      </c>
      <c r="CQ63">
        <v>2</v>
      </c>
      <c r="CR63">
        <v>2</v>
      </c>
      <c r="CS63">
        <v>2</v>
      </c>
      <c r="CT63">
        <v>0</v>
      </c>
      <c r="CU63">
        <v>0</v>
      </c>
      <c r="CV63">
        <v>3</v>
      </c>
      <c r="CW63">
        <v>0</v>
      </c>
      <c r="CX63" s="13">
        <v>0</v>
      </c>
      <c r="CY63">
        <f t="shared" si="3"/>
        <v>0</v>
      </c>
      <c r="CZ63">
        <f t="shared" si="4"/>
        <v>1</v>
      </c>
      <c r="DA63">
        <f t="shared" si="5"/>
        <v>2</v>
      </c>
      <c r="DB63">
        <f t="shared" si="6"/>
        <v>3</v>
      </c>
      <c r="DC63">
        <v>2</v>
      </c>
      <c r="DD63">
        <f t="shared" si="7"/>
        <v>8</v>
      </c>
      <c r="DE63">
        <f t="shared" si="8"/>
        <v>7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2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3</v>
      </c>
      <c r="DX63">
        <v>1</v>
      </c>
      <c r="DY63">
        <v>0</v>
      </c>
      <c r="DZ63">
        <v>3</v>
      </c>
      <c r="EA63">
        <v>1</v>
      </c>
      <c r="EB63">
        <v>3</v>
      </c>
      <c r="EC63">
        <v>3</v>
      </c>
      <c r="ED63">
        <v>0</v>
      </c>
      <c r="EE63">
        <v>0</v>
      </c>
      <c r="EF63">
        <v>0</v>
      </c>
      <c r="EG63">
        <v>2</v>
      </c>
      <c r="EH63">
        <v>0</v>
      </c>
      <c r="EI63" s="14">
        <v>0</v>
      </c>
      <c r="EJ63">
        <f t="shared" si="9"/>
        <v>0</v>
      </c>
      <c r="EK63">
        <f t="shared" si="10"/>
        <v>1</v>
      </c>
      <c r="EL63">
        <f t="shared" si="11"/>
        <v>0</v>
      </c>
      <c r="EM63">
        <f t="shared" si="12"/>
        <v>1</v>
      </c>
      <c r="EN63">
        <v>0</v>
      </c>
      <c r="EO63">
        <f t="shared" si="13"/>
        <v>7</v>
      </c>
      <c r="EP63">
        <f t="shared" si="14"/>
        <v>9</v>
      </c>
      <c r="EQ63">
        <v>0</v>
      </c>
      <c r="ER63" s="14">
        <v>0</v>
      </c>
      <c r="ES63" s="48">
        <v>1.4518518518518517E-3</v>
      </c>
      <c r="ET63" s="51">
        <v>1.0620370370370369E-3</v>
      </c>
      <c r="EU63" t="s">
        <v>69</v>
      </c>
      <c r="EV63">
        <v>83.4</v>
      </c>
      <c r="EW63" s="13" t="s">
        <v>90</v>
      </c>
      <c r="EX63">
        <v>1.5</v>
      </c>
      <c r="EY63">
        <v>1.5</v>
      </c>
      <c r="EZ63">
        <v>1.6</v>
      </c>
      <c r="FA63">
        <v>1.6</v>
      </c>
      <c r="FB63">
        <v>2</v>
      </c>
      <c r="FC63" s="13">
        <v>2</v>
      </c>
      <c r="FD63">
        <v>1.2</v>
      </c>
      <c r="FE63">
        <v>0.8</v>
      </c>
      <c r="FF63">
        <v>1.9</v>
      </c>
      <c r="FG63">
        <v>1.6</v>
      </c>
      <c r="FH63">
        <v>1.4</v>
      </c>
      <c r="FI63" s="14">
        <v>1.9</v>
      </c>
      <c r="FJ63">
        <v>5.55</v>
      </c>
      <c r="FK63">
        <v>4</v>
      </c>
      <c r="FL63">
        <v>5.05</v>
      </c>
      <c r="FM63">
        <v>4.97</v>
      </c>
      <c r="FN63" s="13">
        <v>4.97</v>
      </c>
      <c r="FO63">
        <v>5.95</v>
      </c>
      <c r="FP63">
        <v>5.77</v>
      </c>
      <c r="FQ63">
        <v>6.01</v>
      </c>
      <c r="FR63">
        <v>5.4</v>
      </c>
      <c r="FS63" s="14">
        <v>5.4</v>
      </c>
      <c r="FT63" s="18" t="s">
        <v>77</v>
      </c>
      <c r="FU63">
        <v>12.33</v>
      </c>
      <c r="FV63">
        <v>10.49</v>
      </c>
      <c r="FW63" s="13">
        <v>10.49</v>
      </c>
      <c r="FX63" s="18" t="s">
        <v>77</v>
      </c>
      <c r="FY63">
        <v>8.4</v>
      </c>
      <c r="FZ63">
        <v>9.02</v>
      </c>
      <c r="GA63" s="14">
        <v>8.4</v>
      </c>
      <c r="GB63">
        <v>34</v>
      </c>
      <c r="GC63" s="13">
        <v>2</v>
      </c>
      <c r="GD63">
        <v>34</v>
      </c>
      <c r="GE63" s="14">
        <v>2</v>
      </c>
      <c r="GF63">
        <v>36</v>
      </c>
      <c r="GG63">
        <v>2</v>
      </c>
      <c r="GH63" s="13">
        <v>38</v>
      </c>
      <c r="GI63">
        <f t="shared" si="15"/>
        <v>94.73684210526315</v>
      </c>
      <c r="GJ63">
        <v>40</v>
      </c>
      <c r="GK63">
        <v>0</v>
      </c>
      <c r="GL63" s="14">
        <v>40</v>
      </c>
      <c r="GM63">
        <f t="shared" si="16"/>
        <v>100</v>
      </c>
      <c r="GN63">
        <v>10</v>
      </c>
      <c r="GO63">
        <v>2</v>
      </c>
      <c r="GP63" s="13">
        <v>12</v>
      </c>
      <c r="GQ63">
        <v>10</v>
      </c>
      <c r="GR63">
        <v>2</v>
      </c>
      <c r="GS63" s="14">
        <v>12</v>
      </c>
      <c r="GT63">
        <v>12</v>
      </c>
      <c r="GU63">
        <v>0</v>
      </c>
      <c r="GV63" s="13">
        <v>12</v>
      </c>
      <c r="GW63">
        <v>11</v>
      </c>
      <c r="GX63">
        <v>1</v>
      </c>
      <c r="GY63" s="14">
        <v>12</v>
      </c>
      <c r="GZ63" s="37">
        <v>0.25</v>
      </c>
      <c r="HA63" s="37">
        <v>0.54513888888888895</v>
      </c>
      <c r="HB63" s="37">
        <v>0.59513888888888888</v>
      </c>
      <c r="HC63" s="14" t="s">
        <v>128</v>
      </c>
    </row>
    <row r="64" spans="1:211" x14ac:dyDescent="0.2">
      <c r="A64" s="9">
        <v>74</v>
      </c>
      <c r="B64" s="21">
        <v>43399</v>
      </c>
      <c r="C64" s="26">
        <v>4</v>
      </c>
      <c r="D64" s="107">
        <v>16547</v>
      </c>
      <c r="E64" s="29">
        <v>1</v>
      </c>
      <c r="G64">
        <v>73</v>
      </c>
      <c r="H64">
        <v>1.64</v>
      </c>
      <c r="I64">
        <v>77.3</v>
      </c>
      <c r="J64">
        <f t="shared" si="17"/>
        <v>28.740333135038671</v>
      </c>
      <c r="K64">
        <v>30</v>
      </c>
      <c r="L64">
        <v>10</v>
      </c>
      <c r="M64" s="11">
        <v>20</v>
      </c>
      <c r="N64">
        <v>21</v>
      </c>
      <c r="O64" s="36">
        <v>0.49305555555555558</v>
      </c>
      <c r="P64" s="37">
        <v>0.50694444444444442</v>
      </c>
      <c r="Q64" s="36">
        <v>0.50694444444444442</v>
      </c>
      <c r="R64" s="37">
        <v>0.55555555555555558</v>
      </c>
      <c r="S64" s="36">
        <v>0.55555555555555558</v>
      </c>
      <c r="T64" s="37">
        <v>0.59722222222222221</v>
      </c>
      <c r="U64" s="36">
        <v>0.59722222222222221</v>
      </c>
      <c r="V64" s="37">
        <v>0.625</v>
      </c>
      <c r="W64" s="36">
        <v>0.55486111111111114</v>
      </c>
      <c r="X64" s="37">
        <v>0.59861111111111109</v>
      </c>
      <c r="Y64" s="11">
        <v>157</v>
      </c>
      <c r="Z64" s="29">
        <v>167</v>
      </c>
      <c r="AA64" s="29">
        <v>157</v>
      </c>
      <c r="AB64">
        <v>162</v>
      </c>
      <c r="AC64">
        <v>154</v>
      </c>
      <c r="AD64" s="13">
        <v>160</v>
      </c>
      <c r="AE64">
        <v>87</v>
      </c>
      <c r="AF64">
        <v>82</v>
      </c>
      <c r="AG64">
        <v>83</v>
      </c>
      <c r="AH64">
        <v>88</v>
      </c>
      <c r="AI64">
        <v>89</v>
      </c>
      <c r="AJ64" s="31">
        <v>85</v>
      </c>
      <c r="AK64">
        <v>134</v>
      </c>
      <c r="AL64">
        <v>152</v>
      </c>
      <c r="AM64">
        <v>152</v>
      </c>
      <c r="AN64">
        <v>150</v>
      </c>
      <c r="AO64">
        <v>144</v>
      </c>
      <c r="AP64" s="33">
        <v>145</v>
      </c>
      <c r="AQ64">
        <v>85</v>
      </c>
      <c r="AR64">
        <v>88</v>
      </c>
      <c r="AS64">
        <v>91</v>
      </c>
      <c r="AT64">
        <v>93</v>
      </c>
      <c r="AU64">
        <v>86</v>
      </c>
      <c r="AV64" s="31">
        <v>91</v>
      </c>
      <c r="AW64">
        <v>10</v>
      </c>
      <c r="AX64">
        <v>90</v>
      </c>
      <c r="BE64">
        <v>5</v>
      </c>
      <c r="BF64">
        <v>2</v>
      </c>
      <c r="BG64">
        <v>3</v>
      </c>
      <c r="BH64">
        <v>4</v>
      </c>
      <c r="BI64">
        <v>3</v>
      </c>
      <c r="BJ64">
        <v>3</v>
      </c>
      <c r="BK64" s="13">
        <v>4</v>
      </c>
      <c r="BL64">
        <f t="shared" si="1"/>
        <v>24</v>
      </c>
      <c r="BM64">
        <v>5</v>
      </c>
      <c r="BN64">
        <v>3</v>
      </c>
      <c r="BO64">
        <v>5</v>
      </c>
      <c r="BP64">
        <v>5</v>
      </c>
      <c r="BQ64">
        <v>4</v>
      </c>
      <c r="BR64">
        <v>4</v>
      </c>
      <c r="BS64" s="14">
        <v>4</v>
      </c>
      <c r="BT64">
        <f t="shared" si="2"/>
        <v>30</v>
      </c>
      <c r="BU64">
        <v>0</v>
      </c>
      <c r="BV64">
        <v>0</v>
      </c>
      <c r="BW64">
        <v>0</v>
      </c>
      <c r="BX64">
        <v>1</v>
      </c>
      <c r="BY64">
        <v>1</v>
      </c>
      <c r="BZ64">
        <v>2</v>
      </c>
      <c r="CA64">
        <v>0</v>
      </c>
      <c r="CB64">
        <v>1</v>
      </c>
      <c r="CC64">
        <v>0</v>
      </c>
      <c r="CD64">
        <v>1</v>
      </c>
      <c r="CE64">
        <v>0</v>
      </c>
      <c r="CF64">
        <v>2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3</v>
      </c>
      <c r="CM64">
        <v>3</v>
      </c>
      <c r="CN64">
        <v>0</v>
      </c>
      <c r="CO64">
        <v>2</v>
      </c>
      <c r="CP64">
        <v>1</v>
      </c>
      <c r="CQ64">
        <v>2</v>
      </c>
      <c r="CR64">
        <v>2</v>
      </c>
      <c r="CS64">
        <v>0</v>
      </c>
      <c r="CT64">
        <v>1</v>
      </c>
      <c r="CU64">
        <v>0</v>
      </c>
      <c r="CV64">
        <v>2</v>
      </c>
      <c r="CW64">
        <v>0</v>
      </c>
      <c r="CX64" s="13">
        <v>0</v>
      </c>
      <c r="CY64">
        <f t="shared" si="3"/>
        <v>0</v>
      </c>
      <c r="CZ64">
        <f t="shared" si="4"/>
        <v>3</v>
      </c>
      <c r="DA64">
        <f t="shared" si="5"/>
        <v>2</v>
      </c>
      <c r="DB64">
        <f t="shared" si="6"/>
        <v>7</v>
      </c>
      <c r="DC64">
        <v>0</v>
      </c>
      <c r="DD64">
        <f t="shared" si="7"/>
        <v>7</v>
      </c>
      <c r="DE64">
        <f t="shared" si="8"/>
        <v>6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2</v>
      </c>
      <c r="DL64">
        <v>0</v>
      </c>
      <c r="DM64">
        <v>1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3</v>
      </c>
      <c r="DX64">
        <v>0</v>
      </c>
      <c r="DY64">
        <v>0</v>
      </c>
      <c r="DZ64">
        <v>3</v>
      </c>
      <c r="EA64">
        <v>0</v>
      </c>
      <c r="EB64">
        <v>2</v>
      </c>
      <c r="EC64">
        <v>2</v>
      </c>
      <c r="ED64">
        <v>0</v>
      </c>
      <c r="EE64">
        <v>0</v>
      </c>
      <c r="EF64">
        <v>0</v>
      </c>
      <c r="EG64">
        <v>2</v>
      </c>
      <c r="EH64">
        <v>0</v>
      </c>
      <c r="EI64" s="14">
        <v>0</v>
      </c>
      <c r="EJ64">
        <f t="shared" si="9"/>
        <v>0</v>
      </c>
      <c r="EK64">
        <f t="shared" si="10"/>
        <v>0</v>
      </c>
      <c r="EL64">
        <f t="shared" si="11"/>
        <v>1</v>
      </c>
      <c r="EM64">
        <f t="shared" si="12"/>
        <v>0</v>
      </c>
      <c r="EN64">
        <v>0</v>
      </c>
      <c r="EO64">
        <f t="shared" si="13"/>
        <v>7</v>
      </c>
      <c r="EP64">
        <f t="shared" si="14"/>
        <v>7</v>
      </c>
      <c r="EQ64">
        <v>0</v>
      </c>
      <c r="ER64" s="14">
        <v>0</v>
      </c>
      <c r="ES64" s="48">
        <v>1.0231481481481482E-3</v>
      </c>
      <c r="ET64" s="51">
        <v>1.4039351851851851E-3</v>
      </c>
      <c r="EU64" t="s">
        <v>69</v>
      </c>
      <c r="EV64">
        <v>75.3</v>
      </c>
      <c r="EW64" s="13" t="s">
        <v>90</v>
      </c>
      <c r="EX64">
        <v>0.6</v>
      </c>
      <c r="EY64">
        <v>0.8</v>
      </c>
      <c r="EZ64">
        <v>0.9</v>
      </c>
      <c r="FA64">
        <v>1.1000000000000001</v>
      </c>
      <c r="FB64">
        <v>1.4</v>
      </c>
      <c r="FC64" s="13">
        <v>1.4</v>
      </c>
      <c r="FD64">
        <v>0.8</v>
      </c>
      <c r="FE64">
        <v>0.7</v>
      </c>
      <c r="FF64">
        <v>1</v>
      </c>
      <c r="FG64">
        <v>1</v>
      </c>
      <c r="FH64">
        <v>0.8</v>
      </c>
      <c r="FI64" s="14">
        <v>1</v>
      </c>
      <c r="FJ64">
        <v>6.78</v>
      </c>
      <c r="FK64">
        <v>6.03</v>
      </c>
      <c r="FL64">
        <v>6.61</v>
      </c>
      <c r="FM64">
        <v>6.53</v>
      </c>
      <c r="FN64" s="13">
        <v>6.03</v>
      </c>
      <c r="FO64">
        <v>6.82</v>
      </c>
      <c r="FP64">
        <v>6.86</v>
      </c>
      <c r="FQ64">
        <v>6.76</v>
      </c>
      <c r="FR64">
        <v>7.13</v>
      </c>
      <c r="FS64" s="14">
        <v>6.76</v>
      </c>
      <c r="FT64" s="18" t="s">
        <v>77</v>
      </c>
      <c r="FU64">
        <v>8.5299999999999994</v>
      </c>
      <c r="FV64">
        <v>8.7799999999999994</v>
      </c>
      <c r="FW64" s="13">
        <v>8.5299999999999994</v>
      </c>
      <c r="FX64" s="18" t="s">
        <v>77</v>
      </c>
      <c r="FY64">
        <v>9.4499999999999993</v>
      </c>
      <c r="FZ64">
        <v>8.4</v>
      </c>
      <c r="GA64" s="14">
        <v>8.4</v>
      </c>
      <c r="GB64">
        <v>36</v>
      </c>
      <c r="GC64" s="13">
        <v>0</v>
      </c>
      <c r="GD64">
        <v>35</v>
      </c>
      <c r="GE64" s="14">
        <v>1</v>
      </c>
      <c r="GF64">
        <v>44</v>
      </c>
      <c r="GG64">
        <v>3</v>
      </c>
      <c r="GH64" s="13">
        <v>47</v>
      </c>
      <c r="GI64">
        <f t="shared" si="15"/>
        <v>93.61702127659575</v>
      </c>
      <c r="GJ64">
        <v>54</v>
      </c>
      <c r="GK64">
        <v>0</v>
      </c>
      <c r="GL64" s="14">
        <v>54</v>
      </c>
      <c r="GM64">
        <f t="shared" si="16"/>
        <v>100</v>
      </c>
      <c r="GN64">
        <v>12</v>
      </c>
      <c r="GO64">
        <v>0</v>
      </c>
      <c r="GP64" s="13">
        <v>12</v>
      </c>
      <c r="GQ64">
        <v>11</v>
      </c>
      <c r="GR64">
        <v>1</v>
      </c>
      <c r="GS64" s="14">
        <v>12</v>
      </c>
      <c r="GT64">
        <v>12</v>
      </c>
      <c r="GU64">
        <v>0</v>
      </c>
      <c r="GV64" s="13">
        <v>12</v>
      </c>
      <c r="GW64">
        <v>12</v>
      </c>
      <c r="GX64">
        <v>0</v>
      </c>
      <c r="GY64" s="14">
        <v>12</v>
      </c>
      <c r="GZ64" s="37">
        <v>0.36458333333333331</v>
      </c>
      <c r="HA64" s="37">
        <v>0.55694444444444446</v>
      </c>
      <c r="HB64" s="37">
        <v>0.59930555555555554</v>
      </c>
      <c r="HC64" s="14" t="s">
        <v>128</v>
      </c>
    </row>
    <row r="65" spans="1:211" x14ac:dyDescent="0.2">
      <c r="A65" s="9">
        <v>75</v>
      </c>
      <c r="B65" s="21">
        <v>43389</v>
      </c>
      <c r="C65" s="26">
        <v>4</v>
      </c>
      <c r="D65" s="107">
        <v>11311</v>
      </c>
      <c r="F65" s="29">
        <v>1</v>
      </c>
      <c r="G65">
        <v>88</v>
      </c>
      <c r="H65">
        <v>1.7</v>
      </c>
      <c r="I65">
        <v>69</v>
      </c>
      <c r="J65">
        <f t="shared" si="17"/>
        <v>23.87543252595156</v>
      </c>
      <c r="K65">
        <v>30</v>
      </c>
      <c r="L65">
        <v>6</v>
      </c>
      <c r="M65" s="11">
        <v>21</v>
      </c>
      <c r="N65">
        <v>21</v>
      </c>
      <c r="O65" s="36">
        <v>0.50694444444444442</v>
      </c>
      <c r="P65" s="37">
        <v>0.51736111111111105</v>
      </c>
      <c r="Q65" s="36">
        <v>0.51736111111111105</v>
      </c>
      <c r="R65" s="37">
        <v>0.57986111111111105</v>
      </c>
      <c r="S65" s="36">
        <v>0.58333333333333337</v>
      </c>
      <c r="T65" s="37">
        <v>0.625</v>
      </c>
      <c r="U65" s="36">
        <v>0.62708333333333333</v>
      </c>
      <c r="V65" s="37">
        <v>0.67361111111111116</v>
      </c>
      <c r="W65" s="36">
        <v>0.57847222222222217</v>
      </c>
      <c r="X65" s="37">
        <v>0.63402777777777775</v>
      </c>
      <c r="Y65" s="11">
        <v>104</v>
      </c>
      <c r="Z65" s="29">
        <v>120</v>
      </c>
      <c r="AA65" s="29">
        <v>116</v>
      </c>
      <c r="AB65">
        <v>118</v>
      </c>
      <c r="AC65">
        <v>116</v>
      </c>
      <c r="AD65" s="13">
        <v>123</v>
      </c>
      <c r="AE65">
        <v>56</v>
      </c>
      <c r="AF65">
        <v>68</v>
      </c>
      <c r="AG65">
        <v>70</v>
      </c>
      <c r="AH65">
        <v>58</v>
      </c>
      <c r="AI65">
        <v>58</v>
      </c>
      <c r="AJ65" s="31">
        <v>68</v>
      </c>
      <c r="AK65">
        <v>117</v>
      </c>
      <c r="AL65">
        <v>116</v>
      </c>
      <c r="AM65">
        <v>115</v>
      </c>
      <c r="AN65">
        <v>116</v>
      </c>
      <c r="AO65">
        <v>122</v>
      </c>
      <c r="AP65" s="33">
        <v>121</v>
      </c>
      <c r="AQ65">
        <v>68</v>
      </c>
      <c r="AR65">
        <v>61</v>
      </c>
      <c r="AS65">
        <v>65</v>
      </c>
      <c r="AT65">
        <v>64</v>
      </c>
      <c r="AU65">
        <v>63</v>
      </c>
      <c r="AV65" s="31">
        <v>70</v>
      </c>
      <c r="AW65">
        <v>10</v>
      </c>
      <c r="AX65">
        <v>94</v>
      </c>
      <c r="BE65">
        <v>5</v>
      </c>
      <c r="BF65">
        <v>1</v>
      </c>
      <c r="BG65">
        <v>0</v>
      </c>
      <c r="BH65">
        <v>3</v>
      </c>
      <c r="BI65">
        <v>5</v>
      </c>
      <c r="BJ65">
        <v>5</v>
      </c>
      <c r="BK65" s="13">
        <v>3</v>
      </c>
      <c r="BL65">
        <f t="shared" si="1"/>
        <v>22</v>
      </c>
      <c r="BM65">
        <v>5</v>
      </c>
      <c r="BN65">
        <v>3</v>
      </c>
      <c r="BO65">
        <v>0</v>
      </c>
      <c r="BP65">
        <v>3</v>
      </c>
      <c r="BQ65">
        <v>4</v>
      </c>
      <c r="BR65">
        <v>5</v>
      </c>
      <c r="BS65" s="14">
        <v>4</v>
      </c>
      <c r="BT65">
        <f t="shared" si="2"/>
        <v>24</v>
      </c>
      <c r="BU65">
        <v>0</v>
      </c>
      <c r="BV65">
        <v>0</v>
      </c>
      <c r="BW65">
        <v>2</v>
      </c>
      <c r="BX65">
        <v>1</v>
      </c>
      <c r="BY65">
        <v>0</v>
      </c>
      <c r="BZ65">
        <v>2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3</v>
      </c>
      <c r="CM65">
        <v>2</v>
      </c>
      <c r="CN65">
        <v>0</v>
      </c>
      <c r="CO65">
        <v>4</v>
      </c>
      <c r="CP65">
        <v>0</v>
      </c>
      <c r="CQ65">
        <v>3</v>
      </c>
      <c r="CR65">
        <v>4</v>
      </c>
      <c r="CS65">
        <v>0</v>
      </c>
      <c r="CT65">
        <v>2</v>
      </c>
      <c r="CU65">
        <v>0</v>
      </c>
      <c r="CV65">
        <v>1</v>
      </c>
      <c r="CW65">
        <v>0</v>
      </c>
      <c r="CX65" s="13">
        <v>0</v>
      </c>
      <c r="CY65">
        <f t="shared" si="3"/>
        <v>0</v>
      </c>
      <c r="CZ65">
        <f t="shared" si="4"/>
        <v>2</v>
      </c>
      <c r="DA65">
        <f t="shared" si="5"/>
        <v>0</v>
      </c>
      <c r="DB65">
        <f t="shared" si="6"/>
        <v>5</v>
      </c>
      <c r="DC65">
        <v>0</v>
      </c>
      <c r="DD65">
        <f t="shared" si="7"/>
        <v>6</v>
      </c>
      <c r="DE65">
        <f t="shared" si="8"/>
        <v>11</v>
      </c>
      <c r="DF65">
        <v>0</v>
      </c>
      <c r="DG65">
        <v>0</v>
      </c>
      <c r="DH65">
        <v>1</v>
      </c>
      <c r="DI65">
        <v>0</v>
      </c>
      <c r="DJ65">
        <v>0</v>
      </c>
      <c r="DK65">
        <v>2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3</v>
      </c>
      <c r="DX65">
        <v>2</v>
      </c>
      <c r="DY65">
        <v>0</v>
      </c>
      <c r="DZ65">
        <v>4</v>
      </c>
      <c r="EA65">
        <v>0</v>
      </c>
      <c r="EB65">
        <v>3</v>
      </c>
      <c r="EC65">
        <v>4</v>
      </c>
      <c r="ED65">
        <v>0</v>
      </c>
      <c r="EE65">
        <v>1</v>
      </c>
      <c r="EF65">
        <v>0</v>
      </c>
      <c r="EG65">
        <v>2</v>
      </c>
      <c r="EH65">
        <v>0</v>
      </c>
      <c r="EI65" s="14">
        <v>0</v>
      </c>
      <c r="EJ65">
        <f t="shared" si="9"/>
        <v>0</v>
      </c>
      <c r="EK65">
        <f t="shared" si="10"/>
        <v>1</v>
      </c>
      <c r="EL65">
        <f t="shared" si="11"/>
        <v>0</v>
      </c>
      <c r="EM65">
        <f t="shared" si="12"/>
        <v>3</v>
      </c>
      <c r="EN65">
        <v>0</v>
      </c>
      <c r="EO65">
        <f t="shared" si="13"/>
        <v>7</v>
      </c>
      <c r="EP65">
        <f t="shared" si="14"/>
        <v>11</v>
      </c>
      <c r="EQ65">
        <v>0</v>
      </c>
      <c r="ER65" s="14">
        <v>0</v>
      </c>
      <c r="ES65" s="48">
        <v>1.3151620370370368E-3</v>
      </c>
      <c r="ET65" s="51">
        <v>9.2476851851851845E-4</v>
      </c>
      <c r="EU65" t="s">
        <v>80</v>
      </c>
      <c r="EV65">
        <v>83</v>
      </c>
      <c r="EW65" s="13" t="s">
        <v>147</v>
      </c>
      <c r="EX65">
        <v>0.8</v>
      </c>
      <c r="EY65">
        <v>0.8</v>
      </c>
      <c r="EZ65">
        <v>1</v>
      </c>
      <c r="FA65">
        <v>0.6</v>
      </c>
      <c r="FB65">
        <v>0.8</v>
      </c>
      <c r="FC65" s="13">
        <v>1</v>
      </c>
      <c r="FD65">
        <v>0.4</v>
      </c>
      <c r="FE65">
        <v>0.3</v>
      </c>
      <c r="FF65">
        <v>0.4</v>
      </c>
      <c r="FG65">
        <v>0.4</v>
      </c>
      <c r="FH65">
        <v>0.5</v>
      </c>
      <c r="FI65" s="14">
        <v>0.5</v>
      </c>
      <c r="FJ65">
        <v>8.31</v>
      </c>
      <c r="FK65">
        <v>9.2899999999999991</v>
      </c>
      <c r="FL65">
        <v>9.3000000000000007</v>
      </c>
      <c r="FM65">
        <v>8.4499999999999993</v>
      </c>
      <c r="FN65" s="13">
        <v>8.4499999999999993</v>
      </c>
      <c r="FO65">
        <v>9.4499999999999993</v>
      </c>
      <c r="FP65">
        <v>9.25</v>
      </c>
      <c r="FQ65">
        <v>8.52</v>
      </c>
      <c r="FR65">
        <v>9.3800000000000008</v>
      </c>
      <c r="FS65" s="14">
        <v>8.52</v>
      </c>
      <c r="FT65" s="18" t="s">
        <v>77</v>
      </c>
      <c r="FU65">
        <v>11.99</v>
      </c>
      <c r="FV65">
        <v>11.4</v>
      </c>
      <c r="FW65" s="13">
        <v>11.4</v>
      </c>
      <c r="FX65" s="18" t="s">
        <v>77</v>
      </c>
      <c r="FY65">
        <v>9.4</v>
      </c>
      <c r="FZ65">
        <v>9</v>
      </c>
      <c r="GA65" s="14">
        <v>9</v>
      </c>
      <c r="GB65">
        <v>33</v>
      </c>
      <c r="GC65" s="13">
        <v>3</v>
      </c>
      <c r="GD65">
        <v>33</v>
      </c>
      <c r="GE65" s="14">
        <v>3</v>
      </c>
      <c r="GF65">
        <v>24</v>
      </c>
      <c r="GG65">
        <v>1</v>
      </c>
      <c r="GH65" s="13">
        <v>25</v>
      </c>
      <c r="GI65">
        <f t="shared" si="15"/>
        <v>96</v>
      </c>
      <c r="GJ65">
        <v>26</v>
      </c>
      <c r="GK65">
        <v>7</v>
      </c>
      <c r="GL65" s="14">
        <v>33</v>
      </c>
      <c r="GM65">
        <f t="shared" si="16"/>
        <v>78.787878787878782</v>
      </c>
      <c r="GN65">
        <v>11</v>
      </c>
      <c r="GO65">
        <v>1</v>
      </c>
      <c r="GP65" s="13">
        <v>12</v>
      </c>
      <c r="GQ65">
        <v>11</v>
      </c>
      <c r="GR65">
        <v>1</v>
      </c>
      <c r="GS65" s="14">
        <v>12</v>
      </c>
      <c r="GT65">
        <v>12</v>
      </c>
      <c r="GU65">
        <v>0</v>
      </c>
      <c r="GV65" s="13">
        <v>12</v>
      </c>
      <c r="GW65">
        <v>11</v>
      </c>
      <c r="GX65">
        <v>1</v>
      </c>
      <c r="GY65" s="14">
        <v>12</v>
      </c>
      <c r="GZ65" s="37">
        <v>0.27083333333333331</v>
      </c>
      <c r="HA65" s="37">
        <v>0.56597222222222221</v>
      </c>
      <c r="HB65" s="37">
        <v>0.62708333333333333</v>
      </c>
      <c r="HC65" s="14" t="s">
        <v>128</v>
      </c>
    </row>
    <row r="66" spans="1:211" x14ac:dyDescent="0.2">
      <c r="A66" s="9">
        <v>76</v>
      </c>
      <c r="B66" s="21">
        <v>43403</v>
      </c>
      <c r="C66" s="26">
        <v>2</v>
      </c>
      <c r="D66" s="107">
        <v>15563</v>
      </c>
      <c r="E66" s="29">
        <v>1</v>
      </c>
      <c r="G66">
        <v>76</v>
      </c>
      <c r="H66">
        <v>1.7</v>
      </c>
      <c r="I66">
        <v>84.9</v>
      </c>
      <c r="J66">
        <f t="shared" si="17"/>
        <v>29.377162629757791</v>
      </c>
      <c r="K66">
        <v>30</v>
      </c>
      <c r="L66">
        <v>12</v>
      </c>
      <c r="M66" s="11">
        <v>20</v>
      </c>
      <c r="N66">
        <v>21</v>
      </c>
      <c r="O66" s="36">
        <v>0.5</v>
      </c>
      <c r="P66" s="37">
        <v>0.50694444444444442</v>
      </c>
      <c r="Q66" s="36">
        <v>0.50694444444444442</v>
      </c>
      <c r="R66" s="37">
        <v>0.55555555555555558</v>
      </c>
      <c r="S66" s="36">
        <v>0.55555555555555558</v>
      </c>
      <c r="T66" s="37">
        <v>0.59722222222222221</v>
      </c>
      <c r="U66" s="36">
        <v>0.59722222222222221</v>
      </c>
      <c r="V66" s="37">
        <v>0.625</v>
      </c>
      <c r="Y66" s="11">
        <v>142</v>
      </c>
      <c r="Z66" s="29">
        <v>149</v>
      </c>
      <c r="AA66" s="29">
        <v>142</v>
      </c>
      <c r="AB66">
        <v>145</v>
      </c>
      <c r="AC66">
        <v>145</v>
      </c>
      <c r="AD66" s="13">
        <v>145</v>
      </c>
      <c r="AE66">
        <v>72</v>
      </c>
      <c r="AF66">
        <v>81</v>
      </c>
      <c r="AG66">
        <v>74</v>
      </c>
      <c r="AH66">
        <v>78</v>
      </c>
      <c r="AI66">
        <v>72</v>
      </c>
      <c r="AJ66" s="31">
        <v>78</v>
      </c>
      <c r="AK66">
        <v>108</v>
      </c>
      <c r="AL66">
        <v>120</v>
      </c>
      <c r="AM66">
        <v>127</v>
      </c>
      <c r="AN66">
        <v>124</v>
      </c>
      <c r="AO66">
        <v>120</v>
      </c>
      <c r="AP66" s="33">
        <v>121</v>
      </c>
      <c r="AQ66">
        <v>64</v>
      </c>
      <c r="AR66">
        <v>64</v>
      </c>
      <c r="AS66">
        <v>65</v>
      </c>
      <c r="AT66">
        <v>64</v>
      </c>
      <c r="AU66">
        <v>67</v>
      </c>
      <c r="AV66" s="31">
        <v>63</v>
      </c>
      <c r="AW66">
        <v>12</v>
      </c>
      <c r="AX66">
        <v>98</v>
      </c>
      <c r="BE66">
        <v>3</v>
      </c>
      <c r="BF66">
        <v>6</v>
      </c>
      <c r="BG66">
        <v>1</v>
      </c>
      <c r="BH66">
        <v>4</v>
      </c>
      <c r="BI66">
        <v>4</v>
      </c>
      <c r="BJ66">
        <v>3</v>
      </c>
      <c r="BK66" s="13">
        <v>3</v>
      </c>
      <c r="BL66">
        <f t="shared" si="1"/>
        <v>24</v>
      </c>
      <c r="BM66">
        <v>3</v>
      </c>
      <c r="BN66">
        <v>1</v>
      </c>
      <c r="BO66">
        <v>0</v>
      </c>
      <c r="BP66">
        <v>0</v>
      </c>
      <c r="BQ66">
        <v>3</v>
      </c>
      <c r="BR66">
        <v>3</v>
      </c>
      <c r="BS66" s="14">
        <v>3</v>
      </c>
      <c r="BT66">
        <f t="shared" si="2"/>
        <v>13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3</v>
      </c>
      <c r="CM66">
        <v>0</v>
      </c>
      <c r="CN66">
        <v>0</v>
      </c>
      <c r="CO66">
        <v>3</v>
      </c>
      <c r="CP66">
        <v>0</v>
      </c>
      <c r="CQ66">
        <v>1</v>
      </c>
      <c r="CR66">
        <v>1</v>
      </c>
      <c r="CS66">
        <v>0</v>
      </c>
      <c r="CT66">
        <v>0</v>
      </c>
      <c r="CU66">
        <v>0</v>
      </c>
      <c r="CV66">
        <v>1</v>
      </c>
      <c r="CW66">
        <v>0</v>
      </c>
      <c r="CX66" s="13">
        <v>0</v>
      </c>
      <c r="CY66">
        <f t="shared" si="3"/>
        <v>0</v>
      </c>
      <c r="CZ66">
        <f t="shared" si="4"/>
        <v>0</v>
      </c>
      <c r="DA66">
        <f t="shared" si="5"/>
        <v>0</v>
      </c>
      <c r="DB66">
        <f t="shared" si="6"/>
        <v>0</v>
      </c>
      <c r="DC66">
        <v>0</v>
      </c>
      <c r="DD66">
        <f t="shared" si="7"/>
        <v>5</v>
      </c>
      <c r="DE66">
        <f t="shared" si="8"/>
        <v>5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2</v>
      </c>
      <c r="DX66">
        <v>0</v>
      </c>
      <c r="DY66">
        <v>0</v>
      </c>
      <c r="DZ66">
        <v>2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 s="14">
        <v>0</v>
      </c>
      <c r="EJ66">
        <f t="shared" si="9"/>
        <v>0</v>
      </c>
      <c r="EK66">
        <f t="shared" si="10"/>
        <v>0</v>
      </c>
      <c r="EL66">
        <f t="shared" si="11"/>
        <v>0</v>
      </c>
      <c r="EM66">
        <f t="shared" si="12"/>
        <v>0</v>
      </c>
      <c r="EN66">
        <v>0</v>
      </c>
      <c r="EO66">
        <f t="shared" si="13"/>
        <v>4</v>
      </c>
      <c r="EP66">
        <f t="shared" si="14"/>
        <v>2</v>
      </c>
      <c r="EQ66">
        <v>4</v>
      </c>
      <c r="ER66" s="14">
        <v>2</v>
      </c>
      <c r="ES66" s="48">
        <v>6.3483796296296302E-4</v>
      </c>
      <c r="ET66" s="51">
        <v>6.7650462962962966E-4</v>
      </c>
      <c r="EU66" t="s">
        <v>80</v>
      </c>
      <c r="EV66">
        <v>82.2</v>
      </c>
      <c r="EW66" s="13" t="s">
        <v>147</v>
      </c>
      <c r="EX66">
        <v>0.2</v>
      </c>
      <c r="EY66">
        <v>0.2</v>
      </c>
      <c r="EZ66">
        <v>0.4</v>
      </c>
      <c r="FA66">
        <v>0.3</v>
      </c>
      <c r="FB66">
        <v>0.3</v>
      </c>
      <c r="FC66" s="13">
        <v>0.4</v>
      </c>
      <c r="FD66">
        <v>0.4</v>
      </c>
      <c r="FE66">
        <v>0.4</v>
      </c>
      <c r="FF66">
        <v>0.5</v>
      </c>
      <c r="FG66">
        <v>0.3</v>
      </c>
      <c r="FH66">
        <v>0.5</v>
      </c>
      <c r="FI66" s="14">
        <v>0.5</v>
      </c>
      <c r="FJ66">
        <v>10.99</v>
      </c>
      <c r="FK66">
        <v>11.36</v>
      </c>
      <c r="FL66">
        <v>11.15</v>
      </c>
      <c r="FM66">
        <v>11.6</v>
      </c>
      <c r="FN66" s="13">
        <v>11.15</v>
      </c>
      <c r="FO66">
        <v>12.05</v>
      </c>
      <c r="FP66">
        <v>10.76</v>
      </c>
      <c r="FQ66">
        <v>11.36</v>
      </c>
      <c r="FR66">
        <v>11.03</v>
      </c>
      <c r="FS66" s="14">
        <v>11.03</v>
      </c>
      <c r="FT66" s="18" t="s">
        <v>77</v>
      </c>
      <c r="FU66">
        <v>18.46</v>
      </c>
      <c r="FV66">
        <v>16.93</v>
      </c>
      <c r="FW66" s="13">
        <v>16.93</v>
      </c>
      <c r="FX66" s="18" t="s">
        <v>77</v>
      </c>
      <c r="FY66">
        <v>16.63</v>
      </c>
      <c r="GA66" s="14">
        <v>16.63</v>
      </c>
      <c r="GB66">
        <v>35</v>
      </c>
      <c r="GC66" s="13">
        <v>1</v>
      </c>
      <c r="GD66">
        <v>33</v>
      </c>
      <c r="GE66" s="14">
        <v>3</v>
      </c>
      <c r="GF66">
        <v>23</v>
      </c>
      <c r="GG66">
        <v>2</v>
      </c>
      <c r="GH66" s="13">
        <v>25</v>
      </c>
      <c r="GI66">
        <f t="shared" si="15"/>
        <v>92</v>
      </c>
      <c r="GJ66">
        <v>32</v>
      </c>
      <c r="GK66">
        <v>1</v>
      </c>
      <c r="GL66" s="14">
        <v>33</v>
      </c>
      <c r="GM66">
        <f t="shared" si="16"/>
        <v>96.969696969696969</v>
      </c>
      <c r="GN66">
        <v>12</v>
      </c>
      <c r="GO66">
        <v>0</v>
      </c>
      <c r="GP66" s="13">
        <v>12</v>
      </c>
      <c r="GQ66">
        <v>10</v>
      </c>
      <c r="GR66">
        <v>2</v>
      </c>
      <c r="GS66" s="14">
        <v>12</v>
      </c>
      <c r="GT66">
        <v>11</v>
      </c>
      <c r="GU66">
        <v>1</v>
      </c>
      <c r="GV66" s="13">
        <v>12</v>
      </c>
      <c r="GW66">
        <v>12</v>
      </c>
      <c r="GX66">
        <v>0</v>
      </c>
      <c r="GY66" s="14">
        <v>12</v>
      </c>
      <c r="GZ66" s="37">
        <v>0.3125</v>
      </c>
      <c r="HA66" s="37">
        <v>0.54583333333333328</v>
      </c>
      <c r="HB66" s="37">
        <v>0.61041666666666672</v>
      </c>
      <c r="HC66" s="14" t="s">
        <v>151</v>
      </c>
    </row>
    <row r="67" spans="1:211" x14ac:dyDescent="0.2">
      <c r="A67" s="9">
        <v>77</v>
      </c>
      <c r="B67" s="21">
        <v>43409</v>
      </c>
      <c r="C67" s="26">
        <v>3</v>
      </c>
      <c r="D67" s="107">
        <v>17721</v>
      </c>
      <c r="F67" s="29">
        <v>1</v>
      </c>
      <c r="G67">
        <v>70</v>
      </c>
      <c r="H67">
        <v>1.76</v>
      </c>
      <c r="I67">
        <v>111</v>
      </c>
      <c r="J67">
        <f t="shared" si="17"/>
        <v>35.834194214876035</v>
      </c>
      <c r="K67">
        <v>30</v>
      </c>
      <c r="L67">
        <v>6</v>
      </c>
      <c r="M67" s="11">
        <v>20</v>
      </c>
      <c r="N67">
        <v>21</v>
      </c>
      <c r="O67" s="36">
        <v>0.4861111111111111</v>
      </c>
      <c r="P67" s="37">
        <v>0.50694444444444442</v>
      </c>
      <c r="Q67" s="36">
        <v>0.50694444444444442</v>
      </c>
      <c r="R67" s="37">
        <v>0.54861111111111105</v>
      </c>
      <c r="S67" s="36">
        <v>0.55208333333333337</v>
      </c>
      <c r="T67" s="37">
        <v>0.59375</v>
      </c>
      <c r="U67" s="36">
        <v>0.59375</v>
      </c>
      <c r="V67" s="37">
        <v>0.625</v>
      </c>
      <c r="W67" s="36">
        <v>0.53819444444444442</v>
      </c>
      <c r="X67" s="37">
        <v>0.60347222222222219</v>
      </c>
      <c r="Y67" s="11">
        <v>134</v>
      </c>
      <c r="Z67" s="29">
        <v>152</v>
      </c>
      <c r="AA67" s="29">
        <v>156</v>
      </c>
      <c r="AB67">
        <v>150</v>
      </c>
      <c r="AC67">
        <v>153</v>
      </c>
      <c r="AD67" s="13">
        <v>153</v>
      </c>
      <c r="AE67">
        <v>75</v>
      </c>
      <c r="AF67">
        <v>74</v>
      </c>
      <c r="AG67">
        <v>71</v>
      </c>
      <c r="AH67">
        <v>80</v>
      </c>
      <c r="AI67">
        <v>79</v>
      </c>
      <c r="AJ67" s="31">
        <v>74</v>
      </c>
      <c r="AK67">
        <v>152</v>
      </c>
      <c r="AL67">
        <v>141</v>
      </c>
      <c r="AM67">
        <v>145</v>
      </c>
      <c r="AN67">
        <v>147</v>
      </c>
      <c r="AO67">
        <v>139</v>
      </c>
      <c r="AP67" s="33">
        <v>142</v>
      </c>
      <c r="AQ67">
        <v>81</v>
      </c>
      <c r="AR67">
        <v>85</v>
      </c>
      <c r="AS67">
        <v>85</v>
      </c>
      <c r="AT67">
        <v>92</v>
      </c>
      <c r="AU67">
        <v>86</v>
      </c>
      <c r="AV67" s="31">
        <v>87</v>
      </c>
      <c r="AW67">
        <v>13</v>
      </c>
      <c r="AX67">
        <v>97</v>
      </c>
      <c r="BE67">
        <v>5</v>
      </c>
      <c r="BF67">
        <v>5</v>
      </c>
      <c r="BG67">
        <v>0</v>
      </c>
      <c r="BH67">
        <v>4</v>
      </c>
      <c r="BI67">
        <v>5</v>
      </c>
      <c r="BJ67">
        <v>1</v>
      </c>
      <c r="BK67" s="13">
        <v>2</v>
      </c>
      <c r="BL67">
        <f t="shared" si="1"/>
        <v>22</v>
      </c>
      <c r="BM67">
        <v>4</v>
      </c>
      <c r="BN67">
        <v>6</v>
      </c>
      <c r="BO67">
        <v>0</v>
      </c>
      <c r="BP67">
        <v>4</v>
      </c>
      <c r="BQ67">
        <v>5</v>
      </c>
      <c r="BR67">
        <v>0</v>
      </c>
      <c r="BS67" s="14">
        <v>2</v>
      </c>
      <c r="BT67">
        <f t="shared" si="2"/>
        <v>21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0</v>
      </c>
      <c r="CH67">
        <v>0</v>
      </c>
      <c r="CI67">
        <v>1</v>
      </c>
      <c r="CJ67">
        <v>0</v>
      </c>
      <c r="CK67">
        <v>0</v>
      </c>
      <c r="CL67">
        <v>2</v>
      </c>
      <c r="CM67">
        <v>1</v>
      </c>
      <c r="CN67">
        <v>0</v>
      </c>
      <c r="CO67">
        <v>2</v>
      </c>
      <c r="CP67">
        <v>0</v>
      </c>
      <c r="CQ67">
        <v>3</v>
      </c>
      <c r="CR67">
        <v>2</v>
      </c>
      <c r="CS67">
        <v>0</v>
      </c>
      <c r="CT67">
        <v>0</v>
      </c>
      <c r="CU67">
        <v>0</v>
      </c>
      <c r="CV67">
        <v>1</v>
      </c>
      <c r="CW67">
        <v>0</v>
      </c>
      <c r="CX67" s="13">
        <v>0</v>
      </c>
      <c r="CY67">
        <f t="shared" si="3"/>
        <v>1</v>
      </c>
      <c r="CZ67">
        <f t="shared" si="4"/>
        <v>0</v>
      </c>
      <c r="DA67">
        <f t="shared" si="5"/>
        <v>1</v>
      </c>
      <c r="DB67">
        <f t="shared" si="6"/>
        <v>2</v>
      </c>
      <c r="DC67">
        <v>0</v>
      </c>
      <c r="DD67">
        <f t="shared" si="7"/>
        <v>5</v>
      </c>
      <c r="DE67">
        <f t="shared" si="8"/>
        <v>7</v>
      </c>
      <c r="DF67">
        <v>0</v>
      </c>
      <c r="DG67">
        <v>0</v>
      </c>
      <c r="DH67">
        <v>0</v>
      </c>
      <c r="DI67">
        <v>0</v>
      </c>
      <c r="DJ67">
        <v>1</v>
      </c>
      <c r="DK67">
        <v>2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1</v>
      </c>
      <c r="DS67">
        <v>0</v>
      </c>
      <c r="DT67">
        <v>1</v>
      </c>
      <c r="DU67">
        <v>0</v>
      </c>
      <c r="DV67">
        <v>0</v>
      </c>
      <c r="DW67">
        <v>3</v>
      </c>
      <c r="DX67">
        <v>2</v>
      </c>
      <c r="DY67">
        <v>0</v>
      </c>
      <c r="DZ67">
        <v>3</v>
      </c>
      <c r="EA67">
        <v>0</v>
      </c>
      <c r="EB67">
        <v>2</v>
      </c>
      <c r="EC67">
        <v>3</v>
      </c>
      <c r="ED67">
        <v>0</v>
      </c>
      <c r="EE67">
        <v>0</v>
      </c>
      <c r="EF67">
        <v>0</v>
      </c>
      <c r="EG67">
        <v>1</v>
      </c>
      <c r="EH67">
        <v>0</v>
      </c>
      <c r="EI67" s="14">
        <v>0</v>
      </c>
      <c r="EJ67">
        <f t="shared" si="9"/>
        <v>1</v>
      </c>
      <c r="EK67">
        <f t="shared" si="10"/>
        <v>0</v>
      </c>
      <c r="EL67">
        <f t="shared" si="11"/>
        <v>2</v>
      </c>
      <c r="EM67">
        <f t="shared" si="12"/>
        <v>2</v>
      </c>
      <c r="EN67">
        <v>0</v>
      </c>
      <c r="EO67">
        <f t="shared" si="13"/>
        <v>6</v>
      </c>
      <c r="EP67">
        <f t="shared" si="14"/>
        <v>8</v>
      </c>
      <c r="EQ67">
        <v>0</v>
      </c>
      <c r="ER67" s="14">
        <v>0</v>
      </c>
      <c r="ES67" s="48">
        <v>6.7673611111111114E-4</v>
      </c>
      <c r="ET67" s="51">
        <v>5.0613425925925923E-4</v>
      </c>
      <c r="EU67" t="s">
        <v>80</v>
      </c>
      <c r="EV67">
        <v>84.5</v>
      </c>
      <c r="EW67" s="13" t="s">
        <v>138</v>
      </c>
      <c r="EX67">
        <v>1.8</v>
      </c>
      <c r="EY67">
        <v>1.8</v>
      </c>
      <c r="EZ67">
        <v>1.9</v>
      </c>
      <c r="FA67">
        <v>1.7</v>
      </c>
      <c r="FB67">
        <v>1.5</v>
      </c>
      <c r="FC67" s="13">
        <v>1.9</v>
      </c>
      <c r="FD67">
        <v>1.7</v>
      </c>
      <c r="FE67">
        <v>1.7</v>
      </c>
      <c r="FF67">
        <v>1.7</v>
      </c>
      <c r="FG67">
        <v>1.7</v>
      </c>
      <c r="FH67">
        <v>1.7</v>
      </c>
      <c r="FI67" s="14">
        <v>1.7</v>
      </c>
      <c r="FJ67">
        <v>7.23</v>
      </c>
      <c r="FK67">
        <v>5.54</v>
      </c>
      <c r="FL67">
        <v>6.7</v>
      </c>
      <c r="FM67">
        <v>6.76</v>
      </c>
      <c r="FN67" s="13">
        <v>5.54</v>
      </c>
      <c r="FO67">
        <v>7.26</v>
      </c>
      <c r="FP67">
        <v>6.75</v>
      </c>
      <c r="FQ67">
        <v>7.36</v>
      </c>
      <c r="FR67">
        <v>6.5</v>
      </c>
      <c r="FS67" s="14">
        <v>6.5</v>
      </c>
      <c r="FT67" s="18" t="s">
        <v>77</v>
      </c>
      <c r="FU67">
        <v>14.93</v>
      </c>
      <c r="FV67">
        <v>15.32</v>
      </c>
      <c r="FW67" s="13">
        <v>14.93</v>
      </c>
      <c r="FX67" s="18" t="s">
        <v>77</v>
      </c>
      <c r="FY67">
        <v>15.29</v>
      </c>
      <c r="FZ67">
        <v>15.98</v>
      </c>
      <c r="GA67" s="14">
        <v>15.29</v>
      </c>
      <c r="GB67">
        <v>34</v>
      </c>
      <c r="GC67" s="13">
        <v>2</v>
      </c>
      <c r="GD67">
        <v>35</v>
      </c>
      <c r="GE67" s="14">
        <v>1</v>
      </c>
      <c r="GF67">
        <v>67</v>
      </c>
      <c r="GG67">
        <v>1</v>
      </c>
      <c r="GH67" s="13">
        <v>68</v>
      </c>
      <c r="GI67">
        <f t="shared" si="15"/>
        <v>98.529411764705884</v>
      </c>
      <c r="GJ67">
        <v>77</v>
      </c>
      <c r="GK67">
        <v>1</v>
      </c>
      <c r="GL67" s="14">
        <v>78</v>
      </c>
      <c r="GM67">
        <f t="shared" si="16"/>
        <v>98.71794871794873</v>
      </c>
      <c r="GN67">
        <v>11</v>
      </c>
      <c r="GO67">
        <v>1</v>
      </c>
      <c r="GP67" s="13">
        <v>12</v>
      </c>
      <c r="GQ67">
        <v>11</v>
      </c>
      <c r="GR67">
        <v>1</v>
      </c>
      <c r="GS67" s="14">
        <v>12</v>
      </c>
      <c r="GT67">
        <v>10</v>
      </c>
      <c r="GU67">
        <v>2</v>
      </c>
      <c r="GV67" s="13">
        <v>12</v>
      </c>
      <c r="GW67">
        <v>12</v>
      </c>
      <c r="GX67">
        <v>0</v>
      </c>
      <c r="GY67" s="14">
        <v>12</v>
      </c>
      <c r="GZ67" s="37">
        <v>0.34722222222222227</v>
      </c>
      <c r="HA67" s="37">
        <v>0.54513888888888895</v>
      </c>
      <c r="HB67" s="37">
        <v>0.59444444444444444</v>
      </c>
      <c r="HC67" s="42">
        <v>0.71180555555555547</v>
      </c>
    </row>
    <row r="68" spans="1:211" x14ac:dyDescent="0.2">
      <c r="A68" s="9">
        <v>78</v>
      </c>
      <c r="B68" s="21">
        <v>43417</v>
      </c>
      <c r="C68" s="26">
        <v>2</v>
      </c>
      <c r="D68" s="107">
        <v>17847</v>
      </c>
      <c r="E68" s="29">
        <v>1</v>
      </c>
      <c r="G68">
        <v>70</v>
      </c>
      <c r="H68">
        <v>1.7</v>
      </c>
      <c r="I68">
        <v>64</v>
      </c>
      <c r="J68">
        <f t="shared" si="17"/>
        <v>22.145328719723185</v>
      </c>
      <c r="K68">
        <v>30</v>
      </c>
      <c r="L68">
        <v>5</v>
      </c>
      <c r="M68" s="11">
        <v>20</v>
      </c>
      <c r="N68">
        <v>21</v>
      </c>
      <c r="O68" s="36">
        <v>0.4861111111111111</v>
      </c>
      <c r="P68" s="37">
        <v>0.50694444444444442</v>
      </c>
      <c r="Q68" s="36">
        <v>0.50694444444444442</v>
      </c>
      <c r="R68" s="37">
        <v>0.55902777777777779</v>
      </c>
      <c r="S68" s="36">
        <v>0.5625</v>
      </c>
      <c r="T68" s="37">
        <v>0.60416666666666663</v>
      </c>
      <c r="U68" s="36">
        <v>0.60416666666666663</v>
      </c>
      <c r="V68" s="37">
        <v>0.64930555555555558</v>
      </c>
      <c r="W68" s="36">
        <v>0.55555555555555558</v>
      </c>
      <c r="X68" s="37">
        <v>0.6118055555555556</v>
      </c>
      <c r="Y68" s="11">
        <v>148</v>
      </c>
      <c r="Z68" s="29">
        <v>153</v>
      </c>
      <c r="AA68" s="29">
        <v>137</v>
      </c>
      <c r="AB68">
        <v>140</v>
      </c>
      <c r="AC68">
        <v>133</v>
      </c>
      <c r="AD68" s="13">
        <v>137</v>
      </c>
      <c r="AE68">
        <v>72</v>
      </c>
      <c r="AF68">
        <v>68</v>
      </c>
      <c r="AG68">
        <v>70</v>
      </c>
      <c r="AH68">
        <v>73</v>
      </c>
      <c r="AI68">
        <v>78</v>
      </c>
      <c r="AJ68" s="31">
        <v>76</v>
      </c>
      <c r="AK68">
        <v>136</v>
      </c>
      <c r="AL68">
        <v>124</v>
      </c>
      <c r="AM68">
        <v>129</v>
      </c>
      <c r="AN68">
        <v>134</v>
      </c>
      <c r="AO68">
        <v>130</v>
      </c>
      <c r="AP68" s="33">
        <v>132</v>
      </c>
      <c r="AQ68">
        <v>69</v>
      </c>
      <c r="AR68">
        <v>64</v>
      </c>
      <c r="AS68">
        <v>65</v>
      </c>
      <c r="AT68">
        <v>72</v>
      </c>
      <c r="AU68">
        <v>77</v>
      </c>
      <c r="AV68" s="31">
        <v>78</v>
      </c>
      <c r="AW68">
        <v>12</v>
      </c>
      <c r="AX68">
        <v>91</v>
      </c>
      <c r="BE68">
        <v>5</v>
      </c>
      <c r="BF68">
        <v>5</v>
      </c>
      <c r="BG68">
        <v>4</v>
      </c>
      <c r="BH68">
        <v>5</v>
      </c>
      <c r="BI68">
        <v>5</v>
      </c>
      <c r="BJ68">
        <v>2</v>
      </c>
      <c r="BK68" s="13">
        <v>4</v>
      </c>
      <c r="BL68">
        <f t="shared" si="1"/>
        <v>30</v>
      </c>
      <c r="BM68">
        <v>5</v>
      </c>
      <c r="BN68">
        <v>4</v>
      </c>
      <c r="BO68">
        <v>4</v>
      </c>
      <c r="BP68">
        <v>4</v>
      </c>
      <c r="BQ68">
        <v>5</v>
      </c>
      <c r="BR68">
        <v>4</v>
      </c>
      <c r="BS68" s="14">
        <v>4</v>
      </c>
      <c r="BT68">
        <f t="shared" si="2"/>
        <v>30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3</v>
      </c>
      <c r="CA68">
        <v>0</v>
      </c>
      <c r="CB68">
        <v>1</v>
      </c>
      <c r="CC68">
        <v>0</v>
      </c>
      <c r="CD68">
        <v>1</v>
      </c>
      <c r="CE68">
        <v>0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3</v>
      </c>
      <c r="CM68">
        <v>1</v>
      </c>
      <c r="CN68">
        <v>0</v>
      </c>
      <c r="CO68">
        <v>3</v>
      </c>
      <c r="CP68">
        <v>0</v>
      </c>
      <c r="CQ68">
        <v>3</v>
      </c>
      <c r="CR68">
        <v>3</v>
      </c>
      <c r="CS68">
        <v>0</v>
      </c>
      <c r="CT68">
        <v>0</v>
      </c>
      <c r="CU68">
        <v>0</v>
      </c>
      <c r="CV68">
        <v>2</v>
      </c>
      <c r="CW68">
        <v>0</v>
      </c>
      <c r="CX68" s="13">
        <v>0</v>
      </c>
      <c r="CY68">
        <f t="shared" si="3"/>
        <v>0</v>
      </c>
      <c r="CZ68">
        <f t="shared" si="4"/>
        <v>1</v>
      </c>
      <c r="DA68">
        <f t="shared" si="5"/>
        <v>1</v>
      </c>
      <c r="DB68">
        <f t="shared" si="6"/>
        <v>2</v>
      </c>
      <c r="DC68">
        <v>0</v>
      </c>
      <c r="DD68">
        <f t="shared" si="7"/>
        <v>8</v>
      </c>
      <c r="DE68">
        <f t="shared" si="8"/>
        <v>9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2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3</v>
      </c>
      <c r="DX68">
        <v>2</v>
      </c>
      <c r="DY68">
        <v>0</v>
      </c>
      <c r="DZ68">
        <v>3</v>
      </c>
      <c r="EA68">
        <v>3</v>
      </c>
      <c r="EB68">
        <v>0</v>
      </c>
      <c r="EC68">
        <v>3</v>
      </c>
      <c r="ED68">
        <v>3</v>
      </c>
      <c r="EE68">
        <v>0</v>
      </c>
      <c r="EF68">
        <v>1</v>
      </c>
      <c r="EG68">
        <v>0</v>
      </c>
      <c r="EH68">
        <v>1</v>
      </c>
      <c r="EI68" s="14">
        <v>0</v>
      </c>
      <c r="EJ68">
        <f t="shared" si="9"/>
        <v>0</v>
      </c>
      <c r="EK68">
        <f t="shared" si="10"/>
        <v>3</v>
      </c>
      <c r="EL68">
        <f t="shared" si="11"/>
        <v>2</v>
      </c>
      <c r="EM68">
        <f t="shared" si="12"/>
        <v>3</v>
      </c>
      <c r="EN68">
        <v>3</v>
      </c>
      <c r="EO68">
        <f t="shared" si="13"/>
        <v>5</v>
      </c>
      <c r="EP68">
        <f t="shared" si="14"/>
        <v>6</v>
      </c>
      <c r="EQ68">
        <v>1</v>
      </c>
      <c r="ER68" s="14">
        <v>0</v>
      </c>
      <c r="ES68" s="48">
        <v>5.796296296296297E-4</v>
      </c>
      <c r="ET68" s="51">
        <v>7.3240740740740742E-4</v>
      </c>
      <c r="EU68" t="s">
        <v>69</v>
      </c>
      <c r="EV68">
        <v>82.3</v>
      </c>
      <c r="EW68" s="13" t="s">
        <v>147</v>
      </c>
      <c r="EX68">
        <v>0.7</v>
      </c>
      <c r="EY68">
        <v>1</v>
      </c>
      <c r="EZ68">
        <v>0.8</v>
      </c>
      <c r="FA68">
        <v>0.9</v>
      </c>
      <c r="FB68">
        <v>1.5</v>
      </c>
      <c r="FC68" s="13">
        <v>1.5</v>
      </c>
      <c r="FD68">
        <v>1.7</v>
      </c>
      <c r="FE68">
        <v>1.5</v>
      </c>
      <c r="FF68">
        <v>1.8</v>
      </c>
      <c r="FG68">
        <v>1.9</v>
      </c>
      <c r="FH68">
        <v>1.9</v>
      </c>
      <c r="FI68" s="14">
        <v>1.9</v>
      </c>
      <c r="FJ68">
        <v>6.88</v>
      </c>
      <c r="FK68">
        <v>6.6</v>
      </c>
      <c r="FL68">
        <v>6.66</v>
      </c>
      <c r="FM68">
        <v>6.71</v>
      </c>
      <c r="FN68" s="13">
        <v>6.6</v>
      </c>
      <c r="FO68">
        <v>6</v>
      </c>
      <c r="FP68">
        <v>6.56</v>
      </c>
      <c r="FQ68">
        <v>6.6</v>
      </c>
      <c r="FR68">
        <v>6.55</v>
      </c>
      <c r="FS68" s="14">
        <v>6.55</v>
      </c>
      <c r="FT68" s="18" t="s">
        <v>77</v>
      </c>
      <c r="FU68">
        <v>10.02</v>
      </c>
      <c r="FV68">
        <v>9.86</v>
      </c>
      <c r="FW68" s="13">
        <v>9.86</v>
      </c>
      <c r="FX68" s="18" t="s">
        <v>77</v>
      </c>
      <c r="FY68">
        <v>11.09</v>
      </c>
      <c r="FZ68">
        <v>9.73</v>
      </c>
      <c r="GA68" s="14">
        <v>9.73</v>
      </c>
      <c r="GB68">
        <v>35</v>
      </c>
      <c r="GC68" s="13">
        <v>1</v>
      </c>
      <c r="GD68">
        <v>35</v>
      </c>
      <c r="GE68" s="14">
        <v>1</v>
      </c>
      <c r="GF68">
        <v>41</v>
      </c>
      <c r="GG68">
        <v>0</v>
      </c>
      <c r="GH68" s="13">
        <v>41</v>
      </c>
      <c r="GI68">
        <f t="shared" si="15"/>
        <v>100</v>
      </c>
      <c r="GJ68">
        <v>44</v>
      </c>
      <c r="GK68">
        <v>0</v>
      </c>
      <c r="GL68" s="14">
        <v>44</v>
      </c>
      <c r="GM68">
        <f t="shared" si="16"/>
        <v>100</v>
      </c>
      <c r="GN68">
        <v>10</v>
      </c>
      <c r="GO68">
        <v>2</v>
      </c>
      <c r="GP68" s="13">
        <v>12</v>
      </c>
      <c r="GQ68">
        <v>11</v>
      </c>
      <c r="GR68">
        <v>1</v>
      </c>
      <c r="GS68" s="14">
        <v>12</v>
      </c>
      <c r="GT68">
        <v>10</v>
      </c>
      <c r="GU68">
        <v>2</v>
      </c>
      <c r="GV68" s="13">
        <v>12</v>
      </c>
      <c r="GW68">
        <v>12</v>
      </c>
      <c r="GX68">
        <v>0</v>
      </c>
      <c r="GY68" s="14">
        <v>12</v>
      </c>
      <c r="GZ68" s="37">
        <v>0.3125</v>
      </c>
      <c r="HA68" s="37">
        <v>0.55763888888888891</v>
      </c>
      <c r="HB68" s="37">
        <v>0.61041666666666672</v>
      </c>
      <c r="HC68" s="14" t="s">
        <v>128</v>
      </c>
    </row>
    <row r="69" spans="1:211" x14ac:dyDescent="0.2">
      <c r="H69">
        <f>AVERAGE(H4:H68)</f>
        <v>1.6410937500000002</v>
      </c>
      <c r="I69">
        <f>AVERAGE(I4:I68)</f>
        <v>73.014285714285691</v>
      </c>
      <c r="J69">
        <f>AVERAGE(J4:J68)</f>
        <v>27.003829122217727</v>
      </c>
      <c r="K69">
        <f t="shared" ref="K69:N69" si="18">AVERAGE(K4:K68)</f>
        <v>29.5625</v>
      </c>
      <c r="L69">
        <f t="shared" si="18"/>
        <v>7.8888888888888893</v>
      </c>
      <c r="M69">
        <f t="shared" si="18"/>
        <v>20.13650793650794</v>
      </c>
      <c r="N69">
        <f t="shared" si="18"/>
        <v>20.969841269841268</v>
      </c>
      <c r="FX69" s="18" t="s">
        <v>77</v>
      </c>
    </row>
    <row r="70" spans="1:211" x14ac:dyDescent="0.2">
      <c r="H70">
        <f>STDEV(H4:H68)</f>
        <v>8.0654410471910465E-2</v>
      </c>
      <c r="I70">
        <f>STDEV(I4:I68)</f>
        <v>13.456043817087476</v>
      </c>
      <c r="J70">
        <f>STDEV(J4:J68)</f>
        <v>4.199732238392869</v>
      </c>
      <c r="K70">
        <f t="shared" ref="K70:N70" si="19">STDEV(K4:K68)</f>
        <v>1.0522085616183026</v>
      </c>
      <c r="L70">
        <f t="shared" si="19"/>
        <v>2.6464285800661012</v>
      </c>
      <c r="M70">
        <f t="shared" si="19"/>
        <v>0.95635423105592821</v>
      </c>
      <c r="N70">
        <f t="shared" si="19"/>
        <v>0.95303165174986304</v>
      </c>
    </row>
    <row r="71" spans="1:211" x14ac:dyDescent="0.2">
      <c r="H71">
        <f>MAX(H4:H68)</f>
        <v>1.85</v>
      </c>
      <c r="I71">
        <f t="shared" ref="I71:N71" si="20">MAX(I4:I68)</f>
        <v>116.9</v>
      </c>
      <c r="J71">
        <f t="shared" si="20"/>
        <v>38.535491107194353</v>
      </c>
      <c r="K71">
        <f t="shared" si="20"/>
        <v>30</v>
      </c>
      <c r="L71">
        <f t="shared" si="20"/>
        <v>14</v>
      </c>
      <c r="M71">
        <f t="shared" si="20"/>
        <v>23</v>
      </c>
      <c r="N71">
        <f t="shared" si="20"/>
        <v>24</v>
      </c>
    </row>
    <row r="72" spans="1:211" x14ac:dyDescent="0.2">
      <c r="H72">
        <f>MIN(H4:H68)</f>
        <v>1.5</v>
      </c>
      <c r="I72">
        <f t="shared" ref="I72:N72" si="21">MIN(I4:I68)</f>
        <v>49.3</v>
      </c>
      <c r="J72">
        <f t="shared" si="21"/>
        <v>19.62353299801859</v>
      </c>
      <c r="K72">
        <f t="shared" si="21"/>
        <v>24</v>
      </c>
      <c r="L72">
        <f t="shared" si="21"/>
        <v>4</v>
      </c>
      <c r="M72">
        <f t="shared" si="21"/>
        <v>17.100000000000001</v>
      </c>
      <c r="N72">
        <f t="shared" si="21"/>
        <v>19</v>
      </c>
    </row>
  </sheetData>
  <mergeCells count="35">
    <mergeCell ref="BE2:BK2"/>
    <mergeCell ref="M2:N2"/>
    <mergeCell ref="O2:P2"/>
    <mergeCell ref="Q2:R2"/>
    <mergeCell ref="S2:T2"/>
    <mergeCell ref="U2:V2"/>
    <mergeCell ref="W2:X2"/>
    <mergeCell ref="Y2:AD2"/>
    <mergeCell ref="AK2:AP2"/>
    <mergeCell ref="AW2:AX2"/>
    <mergeCell ref="AY2:BA2"/>
    <mergeCell ref="BB2:BD2"/>
    <mergeCell ref="AE2:AJ2"/>
    <mergeCell ref="AQ2:AV2"/>
    <mergeCell ref="FX2:GA2"/>
    <mergeCell ref="BM2:BS2"/>
    <mergeCell ref="BU2:CX2"/>
    <mergeCell ref="DF2:EI2"/>
    <mergeCell ref="EQ2:ER2"/>
    <mergeCell ref="ES2:ET2"/>
    <mergeCell ref="EU2:EW2"/>
    <mergeCell ref="EX2:FC2"/>
    <mergeCell ref="FD2:FI2"/>
    <mergeCell ref="FJ2:FN2"/>
    <mergeCell ref="FO2:FS2"/>
    <mergeCell ref="FT2:FW2"/>
    <mergeCell ref="GT2:GV2"/>
    <mergeCell ref="GW2:GY2"/>
    <mergeCell ref="GZ2:HC2"/>
    <mergeCell ref="GB2:GC2"/>
    <mergeCell ref="GD2:GE2"/>
    <mergeCell ref="GF2:GH2"/>
    <mergeCell ref="GJ2:GL2"/>
    <mergeCell ref="GN2:GP2"/>
    <mergeCell ref="GQ2:GS2"/>
  </mergeCells>
  <pageMargins left="0.70000000000000007" right="0.70000000000000007" top="0.75" bottom="0.75" header="0.30000000000000004" footer="0.30000000000000004"/>
  <pageSetup paperSize="9" fitToWidth="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D69"/>
  <sheetViews>
    <sheetView topLeftCell="GQ1" zoomScaleNormal="100" zoomScalePageLayoutView="138" workbookViewId="0">
      <selection activeCell="HD1" sqref="HD1:HD1048576"/>
    </sheetView>
  </sheetViews>
  <sheetFormatPr baseColWidth="10" defaultColWidth="8.83203125" defaultRowHeight="15" x14ac:dyDescent="0.2"/>
  <cols>
    <col min="1" max="1" width="14.5" style="9" bestFit="1" customWidth="1"/>
    <col min="2" max="2" width="14.5" style="24" customWidth="1"/>
    <col min="3" max="3" width="14.5" style="26" customWidth="1"/>
    <col min="4" max="4" width="10.6640625" style="10" bestFit="1" customWidth="1"/>
    <col min="5" max="6" width="10.6640625" style="17" customWidth="1"/>
    <col min="7" max="7" width="9.1640625" customWidth="1"/>
    <col min="8" max="8" width="10.5" customWidth="1"/>
    <col min="9" max="9" width="11.83203125" customWidth="1"/>
    <col min="10" max="11" width="9.1640625" customWidth="1"/>
    <col min="12" max="12" width="16.83203125" bestFit="1" customWidth="1"/>
    <col min="13" max="13" width="12.5" style="11" customWidth="1"/>
    <col min="14" max="14" width="13.1640625" customWidth="1"/>
    <col min="15" max="15" width="11.1640625" style="11" bestFit="1" customWidth="1"/>
    <col min="16" max="16" width="11.83203125" bestFit="1" customWidth="1"/>
    <col min="17" max="17" width="11.5" style="11" customWidth="1"/>
    <col min="18" max="18" width="10.83203125" customWidth="1"/>
    <col min="19" max="19" width="7.5" style="11" customWidth="1"/>
    <col min="20" max="20" width="8.6640625" customWidth="1"/>
    <col min="21" max="21" width="11.5" style="11" customWidth="1"/>
    <col min="22" max="22" width="11.6640625" customWidth="1"/>
    <col min="23" max="23" width="9.83203125" style="11" customWidth="1"/>
    <col min="24" max="24" width="9.5" customWidth="1"/>
    <col min="25" max="25" width="9.1640625" style="11" bestFit="1" customWidth="1"/>
    <col min="26" max="27" width="9.1640625" style="29" customWidth="1"/>
    <col min="28" max="29" width="11.5" bestFit="1" customWidth="1"/>
    <col min="30" max="30" width="11.5" style="33" bestFit="1" customWidth="1"/>
    <col min="31" max="31" width="9.1640625" bestFit="1" customWidth="1"/>
    <col min="32" max="33" width="9.1640625" customWidth="1"/>
    <col min="34" max="35" width="11.5" bestFit="1" customWidth="1"/>
    <col min="36" max="36" width="11.5" style="31" bestFit="1" customWidth="1"/>
    <col min="37" max="37" width="9.1640625" bestFit="1" customWidth="1"/>
    <col min="38" max="39" width="9.1640625" customWidth="1"/>
    <col min="40" max="42" width="11.5" bestFit="1" customWidth="1"/>
    <col min="43" max="43" width="9.1640625" style="12" bestFit="1" customWidth="1"/>
    <col min="44" max="45" width="9.1640625" customWidth="1"/>
    <col min="46" max="47" width="11.5" bestFit="1" customWidth="1"/>
    <col min="48" max="48" width="11.5" style="31" bestFit="1" customWidth="1"/>
    <col min="49" max="49" width="34.1640625" bestFit="1" customWidth="1"/>
    <col min="50" max="50" width="40.83203125" bestFit="1" customWidth="1"/>
    <col min="51" max="51" width="9.1640625" style="12" customWidth="1"/>
    <col min="52" max="52" width="9.1640625" customWidth="1"/>
    <col min="53" max="53" width="9.1640625" style="13" customWidth="1"/>
    <col min="54" max="55" width="9.1640625" customWidth="1"/>
    <col min="56" max="56" width="9.1640625" style="14" customWidth="1"/>
    <col min="57" max="62" width="9.1640625" customWidth="1"/>
    <col min="63" max="63" width="9.1640625" style="13" customWidth="1"/>
    <col min="64" max="70" width="9.1640625" customWidth="1"/>
    <col min="71" max="71" width="9.1640625" style="14" customWidth="1"/>
    <col min="72" max="101" width="9.1640625" customWidth="1"/>
    <col min="102" max="102" width="9.1640625" style="13" customWidth="1"/>
    <col min="103" max="103" width="12.5" customWidth="1"/>
    <col min="104" max="104" width="12.83203125" customWidth="1"/>
    <col min="105" max="105" width="12.5" customWidth="1"/>
    <col min="106" max="106" width="14.6640625" customWidth="1"/>
    <col min="107" max="107" width="13.6640625" customWidth="1"/>
    <col min="108" max="108" width="17.83203125" customWidth="1"/>
    <col min="109" max="109" width="17.5" customWidth="1"/>
    <col min="110" max="138" width="9.1640625" customWidth="1"/>
    <col min="139" max="139" width="9.1640625" style="14" customWidth="1"/>
    <col min="140" max="140" width="13.6640625" customWidth="1"/>
    <col min="141" max="141" width="14.33203125" customWidth="1"/>
    <col min="142" max="142" width="12.83203125" customWidth="1"/>
    <col min="143" max="143" width="13.5" customWidth="1"/>
    <col min="144" max="144" width="14.6640625" customWidth="1"/>
    <col min="145" max="145" width="16" customWidth="1"/>
    <col min="146" max="146" width="14.83203125" customWidth="1"/>
    <col min="147" max="147" width="19.1640625" bestFit="1" customWidth="1"/>
    <col min="148" max="148" width="17.5" style="14" bestFit="1" customWidth="1"/>
    <col min="149" max="149" width="15.6640625" style="48" bestFit="1" customWidth="1"/>
    <col min="150" max="150" width="14.33203125" style="45" bestFit="1" customWidth="1"/>
    <col min="151" max="151" width="16.1640625" bestFit="1" customWidth="1"/>
    <col min="152" max="152" width="17.6640625" bestFit="1" customWidth="1"/>
    <col min="153" max="153" width="30.5" style="13" bestFit="1" customWidth="1"/>
    <col min="154" max="154" width="8.83203125" bestFit="1" customWidth="1"/>
    <col min="155" max="158" width="11" bestFit="1" customWidth="1"/>
    <col min="159" max="159" width="9.1640625" style="13" customWidth="1"/>
    <col min="160" max="160" width="8.83203125" bestFit="1" customWidth="1"/>
    <col min="161" max="164" width="11" bestFit="1" customWidth="1"/>
    <col min="165" max="165" width="8.33203125" style="14" bestFit="1" customWidth="1"/>
    <col min="166" max="166" width="8.83203125" bestFit="1" customWidth="1"/>
    <col min="167" max="169" width="11" bestFit="1" customWidth="1"/>
    <col min="170" max="170" width="14.1640625" style="13" bestFit="1" customWidth="1"/>
    <col min="171" max="171" width="9.1640625" customWidth="1"/>
    <col min="172" max="174" width="11" bestFit="1" customWidth="1"/>
    <col min="175" max="175" width="14.1640625" style="14" bestFit="1" customWidth="1"/>
    <col min="176" max="176" width="8.83203125" bestFit="1" customWidth="1"/>
    <col min="177" max="178" width="11" bestFit="1" customWidth="1"/>
    <col min="179" max="179" width="14.1640625" style="13" bestFit="1" customWidth="1"/>
    <col min="180" max="180" width="8.83203125" bestFit="1" customWidth="1"/>
    <col min="181" max="182" width="11" bestFit="1" customWidth="1"/>
    <col min="183" max="183" width="14.1640625" style="14" bestFit="1" customWidth="1"/>
    <col min="184" max="184" width="9.5" customWidth="1"/>
    <col min="185" max="185" width="10.6640625" style="13" customWidth="1"/>
    <col min="186" max="186" width="10" customWidth="1"/>
    <col min="187" max="187" width="9.5" style="14" customWidth="1"/>
    <col min="188" max="189" width="15.5" customWidth="1"/>
    <col min="190" max="190" width="16.5" style="13" customWidth="1"/>
    <col min="191" max="191" width="16.5" customWidth="1"/>
    <col min="192" max="193" width="16" customWidth="1"/>
    <col min="194" max="194" width="15" style="14" customWidth="1"/>
    <col min="195" max="195" width="15" customWidth="1"/>
    <col min="196" max="196" width="9.1640625" customWidth="1"/>
    <col min="197" max="197" width="9.83203125" bestFit="1" customWidth="1"/>
    <col min="198" max="198" width="11.5" style="13" bestFit="1" customWidth="1"/>
    <col min="199" max="199" width="9.1640625" customWidth="1"/>
    <col min="200" max="200" width="9.83203125" bestFit="1" customWidth="1"/>
    <col min="201" max="201" width="11.5" style="14" bestFit="1" customWidth="1"/>
    <col min="202" max="202" width="9.1640625" customWidth="1"/>
    <col min="203" max="203" width="9.83203125" bestFit="1" customWidth="1"/>
    <col min="204" max="204" width="11.5" style="13" bestFit="1" customWidth="1"/>
    <col min="205" max="205" width="9.1640625" customWidth="1"/>
    <col min="206" max="206" width="9.83203125" bestFit="1" customWidth="1"/>
    <col min="207" max="207" width="11.5" style="14" bestFit="1" customWidth="1"/>
    <col min="208" max="208" width="14.83203125" bestFit="1" customWidth="1"/>
    <col min="209" max="209" width="15.33203125" bestFit="1" customWidth="1"/>
    <col min="210" max="210" width="16.33203125" bestFit="1" customWidth="1"/>
    <col min="211" max="211" width="17.5" style="14" bestFit="1" customWidth="1"/>
    <col min="212" max="212" width="54.5" style="41" customWidth="1"/>
    <col min="213" max="213" width="9.1640625" customWidth="1"/>
  </cols>
  <sheetData>
    <row r="1" spans="1:212" s="3" customFormat="1" ht="17" thickBot="1" x14ac:dyDescent="0.25">
      <c r="A1" s="4" t="s">
        <v>29</v>
      </c>
      <c r="B1" s="23" t="s">
        <v>82</v>
      </c>
      <c r="C1" s="3" t="s">
        <v>83</v>
      </c>
      <c r="D1" s="104" t="s">
        <v>30</v>
      </c>
      <c r="E1" s="16" t="s">
        <v>75</v>
      </c>
      <c r="F1" s="16" t="s">
        <v>76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5" t="s">
        <v>37</v>
      </c>
      <c r="N1" s="3" t="s">
        <v>38</v>
      </c>
      <c r="O1" s="5" t="s">
        <v>39</v>
      </c>
      <c r="P1" s="3" t="s">
        <v>40</v>
      </c>
      <c r="Q1" s="5" t="s">
        <v>37</v>
      </c>
      <c r="R1" s="3" t="s">
        <v>38</v>
      </c>
      <c r="S1" s="5" t="s">
        <v>37</v>
      </c>
      <c r="T1" s="3" t="s">
        <v>38</v>
      </c>
      <c r="U1" s="5" t="s">
        <v>37</v>
      </c>
      <c r="V1" s="3" t="s">
        <v>38</v>
      </c>
      <c r="W1" s="5" t="s">
        <v>7</v>
      </c>
      <c r="X1" s="3" t="s">
        <v>8</v>
      </c>
      <c r="Y1" s="5" t="s">
        <v>41</v>
      </c>
      <c r="Z1" s="28" t="s">
        <v>42</v>
      </c>
      <c r="AA1" s="28" t="s">
        <v>43</v>
      </c>
      <c r="AB1" s="3" t="s">
        <v>44</v>
      </c>
      <c r="AC1" s="3" t="s">
        <v>45</v>
      </c>
      <c r="AD1" s="32" t="s">
        <v>46</v>
      </c>
      <c r="AE1" s="3" t="s">
        <v>41</v>
      </c>
      <c r="AF1" s="3" t="s">
        <v>42</v>
      </c>
      <c r="AG1" s="3" t="s">
        <v>43</v>
      </c>
      <c r="AH1" s="3" t="s">
        <v>44</v>
      </c>
      <c r="AI1" s="3" t="s">
        <v>45</v>
      </c>
      <c r="AJ1" s="30" t="s">
        <v>46</v>
      </c>
      <c r="AK1" s="3" t="s">
        <v>41</v>
      </c>
      <c r="AL1" s="3" t="s">
        <v>42</v>
      </c>
      <c r="AM1" s="3" t="s">
        <v>43</v>
      </c>
      <c r="AN1" s="3" t="s">
        <v>44</v>
      </c>
      <c r="AO1" s="3" t="s">
        <v>45</v>
      </c>
      <c r="AP1" s="3" t="s">
        <v>46</v>
      </c>
      <c r="AQ1" s="6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0" t="s">
        <v>46</v>
      </c>
      <c r="AW1" s="3" t="s">
        <v>47</v>
      </c>
      <c r="AX1" s="3" t="s">
        <v>100</v>
      </c>
      <c r="AY1" s="6" t="s">
        <v>49</v>
      </c>
      <c r="AZ1" s="3" t="s">
        <v>49</v>
      </c>
      <c r="BA1" s="7" t="s">
        <v>49</v>
      </c>
      <c r="BB1" s="3" t="s">
        <v>49</v>
      </c>
      <c r="BC1" s="3" t="s">
        <v>49</v>
      </c>
      <c r="BD1" s="8" t="s">
        <v>49</v>
      </c>
      <c r="BE1" s="3">
        <v>1</v>
      </c>
      <c r="BF1" s="3">
        <v>2</v>
      </c>
      <c r="BG1" s="3">
        <v>3</v>
      </c>
      <c r="BH1" s="3">
        <v>4</v>
      </c>
      <c r="BI1" s="3">
        <v>5</v>
      </c>
      <c r="BJ1" s="3">
        <v>6</v>
      </c>
      <c r="BK1" s="7">
        <v>7</v>
      </c>
      <c r="BM1" s="3">
        <v>1</v>
      </c>
      <c r="BN1" s="3">
        <v>2</v>
      </c>
      <c r="BO1" s="3">
        <v>3</v>
      </c>
      <c r="BP1" s="3">
        <v>4</v>
      </c>
      <c r="BQ1" s="3">
        <v>5</v>
      </c>
      <c r="BR1" s="3">
        <v>6</v>
      </c>
      <c r="BS1" s="8">
        <v>7</v>
      </c>
      <c r="BU1" s="3">
        <v>1</v>
      </c>
      <c r="BV1" s="3">
        <v>2</v>
      </c>
      <c r="BW1" s="3">
        <v>3</v>
      </c>
      <c r="BX1" s="3">
        <v>4</v>
      </c>
      <c r="BY1" s="3">
        <v>5</v>
      </c>
      <c r="BZ1" s="3">
        <v>6</v>
      </c>
      <c r="CA1" s="3">
        <v>7</v>
      </c>
      <c r="CB1" s="3">
        <v>8</v>
      </c>
      <c r="CC1" s="3">
        <v>9</v>
      </c>
      <c r="CD1" s="3">
        <v>10</v>
      </c>
      <c r="CE1" s="3">
        <v>11</v>
      </c>
      <c r="CF1" s="3">
        <v>12</v>
      </c>
      <c r="CG1" s="3">
        <v>13</v>
      </c>
      <c r="CH1" s="3">
        <v>14</v>
      </c>
      <c r="CI1" s="3">
        <v>15</v>
      </c>
      <c r="CJ1" s="3">
        <v>16</v>
      </c>
      <c r="CK1" s="3">
        <v>17</v>
      </c>
      <c r="CL1" s="3">
        <v>18</v>
      </c>
      <c r="CM1" s="3">
        <v>19</v>
      </c>
      <c r="CN1" s="3">
        <v>20</v>
      </c>
      <c r="CO1" s="3">
        <v>21</v>
      </c>
      <c r="CP1" s="3">
        <v>22</v>
      </c>
      <c r="CQ1" s="3">
        <v>23</v>
      </c>
      <c r="CR1" s="3">
        <v>24</v>
      </c>
      <c r="CS1" s="3">
        <v>25</v>
      </c>
      <c r="CT1" s="3">
        <v>26</v>
      </c>
      <c r="CU1" s="3">
        <v>27</v>
      </c>
      <c r="CV1" s="3">
        <v>28</v>
      </c>
      <c r="CW1" s="3">
        <v>29</v>
      </c>
      <c r="CX1" s="7">
        <v>30</v>
      </c>
      <c r="DF1" s="3">
        <v>1</v>
      </c>
      <c r="DG1" s="3">
        <v>2</v>
      </c>
      <c r="DH1" s="3">
        <v>3</v>
      </c>
      <c r="DI1" s="3">
        <v>4</v>
      </c>
      <c r="DJ1" s="3">
        <v>5</v>
      </c>
      <c r="DK1" s="3">
        <v>6</v>
      </c>
      <c r="DL1" s="3">
        <v>7</v>
      </c>
      <c r="DM1" s="3">
        <v>8</v>
      </c>
      <c r="DN1" s="3">
        <v>9</v>
      </c>
      <c r="DO1" s="3">
        <v>10</v>
      </c>
      <c r="DP1" s="3">
        <v>11</v>
      </c>
      <c r="DQ1" s="3">
        <v>12</v>
      </c>
      <c r="DR1" s="3">
        <v>13</v>
      </c>
      <c r="DS1" s="3">
        <v>14</v>
      </c>
      <c r="DT1" s="3">
        <v>15</v>
      </c>
      <c r="DU1" s="3">
        <v>16</v>
      </c>
      <c r="DV1" s="3">
        <v>17</v>
      </c>
      <c r="DW1" s="3">
        <v>18</v>
      </c>
      <c r="DX1" s="3">
        <v>19</v>
      </c>
      <c r="DY1" s="3">
        <v>20</v>
      </c>
      <c r="DZ1" s="3">
        <v>21</v>
      </c>
      <c r="EA1" s="3">
        <v>22</v>
      </c>
      <c r="EB1" s="3">
        <v>23</v>
      </c>
      <c r="EC1" s="3">
        <v>24</v>
      </c>
      <c r="ED1" s="3">
        <v>25</v>
      </c>
      <c r="EE1" s="3">
        <v>26</v>
      </c>
      <c r="EF1" s="3">
        <v>27</v>
      </c>
      <c r="EG1" s="3">
        <v>28</v>
      </c>
      <c r="EH1" s="3">
        <v>29</v>
      </c>
      <c r="EI1" s="8">
        <v>30</v>
      </c>
      <c r="EQ1" s="3" t="s">
        <v>7</v>
      </c>
      <c r="ER1" s="8" t="s">
        <v>8</v>
      </c>
      <c r="ES1" s="43" t="s">
        <v>50</v>
      </c>
      <c r="ET1" s="44" t="s">
        <v>51</v>
      </c>
      <c r="EU1" s="3" t="s">
        <v>52</v>
      </c>
      <c r="EV1" s="3" t="s">
        <v>53</v>
      </c>
      <c r="EW1" s="7" t="s">
        <v>54</v>
      </c>
      <c r="EX1" s="3" t="s">
        <v>55</v>
      </c>
      <c r="EY1" s="3" t="s">
        <v>56</v>
      </c>
      <c r="EZ1" s="3" t="s">
        <v>57</v>
      </c>
      <c r="FA1" s="3" t="s">
        <v>58</v>
      </c>
      <c r="FB1" s="3" t="s">
        <v>59</v>
      </c>
      <c r="FC1" s="7" t="s">
        <v>60</v>
      </c>
      <c r="FD1" s="3" t="s">
        <v>55</v>
      </c>
      <c r="FE1" s="3" t="s">
        <v>56</v>
      </c>
      <c r="FF1" s="3" t="s">
        <v>57</v>
      </c>
      <c r="FG1" s="3" t="s">
        <v>58</v>
      </c>
      <c r="FH1" s="3" t="s">
        <v>59</v>
      </c>
      <c r="FI1" s="8" t="s">
        <v>60</v>
      </c>
      <c r="FJ1" s="3" t="s">
        <v>55</v>
      </c>
      <c r="FK1" s="3" t="s">
        <v>56</v>
      </c>
      <c r="FL1" s="3" t="s">
        <v>57</v>
      </c>
      <c r="FM1" s="3" t="s">
        <v>58</v>
      </c>
      <c r="FN1" s="7" t="s">
        <v>61</v>
      </c>
      <c r="FO1" s="3" t="s">
        <v>55</v>
      </c>
      <c r="FP1" s="3" t="s">
        <v>56</v>
      </c>
      <c r="FQ1" s="3" t="s">
        <v>57</v>
      </c>
      <c r="FR1" s="3" t="s">
        <v>58</v>
      </c>
      <c r="FS1" s="8" t="s">
        <v>61</v>
      </c>
      <c r="FT1" s="3" t="s">
        <v>55</v>
      </c>
      <c r="FU1" s="3" t="s">
        <v>56</v>
      </c>
      <c r="FV1" s="3" t="s">
        <v>57</v>
      </c>
      <c r="FW1" s="7" t="s">
        <v>61</v>
      </c>
      <c r="FX1" s="3" t="s">
        <v>55</v>
      </c>
      <c r="FY1" s="3" t="s">
        <v>56</v>
      </c>
      <c r="FZ1" s="3" t="s">
        <v>57</v>
      </c>
      <c r="GA1" s="8" t="s">
        <v>61</v>
      </c>
      <c r="GB1" s="3" t="s">
        <v>62</v>
      </c>
      <c r="GC1" s="7" t="s">
        <v>63</v>
      </c>
      <c r="GD1" s="3" t="s">
        <v>62</v>
      </c>
      <c r="GE1" s="8" t="s">
        <v>63</v>
      </c>
      <c r="GF1" s="3" t="s">
        <v>62</v>
      </c>
      <c r="GG1" s="3" t="s">
        <v>63</v>
      </c>
      <c r="GH1" s="7" t="s">
        <v>64</v>
      </c>
      <c r="GJ1" s="3" t="s">
        <v>62</v>
      </c>
      <c r="GK1" s="3" t="s">
        <v>63</v>
      </c>
      <c r="GL1" s="8" t="s">
        <v>64</v>
      </c>
      <c r="GN1" s="3" t="s">
        <v>62</v>
      </c>
      <c r="GO1" s="3" t="s">
        <v>63</v>
      </c>
      <c r="GP1" s="7" t="s">
        <v>64</v>
      </c>
      <c r="GQ1" s="3" t="s">
        <v>62</v>
      </c>
      <c r="GR1" s="3" t="s">
        <v>63</v>
      </c>
      <c r="GS1" s="8" t="s">
        <v>64</v>
      </c>
      <c r="GT1" s="3" t="s">
        <v>62</v>
      </c>
      <c r="GU1" s="3" t="s">
        <v>63</v>
      </c>
      <c r="GV1" s="7" t="s">
        <v>64</v>
      </c>
      <c r="GW1" s="3" t="s">
        <v>62</v>
      </c>
      <c r="GX1" s="3" t="s">
        <v>63</v>
      </c>
      <c r="GY1" s="8" t="s">
        <v>64</v>
      </c>
      <c r="GZ1" s="3" t="s">
        <v>65</v>
      </c>
      <c r="HA1" s="3" t="s">
        <v>66</v>
      </c>
      <c r="HB1" s="3" t="s">
        <v>67</v>
      </c>
      <c r="HC1" s="8" t="s">
        <v>68</v>
      </c>
      <c r="HD1" s="39"/>
    </row>
    <row r="2" spans="1:212" s="1" customFormat="1" ht="16" x14ac:dyDescent="0.2">
      <c r="A2" s="2"/>
      <c r="B2" s="22"/>
      <c r="C2" s="25"/>
      <c r="D2" s="105"/>
      <c r="E2" s="15"/>
      <c r="F2" s="15"/>
      <c r="M2" s="142" t="s">
        <v>0</v>
      </c>
      <c r="N2" s="142"/>
      <c r="O2" s="142" t="s">
        <v>1</v>
      </c>
      <c r="P2" s="142"/>
      <c r="Q2" s="142" t="s">
        <v>2</v>
      </c>
      <c r="R2" s="142"/>
      <c r="S2" s="142" t="s">
        <v>3</v>
      </c>
      <c r="T2" s="142"/>
      <c r="U2" s="142" t="s">
        <v>4</v>
      </c>
      <c r="V2" s="142"/>
      <c r="W2" s="142" t="s">
        <v>5</v>
      </c>
      <c r="X2" s="142"/>
      <c r="Y2" s="140" t="s">
        <v>85</v>
      </c>
      <c r="Z2" s="140"/>
      <c r="AA2" s="140"/>
      <c r="AB2" s="140"/>
      <c r="AC2" s="140"/>
      <c r="AD2" s="140"/>
      <c r="AE2" s="148" t="s">
        <v>86</v>
      </c>
      <c r="AF2" s="140"/>
      <c r="AG2" s="140"/>
      <c r="AH2" s="140"/>
      <c r="AI2" s="140"/>
      <c r="AJ2" s="146"/>
      <c r="AK2" s="142" t="s">
        <v>87</v>
      </c>
      <c r="AL2" s="141"/>
      <c r="AM2" s="141"/>
      <c r="AN2" s="141"/>
      <c r="AO2" s="141"/>
      <c r="AP2" s="145"/>
      <c r="AQ2" s="149" t="s">
        <v>88</v>
      </c>
      <c r="AR2" s="141"/>
      <c r="AS2" s="141"/>
      <c r="AT2" s="141"/>
      <c r="AU2" s="141"/>
      <c r="AV2" s="141"/>
      <c r="AW2" s="140" t="s">
        <v>6</v>
      </c>
      <c r="AX2" s="140"/>
      <c r="AY2" s="145" t="s">
        <v>7</v>
      </c>
      <c r="AZ2" s="145"/>
      <c r="BA2" s="145"/>
      <c r="BB2" s="141" t="s">
        <v>8</v>
      </c>
      <c r="BC2" s="141"/>
      <c r="BD2" s="141"/>
      <c r="BE2" s="140" t="s">
        <v>9</v>
      </c>
      <c r="BF2" s="140"/>
      <c r="BG2" s="140"/>
      <c r="BH2" s="140"/>
      <c r="BI2" s="140"/>
      <c r="BJ2" s="140"/>
      <c r="BK2" s="140"/>
      <c r="BL2" s="25"/>
      <c r="BM2" s="141" t="s">
        <v>10</v>
      </c>
      <c r="BN2" s="141"/>
      <c r="BO2" s="141"/>
      <c r="BP2" s="141"/>
      <c r="BQ2" s="141"/>
      <c r="BR2" s="141"/>
      <c r="BS2" s="141"/>
      <c r="BT2" s="25"/>
      <c r="BU2" s="143" t="s">
        <v>11</v>
      </c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36"/>
      <c r="CZ2" s="136"/>
      <c r="DA2" s="136"/>
      <c r="DB2" s="136"/>
      <c r="DC2" s="136"/>
      <c r="DD2" s="136"/>
      <c r="DE2" s="136"/>
      <c r="DF2" s="144" t="s">
        <v>12</v>
      </c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4"/>
      <c r="DV2" s="144"/>
      <c r="DW2" s="144"/>
      <c r="DX2" s="144"/>
      <c r="DY2" s="144"/>
      <c r="DZ2" s="144"/>
      <c r="EA2" s="144"/>
      <c r="EB2" s="144"/>
      <c r="EC2" s="144"/>
      <c r="ED2" s="144"/>
      <c r="EE2" s="144"/>
      <c r="EF2" s="144"/>
      <c r="EG2" s="144"/>
      <c r="EH2" s="144"/>
      <c r="EI2" s="144"/>
      <c r="EJ2" s="137"/>
      <c r="EK2" s="137"/>
      <c r="EL2" s="137"/>
      <c r="EM2" s="137"/>
      <c r="EN2" s="137"/>
      <c r="EO2" s="137"/>
      <c r="EP2" s="137"/>
      <c r="EQ2" s="142" t="s">
        <v>13</v>
      </c>
      <c r="ER2" s="142"/>
      <c r="ES2" s="142" t="s">
        <v>14</v>
      </c>
      <c r="ET2" s="142"/>
      <c r="EU2" s="140" t="s">
        <v>15</v>
      </c>
      <c r="EV2" s="140"/>
      <c r="EW2" s="140"/>
      <c r="EX2" s="145" t="s">
        <v>16</v>
      </c>
      <c r="EY2" s="145"/>
      <c r="EZ2" s="145"/>
      <c r="FA2" s="145"/>
      <c r="FB2" s="145"/>
      <c r="FC2" s="145"/>
      <c r="FD2" s="141" t="s">
        <v>17</v>
      </c>
      <c r="FE2" s="141"/>
      <c r="FF2" s="141"/>
      <c r="FG2" s="141"/>
      <c r="FH2" s="141"/>
      <c r="FI2" s="141"/>
      <c r="FJ2" s="140" t="s">
        <v>18</v>
      </c>
      <c r="FK2" s="140"/>
      <c r="FL2" s="140"/>
      <c r="FM2" s="140"/>
      <c r="FN2" s="140"/>
      <c r="FO2" s="141" t="s">
        <v>19</v>
      </c>
      <c r="FP2" s="141"/>
      <c r="FQ2" s="141"/>
      <c r="FR2" s="141"/>
      <c r="FS2" s="141"/>
      <c r="FT2" s="140" t="s">
        <v>112</v>
      </c>
      <c r="FU2" s="140"/>
      <c r="FV2" s="140"/>
      <c r="FW2" s="140"/>
      <c r="FX2" s="141" t="s">
        <v>113</v>
      </c>
      <c r="FY2" s="141"/>
      <c r="FZ2" s="141"/>
      <c r="GA2" s="141"/>
      <c r="GB2" s="140" t="s">
        <v>20</v>
      </c>
      <c r="GC2" s="140"/>
      <c r="GD2" s="141" t="s">
        <v>21</v>
      </c>
      <c r="GE2" s="141"/>
      <c r="GF2" s="140" t="s">
        <v>22</v>
      </c>
      <c r="GG2" s="140"/>
      <c r="GH2" s="140"/>
      <c r="GI2" s="25"/>
      <c r="GJ2" s="141" t="s">
        <v>23</v>
      </c>
      <c r="GK2" s="141"/>
      <c r="GL2" s="141"/>
      <c r="GM2" s="25"/>
      <c r="GN2" s="140" t="s">
        <v>24</v>
      </c>
      <c r="GO2" s="140"/>
      <c r="GP2" s="140"/>
      <c r="GQ2" s="141" t="s">
        <v>25</v>
      </c>
      <c r="GR2" s="141"/>
      <c r="GS2" s="141"/>
      <c r="GT2" s="140" t="s">
        <v>26</v>
      </c>
      <c r="GU2" s="140"/>
      <c r="GV2" s="140"/>
      <c r="GW2" s="141" t="s">
        <v>27</v>
      </c>
      <c r="GX2" s="141"/>
      <c r="GY2" s="141"/>
      <c r="GZ2" s="142" t="s">
        <v>28</v>
      </c>
      <c r="HA2" s="142"/>
      <c r="HB2" s="142"/>
      <c r="HC2" s="142"/>
      <c r="HD2" s="38"/>
    </row>
    <row r="3" spans="1:212" s="3" customFormat="1" ht="17" thickBot="1" x14ac:dyDescent="0.25">
      <c r="A3" s="4" t="s">
        <v>29</v>
      </c>
      <c r="B3" s="23" t="s">
        <v>82</v>
      </c>
      <c r="C3" s="3" t="s">
        <v>83</v>
      </c>
      <c r="D3" s="104" t="s">
        <v>30</v>
      </c>
      <c r="E3" s="16" t="s">
        <v>75</v>
      </c>
      <c r="F3" s="16" t="s">
        <v>76</v>
      </c>
      <c r="G3" s="3" t="s">
        <v>31</v>
      </c>
      <c r="H3" s="3" t="s">
        <v>106</v>
      </c>
      <c r="I3" s="3" t="s">
        <v>107</v>
      </c>
      <c r="J3" s="3" t="s">
        <v>34</v>
      </c>
      <c r="K3" s="3" t="s">
        <v>35</v>
      </c>
      <c r="L3" s="3" t="s">
        <v>36</v>
      </c>
      <c r="M3" s="5" t="s">
        <v>37</v>
      </c>
      <c r="N3" s="3" t="s">
        <v>38</v>
      </c>
      <c r="O3" s="5" t="s">
        <v>39</v>
      </c>
      <c r="P3" s="3" t="s">
        <v>40</v>
      </c>
      <c r="Q3" s="5" t="s">
        <v>37</v>
      </c>
      <c r="R3" s="3" t="s">
        <v>38</v>
      </c>
      <c r="S3" s="5" t="s">
        <v>37</v>
      </c>
      <c r="T3" s="3" t="s">
        <v>38</v>
      </c>
      <c r="U3" s="5" t="s">
        <v>37</v>
      </c>
      <c r="V3" s="3" t="s">
        <v>38</v>
      </c>
      <c r="W3" s="5" t="s">
        <v>7</v>
      </c>
      <c r="X3" s="3" t="s">
        <v>8</v>
      </c>
      <c r="Y3" s="5" t="s">
        <v>41</v>
      </c>
      <c r="Z3" s="28" t="s">
        <v>42</v>
      </c>
      <c r="AA3" s="28" t="s">
        <v>43</v>
      </c>
      <c r="AB3" s="3" t="s">
        <v>44</v>
      </c>
      <c r="AC3" s="3" t="s">
        <v>45</v>
      </c>
      <c r="AD3" s="32" t="s">
        <v>46</v>
      </c>
      <c r="AE3" s="3" t="s">
        <v>41</v>
      </c>
      <c r="AF3" s="3" t="s">
        <v>42</v>
      </c>
      <c r="AG3" s="3" t="s">
        <v>43</v>
      </c>
      <c r="AH3" s="3" t="s">
        <v>44</v>
      </c>
      <c r="AI3" s="3" t="s">
        <v>45</v>
      </c>
      <c r="AJ3" s="30" t="s">
        <v>46</v>
      </c>
      <c r="AK3" s="3" t="s">
        <v>41</v>
      </c>
      <c r="AL3" s="3" t="s">
        <v>42</v>
      </c>
      <c r="AM3" s="3" t="s">
        <v>43</v>
      </c>
      <c r="AN3" s="3" t="s">
        <v>44</v>
      </c>
      <c r="AO3" s="3" t="s">
        <v>45</v>
      </c>
      <c r="AP3" s="3" t="s">
        <v>46</v>
      </c>
      <c r="AQ3" s="6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0" t="s">
        <v>46</v>
      </c>
      <c r="AW3" s="3" t="s">
        <v>47</v>
      </c>
      <c r="AX3" s="3" t="s">
        <v>100</v>
      </c>
      <c r="AY3" s="6" t="s">
        <v>159</v>
      </c>
      <c r="AZ3" s="3" t="s">
        <v>160</v>
      </c>
      <c r="BA3" s="7" t="s">
        <v>161</v>
      </c>
      <c r="BB3" s="3" t="s">
        <v>162</v>
      </c>
      <c r="BC3" s="3" t="s">
        <v>163</v>
      </c>
      <c r="BD3" s="8" t="s">
        <v>164</v>
      </c>
      <c r="BE3" s="3">
        <v>1</v>
      </c>
      <c r="BF3" s="3">
        <v>2</v>
      </c>
      <c r="BG3" s="3">
        <v>3</v>
      </c>
      <c r="BH3" s="3">
        <v>4</v>
      </c>
      <c r="BI3" s="3">
        <v>5</v>
      </c>
      <c r="BJ3" s="3">
        <v>6</v>
      </c>
      <c r="BK3" s="7">
        <v>7</v>
      </c>
      <c r="BL3" s="3" t="s">
        <v>177</v>
      </c>
      <c r="BM3" s="3">
        <v>1</v>
      </c>
      <c r="BN3" s="3">
        <v>2</v>
      </c>
      <c r="BO3" s="3">
        <v>3</v>
      </c>
      <c r="BP3" s="3">
        <v>4</v>
      </c>
      <c r="BQ3" s="3">
        <v>5</v>
      </c>
      <c r="BR3" s="3">
        <v>6</v>
      </c>
      <c r="BS3" s="8">
        <v>7</v>
      </c>
      <c r="BT3" s="3" t="s">
        <v>177</v>
      </c>
      <c r="BU3" s="3">
        <v>1</v>
      </c>
      <c r="BV3" s="3">
        <v>2</v>
      </c>
      <c r="BW3" s="3">
        <v>3</v>
      </c>
      <c r="BX3" s="3">
        <v>4</v>
      </c>
      <c r="BY3" s="3">
        <v>5</v>
      </c>
      <c r="BZ3" s="3">
        <v>6</v>
      </c>
      <c r="CA3" s="3">
        <v>7</v>
      </c>
      <c r="CB3" s="3">
        <v>8</v>
      </c>
      <c r="CC3" s="3">
        <v>9</v>
      </c>
      <c r="CD3" s="3">
        <v>10</v>
      </c>
      <c r="CE3" s="3">
        <v>11</v>
      </c>
      <c r="CF3" s="3">
        <v>12</v>
      </c>
      <c r="CG3" s="3">
        <v>13</v>
      </c>
      <c r="CH3" s="3">
        <v>14</v>
      </c>
      <c r="CI3" s="3">
        <v>15</v>
      </c>
      <c r="CJ3" s="3">
        <v>16</v>
      </c>
      <c r="CK3" s="3">
        <v>17</v>
      </c>
      <c r="CL3" s="3">
        <v>18</v>
      </c>
      <c r="CM3" s="3">
        <v>19</v>
      </c>
      <c r="CN3" s="3">
        <v>20</v>
      </c>
      <c r="CO3" s="3">
        <v>21</v>
      </c>
      <c r="CP3" s="3">
        <v>22</v>
      </c>
      <c r="CQ3" s="3">
        <v>23</v>
      </c>
      <c r="CR3" s="3">
        <v>24</v>
      </c>
      <c r="CS3" s="3">
        <v>25</v>
      </c>
      <c r="CT3" s="3">
        <v>26</v>
      </c>
      <c r="CU3" s="3">
        <v>27</v>
      </c>
      <c r="CV3" s="3">
        <v>28</v>
      </c>
      <c r="CW3" s="3">
        <v>29</v>
      </c>
      <c r="CX3" s="7">
        <v>30</v>
      </c>
      <c r="CY3" s="3" t="s">
        <v>178</v>
      </c>
      <c r="CZ3" s="3" t="s">
        <v>179</v>
      </c>
      <c r="DA3" s="3" t="s">
        <v>180</v>
      </c>
      <c r="DB3" s="3" t="s">
        <v>181</v>
      </c>
      <c r="DC3" s="3" t="s">
        <v>182</v>
      </c>
      <c r="DD3" s="3" t="s">
        <v>183</v>
      </c>
      <c r="DE3" s="3" t="s">
        <v>184</v>
      </c>
      <c r="DF3" s="3">
        <v>1</v>
      </c>
      <c r="DG3" s="3">
        <v>2</v>
      </c>
      <c r="DH3" s="3">
        <v>3</v>
      </c>
      <c r="DI3" s="3">
        <v>4</v>
      </c>
      <c r="DJ3" s="3">
        <v>5</v>
      </c>
      <c r="DK3" s="3">
        <v>6</v>
      </c>
      <c r="DL3" s="3">
        <v>7</v>
      </c>
      <c r="DM3" s="3">
        <v>8</v>
      </c>
      <c r="DN3" s="3">
        <v>9</v>
      </c>
      <c r="DO3" s="3">
        <v>10</v>
      </c>
      <c r="DP3" s="3">
        <v>11</v>
      </c>
      <c r="DQ3" s="3">
        <v>12</v>
      </c>
      <c r="DR3" s="3">
        <v>13</v>
      </c>
      <c r="DS3" s="3">
        <v>14</v>
      </c>
      <c r="DT3" s="3">
        <v>15</v>
      </c>
      <c r="DU3" s="3">
        <v>16</v>
      </c>
      <c r="DV3" s="3">
        <v>17</v>
      </c>
      <c r="DW3" s="3">
        <v>18</v>
      </c>
      <c r="DX3" s="3">
        <v>19</v>
      </c>
      <c r="DY3" s="3">
        <v>20</v>
      </c>
      <c r="DZ3" s="3">
        <v>21</v>
      </c>
      <c r="EA3" s="3">
        <v>22</v>
      </c>
      <c r="EB3" s="3">
        <v>23</v>
      </c>
      <c r="EC3" s="3">
        <v>24</v>
      </c>
      <c r="ED3" s="3">
        <v>25</v>
      </c>
      <c r="EE3" s="3">
        <v>26</v>
      </c>
      <c r="EF3" s="3">
        <v>27</v>
      </c>
      <c r="EG3" s="3">
        <v>28</v>
      </c>
      <c r="EH3" s="3">
        <v>29</v>
      </c>
      <c r="EI3" s="8">
        <v>30</v>
      </c>
      <c r="EJ3" s="3" t="s">
        <v>178</v>
      </c>
      <c r="EK3" s="3" t="s">
        <v>179</v>
      </c>
      <c r="EL3" s="3" t="s">
        <v>180</v>
      </c>
      <c r="EM3" s="3" t="s">
        <v>181</v>
      </c>
      <c r="EN3" s="3" t="s">
        <v>182</v>
      </c>
      <c r="EO3" s="3" t="s">
        <v>183</v>
      </c>
      <c r="EP3" s="3" t="s">
        <v>184</v>
      </c>
      <c r="EQ3" s="3" t="s">
        <v>7</v>
      </c>
      <c r="ER3" s="8" t="s">
        <v>8</v>
      </c>
      <c r="ES3" s="43" t="s">
        <v>50</v>
      </c>
      <c r="ET3" s="44" t="s">
        <v>51</v>
      </c>
      <c r="EU3" s="3" t="s">
        <v>52</v>
      </c>
      <c r="EV3" s="3" t="s">
        <v>53</v>
      </c>
      <c r="EW3" s="7" t="s">
        <v>54</v>
      </c>
      <c r="EX3" s="3" t="s">
        <v>55</v>
      </c>
      <c r="EY3" s="3" t="s">
        <v>56</v>
      </c>
      <c r="EZ3" s="3" t="s">
        <v>57</v>
      </c>
      <c r="FA3" s="3" t="s">
        <v>58</v>
      </c>
      <c r="FB3" s="3" t="s">
        <v>59</v>
      </c>
      <c r="FC3" s="7" t="s">
        <v>173</v>
      </c>
      <c r="FD3" s="3" t="s">
        <v>55</v>
      </c>
      <c r="FE3" s="3" t="s">
        <v>56</v>
      </c>
      <c r="FF3" s="3" t="s">
        <v>57</v>
      </c>
      <c r="FG3" s="3" t="s">
        <v>58</v>
      </c>
      <c r="FH3" s="3" t="s">
        <v>59</v>
      </c>
      <c r="FI3" s="7" t="s">
        <v>174</v>
      </c>
      <c r="FJ3" s="3" t="s">
        <v>55</v>
      </c>
      <c r="FK3" s="3" t="s">
        <v>56</v>
      </c>
      <c r="FL3" s="3" t="s">
        <v>57</v>
      </c>
      <c r="FM3" s="3" t="s">
        <v>58</v>
      </c>
      <c r="FN3" s="7" t="s">
        <v>61</v>
      </c>
      <c r="FO3" s="3" t="s">
        <v>55</v>
      </c>
      <c r="FP3" s="3" t="s">
        <v>56</v>
      </c>
      <c r="FQ3" s="3" t="s">
        <v>57</v>
      </c>
      <c r="FR3" s="3" t="s">
        <v>58</v>
      </c>
      <c r="FS3" s="8" t="s">
        <v>61</v>
      </c>
      <c r="FT3" s="3" t="s">
        <v>55</v>
      </c>
      <c r="FU3" s="3" t="s">
        <v>56</v>
      </c>
      <c r="FV3" s="3" t="s">
        <v>57</v>
      </c>
      <c r="FW3" s="7" t="s">
        <v>61</v>
      </c>
      <c r="FX3" s="3" t="s">
        <v>55</v>
      </c>
      <c r="FY3" s="3" t="s">
        <v>56</v>
      </c>
      <c r="FZ3" s="3" t="s">
        <v>57</v>
      </c>
      <c r="GA3" s="8" t="s">
        <v>61</v>
      </c>
      <c r="GB3" s="3" t="s">
        <v>62</v>
      </c>
      <c r="GC3" s="7" t="s">
        <v>63</v>
      </c>
      <c r="GD3" s="3" t="s">
        <v>62</v>
      </c>
      <c r="GE3" s="8" t="s">
        <v>63</v>
      </c>
      <c r="GF3" s="3" t="s">
        <v>62</v>
      </c>
      <c r="GG3" s="3" t="s">
        <v>63</v>
      </c>
      <c r="GH3" s="7" t="s">
        <v>64</v>
      </c>
      <c r="GI3" s="3" t="s">
        <v>185</v>
      </c>
      <c r="GJ3" s="3" t="s">
        <v>62</v>
      </c>
      <c r="GK3" s="3" t="s">
        <v>63</v>
      </c>
      <c r="GL3" s="8" t="s">
        <v>64</v>
      </c>
      <c r="GM3" s="3" t="s">
        <v>185</v>
      </c>
      <c r="GN3" s="3" t="s">
        <v>62</v>
      </c>
      <c r="GO3" s="3" t="s">
        <v>63</v>
      </c>
      <c r="GP3" s="7" t="s">
        <v>64</v>
      </c>
      <c r="GQ3" s="3" t="s">
        <v>62</v>
      </c>
      <c r="GR3" s="3" t="s">
        <v>63</v>
      </c>
      <c r="GS3" s="8" t="s">
        <v>64</v>
      </c>
      <c r="GT3" s="3" t="s">
        <v>62</v>
      </c>
      <c r="GU3" s="3" t="s">
        <v>63</v>
      </c>
      <c r="GV3" s="7" t="s">
        <v>64</v>
      </c>
      <c r="GW3" s="3" t="s">
        <v>62</v>
      </c>
      <c r="GX3" s="3" t="s">
        <v>63</v>
      </c>
      <c r="GY3" s="8" t="s">
        <v>64</v>
      </c>
      <c r="GZ3" s="3" t="s">
        <v>65</v>
      </c>
      <c r="HA3" s="3" t="s">
        <v>66</v>
      </c>
      <c r="HB3" s="3" t="s">
        <v>67</v>
      </c>
      <c r="HC3" s="8" t="s">
        <v>68</v>
      </c>
      <c r="HD3" s="39"/>
    </row>
    <row r="4" spans="1:212" x14ac:dyDescent="0.2">
      <c r="A4" s="112">
        <v>1</v>
      </c>
      <c r="B4" s="24">
        <v>42452</v>
      </c>
      <c r="C4" s="26">
        <v>4</v>
      </c>
      <c r="D4" s="10">
        <v>15281</v>
      </c>
      <c r="E4" s="17">
        <v>1</v>
      </c>
      <c r="G4">
        <v>74</v>
      </c>
      <c r="H4">
        <v>1.63</v>
      </c>
      <c r="I4">
        <v>62.9</v>
      </c>
      <c r="J4">
        <f>I4/(H4*H4)</f>
        <v>23.674206782340324</v>
      </c>
      <c r="K4">
        <v>30</v>
      </c>
      <c r="L4">
        <v>6</v>
      </c>
      <c r="M4" s="11">
        <v>19.8</v>
      </c>
      <c r="N4">
        <v>20.100000000000001</v>
      </c>
      <c r="O4" s="36">
        <v>0.4861111111111111</v>
      </c>
      <c r="P4" s="37">
        <v>0.49652777777777773</v>
      </c>
      <c r="Q4" s="36">
        <v>0.49652777777777773</v>
      </c>
      <c r="R4" s="37">
        <v>0.54652777777777783</v>
      </c>
      <c r="S4" s="36">
        <v>0.54791666666666672</v>
      </c>
      <c r="T4" s="37">
        <v>0.63124999999999998</v>
      </c>
      <c r="U4" s="36">
        <v>0.63124999999999998</v>
      </c>
      <c r="V4" s="37">
        <v>0.67291666666666661</v>
      </c>
      <c r="W4" s="36">
        <v>0.5444444444444444</v>
      </c>
      <c r="X4" s="37">
        <v>0.64097222222222217</v>
      </c>
      <c r="Y4" s="11">
        <v>138</v>
      </c>
      <c r="Z4" s="29">
        <v>133</v>
      </c>
      <c r="AA4" s="29">
        <v>135</v>
      </c>
      <c r="AB4">
        <v>122</v>
      </c>
      <c r="AC4">
        <v>125</v>
      </c>
      <c r="AD4" s="33">
        <v>124</v>
      </c>
      <c r="AE4">
        <v>84</v>
      </c>
      <c r="AF4">
        <v>83</v>
      </c>
      <c r="AG4">
        <v>84</v>
      </c>
      <c r="AH4">
        <v>75</v>
      </c>
      <c r="AI4">
        <v>75</v>
      </c>
      <c r="AJ4" s="31">
        <v>73</v>
      </c>
      <c r="AK4">
        <v>127</v>
      </c>
      <c r="AL4">
        <v>139</v>
      </c>
      <c r="AM4">
        <v>140</v>
      </c>
      <c r="AN4">
        <v>119</v>
      </c>
      <c r="AO4">
        <v>125</v>
      </c>
      <c r="AP4">
        <v>130</v>
      </c>
      <c r="AQ4" s="12">
        <v>81</v>
      </c>
      <c r="AR4">
        <v>86</v>
      </c>
      <c r="AS4">
        <v>85</v>
      </c>
      <c r="AT4">
        <v>83</v>
      </c>
      <c r="AU4">
        <v>83</v>
      </c>
      <c r="AV4" s="31">
        <v>82</v>
      </c>
      <c r="AW4">
        <v>10</v>
      </c>
      <c r="AX4">
        <v>0.83</v>
      </c>
      <c r="AY4" s="54">
        <v>0.12479999999999999</v>
      </c>
      <c r="AZ4" s="53">
        <v>0.17319999999999999</v>
      </c>
      <c r="BA4" s="52">
        <v>0.1229</v>
      </c>
      <c r="BB4" s="53">
        <v>0.2122</v>
      </c>
      <c r="BC4" s="53">
        <v>0.24010000000000001</v>
      </c>
      <c r="BD4" s="55">
        <v>0.27300000000000002</v>
      </c>
      <c r="BE4">
        <v>5</v>
      </c>
      <c r="BF4">
        <v>1</v>
      </c>
      <c r="BG4">
        <v>2</v>
      </c>
      <c r="BH4">
        <v>4</v>
      </c>
      <c r="BI4">
        <v>5</v>
      </c>
      <c r="BJ4">
        <v>5</v>
      </c>
      <c r="BK4" s="13">
        <v>5</v>
      </c>
      <c r="BL4">
        <f>BE4+BF4+BG4+BH4+BI4+BJ4+BK4</f>
        <v>27</v>
      </c>
      <c r="BM4">
        <v>5</v>
      </c>
      <c r="BN4">
        <v>1</v>
      </c>
      <c r="BO4">
        <v>3</v>
      </c>
      <c r="BP4">
        <v>5</v>
      </c>
      <c r="BQ4">
        <v>5</v>
      </c>
      <c r="BR4">
        <v>4</v>
      </c>
      <c r="BS4" s="14">
        <v>5</v>
      </c>
      <c r="BT4">
        <f>BM4+BN4+BO4+BP4+BQ4+BR4+BS4</f>
        <v>28</v>
      </c>
      <c r="BU4">
        <v>0</v>
      </c>
      <c r="BV4">
        <v>0</v>
      </c>
      <c r="BW4">
        <v>0</v>
      </c>
      <c r="BX4">
        <v>0</v>
      </c>
      <c r="BY4">
        <v>0</v>
      </c>
      <c r="BZ4">
        <v>3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3</v>
      </c>
      <c r="CM4">
        <v>0</v>
      </c>
      <c r="CN4">
        <v>0</v>
      </c>
      <c r="CO4">
        <v>3</v>
      </c>
      <c r="CP4">
        <v>0</v>
      </c>
      <c r="CQ4">
        <v>3</v>
      </c>
      <c r="CR4">
        <v>3</v>
      </c>
      <c r="CS4">
        <v>0</v>
      </c>
      <c r="CT4">
        <v>0</v>
      </c>
      <c r="CU4">
        <v>0</v>
      </c>
      <c r="CV4">
        <v>2</v>
      </c>
      <c r="CW4">
        <v>0</v>
      </c>
      <c r="CX4" s="13">
        <v>0</v>
      </c>
      <c r="CY4">
        <f>CI4+CJ4</f>
        <v>0</v>
      </c>
      <c r="CZ4">
        <f>BW4+CA4+CD4+CE4+CK4+CP4</f>
        <v>0</v>
      </c>
      <c r="DA4">
        <f>BU4+BV4+BY4+CB4+CC4+CG4+CH4+CN4+CU4+CW4+CX4</f>
        <v>0</v>
      </c>
      <c r="DB4">
        <f>BX4+CF4+CM4+CT4</f>
        <v>0</v>
      </c>
      <c r="DC4">
        <v>0</v>
      </c>
      <c r="DD4">
        <f>BZ4+CL4+CV4</f>
        <v>8</v>
      </c>
      <c r="DE4">
        <f>CO4+CQ4+CR4</f>
        <v>9</v>
      </c>
      <c r="DF4">
        <v>0</v>
      </c>
      <c r="DG4">
        <v>0</v>
      </c>
      <c r="DH4">
        <v>0</v>
      </c>
      <c r="DI4">
        <v>1</v>
      </c>
      <c r="DJ4">
        <v>0</v>
      </c>
      <c r="DK4">
        <v>3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3</v>
      </c>
      <c r="DX4">
        <v>1</v>
      </c>
      <c r="DY4">
        <v>0</v>
      </c>
      <c r="DZ4">
        <v>3</v>
      </c>
      <c r="EA4">
        <v>0</v>
      </c>
      <c r="EB4">
        <v>3</v>
      </c>
      <c r="EC4">
        <v>3</v>
      </c>
      <c r="ED4">
        <v>0</v>
      </c>
      <c r="EE4">
        <v>0</v>
      </c>
      <c r="EF4">
        <v>0</v>
      </c>
      <c r="EG4">
        <v>2</v>
      </c>
      <c r="EH4">
        <v>0</v>
      </c>
      <c r="EI4" s="14">
        <v>0</v>
      </c>
      <c r="EJ4">
        <f>DT4+DU4</f>
        <v>0</v>
      </c>
      <c r="EK4">
        <f>DH4+DL4+DO4+DP4+DV4+EA4</f>
        <v>0</v>
      </c>
      <c r="EL4">
        <f>DF4+DG4+DJ4+DM4+DN4+DR4+DS4+DY4+EF4+EH4+EI4</f>
        <v>0</v>
      </c>
      <c r="EM4">
        <f>DI4+DQ4+DX4+EE4</f>
        <v>2</v>
      </c>
      <c r="EN4">
        <v>0</v>
      </c>
      <c r="EO4">
        <f>DK4+DW4+EG4</f>
        <v>8</v>
      </c>
      <c r="EP4">
        <f>DZ4+EB4+EC4</f>
        <v>9</v>
      </c>
      <c r="EQ4">
        <v>0</v>
      </c>
      <c r="ER4" s="14">
        <v>0</v>
      </c>
      <c r="ES4" s="48">
        <v>2.7094907407407406E-4</v>
      </c>
      <c r="ET4" s="45">
        <v>2.4606481481481479E-4</v>
      </c>
      <c r="EU4" t="s">
        <v>69</v>
      </c>
      <c r="EV4" s="29">
        <v>76.2</v>
      </c>
      <c r="EW4" s="13" t="s">
        <v>70</v>
      </c>
      <c r="EX4">
        <v>2.5</v>
      </c>
      <c r="EY4">
        <v>2.6</v>
      </c>
      <c r="EZ4">
        <v>2.7</v>
      </c>
      <c r="FA4">
        <v>2.2999999999999998</v>
      </c>
      <c r="FB4">
        <v>2.7</v>
      </c>
      <c r="FC4" s="13">
        <v>2.7</v>
      </c>
      <c r="FD4">
        <v>2.5</v>
      </c>
      <c r="FE4">
        <v>2.6</v>
      </c>
      <c r="FF4">
        <v>2.6</v>
      </c>
      <c r="FG4">
        <v>2.6</v>
      </c>
      <c r="FH4">
        <v>2.6</v>
      </c>
      <c r="FI4" s="14">
        <v>2.6</v>
      </c>
      <c r="FJ4">
        <v>5.31</v>
      </c>
      <c r="FK4">
        <v>4.75</v>
      </c>
      <c r="FL4">
        <v>4.95</v>
      </c>
      <c r="FM4">
        <v>4.63</v>
      </c>
      <c r="FN4" s="13">
        <v>4.63</v>
      </c>
      <c r="FO4">
        <v>5.4</v>
      </c>
      <c r="FP4">
        <v>4.88</v>
      </c>
      <c r="FQ4">
        <v>4.8600000000000003</v>
      </c>
      <c r="FR4">
        <v>5.15</v>
      </c>
      <c r="FS4" s="14">
        <v>4.8600000000000003</v>
      </c>
      <c r="FT4">
        <v>5.65</v>
      </c>
      <c r="FU4">
        <v>5.48</v>
      </c>
      <c r="FV4">
        <v>5.26</v>
      </c>
      <c r="FW4" s="13">
        <v>5.26</v>
      </c>
      <c r="FX4">
        <v>5.78</v>
      </c>
      <c r="FY4">
        <v>5.33</v>
      </c>
      <c r="FZ4">
        <v>5.25</v>
      </c>
      <c r="GA4" s="14">
        <v>5.25</v>
      </c>
      <c r="GB4">
        <v>35</v>
      </c>
      <c r="GC4" s="13">
        <v>1</v>
      </c>
      <c r="GD4">
        <v>36</v>
      </c>
      <c r="GE4" s="14">
        <v>0</v>
      </c>
      <c r="GF4">
        <v>65</v>
      </c>
      <c r="GG4">
        <v>0</v>
      </c>
      <c r="GH4" s="13">
        <v>65</v>
      </c>
      <c r="GI4">
        <f>GF4/GH4*100</f>
        <v>100</v>
      </c>
      <c r="GJ4">
        <v>71</v>
      </c>
      <c r="GK4">
        <v>3</v>
      </c>
      <c r="GL4" s="14">
        <v>74</v>
      </c>
      <c r="GM4">
        <f>GJ4/GL4*100</f>
        <v>95.945945945945937</v>
      </c>
      <c r="GN4">
        <v>11</v>
      </c>
      <c r="GO4">
        <v>1</v>
      </c>
      <c r="GP4" s="13">
        <v>12</v>
      </c>
      <c r="GQ4">
        <v>12</v>
      </c>
      <c r="GR4">
        <v>0</v>
      </c>
      <c r="GS4" s="14">
        <v>12</v>
      </c>
      <c r="GT4">
        <v>12</v>
      </c>
      <c r="GU4">
        <v>0</v>
      </c>
      <c r="GV4" s="13">
        <v>12</v>
      </c>
      <c r="GW4">
        <v>12</v>
      </c>
      <c r="GX4">
        <v>0</v>
      </c>
      <c r="GY4" s="14">
        <v>12</v>
      </c>
      <c r="GZ4" s="37">
        <v>0.3125</v>
      </c>
      <c r="HA4" s="37">
        <v>0.54583333333333328</v>
      </c>
      <c r="HB4" s="37">
        <v>0.63194444444444442</v>
      </c>
      <c r="HC4" s="42">
        <v>0.71527777777777779</v>
      </c>
    </row>
    <row r="5" spans="1:212" x14ac:dyDescent="0.2">
      <c r="A5" s="112">
        <v>2</v>
      </c>
      <c r="B5" s="24">
        <v>42465</v>
      </c>
      <c r="C5" s="26">
        <v>3</v>
      </c>
      <c r="D5" s="10">
        <v>16113</v>
      </c>
      <c r="E5" s="17">
        <v>1</v>
      </c>
      <c r="G5">
        <v>72</v>
      </c>
      <c r="H5">
        <v>1.55</v>
      </c>
      <c r="I5">
        <v>71.2</v>
      </c>
      <c r="J5">
        <f t="shared" ref="J5:J61" si="0">I5/(H5*H5)</f>
        <v>29.635796045785636</v>
      </c>
      <c r="K5">
        <v>28</v>
      </c>
      <c r="L5">
        <v>6</v>
      </c>
      <c r="M5" s="11">
        <v>19</v>
      </c>
      <c r="N5">
        <v>20</v>
      </c>
      <c r="O5" s="36">
        <v>0.4826388888888889</v>
      </c>
      <c r="P5" s="37">
        <v>0.48958333333333331</v>
      </c>
      <c r="Q5" s="36">
        <v>0.48958333333333331</v>
      </c>
      <c r="R5" s="37">
        <v>0.53541666666666665</v>
      </c>
      <c r="S5" s="36">
        <v>0.53749999999999998</v>
      </c>
      <c r="T5" s="37">
        <v>0.62083333333333335</v>
      </c>
      <c r="U5" s="36">
        <v>0.62083333333333335</v>
      </c>
      <c r="V5" s="37">
        <v>0.66666666666666663</v>
      </c>
      <c r="W5" s="36">
        <v>0.53125</v>
      </c>
      <c r="X5" s="37">
        <v>0.63055555555555554</v>
      </c>
      <c r="Y5" s="11">
        <v>149</v>
      </c>
      <c r="Z5" s="29">
        <v>148</v>
      </c>
      <c r="AA5" s="29">
        <v>139</v>
      </c>
      <c r="AB5">
        <v>154</v>
      </c>
      <c r="AC5">
        <v>147</v>
      </c>
      <c r="AD5" s="33">
        <v>133</v>
      </c>
      <c r="AE5">
        <v>89</v>
      </c>
      <c r="AF5">
        <v>80</v>
      </c>
      <c r="AG5">
        <v>77</v>
      </c>
      <c r="AH5">
        <v>85</v>
      </c>
      <c r="AI5">
        <v>85</v>
      </c>
      <c r="AJ5" s="31">
        <v>80</v>
      </c>
      <c r="AK5">
        <v>139</v>
      </c>
      <c r="AL5">
        <v>154</v>
      </c>
      <c r="AM5">
        <v>158</v>
      </c>
      <c r="AN5">
        <v>150</v>
      </c>
      <c r="AO5">
        <v>153</v>
      </c>
      <c r="AP5">
        <v>148</v>
      </c>
      <c r="AQ5" s="12">
        <v>77</v>
      </c>
      <c r="AR5">
        <v>82</v>
      </c>
      <c r="AS5">
        <v>80</v>
      </c>
      <c r="AT5">
        <v>87</v>
      </c>
      <c r="AU5">
        <v>81</v>
      </c>
      <c r="AV5" s="31">
        <v>79</v>
      </c>
      <c r="AW5">
        <v>4</v>
      </c>
      <c r="AX5">
        <v>0.92</v>
      </c>
      <c r="AY5" s="54">
        <v>0.1205</v>
      </c>
      <c r="AZ5" s="53">
        <v>0.1525</v>
      </c>
      <c r="BA5" s="52">
        <v>9.3899999999999997E-2</v>
      </c>
      <c r="BB5" s="53">
        <v>0.1532</v>
      </c>
      <c r="BC5" s="53">
        <v>0.1069</v>
      </c>
      <c r="BD5" s="55">
        <v>0.33050000000000002</v>
      </c>
      <c r="BE5">
        <v>2</v>
      </c>
      <c r="BF5">
        <v>5</v>
      </c>
      <c r="BG5">
        <v>5</v>
      </c>
      <c r="BH5">
        <v>4</v>
      </c>
      <c r="BI5">
        <v>4</v>
      </c>
      <c r="BJ5">
        <v>2</v>
      </c>
      <c r="BK5" s="13">
        <v>4</v>
      </c>
      <c r="BL5">
        <f t="shared" ref="BL5:BL68" si="1">BE5+BF5+BG5+BH5+BI5+BJ5+BK5</f>
        <v>26</v>
      </c>
      <c r="BM5">
        <v>4</v>
      </c>
      <c r="BN5">
        <v>2</v>
      </c>
      <c r="BO5">
        <v>4</v>
      </c>
      <c r="BP5">
        <v>5</v>
      </c>
      <c r="BQ5">
        <v>3</v>
      </c>
      <c r="BR5">
        <v>3</v>
      </c>
      <c r="BS5" s="14">
        <v>2</v>
      </c>
      <c r="BT5">
        <f t="shared" ref="BT5:BT68" si="2">BM5+BN5+BO5+BP5+BQ5+BR5+BS5</f>
        <v>23</v>
      </c>
      <c r="BU5">
        <v>0</v>
      </c>
      <c r="BV5">
        <v>0</v>
      </c>
      <c r="BW5">
        <v>0</v>
      </c>
      <c r="BX5">
        <v>2</v>
      </c>
      <c r="BY5">
        <v>0</v>
      </c>
      <c r="BZ5">
        <v>2</v>
      </c>
      <c r="CA5">
        <v>0</v>
      </c>
      <c r="CB5">
        <v>0</v>
      </c>
      <c r="CC5">
        <v>0</v>
      </c>
      <c r="CD5">
        <v>0</v>
      </c>
      <c r="CE5">
        <v>0</v>
      </c>
      <c r="CF5">
        <v>1</v>
      </c>
      <c r="CG5">
        <v>0</v>
      </c>
      <c r="CH5">
        <v>0</v>
      </c>
      <c r="CI5">
        <v>0</v>
      </c>
      <c r="CJ5">
        <v>0</v>
      </c>
      <c r="CK5">
        <v>0</v>
      </c>
      <c r="CL5">
        <v>3</v>
      </c>
      <c r="CM5">
        <v>0</v>
      </c>
      <c r="CN5">
        <v>0</v>
      </c>
      <c r="CO5">
        <v>2</v>
      </c>
      <c r="CP5">
        <v>0</v>
      </c>
      <c r="CQ5">
        <v>2</v>
      </c>
      <c r="CR5">
        <v>3</v>
      </c>
      <c r="CS5">
        <v>0</v>
      </c>
      <c r="CT5">
        <v>2</v>
      </c>
      <c r="CU5">
        <v>0</v>
      </c>
      <c r="CV5">
        <v>2</v>
      </c>
      <c r="CW5">
        <v>0</v>
      </c>
      <c r="CX5" s="13">
        <v>0</v>
      </c>
      <c r="CY5">
        <f t="shared" ref="CY5:CY68" si="3">CI5+CJ5</f>
        <v>0</v>
      </c>
      <c r="CZ5">
        <f t="shared" ref="CZ5:CZ68" si="4">BW5+CA5+CD5+CE5+CK5+CP5</f>
        <v>0</v>
      </c>
      <c r="DA5">
        <f t="shared" ref="DA5:DA68" si="5">BU5+BV5+BY5+CB5+CC5+CG5+CH5+CN5+CU5+CW5+CX5</f>
        <v>0</v>
      </c>
      <c r="DB5">
        <f t="shared" ref="DB5:DB68" si="6">BX5+CF5+CM5+CT5</f>
        <v>5</v>
      </c>
      <c r="DC5">
        <v>0</v>
      </c>
      <c r="DD5">
        <f t="shared" ref="DD5:DD68" si="7">BZ5+CL5+CV5</f>
        <v>7</v>
      </c>
      <c r="DE5">
        <f t="shared" ref="DE5:DE68" si="8">CO5+CQ5+CR5</f>
        <v>7</v>
      </c>
      <c r="DF5">
        <v>0</v>
      </c>
      <c r="DG5">
        <v>0</v>
      </c>
      <c r="DH5">
        <v>0</v>
      </c>
      <c r="DI5">
        <v>0</v>
      </c>
      <c r="DJ5">
        <v>0</v>
      </c>
      <c r="DK5">
        <v>2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3</v>
      </c>
      <c r="DX5">
        <v>0</v>
      </c>
      <c r="DY5">
        <v>0</v>
      </c>
      <c r="DZ5">
        <v>2</v>
      </c>
      <c r="EA5">
        <v>0</v>
      </c>
      <c r="EB5">
        <v>2</v>
      </c>
      <c r="EC5">
        <v>3</v>
      </c>
      <c r="ED5">
        <v>0</v>
      </c>
      <c r="EE5">
        <v>0</v>
      </c>
      <c r="EF5">
        <v>0</v>
      </c>
      <c r="EG5">
        <v>2</v>
      </c>
      <c r="EH5">
        <v>0</v>
      </c>
      <c r="EI5" s="14">
        <v>0</v>
      </c>
      <c r="EJ5">
        <f t="shared" ref="EJ5:EJ68" si="9">DT5+DU5</f>
        <v>0</v>
      </c>
      <c r="EK5">
        <f t="shared" ref="EK5:EK68" si="10">DH5+DL5+DO5+DP5+DV5+EA5</f>
        <v>0</v>
      </c>
      <c r="EL5">
        <f t="shared" ref="EL5:EL68" si="11">DF5+DG5+DJ5+DM5+DN5+DR5+DS5+DY5+EF5+EH5+EI5</f>
        <v>0</v>
      </c>
      <c r="EM5">
        <f t="shared" ref="EM5:EM68" si="12">DI5+DQ5+DX5+EE5</f>
        <v>0</v>
      </c>
      <c r="EN5">
        <v>0</v>
      </c>
      <c r="EO5">
        <f t="shared" ref="EO5:EO68" si="13">DK5+DW5+EG5</f>
        <v>7</v>
      </c>
      <c r="EP5">
        <f t="shared" ref="EP5:EP68" si="14">DZ5+EB5+EC5</f>
        <v>7</v>
      </c>
      <c r="EQ5">
        <v>0</v>
      </c>
      <c r="ER5" s="14">
        <v>0</v>
      </c>
      <c r="ES5" s="46">
        <v>7.2766203703703708E-4</v>
      </c>
      <c r="ET5" s="47">
        <v>6.6493055555555565E-4</v>
      </c>
      <c r="EU5" t="s">
        <v>69</v>
      </c>
      <c r="EV5" s="29">
        <v>76.2</v>
      </c>
      <c r="EW5" s="13" t="s">
        <v>74</v>
      </c>
      <c r="EX5">
        <v>1.7</v>
      </c>
      <c r="EY5">
        <v>1.5</v>
      </c>
      <c r="EZ5">
        <v>1.7</v>
      </c>
      <c r="FA5">
        <v>1.9</v>
      </c>
      <c r="FB5">
        <v>2</v>
      </c>
      <c r="FC5" s="13">
        <v>2</v>
      </c>
      <c r="FD5">
        <v>1</v>
      </c>
      <c r="FE5">
        <v>1.8</v>
      </c>
      <c r="FF5">
        <v>1.6</v>
      </c>
      <c r="FG5">
        <v>1.7</v>
      </c>
      <c r="FH5">
        <v>1.8</v>
      </c>
      <c r="FI5" s="14">
        <v>1.8</v>
      </c>
      <c r="FJ5">
        <v>6.56</v>
      </c>
      <c r="FK5">
        <v>5.76</v>
      </c>
      <c r="FL5">
        <v>5.29</v>
      </c>
      <c r="FM5">
        <v>5.21</v>
      </c>
      <c r="FN5" s="13">
        <v>5.21</v>
      </c>
      <c r="FO5">
        <v>6.85</v>
      </c>
      <c r="FP5">
        <v>5.39</v>
      </c>
      <c r="FQ5">
        <v>5.48</v>
      </c>
      <c r="FR5">
        <v>5.43</v>
      </c>
      <c r="FS5" s="14">
        <v>5.39</v>
      </c>
      <c r="FT5">
        <v>6.5</v>
      </c>
      <c r="FU5">
        <v>6.21</v>
      </c>
      <c r="FV5">
        <v>5.8</v>
      </c>
      <c r="FW5" s="13">
        <v>5.8</v>
      </c>
      <c r="FX5">
        <v>6.5</v>
      </c>
      <c r="FY5">
        <v>6.08</v>
      </c>
      <c r="FZ5">
        <v>5.83</v>
      </c>
      <c r="GA5" s="14">
        <v>5.83</v>
      </c>
      <c r="GB5">
        <v>35</v>
      </c>
      <c r="GC5" s="13">
        <v>1</v>
      </c>
      <c r="GD5">
        <v>36</v>
      </c>
      <c r="GE5" s="14">
        <v>0</v>
      </c>
      <c r="GF5">
        <v>37</v>
      </c>
      <c r="GG5">
        <v>0</v>
      </c>
      <c r="GH5" s="13">
        <v>37</v>
      </c>
      <c r="GI5">
        <f t="shared" ref="GI5:GI68" si="15">GF5/GH5*100</f>
        <v>100</v>
      </c>
      <c r="GJ5">
        <v>38</v>
      </c>
      <c r="GK5">
        <v>1</v>
      </c>
      <c r="GL5" s="14">
        <v>39</v>
      </c>
      <c r="GM5">
        <f t="shared" ref="GM5:GM68" si="16">GJ5/GL5*100</f>
        <v>97.435897435897431</v>
      </c>
      <c r="GN5">
        <v>5</v>
      </c>
      <c r="GO5">
        <v>7</v>
      </c>
      <c r="GP5" s="13">
        <v>12</v>
      </c>
      <c r="GQ5">
        <v>7</v>
      </c>
      <c r="GR5">
        <v>5</v>
      </c>
      <c r="GS5" s="14">
        <v>12</v>
      </c>
      <c r="GT5">
        <v>8</v>
      </c>
      <c r="GU5">
        <v>4</v>
      </c>
      <c r="GV5" s="13">
        <v>12</v>
      </c>
      <c r="GW5">
        <v>8</v>
      </c>
      <c r="GX5">
        <v>4</v>
      </c>
      <c r="GY5" s="14">
        <v>12</v>
      </c>
      <c r="GZ5" s="37">
        <v>0.25347222222222221</v>
      </c>
      <c r="HA5" s="37">
        <v>0.53472222222222221</v>
      </c>
      <c r="HB5" s="37">
        <v>0.62152777777777779</v>
      </c>
      <c r="HC5" s="42">
        <v>0.70486111111111116</v>
      </c>
    </row>
    <row r="6" spans="1:212" x14ac:dyDescent="0.2">
      <c r="A6" s="112">
        <v>3</v>
      </c>
      <c r="B6" s="24">
        <v>42471</v>
      </c>
      <c r="C6" s="26">
        <v>2</v>
      </c>
      <c r="D6" s="10">
        <v>15535</v>
      </c>
      <c r="F6" s="17">
        <v>1</v>
      </c>
      <c r="G6">
        <v>73</v>
      </c>
      <c r="H6">
        <v>1.79</v>
      </c>
      <c r="I6">
        <v>91.4</v>
      </c>
      <c r="J6">
        <f t="shared" si="0"/>
        <v>28.52595112512094</v>
      </c>
      <c r="K6">
        <v>30</v>
      </c>
      <c r="L6">
        <v>8</v>
      </c>
      <c r="M6" s="11">
        <v>18.5</v>
      </c>
      <c r="N6">
        <v>19</v>
      </c>
      <c r="O6" s="36">
        <v>0.48958333333333331</v>
      </c>
      <c r="P6" s="37">
        <v>0.49444444444444446</v>
      </c>
      <c r="Q6" s="36">
        <v>0.49513888888888885</v>
      </c>
      <c r="R6" s="37">
        <v>0.53819444444444442</v>
      </c>
      <c r="S6" s="36">
        <v>0.54166666666666663</v>
      </c>
      <c r="T6" s="37">
        <v>0.625</v>
      </c>
      <c r="U6" s="36">
        <v>0.625</v>
      </c>
      <c r="V6" s="37">
        <v>0.65625</v>
      </c>
      <c r="W6" s="36">
        <v>0.53611111111111109</v>
      </c>
      <c r="X6" s="37">
        <v>0.62916666666666665</v>
      </c>
      <c r="Y6" s="11">
        <v>131</v>
      </c>
      <c r="Z6" s="29">
        <v>150</v>
      </c>
      <c r="AA6" s="29">
        <v>131</v>
      </c>
      <c r="AB6">
        <v>130</v>
      </c>
      <c r="AC6">
        <v>131</v>
      </c>
      <c r="AD6" s="33">
        <v>136</v>
      </c>
      <c r="AE6">
        <v>71</v>
      </c>
      <c r="AF6">
        <v>75</v>
      </c>
      <c r="AG6">
        <v>72</v>
      </c>
      <c r="AH6">
        <v>77</v>
      </c>
      <c r="AI6">
        <v>74</v>
      </c>
      <c r="AJ6" s="31">
        <v>78</v>
      </c>
      <c r="AK6">
        <v>132</v>
      </c>
      <c r="AL6">
        <v>142</v>
      </c>
      <c r="AM6">
        <v>139</v>
      </c>
      <c r="AN6">
        <v>147</v>
      </c>
      <c r="AO6">
        <v>145</v>
      </c>
      <c r="AP6">
        <v>140</v>
      </c>
      <c r="AQ6" s="12">
        <v>75</v>
      </c>
      <c r="AR6">
        <v>76</v>
      </c>
      <c r="AS6">
        <v>76</v>
      </c>
      <c r="AT6">
        <v>90</v>
      </c>
      <c r="AU6">
        <v>83</v>
      </c>
      <c r="AV6" s="31">
        <v>89</v>
      </c>
      <c r="AW6">
        <v>12</v>
      </c>
      <c r="AX6">
        <v>0.96499999999999997</v>
      </c>
      <c r="AY6" s="54">
        <v>0.15440000000000001</v>
      </c>
      <c r="AZ6" s="53">
        <v>0.28389999999999999</v>
      </c>
      <c r="BA6" s="52">
        <v>0.24060000000000001</v>
      </c>
      <c r="BB6" s="53">
        <v>0.2316</v>
      </c>
      <c r="BC6" s="53">
        <v>0.16800000000000001</v>
      </c>
      <c r="BD6" s="55">
        <v>0.15409999999999999</v>
      </c>
      <c r="BE6">
        <v>6</v>
      </c>
      <c r="BF6">
        <v>1</v>
      </c>
      <c r="BG6">
        <v>6</v>
      </c>
      <c r="BH6">
        <v>5</v>
      </c>
      <c r="BI6">
        <v>6</v>
      </c>
      <c r="BJ6">
        <v>4</v>
      </c>
      <c r="BK6" s="13">
        <v>5</v>
      </c>
      <c r="BL6">
        <f t="shared" si="1"/>
        <v>33</v>
      </c>
      <c r="BM6">
        <v>6</v>
      </c>
      <c r="BN6">
        <v>1</v>
      </c>
      <c r="BO6">
        <v>6</v>
      </c>
      <c r="BP6">
        <v>6</v>
      </c>
      <c r="BQ6">
        <v>6</v>
      </c>
      <c r="BR6">
        <v>5</v>
      </c>
      <c r="BS6" s="14">
        <v>5</v>
      </c>
      <c r="BT6">
        <f t="shared" si="2"/>
        <v>35</v>
      </c>
      <c r="BU6">
        <v>0</v>
      </c>
      <c r="BV6">
        <v>0</v>
      </c>
      <c r="BW6">
        <v>0</v>
      </c>
      <c r="BX6">
        <v>0</v>
      </c>
      <c r="BY6">
        <v>0</v>
      </c>
      <c r="BZ6">
        <v>2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3</v>
      </c>
      <c r="CM6">
        <v>0</v>
      </c>
      <c r="CN6">
        <v>0</v>
      </c>
      <c r="CO6">
        <v>4</v>
      </c>
      <c r="CP6">
        <v>0</v>
      </c>
      <c r="CQ6">
        <v>3</v>
      </c>
      <c r="CR6">
        <v>4</v>
      </c>
      <c r="CS6">
        <v>0</v>
      </c>
      <c r="CT6">
        <v>0</v>
      </c>
      <c r="CU6">
        <v>0</v>
      </c>
      <c r="CV6">
        <v>0</v>
      </c>
      <c r="CW6">
        <v>0</v>
      </c>
      <c r="CX6" s="13">
        <v>0</v>
      </c>
      <c r="CY6">
        <f t="shared" si="3"/>
        <v>0</v>
      </c>
      <c r="CZ6">
        <f t="shared" si="4"/>
        <v>0</v>
      </c>
      <c r="DA6">
        <f t="shared" si="5"/>
        <v>0</v>
      </c>
      <c r="DB6">
        <f t="shared" si="6"/>
        <v>0</v>
      </c>
      <c r="DC6">
        <v>0</v>
      </c>
      <c r="DD6">
        <f t="shared" si="7"/>
        <v>5</v>
      </c>
      <c r="DE6">
        <f t="shared" si="8"/>
        <v>11</v>
      </c>
      <c r="DF6">
        <v>0</v>
      </c>
      <c r="DG6">
        <v>0</v>
      </c>
      <c r="DH6">
        <v>0</v>
      </c>
      <c r="DI6">
        <v>0</v>
      </c>
      <c r="DJ6">
        <v>0</v>
      </c>
      <c r="DK6">
        <v>3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4</v>
      </c>
      <c r="DX6">
        <v>1</v>
      </c>
      <c r="DY6">
        <v>0</v>
      </c>
      <c r="DZ6">
        <v>4</v>
      </c>
      <c r="EA6">
        <v>0</v>
      </c>
      <c r="EB6">
        <v>4</v>
      </c>
      <c r="EC6">
        <v>4</v>
      </c>
      <c r="ED6">
        <v>0</v>
      </c>
      <c r="EE6">
        <v>0</v>
      </c>
      <c r="EF6">
        <v>0</v>
      </c>
      <c r="EG6">
        <v>4</v>
      </c>
      <c r="EH6">
        <v>0</v>
      </c>
      <c r="EI6" s="14">
        <v>0</v>
      </c>
      <c r="EJ6">
        <f t="shared" si="9"/>
        <v>0</v>
      </c>
      <c r="EK6">
        <f t="shared" si="10"/>
        <v>0</v>
      </c>
      <c r="EL6">
        <f t="shared" si="11"/>
        <v>0</v>
      </c>
      <c r="EM6">
        <f t="shared" si="12"/>
        <v>1</v>
      </c>
      <c r="EN6">
        <v>0</v>
      </c>
      <c r="EO6">
        <f t="shared" si="13"/>
        <v>11</v>
      </c>
      <c r="EP6">
        <f t="shared" si="14"/>
        <v>12</v>
      </c>
      <c r="EQ6">
        <v>0</v>
      </c>
      <c r="ER6" s="14">
        <v>0</v>
      </c>
      <c r="ES6" s="46">
        <v>7.6076388888888884E-4</v>
      </c>
      <c r="ET6" s="45">
        <v>6.7384259259259253E-4</v>
      </c>
      <c r="EU6" t="s">
        <v>69</v>
      </c>
      <c r="EV6" s="29">
        <v>85.7</v>
      </c>
      <c r="EW6" s="13" t="s">
        <v>78</v>
      </c>
      <c r="EX6">
        <v>1.8</v>
      </c>
      <c r="EY6">
        <v>2.2999999999999998</v>
      </c>
      <c r="EZ6">
        <v>1.8</v>
      </c>
      <c r="FA6">
        <v>2.6</v>
      </c>
      <c r="FB6">
        <v>2.6</v>
      </c>
      <c r="FC6" s="13">
        <v>2.6</v>
      </c>
      <c r="FD6">
        <v>2</v>
      </c>
      <c r="FE6">
        <v>1.5</v>
      </c>
      <c r="FF6">
        <v>1.5</v>
      </c>
      <c r="FG6">
        <v>2</v>
      </c>
      <c r="FH6">
        <v>2.4</v>
      </c>
      <c r="FI6" s="14">
        <v>2.4</v>
      </c>
      <c r="FJ6">
        <v>7.18</v>
      </c>
      <c r="FK6">
        <v>6.29</v>
      </c>
      <c r="FL6">
        <v>6.06</v>
      </c>
      <c r="FM6">
        <v>5.68</v>
      </c>
      <c r="FN6" s="13">
        <v>5.68</v>
      </c>
      <c r="FO6">
        <v>6.81</v>
      </c>
      <c r="FP6">
        <v>5.84</v>
      </c>
      <c r="FQ6">
        <v>5.68</v>
      </c>
      <c r="FR6">
        <v>5.68</v>
      </c>
      <c r="FS6" s="14">
        <v>5.68</v>
      </c>
      <c r="FT6" s="18" t="s">
        <v>77</v>
      </c>
      <c r="FU6">
        <v>9.9</v>
      </c>
      <c r="FV6">
        <v>7.23</v>
      </c>
      <c r="FW6" s="13">
        <v>7.23</v>
      </c>
      <c r="FX6" s="18" t="s">
        <v>77</v>
      </c>
      <c r="FY6">
        <v>8.56</v>
      </c>
      <c r="FZ6">
        <v>8.2899999999999991</v>
      </c>
      <c r="GA6" s="14">
        <v>8.2899999999999991</v>
      </c>
      <c r="GB6">
        <v>34</v>
      </c>
      <c r="GC6" s="13">
        <v>2</v>
      </c>
      <c r="GD6">
        <v>32</v>
      </c>
      <c r="GE6" s="14">
        <v>4</v>
      </c>
      <c r="GF6">
        <v>34</v>
      </c>
      <c r="GG6">
        <v>3</v>
      </c>
      <c r="GH6" s="13">
        <v>37</v>
      </c>
      <c r="GI6">
        <f t="shared" si="15"/>
        <v>91.891891891891902</v>
      </c>
      <c r="GJ6">
        <v>36</v>
      </c>
      <c r="GK6">
        <v>7</v>
      </c>
      <c r="GL6" s="14">
        <v>43</v>
      </c>
      <c r="GM6">
        <f t="shared" si="16"/>
        <v>83.720930232558146</v>
      </c>
      <c r="GN6">
        <v>11</v>
      </c>
      <c r="GO6">
        <v>1</v>
      </c>
      <c r="GP6" s="13">
        <v>12</v>
      </c>
      <c r="GQ6">
        <v>12</v>
      </c>
      <c r="GR6">
        <v>0</v>
      </c>
      <c r="GS6" s="14">
        <v>12</v>
      </c>
      <c r="GT6">
        <v>11</v>
      </c>
      <c r="GU6">
        <v>1</v>
      </c>
      <c r="GV6" s="13">
        <v>12</v>
      </c>
      <c r="GW6">
        <v>10</v>
      </c>
      <c r="GX6">
        <v>2</v>
      </c>
      <c r="GY6" s="14">
        <v>12</v>
      </c>
      <c r="GZ6" s="37">
        <v>0.29305555555555557</v>
      </c>
      <c r="HA6" s="37">
        <v>0.53819444444444442</v>
      </c>
      <c r="HB6" s="37">
        <v>0.625</v>
      </c>
      <c r="HC6" s="42">
        <v>0.70833333333333337</v>
      </c>
    </row>
    <row r="7" spans="1:212" x14ac:dyDescent="0.2">
      <c r="A7" s="112">
        <v>4</v>
      </c>
      <c r="B7" s="24">
        <v>42487</v>
      </c>
      <c r="C7" s="26">
        <v>4</v>
      </c>
      <c r="D7" s="10">
        <v>15575</v>
      </c>
      <c r="E7" s="17">
        <v>1</v>
      </c>
      <c r="G7">
        <v>73</v>
      </c>
      <c r="H7">
        <v>1.62</v>
      </c>
      <c r="I7">
        <v>66.099999999999994</v>
      </c>
      <c r="J7">
        <f t="shared" si="0"/>
        <v>25.186709343087937</v>
      </c>
      <c r="K7">
        <v>29</v>
      </c>
      <c r="L7">
        <v>7</v>
      </c>
      <c r="M7" s="11">
        <v>20.2</v>
      </c>
      <c r="N7">
        <v>19.899999999999999</v>
      </c>
      <c r="O7" s="36">
        <v>0.4861111111111111</v>
      </c>
      <c r="P7" s="37">
        <v>0.49305555555555558</v>
      </c>
      <c r="Q7" s="36">
        <v>0.49374999999999997</v>
      </c>
      <c r="R7" s="37">
        <v>0.54861111111111105</v>
      </c>
      <c r="S7" s="36">
        <v>0.55208333333333337</v>
      </c>
      <c r="T7" s="37">
        <v>0.63541666666666663</v>
      </c>
      <c r="U7" s="36">
        <v>0.63611111111111118</v>
      </c>
      <c r="V7" s="37">
        <v>0.6875</v>
      </c>
      <c r="W7" s="36">
        <v>0.54861111111111105</v>
      </c>
      <c r="X7" s="37">
        <v>0.65138888888888891</v>
      </c>
      <c r="Y7" s="11">
        <v>145</v>
      </c>
      <c r="Z7" s="29">
        <v>160</v>
      </c>
      <c r="AA7" s="29">
        <v>148</v>
      </c>
      <c r="AB7">
        <v>154</v>
      </c>
      <c r="AC7">
        <v>156</v>
      </c>
      <c r="AD7" s="33">
        <v>147</v>
      </c>
      <c r="AE7">
        <v>83</v>
      </c>
      <c r="AF7">
        <v>83</v>
      </c>
      <c r="AG7">
        <v>82</v>
      </c>
      <c r="AH7">
        <v>83</v>
      </c>
      <c r="AI7">
        <v>85</v>
      </c>
      <c r="AJ7" s="31">
        <v>82</v>
      </c>
      <c r="AK7">
        <v>153</v>
      </c>
      <c r="AL7">
        <v>161</v>
      </c>
      <c r="AM7">
        <v>153</v>
      </c>
      <c r="AN7">
        <v>153</v>
      </c>
      <c r="AO7">
        <v>154</v>
      </c>
      <c r="AP7">
        <v>149</v>
      </c>
      <c r="AQ7" s="12">
        <v>80</v>
      </c>
      <c r="AR7">
        <v>87</v>
      </c>
      <c r="AS7">
        <v>81</v>
      </c>
      <c r="AT7">
        <v>83</v>
      </c>
      <c r="AU7">
        <v>84</v>
      </c>
      <c r="AV7" s="31">
        <v>79</v>
      </c>
      <c r="AW7">
        <v>8.5</v>
      </c>
      <c r="AX7">
        <v>0.98299999999999998</v>
      </c>
      <c r="AY7" s="54">
        <v>0.1232</v>
      </c>
      <c r="AZ7" s="53">
        <v>0.13569999999999999</v>
      </c>
      <c r="BA7" s="52">
        <v>0.23549999999999999</v>
      </c>
      <c r="BB7" s="53">
        <v>0.60389999999999999</v>
      </c>
      <c r="BC7" s="53">
        <v>0.1031</v>
      </c>
      <c r="BD7" s="55">
        <v>8.4099999999999994E-2</v>
      </c>
      <c r="BE7">
        <v>5</v>
      </c>
      <c r="BF7">
        <v>0</v>
      </c>
      <c r="BG7">
        <v>6</v>
      </c>
      <c r="BH7">
        <v>6</v>
      </c>
      <c r="BI7">
        <v>6</v>
      </c>
      <c r="BJ7">
        <v>6</v>
      </c>
      <c r="BK7" s="13">
        <v>6</v>
      </c>
      <c r="BL7">
        <f t="shared" si="1"/>
        <v>35</v>
      </c>
      <c r="BM7">
        <v>5</v>
      </c>
      <c r="BN7">
        <v>0</v>
      </c>
      <c r="BO7">
        <v>6</v>
      </c>
      <c r="BP7">
        <v>6</v>
      </c>
      <c r="BQ7">
        <v>6</v>
      </c>
      <c r="BR7">
        <v>6</v>
      </c>
      <c r="BS7" s="14">
        <v>5</v>
      </c>
      <c r="BT7">
        <f t="shared" si="2"/>
        <v>34</v>
      </c>
      <c r="BU7">
        <v>0</v>
      </c>
      <c r="BV7">
        <v>0</v>
      </c>
      <c r="BW7">
        <v>0</v>
      </c>
      <c r="BX7">
        <v>0</v>
      </c>
      <c r="BY7">
        <v>0</v>
      </c>
      <c r="BZ7">
        <v>3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1</v>
      </c>
      <c r="CI7">
        <v>0</v>
      </c>
      <c r="CJ7">
        <v>0</v>
      </c>
      <c r="CK7">
        <v>0</v>
      </c>
      <c r="CL7">
        <v>4</v>
      </c>
      <c r="CM7">
        <v>0</v>
      </c>
      <c r="CN7">
        <v>0</v>
      </c>
      <c r="CO7">
        <v>3</v>
      </c>
      <c r="CP7">
        <v>0</v>
      </c>
      <c r="CQ7">
        <v>2</v>
      </c>
      <c r="CR7">
        <v>4</v>
      </c>
      <c r="CS7">
        <v>0</v>
      </c>
      <c r="CT7">
        <v>0</v>
      </c>
      <c r="CU7">
        <v>0</v>
      </c>
      <c r="CV7">
        <v>3</v>
      </c>
      <c r="CW7">
        <v>0</v>
      </c>
      <c r="CX7" s="13">
        <v>0</v>
      </c>
      <c r="CY7">
        <f t="shared" si="3"/>
        <v>0</v>
      </c>
      <c r="CZ7">
        <f t="shared" si="4"/>
        <v>0</v>
      </c>
      <c r="DA7">
        <f t="shared" si="5"/>
        <v>1</v>
      </c>
      <c r="DB7">
        <f t="shared" si="6"/>
        <v>0</v>
      </c>
      <c r="DC7">
        <v>0</v>
      </c>
      <c r="DD7">
        <f t="shared" si="7"/>
        <v>10</v>
      </c>
      <c r="DE7">
        <f t="shared" si="8"/>
        <v>9</v>
      </c>
      <c r="DF7">
        <v>0</v>
      </c>
      <c r="DG7">
        <v>0</v>
      </c>
      <c r="DH7">
        <v>0</v>
      </c>
      <c r="DI7">
        <v>0</v>
      </c>
      <c r="DJ7">
        <v>0</v>
      </c>
      <c r="DK7">
        <v>3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4</v>
      </c>
      <c r="DX7">
        <v>0</v>
      </c>
      <c r="DY7">
        <v>0</v>
      </c>
      <c r="DZ7">
        <v>4</v>
      </c>
      <c r="EA7">
        <v>0</v>
      </c>
      <c r="EB7">
        <v>2</v>
      </c>
      <c r="EC7">
        <v>4</v>
      </c>
      <c r="ED7">
        <v>0</v>
      </c>
      <c r="EE7">
        <v>0</v>
      </c>
      <c r="EF7">
        <v>0</v>
      </c>
      <c r="EG7">
        <v>3</v>
      </c>
      <c r="EH7">
        <v>0</v>
      </c>
      <c r="EI7" s="14">
        <v>0</v>
      </c>
      <c r="EJ7">
        <f t="shared" si="9"/>
        <v>0</v>
      </c>
      <c r="EK7">
        <f t="shared" si="10"/>
        <v>0</v>
      </c>
      <c r="EL7">
        <f t="shared" si="11"/>
        <v>0</v>
      </c>
      <c r="EM7">
        <f t="shared" si="12"/>
        <v>0</v>
      </c>
      <c r="EN7">
        <v>0</v>
      </c>
      <c r="EO7">
        <f t="shared" si="13"/>
        <v>10</v>
      </c>
      <c r="EP7">
        <f t="shared" si="14"/>
        <v>10</v>
      </c>
      <c r="EQ7">
        <v>0</v>
      </c>
      <c r="ER7" s="14">
        <v>0</v>
      </c>
      <c r="ES7" s="48">
        <v>4.5949074074074078E-4</v>
      </c>
      <c r="ET7" s="45">
        <v>4.9305555555555561E-4</v>
      </c>
      <c r="EU7" t="s">
        <v>69</v>
      </c>
      <c r="EV7" s="29">
        <v>76.2</v>
      </c>
      <c r="EW7" s="13" t="s">
        <v>79</v>
      </c>
      <c r="EX7">
        <v>2.1</v>
      </c>
      <c r="EY7">
        <v>2.2000000000000002</v>
      </c>
      <c r="EZ7">
        <v>2.4</v>
      </c>
      <c r="FA7">
        <v>2.2999999999999998</v>
      </c>
      <c r="FB7">
        <v>2.4</v>
      </c>
      <c r="FC7" s="13">
        <v>2.4</v>
      </c>
      <c r="FD7">
        <v>2</v>
      </c>
      <c r="FE7">
        <v>2.1</v>
      </c>
      <c r="FF7">
        <v>2.2999999999999998</v>
      </c>
      <c r="FG7">
        <v>2.4</v>
      </c>
      <c r="FH7">
        <v>2.5</v>
      </c>
      <c r="FI7" s="14">
        <v>2.5</v>
      </c>
      <c r="FJ7">
        <v>5.96</v>
      </c>
      <c r="FK7">
        <v>6</v>
      </c>
      <c r="FL7">
        <v>5.94</v>
      </c>
      <c r="FM7">
        <v>8.85</v>
      </c>
      <c r="FN7" s="13">
        <v>5.85</v>
      </c>
      <c r="FO7">
        <v>6.25</v>
      </c>
      <c r="FP7">
        <v>5.96</v>
      </c>
      <c r="FQ7">
        <v>5.96</v>
      </c>
      <c r="FR7">
        <v>6.06</v>
      </c>
      <c r="FS7" s="14">
        <v>5.96</v>
      </c>
      <c r="FT7" s="18" t="s">
        <v>77</v>
      </c>
      <c r="FU7">
        <v>7.73</v>
      </c>
      <c r="FV7">
        <v>7.3</v>
      </c>
      <c r="FW7" s="13">
        <v>7.3</v>
      </c>
      <c r="FX7" s="18" t="s">
        <v>77</v>
      </c>
      <c r="FY7">
        <v>7.72</v>
      </c>
      <c r="FZ7">
        <v>7.36</v>
      </c>
      <c r="GA7" s="14">
        <v>7.36</v>
      </c>
      <c r="GB7">
        <v>34</v>
      </c>
      <c r="GC7" s="13">
        <v>2</v>
      </c>
      <c r="GD7">
        <v>33</v>
      </c>
      <c r="GE7" s="14">
        <v>3</v>
      </c>
      <c r="GF7">
        <v>60</v>
      </c>
      <c r="GG7">
        <v>4</v>
      </c>
      <c r="GH7" s="13">
        <v>64</v>
      </c>
      <c r="GI7">
        <f t="shared" si="15"/>
        <v>93.75</v>
      </c>
      <c r="GJ7">
        <v>60</v>
      </c>
      <c r="GK7">
        <v>2</v>
      </c>
      <c r="GL7" s="14">
        <v>62</v>
      </c>
      <c r="GM7">
        <f t="shared" si="16"/>
        <v>96.774193548387103</v>
      </c>
      <c r="GN7">
        <v>10</v>
      </c>
      <c r="GO7">
        <v>2</v>
      </c>
      <c r="GP7" s="13">
        <v>12</v>
      </c>
      <c r="GQ7">
        <v>9</v>
      </c>
      <c r="GR7">
        <v>3</v>
      </c>
      <c r="GS7" s="14">
        <v>12</v>
      </c>
      <c r="GT7">
        <v>11</v>
      </c>
      <c r="GU7">
        <v>1</v>
      </c>
      <c r="GV7" s="13">
        <v>12</v>
      </c>
      <c r="GW7">
        <v>11</v>
      </c>
      <c r="GX7">
        <v>1</v>
      </c>
      <c r="GY7" s="14">
        <v>12</v>
      </c>
      <c r="GZ7" s="37">
        <v>0.2986111111111111</v>
      </c>
      <c r="HA7" s="37">
        <v>0.54166666666666663</v>
      </c>
      <c r="HB7" s="37">
        <v>0.63611111111111118</v>
      </c>
      <c r="HC7" s="42">
        <v>0.70833333333333337</v>
      </c>
    </row>
    <row r="8" spans="1:212" x14ac:dyDescent="0.2">
      <c r="A8" s="112">
        <v>5</v>
      </c>
      <c r="B8" s="24">
        <v>42475</v>
      </c>
      <c r="C8" s="26">
        <v>3</v>
      </c>
      <c r="D8" s="10">
        <v>15731</v>
      </c>
      <c r="E8" s="17">
        <v>1</v>
      </c>
      <c r="G8">
        <v>73</v>
      </c>
      <c r="H8">
        <v>1.58</v>
      </c>
      <c r="I8">
        <v>58.8</v>
      </c>
      <c r="J8">
        <f t="shared" si="0"/>
        <v>23.553917641403615</v>
      </c>
      <c r="K8">
        <v>28</v>
      </c>
      <c r="L8">
        <v>5</v>
      </c>
      <c r="M8" s="11">
        <v>20.399999999999999</v>
      </c>
      <c r="N8">
        <v>20.8</v>
      </c>
      <c r="O8" s="36">
        <v>0.4861111111111111</v>
      </c>
      <c r="P8" s="37">
        <v>0.49374999999999997</v>
      </c>
      <c r="Q8" s="36">
        <v>0.49444444444444446</v>
      </c>
      <c r="R8" s="37">
        <v>0.53680555555555554</v>
      </c>
      <c r="S8" s="36">
        <v>0.53888888888888886</v>
      </c>
      <c r="T8" s="37">
        <v>0.62222222222222223</v>
      </c>
      <c r="U8" s="36">
        <v>0.625</v>
      </c>
      <c r="V8" s="37">
        <v>0.65972222222222221</v>
      </c>
      <c r="W8" s="36">
        <v>0.53541666666666665</v>
      </c>
      <c r="X8" s="37">
        <v>0.625</v>
      </c>
      <c r="Y8" s="11">
        <v>129</v>
      </c>
      <c r="Z8" s="29">
        <v>125</v>
      </c>
      <c r="AA8" s="29">
        <v>141</v>
      </c>
      <c r="AB8">
        <v>132</v>
      </c>
      <c r="AC8">
        <v>130</v>
      </c>
      <c r="AD8" s="33">
        <v>128</v>
      </c>
      <c r="AE8">
        <v>80</v>
      </c>
      <c r="AF8">
        <v>78</v>
      </c>
      <c r="AG8">
        <v>85</v>
      </c>
      <c r="AH8">
        <v>89</v>
      </c>
      <c r="AI8">
        <v>86</v>
      </c>
      <c r="AJ8" s="31">
        <v>80</v>
      </c>
      <c r="AK8">
        <v>140</v>
      </c>
      <c r="AL8">
        <v>144</v>
      </c>
      <c r="AM8">
        <v>140</v>
      </c>
      <c r="AN8">
        <v>137</v>
      </c>
      <c r="AO8">
        <v>144</v>
      </c>
      <c r="AP8">
        <v>130</v>
      </c>
      <c r="AQ8" s="12">
        <v>80</v>
      </c>
      <c r="AR8">
        <v>81</v>
      </c>
      <c r="AS8">
        <v>80</v>
      </c>
      <c r="AT8">
        <v>87</v>
      </c>
      <c r="AU8">
        <v>90</v>
      </c>
      <c r="AV8" s="31">
        <v>78</v>
      </c>
      <c r="AW8">
        <v>10</v>
      </c>
      <c r="AX8">
        <v>0.74</v>
      </c>
      <c r="AY8" s="54">
        <v>0.30649999999999999</v>
      </c>
      <c r="AZ8" s="53">
        <v>0.22420000000000001</v>
      </c>
      <c r="BA8" s="52">
        <v>0.30520000000000003</v>
      </c>
      <c r="BB8" s="53">
        <v>0.20760000000000001</v>
      </c>
      <c r="BC8" s="53">
        <v>0.25629999999999997</v>
      </c>
      <c r="BD8" s="55">
        <v>0.23760000000000001</v>
      </c>
      <c r="BE8">
        <v>5</v>
      </c>
      <c r="BF8">
        <v>1</v>
      </c>
      <c r="BG8">
        <v>3</v>
      </c>
      <c r="BH8">
        <v>4</v>
      </c>
      <c r="BI8">
        <v>5</v>
      </c>
      <c r="BJ8">
        <v>4</v>
      </c>
      <c r="BK8" s="13">
        <v>3</v>
      </c>
      <c r="BL8">
        <f t="shared" si="1"/>
        <v>25</v>
      </c>
      <c r="BM8">
        <v>3</v>
      </c>
      <c r="BN8">
        <v>3</v>
      </c>
      <c r="BO8">
        <v>3</v>
      </c>
      <c r="BP8">
        <v>3</v>
      </c>
      <c r="BQ8">
        <v>4</v>
      </c>
      <c r="BR8">
        <v>3</v>
      </c>
      <c r="BS8" s="14">
        <v>2</v>
      </c>
      <c r="BT8">
        <f t="shared" si="2"/>
        <v>21</v>
      </c>
      <c r="BU8">
        <v>0</v>
      </c>
      <c r="BV8">
        <v>0</v>
      </c>
      <c r="BW8">
        <v>0</v>
      </c>
      <c r="BX8">
        <v>0</v>
      </c>
      <c r="BY8">
        <v>0</v>
      </c>
      <c r="BZ8">
        <v>2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3</v>
      </c>
      <c r="CM8">
        <v>1</v>
      </c>
      <c r="CN8">
        <v>0</v>
      </c>
      <c r="CO8">
        <v>3</v>
      </c>
      <c r="CP8">
        <v>0</v>
      </c>
      <c r="CQ8">
        <v>2</v>
      </c>
      <c r="CR8">
        <v>3</v>
      </c>
      <c r="CS8">
        <v>0</v>
      </c>
      <c r="CT8">
        <v>0</v>
      </c>
      <c r="CU8">
        <v>0</v>
      </c>
      <c r="CV8">
        <v>2</v>
      </c>
      <c r="CW8">
        <v>0</v>
      </c>
      <c r="CX8" s="13">
        <v>0</v>
      </c>
      <c r="CY8">
        <f t="shared" si="3"/>
        <v>0</v>
      </c>
      <c r="CZ8">
        <f t="shared" si="4"/>
        <v>0</v>
      </c>
      <c r="DA8">
        <f t="shared" si="5"/>
        <v>0</v>
      </c>
      <c r="DB8">
        <f t="shared" si="6"/>
        <v>1</v>
      </c>
      <c r="DC8">
        <v>0</v>
      </c>
      <c r="DD8">
        <f t="shared" si="7"/>
        <v>7</v>
      </c>
      <c r="DE8">
        <f t="shared" si="8"/>
        <v>8</v>
      </c>
      <c r="DF8">
        <v>0</v>
      </c>
      <c r="DG8">
        <v>0</v>
      </c>
      <c r="DH8">
        <v>0</v>
      </c>
      <c r="DI8">
        <v>0</v>
      </c>
      <c r="DJ8">
        <v>0</v>
      </c>
      <c r="DK8">
        <v>2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2</v>
      </c>
      <c r="DX8">
        <v>1</v>
      </c>
      <c r="DY8">
        <v>0</v>
      </c>
      <c r="DZ8">
        <v>2</v>
      </c>
      <c r="EA8">
        <v>0</v>
      </c>
      <c r="EB8">
        <v>2</v>
      </c>
      <c r="EC8">
        <v>2</v>
      </c>
      <c r="ED8">
        <v>1</v>
      </c>
      <c r="EE8">
        <v>0</v>
      </c>
      <c r="EF8">
        <v>0</v>
      </c>
      <c r="EG8">
        <v>2</v>
      </c>
      <c r="EH8">
        <v>0</v>
      </c>
      <c r="EI8" s="14">
        <v>0</v>
      </c>
      <c r="EJ8">
        <f t="shared" si="9"/>
        <v>0</v>
      </c>
      <c r="EK8">
        <f t="shared" si="10"/>
        <v>0</v>
      </c>
      <c r="EL8">
        <f t="shared" si="11"/>
        <v>0</v>
      </c>
      <c r="EM8">
        <f t="shared" si="12"/>
        <v>1</v>
      </c>
      <c r="EN8">
        <v>1</v>
      </c>
      <c r="EO8">
        <f t="shared" si="13"/>
        <v>6</v>
      </c>
      <c r="EP8">
        <f t="shared" si="14"/>
        <v>6</v>
      </c>
      <c r="EQ8">
        <v>1</v>
      </c>
      <c r="ER8" s="14">
        <v>1</v>
      </c>
      <c r="ES8" s="48">
        <v>4.6886574074074067E-4</v>
      </c>
      <c r="ET8" s="45">
        <v>4.230324074074074E-4</v>
      </c>
      <c r="EU8" t="s">
        <v>80</v>
      </c>
      <c r="EV8" s="29">
        <v>73.7</v>
      </c>
      <c r="EW8" s="13" t="s">
        <v>81</v>
      </c>
      <c r="EX8">
        <v>1.7</v>
      </c>
      <c r="EY8">
        <v>2</v>
      </c>
      <c r="EZ8">
        <v>2</v>
      </c>
      <c r="FA8">
        <v>2.2000000000000002</v>
      </c>
      <c r="FB8">
        <v>1.9</v>
      </c>
      <c r="FC8" s="13">
        <v>2.2000000000000002</v>
      </c>
      <c r="FD8">
        <v>1.9</v>
      </c>
      <c r="FE8">
        <v>2.1</v>
      </c>
      <c r="FF8">
        <v>2</v>
      </c>
      <c r="FG8">
        <v>2</v>
      </c>
      <c r="FH8">
        <v>1.9</v>
      </c>
      <c r="FI8" s="14">
        <v>2.1</v>
      </c>
      <c r="FJ8">
        <v>7.66</v>
      </c>
      <c r="FK8">
        <v>6.04</v>
      </c>
      <c r="FL8">
        <v>7.33</v>
      </c>
      <c r="FM8">
        <v>6.53</v>
      </c>
      <c r="FN8" s="13">
        <v>6.04</v>
      </c>
      <c r="FO8">
        <v>7.46</v>
      </c>
      <c r="FP8">
        <v>6.56</v>
      </c>
      <c r="FQ8">
        <v>7.06</v>
      </c>
      <c r="FR8">
        <v>6.69</v>
      </c>
      <c r="FS8" s="14">
        <v>6.56</v>
      </c>
      <c r="FT8" s="18" t="s">
        <v>77</v>
      </c>
      <c r="FU8">
        <v>8.68</v>
      </c>
      <c r="FV8">
        <v>9.01</v>
      </c>
      <c r="FW8" s="13">
        <v>8.68</v>
      </c>
      <c r="FX8" s="18" t="s">
        <v>77</v>
      </c>
      <c r="FY8">
        <v>9.5500000000000007</v>
      </c>
      <c r="FZ8">
        <v>9.1</v>
      </c>
      <c r="GA8" s="14">
        <v>9.1</v>
      </c>
      <c r="GB8">
        <v>36</v>
      </c>
      <c r="GC8" s="13">
        <v>0</v>
      </c>
      <c r="GD8">
        <v>36</v>
      </c>
      <c r="GE8" s="14">
        <v>0</v>
      </c>
      <c r="GF8">
        <v>42</v>
      </c>
      <c r="GG8">
        <v>0</v>
      </c>
      <c r="GH8" s="13">
        <v>42</v>
      </c>
      <c r="GI8">
        <f t="shared" si="15"/>
        <v>100</v>
      </c>
      <c r="GJ8">
        <v>45</v>
      </c>
      <c r="GK8">
        <v>1</v>
      </c>
      <c r="GL8" s="14">
        <v>46</v>
      </c>
      <c r="GM8">
        <f t="shared" si="16"/>
        <v>97.826086956521735</v>
      </c>
      <c r="GN8">
        <v>10</v>
      </c>
      <c r="GO8">
        <v>2</v>
      </c>
      <c r="GP8" s="13">
        <v>12</v>
      </c>
      <c r="GQ8">
        <v>9</v>
      </c>
      <c r="GR8">
        <v>3</v>
      </c>
      <c r="GS8" s="14">
        <v>12</v>
      </c>
      <c r="GT8">
        <v>11</v>
      </c>
      <c r="GU8">
        <v>1</v>
      </c>
      <c r="GV8" s="13">
        <v>12</v>
      </c>
      <c r="GW8">
        <v>12</v>
      </c>
      <c r="GX8">
        <v>0</v>
      </c>
      <c r="GY8" s="14">
        <v>12</v>
      </c>
      <c r="GZ8" s="37">
        <v>0.27777777777777779</v>
      </c>
      <c r="HA8" s="37">
        <v>0.53611111111111109</v>
      </c>
      <c r="HB8" s="37">
        <v>0.62708333333333333</v>
      </c>
      <c r="HC8" s="42">
        <v>0.7055555555555556</v>
      </c>
    </row>
    <row r="9" spans="1:212" x14ac:dyDescent="0.2">
      <c r="A9" s="112">
        <v>6</v>
      </c>
      <c r="B9" s="24" t="s">
        <v>93</v>
      </c>
      <c r="C9" s="26">
        <v>2</v>
      </c>
      <c r="D9" s="10">
        <v>9829</v>
      </c>
      <c r="E9" s="29">
        <v>1</v>
      </c>
      <c r="F9" s="29"/>
      <c r="G9">
        <v>89</v>
      </c>
      <c r="H9">
        <v>1.58</v>
      </c>
      <c r="I9">
        <v>77.400000000000006</v>
      </c>
      <c r="J9">
        <f t="shared" si="0"/>
        <v>31.004646691235376</v>
      </c>
      <c r="K9">
        <v>30</v>
      </c>
      <c r="L9">
        <v>12</v>
      </c>
      <c r="M9" s="11">
        <v>19.8</v>
      </c>
      <c r="N9">
        <v>19.899999999999999</v>
      </c>
      <c r="O9" s="36">
        <v>0.51041666666666663</v>
      </c>
      <c r="P9" s="37">
        <v>0.51388888888888895</v>
      </c>
      <c r="Q9" s="36">
        <v>0.51736111111111105</v>
      </c>
      <c r="R9" s="37">
        <v>0.55694444444444446</v>
      </c>
      <c r="S9" s="36">
        <v>0.55833333333333335</v>
      </c>
      <c r="T9" s="37">
        <v>0.64166666666666672</v>
      </c>
      <c r="U9" s="36">
        <v>0.64236111111111105</v>
      </c>
      <c r="V9" s="37">
        <v>0.69444444444444453</v>
      </c>
      <c r="W9" s="36">
        <v>0.55555555555555558</v>
      </c>
      <c r="X9" s="37">
        <v>0.64930555555555558</v>
      </c>
      <c r="Y9" s="11">
        <v>143</v>
      </c>
      <c r="Z9" s="29">
        <v>151</v>
      </c>
      <c r="AA9" s="29">
        <v>147</v>
      </c>
      <c r="AB9">
        <v>142</v>
      </c>
      <c r="AC9">
        <v>135</v>
      </c>
      <c r="AD9" s="33">
        <v>144</v>
      </c>
      <c r="AE9">
        <v>62</v>
      </c>
      <c r="AF9">
        <v>63</v>
      </c>
      <c r="AG9">
        <v>62</v>
      </c>
      <c r="AH9">
        <v>67</v>
      </c>
      <c r="AI9">
        <v>70</v>
      </c>
      <c r="AJ9" s="31">
        <v>64</v>
      </c>
      <c r="AK9">
        <v>143</v>
      </c>
      <c r="AL9">
        <v>150</v>
      </c>
      <c r="AM9">
        <v>151</v>
      </c>
      <c r="AN9">
        <v>148</v>
      </c>
      <c r="AO9">
        <v>142</v>
      </c>
      <c r="AP9">
        <v>141</v>
      </c>
      <c r="AQ9" s="12">
        <v>56</v>
      </c>
      <c r="AR9">
        <v>62</v>
      </c>
      <c r="AS9">
        <v>64</v>
      </c>
      <c r="AT9">
        <v>65</v>
      </c>
      <c r="AU9">
        <v>66</v>
      </c>
      <c r="AV9" s="31">
        <v>61</v>
      </c>
      <c r="AW9">
        <v>9</v>
      </c>
      <c r="AX9">
        <v>0.91</v>
      </c>
      <c r="AY9" s="54">
        <v>0.1656</v>
      </c>
      <c r="AZ9" s="53">
        <v>0.25040000000000001</v>
      </c>
      <c r="BA9" s="52">
        <v>0.23530000000000001</v>
      </c>
      <c r="BB9" s="53">
        <v>0.20780000000000001</v>
      </c>
      <c r="BC9" s="53">
        <v>0.23430000000000001</v>
      </c>
      <c r="BD9" s="55">
        <v>0.20810000000000001</v>
      </c>
      <c r="BE9">
        <v>6</v>
      </c>
      <c r="BF9">
        <v>1</v>
      </c>
      <c r="BG9">
        <v>1</v>
      </c>
      <c r="BH9">
        <v>5</v>
      </c>
      <c r="BI9">
        <v>4</v>
      </c>
      <c r="BJ9">
        <v>4</v>
      </c>
      <c r="BK9" s="13">
        <v>3</v>
      </c>
      <c r="BL9">
        <f t="shared" si="1"/>
        <v>24</v>
      </c>
      <c r="BM9">
        <v>6</v>
      </c>
      <c r="BN9">
        <v>1</v>
      </c>
      <c r="BO9">
        <v>1</v>
      </c>
      <c r="BP9">
        <v>5</v>
      </c>
      <c r="BQ9">
        <v>4</v>
      </c>
      <c r="BR9">
        <v>4</v>
      </c>
      <c r="BS9" s="14">
        <v>3</v>
      </c>
      <c r="BT9">
        <f t="shared" si="2"/>
        <v>24</v>
      </c>
      <c r="BU9">
        <v>0</v>
      </c>
      <c r="BV9">
        <v>0</v>
      </c>
      <c r="BW9">
        <v>0</v>
      </c>
      <c r="BX9">
        <v>0</v>
      </c>
      <c r="BY9">
        <v>0</v>
      </c>
      <c r="BZ9">
        <v>3</v>
      </c>
      <c r="CA9">
        <v>0</v>
      </c>
      <c r="CB9">
        <v>0</v>
      </c>
      <c r="CC9">
        <v>0</v>
      </c>
      <c r="CD9">
        <v>0</v>
      </c>
      <c r="CE9">
        <v>0</v>
      </c>
      <c r="CF9">
        <v>3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2</v>
      </c>
      <c r="CN9">
        <v>0</v>
      </c>
      <c r="CO9">
        <v>4</v>
      </c>
      <c r="CP9">
        <v>0</v>
      </c>
      <c r="CQ9">
        <v>2</v>
      </c>
      <c r="CR9">
        <v>2</v>
      </c>
      <c r="CS9">
        <v>0</v>
      </c>
      <c r="CT9">
        <v>0</v>
      </c>
      <c r="CU9">
        <v>0</v>
      </c>
      <c r="CV9">
        <v>2</v>
      </c>
      <c r="CW9">
        <v>0</v>
      </c>
      <c r="CX9" s="13">
        <v>0</v>
      </c>
      <c r="CY9">
        <f t="shared" si="3"/>
        <v>0</v>
      </c>
      <c r="CZ9">
        <f t="shared" si="4"/>
        <v>0</v>
      </c>
      <c r="DA9">
        <f t="shared" si="5"/>
        <v>0</v>
      </c>
      <c r="DB9">
        <f t="shared" si="6"/>
        <v>5</v>
      </c>
      <c r="DC9">
        <v>0</v>
      </c>
      <c r="DD9">
        <f t="shared" si="7"/>
        <v>8</v>
      </c>
      <c r="DE9">
        <f t="shared" si="8"/>
        <v>8</v>
      </c>
      <c r="DF9">
        <v>0</v>
      </c>
      <c r="DG9">
        <v>0</v>
      </c>
      <c r="DH9">
        <v>0</v>
      </c>
      <c r="DI9">
        <v>0</v>
      </c>
      <c r="DJ9">
        <v>0</v>
      </c>
      <c r="DK9">
        <v>3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3</v>
      </c>
      <c r="DX9">
        <v>0</v>
      </c>
      <c r="DY9">
        <v>0</v>
      </c>
      <c r="DZ9">
        <v>4</v>
      </c>
      <c r="EA9">
        <v>0</v>
      </c>
      <c r="EB9">
        <v>2</v>
      </c>
      <c r="EC9">
        <v>2</v>
      </c>
      <c r="ED9">
        <v>0</v>
      </c>
      <c r="EE9">
        <v>0</v>
      </c>
      <c r="EF9">
        <v>0</v>
      </c>
      <c r="EG9">
        <v>2</v>
      </c>
      <c r="EH9">
        <v>0</v>
      </c>
      <c r="EI9" s="14">
        <v>0</v>
      </c>
      <c r="EJ9">
        <f t="shared" si="9"/>
        <v>0</v>
      </c>
      <c r="EK9">
        <f t="shared" si="10"/>
        <v>0</v>
      </c>
      <c r="EL9">
        <f t="shared" si="11"/>
        <v>0</v>
      </c>
      <c r="EM9">
        <f t="shared" si="12"/>
        <v>0</v>
      </c>
      <c r="EN9">
        <v>0</v>
      </c>
      <c r="EO9">
        <f t="shared" si="13"/>
        <v>8</v>
      </c>
      <c r="EP9">
        <f t="shared" si="14"/>
        <v>8</v>
      </c>
      <c r="EQ9">
        <v>0</v>
      </c>
      <c r="ER9" s="14">
        <v>0</v>
      </c>
      <c r="ES9" s="48">
        <v>1.127662037037037E-3</v>
      </c>
      <c r="EU9" t="s">
        <v>69</v>
      </c>
      <c r="EV9" s="29">
        <v>79</v>
      </c>
      <c r="EW9" s="13" t="s">
        <v>92</v>
      </c>
      <c r="EX9">
        <v>0.8</v>
      </c>
      <c r="EY9">
        <v>0.9</v>
      </c>
      <c r="EZ9">
        <v>1</v>
      </c>
      <c r="FA9">
        <v>1.1000000000000001</v>
      </c>
      <c r="FB9">
        <v>1.3</v>
      </c>
      <c r="FC9" s="13">
        <v>1.3</v>
      </c>
      <c r="FD9">
        <v>1</v>
      </c>
      <c r="FE9">
        <v>1.1000000000000001</v>
      </c>
      <c r="FF9">
        <v>1.1000000000000001</v>
      </c>
      <c r="FG9">
        <v>1.2</v>
      </c>
      <c r="FH9">
        <v>1.3</v>
      </c>
      <c r="FI9" s="14">
        <v>1.3</v>
      </c>
      <c r="FJ9">
        <v>9.9499999999999993</v>
      </c>
      <c r="FK9">
        <v>10.46</v>
      </c>
      <c r="FL9">
        <v>10.23</v>
      </c>
      <c r="FM9">
        <v>9.59</v>
      </c>
      <c r="FN9" s="13">
        <v>9.59</v>
      </c>
      <c r="FO9">
        <v>10.7</v>
      </c>
      <c r="FP9">
        <v>9.86</v>
      </c>
      <c r="FQ9">
        <v>9.86</v>
      </c>
      <c r="FR9">
        <v>9.92</v>
      </c>
      <c r="FS9" s="14">
        <v>9.86</v>
      </c>
      <c r="FT9" s="18" t="s">
        <v>77</v>
      </c>
      <c r="FU9">
        <v>16.93</v>
      </c>
      <c r="FV9">
        <v>14.95</v>
      </c>
      <c r="FW9" s="13">
        <v>14.95</v>
      </c>
      <c r="FX9" s="18" t="s">
        <v>77</v>
      </c>
      <c r="FY9">
        <v>15.26</v>
      </c>
      <c r="FZ9">
        <v>15.55</v>
      </c>
      <c r="GA9" s="14">
        <v>15.26</v>
      </c>
      <c r="GB9">
        <v>36</v>
      </c>
      <c r="GC9" s="13">
        <v>0</v>
      </c>
      <c r="GD9">
        <v>36</v>
      </c>
      <c r="GE9" s="14">
        <v>0</v>
      </c>
      <c r="GF9">
        <v>38</v>
      </c>
      <c r="GG9">
        <v>2</v>
      </c>
      <c r="GH9" s="13">
        <v>40</v>
      </c>
      <c r="GI9">
        <f t="shared" si="15"/>
        <v>95</v>
      </c>
      <c r="GJ9">
        <v>37</v>
      </c>
      <c r="GK9">
        <v>5</v>
      </c>
      <c r="GL9" s="14">
        <v>42</v>
      </c>
      <c r="GM9">
        <f t="shared" si="16"/>
        <v>88.095238095238088</v>
      </c>
      <c r="GN9">
        <v>12</v>
      </c>
      <c r="GO9">
        <v>0</v>
      </c>
      <c r="GP9" s="13">
        <v>12</v>
      </c>
      <c r="GQ9">
        <v>12</v>
      </c>
      <c r="GR9">
        <v>0</v>
      </c>
      <c r="GS9" s="14">
        <v>12</v>
      </c>
      <c r="GT9">
        <v>12</v>
      </c>
      <c r="GU9">
        <v>0</v>
      </c>
      <c r="GV9" s="13">
        <v>12</v>
      </c>
      <c r="GW9">
        <v>12</v>
      </c>
      <c r="GX9">
        <v>0</v>
      </c>
      <c r="GY9" s="14">
        <v>12</v>
      </c>
      <c r="GZ9" s="37">
        <v>0.25347222222222221</v>
      </c>
      <c r="HA9" s="37">
        <v>0.55694444444444446</v>
      </c>
      <c r="HB9" s="37">
        <v>0.6430555555555556</v>
      </c>
      <c r="HC9" s="42">
        <v>0.70138888888888884</v>
      </c>
    </row>
    <row r="10" spans="1:212" x14ac:dyDescent="0.2">
      <c r="A10" s="112">
        <v>7</v>
      </c>
      <c r="B10" s="24">
        <v>42545</v>
      </c>
      <c r="C10" s="26">
        <v>2</v>
      </c>
      <c r="D10" s="10">
        <v>15429</v>
      </c>
      <c r="E10" s="29"/>
      <c r="F10" s="29">
        <v>1</v>
      </c>
      <c r="G10">
        <v>74</v>
      </c>
      <c r="H10">
        <v>1.85</v>
      </c>
      <c r="I10">
        <v>92.8</v>
      </c>
      <c r="J10">
        <f t="shared" si="0"/>
        <v>27.114682249817381</v>
      </c>
      <c r="K10">
        <v>25</v>
      </c>
      <c r="L10">
        <v>6</v>
      </c>
      <c r="M10" s="11">
        <v>19.2</v>
      </c>
      <c r="N10">
        <v>20.2</v>
      </c>
      <c r="O10" s="36">
        <v>0.47916666666666669</v>
      </c>
      <c r="P10" s="37">
        <v>0.4861111111111111</v>
      </c>
      <c r="Q10" s="36">
        <v>0.4861111111111111</v>
      </c>
      <c r="R10" s="37">
        <v>0.53125</v>
      </c>
      <c r="S10" s="36">
        <v>0.53472222222222221</v>
      </c>
      <c r="T10" s="37">
        <v>0.61805555555555558</v>
      </c>
      <c r="U10" s="36">
        <v>0.61805555555555558</v>
      </c>
      <c r="V10" s="37">
        <v>0.66319444444444442</v>
      </c>
      <c r="W10" s="36">
        <v>0.53055555555555556</v>
      </c>
      <c r="X10" s="37">
        <v>0.62291666666666667</v>
      </c>
      <c r="Y10" s="11">
        <v>139</v>
      </c>
      <c r="Z10" s="29">
        <v>165</v>
      </c>
      <c r="AA10" s="29">
        <v>158</v>
      </c>
      <c r="AB10">
        <v>154</v>
      </c>
      <c r="AC10">
        <v>157</v>
      </c>
      <c r="AD10" s="33">
        <v>153</v>
      </c>
      <c r="AE10">
        <v>86</v>
      </c>
      <c r="AF10">
        <v>94</v>
      </c>
      <c r="AG10">
        <v>95</v>
      </c>
      <c r="AH10">
        <v>100</v>
      </c>
      <c r="AI10">
        <v>95</v>
      </c>
      <c r="AJ10" s="31">
        <v>92</v>
      </c>
      <c r="AK10">
        <v>160</v>
      </c>
      <c r="AL10">
        <v>175</v>
      </c>
      <c r="AM10">
        <v>174</v>
      </c>
      <c r="AN10">
        <v>162</v>
      </c>
      <c r="AO10">
        <v>167</v>
      </c>
      <c r="AP10">
        <v>166</v>
      </c>
      <c r="AQ10" s="12">
        <v>96</v>
      </c>
      <c r="AR10">
        <v>98</v>
      </c>
      <c r="AS10">
        <v>92</v>
      </c>
      <c r="AT10">
        <v>95</v>
      </c>
      <c r="AU10">
        <v>98</v>
      </c>
      <c r="AV10" s="31">
        <v>98</v>
      </c>
      <c r="AW10">
        <v>10</v>
      </c>
      <c r="AX10">
        <v>1.0349999999999999</v>
      </c>
      <c r="AY10" s="54">
        <v>0.22489999999999999</v>
      </c>
      <c r="AZ10" s="53">
        <v>0.19120000000000001</v>
      </c>
      <c r="BA10" s="52">
        <v>0.16389999999999999</v>
      </c>
      <c r="BB10" s="53">
        <v>0.27960000000000002</v>
      </c>
      <c r="BC10" s="53">
        <v>0.30459999999999998</v>
      </c>
      <c r="BD10" s="55">
        <v>0.29409999999999997</v>
      </c>
      <c r="BE10">
        <v>6</v>
      </c>
      <c r="BF10">
        <v>0</v>
      </c>
      <c r="BG10">
        <v>6</v>
      </c>
      <c r="BH10">
        <v>6</v>
      </c>
      <c r="BI10">
        <v>3</v>
      </c>
      <c r="BJ10">
        <v>4</v>
      </c>
      <c r="BK10" s="13">
        <v>4</v>
      </c>
      <c r="BL10">
        <f t="shared" si="1"/>
        <v>29</v>
      </c>
      <c r="BM10">
        <v>4</v>
      </c>
      <c r="BN10">
        <v>4</v>
      </c>
      <c r="BO10">
        <v>6</v>
      </c>
      <c r="BP10">
        <v>6</v>
      </c>
      <c r="BQ10">
        <v>5</v>
      </c>
      <c r="BR10">
        <v>4</v>
      </c>
      <c r="BS10" s="14">
        <v>3</v>
      </c>
      <c r="BT10">
        <f t="shared" si="2"/>
        <v>32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1</v>
      </c>
      <c r="CH10">
        <v>2</v>
      </c>
      <c r="CI10">
        <v>0</v>
      </c>
      <c r="CJ10">
        <v>1</v>
      </c>
      <c r="CK10">
        <v>0</v>
      </c>
      <c r="CL10">
        <v>2</v>
      </c>
      <c r="CM10">
        <v>0</v>
      </c>
      <c r="CN10">
        <v>1</v>
      </c>
      <c r="CO10">
        <v>3</v>
      </c>
      <c r="CP10">
        <v>1</v>
      </c>
      <c r="CQ10">
        <v>3</v>
      </c>
      <c r="CR10">
        <v>3</v>
      </c>
      <c r="CS10">
        <v>2</v>
      </c>
      <c r="CT10">
        <v>0</v>
      </c>
      <c r="CU10">
        <v>0</v>
      </c>
      <c r="CV10">
        <v>1</v>
      </c>
      <c r="CW10">
        <v>0</v>
      </c>
      <c r="CX10" s="13">
        <v>1</v>
      </c>
      <c r="CY10">
        <f t="shared" si="3"/>
        <v>1</v>
      </c>
      <c r="CZ10">
        <f t="shared" si="4"/>
        <v>1</v>
      </c>
      <c r="DA10">
        <f t="shared" si="5"/>
        <v>6</v>
      </c>
      <c r="DB10">
        <f t="shared" si="6"/>
        <v>0</v>
      </c>
      <c r="DC10">
        <v>2</v>
      </c>
      <c r="DD10">
        <f t="shared" si="7"/>
        <v>4</v>
      </c>
      <c r="DE10">
        <f t="shared" si="8"/>
        <v>9</v>
      </c>
      <c r="DF10">
        <v>0</v>
      </c>
      <c r="DG10">
        <v>0</v>
      </c>
      <c r="DH10">
        <v>1</v>
      </c>
      <c r="DI10">
        <v>0</v>
      </c>
      <c r="DJ10">
        <v>0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2</v>
      </c>
      <c r="DT10">
        <v>1</v>
      </c>
      <c r="DU10">
        <v>1</v>
      </c>
      <c r="DV10">
        <v>1</v>
      </c>
      <c r="DW10">
        <v>3</v>
      </c>
      <c r="DX10">
        <v>1</v>
      </c>
      <c r="DY10">
        <v>1</v>
      </c>
      <c r="DZ10">
        <v>3</v>
      </c>
      <c r="EA10">
        <v>0</v>
      </c>
      <c r="EB10">
        <v>3</v>
      </c>
      <c r="EC10">
        <v>4</v>
      </c>
      <c r="ED10">
        <v>3</v>
      </c>
      <c r="EE10">
        <v>1</v>
      </c>
      <c r="EF10">
        <v>0</v>
      </c>
      <c r="EG10">
        <v>1</v>
      </c>
      <c r="EH10">
        <v>0</v>
      </c>
      <c r="EI10" s="14">
        <v>0</v>
      </c>
      <c r="EJ10">
        <f t="shared" si="9"/>
        <v>2</v>
      </c>
      <c r="EK10">
        <f t="shared" si="10"/>
        <v>2</v>
      </c>
      <c r="EL10">
        <f t="shared" si="11"/>
        <v>3</v>
      </c>
      <c r="EM10">
        <f t="shared" si="12"/>
        <v>2</v>
      </c>
      <c r="EN10">
        <v>3</v>
      </c>
      <c r="EO10">
        <f t="shared" si="13"/>
        <v>6</v>
      </c>
      <c r="EP10">
        <f t="shared" si="14"/>
        <v>10</v>
      </c>
      <c r="EQ10">
        <v>0</v>
      </c>
      <c r="ER10" s="14">
        <v>0</v>
      </c>
      <c r="ES10" s="48">
        <v>8.7500000000000002E-4</v>
      </c>
      <c r="ET10" s="45">
        <v>6.0104166666666672E-4</v>
      </c>
      <c r="EU10" t="s">
        <v>69</v>
      </c>
      <c r="EV10" s="29">
        <v>95</v>
      </c>
      <c r="EW10" s="13" t="s">
        <v>91</v>
      </c>
      <c r="EX10">
        <v>1.5</v>
      </c>
      <c r="EY10">
        <v>2</v>
      </c>
      <c r="EZ10">
        <v>0.9</v>
      </c>
      <c r="FA10">
        <v>3</v>
      </c>
      <c r="FB10">
        <v>2.6</v>
      </c>
      <c r="FC10" s="13">
        <v>3</v>
      </c>
      <c r="FD10">
        <v>1.7</v>
      </c>
      <c r="FE10">
        <v>2</v>
      </c>
      <c r="FF10">
        <v>2.2999999999999998</v>
      </c>
      <c r="FG10">
        <v>2.2000000000000002</v>
      </c>
      <c r="FH10">
        <v>2.5</v>
      </c>
      <c r="FI10" s="14">
        <v>2.5</v>
      </c>
      <c r="FJ10">
        <v>8.44</v>
      </c>
      <c r="FK10">
        <v>7.23</v>
      </c>
      <c r="FL10">
        <v>7.61</v>
      </c>
      <c r="FM10">
        <v>7.26</v>
      </c>
      <c r="FN10" s="13">
        <v>7.23</v>
      </c>
      <c r="FO10">
        <v>8.73</v>
      </c>
      <c r="FP10">
        <v>8.75</v>
      </c>
      <c r="FQ10">
        <v>8.9</v>
      </c>
      <c r="FR10">
        <v>8.39</v>
      </c>
      <c r="FS10" s="14">
        <v>8.39</v>
      </c>
      <c r="FT10" s="18" t="s">
        <v>77</v>
      </c>
      <c r="FU10">
        <v>13.26</v>
      </c>
      <c r="FV10">
        <v>13.14</v>
      </c>
      <c r="FW10" s="13">
        <v>13.14</v>
      </c>
      <c r="FX10" s="18" t="s">
        <v>77</v>
      </c>
      <c r="FY10">
        <v>14.61</v>
      </c>
      <c r="FZ10">
        <v>13.31</v>
      </c>
      <c r="GA10" s="14">
        <v>13.31</v>
      </c>
      <c r="GB10">
        <v>35</v>
      </c>
      <c r="GC10" s="13">
        <v>1</v>
      </c>
      <c r="GD10">
        <v>34</v>
      </c>
      <c r="GE10" s="14">
        <v>2</v>
      </c>
      <c r="GF10">
        <v>33</v>
      </c>
      <c r="GG10">
        <v>2</v>
      </c>
      <c r="GH10" s="13">
        <v>35</v>
      </c>
      <c r="GI10">
        <f t="shared" si="15"/>
        <v>94.285714285714278</v>
      </c>
      <c r="GJ10">
        <v>37</v>
      </c>
      <c r="GK10">
        <v>0</v>
      </c>
      <c r="GL10" s="14">
        <v>37</v>
      </c>
      <c r="GM10">
        <f t="shared" si="16"/>
        <v>100</v>
      </c>
      <c r="GN10">
        <v>9</v>
      </c>
      <c r="GO10">
        <v>3</v>
      </c>
      <c r="GP10" s="13">
        <v>12</v>
      </c>
      <c r="GQ10">
        <v>9</v>
      </c>
      <c r="GR10">
        <v>3</v>
      </c>
      <c r="GS10" s="14">
        <v>12</v>
      </c>
      <c r="GT10">
        <v>12</v>
      </c>
      <c r="GU10">
        <v>0</v>
      </c>
      <c r="GV10" s="13">
        <v>12</v>
      </c>
      <c r="GW10">
        <v>12</v>
      </c>
      <c r="GX10">
        <v>0</v>
      </c>
      <c r="GY10" s="14">
        <v>12</v>
      </c>
      <c r="GZ10" s="37">
        <v>0.28125</v>
      </c>
      <c r="HA10" s="37">
        <v>0.53125</v>
      </c>
      <c r="HB10" s="37">
        <v>0.62013888888888891</v>
      </c>
      <c r="HC10" s="42">
        <v>0.69791666666666663</v>
      </c>
    </row>
    <row r="11" spans="1:212" x14ac:dyDescent="0.2">
      <c r="A11" s="112">
        <v>8</v>
      </c>
      <c r="B11" s="24">
        <v>42535</v>
      </c>
      <c r="C11" s="26">
        <v>4</v>
      </c>
      <c r="D11" s="10">
        <v>16390</v>
      </c>
      <c r="E11" s="17">
        <v>1</v>
      </c>
      <c r="G11">
        <v>71</v>
      </c>
      <c r="H11">
        <v>1.56</v>
      </c>
      <c r="I11">
        <v>61.6</v>
      </c>
      <c r="J11">
        <f t="shared" si="0"/>
        <v>25.312294543063771</v>
      </c>
      <c r="K11">
        <v>29</v>
      </c>
      <c r="L11">
        <v>6</v>
      </c>
      <c r="M11" s="11">
        <v>18.7</v>
      </c>
      <c r="N11">
        <v>19</v>
      </c>
      <c r="O11" s="36">
        <v>0.47916666666666669</v>
      </c>
      <c r="P11" s="37">
        <v>0.48888888888888887</v>
      </c>
      <c r="Q11" s="36">
        <v>0.48888888888888887</v>
      </c>
      <c r="R11" s="37">
        <v>0.53472222222222221</v>
      </c>
      <c r="S11" s="36">
        <v>0.53819444444444442</v>
      </c>
      <c r="T11" s="37">
        <v>0.62152777777777779</v>
      </c>
      <c r="U11" s="36">
        <v>0.62152777777777779</v>
      </c>
      <c r="V11" s="37">
        <v>0.67361111111111116</v>
      </c>
      <c r="W11" s="36">
        <v>0.53333333333333333</v>
      </c>
      <c r="X11" s="37">
        <v>0.62777777777777777</v>
      </c>
      <c r="Y11" s="11">
        <v>145</v>
      </c>
      <c r="Z11" s="29">
        <v>152</v>
      </c>
      <c r="AA11" s="29">
        <v>159</v>
      </c>
      <c r="AB11">
        <v>160</v>
      </c>
      <c r="AC11">
        <v>156</v>
      </c>
      <c r="AD11" s="33">
        <v>137</v>
      </c>
      <c r="AE11">
        <v>96</v>
      </c>
      <c r="AF11">
        <v>95</v>
      </c>
      <c r="AG11">
        <v>92</v>
      </c>
      <c r="AH11">
        <v>101</v>
      </c>
      <c r="AI11">
        <v>101</v>
      </c>
      <c r="AJ11" s="31">
        <v>88</v>
      </c>
      <c r="AK11">
        <v>138</v>
      </c>
      <c r="AL11">
        <v>157</v>
      </c>
      <c r="AM11">
        <v>154</v>
      </c>
      <c r="AN11">
        <v>155</v>
      </c>
      <c r="AO11">
        <v>148</v>
      </c>
      <c r="AP11">
        <v>148</v>
      </c>
      <c r="AQ11" s="12">
        <v>84</v>
      </c>
      <c r="AR11">
        <v>90</v>
      </c>
      <c r="AS11">
        <v>89</v>
      </c>
      <c r="AT11">
        <v>99</v>
      </c>
      <c r="AU11">
        <v>99</v>
      </c>
      <c r="AV11" s="31">
        <v>92</v>
      </c>
      <c r="AW11">
        <v>9</v>
      </c>
      <c r="AX11">
        <v>0.81499999999999995</v>
      </c>
      <c r="AY11" s="54">
        <v>0.20469999999999999</v>
      </c>
      <c r="AZ11" s="53">
        <v>0.16</v>
      </c>
      <c r="BA11" s="52">
        <v>0.1603</v>
      </c>
      <c r="BB11" s="53">
        <v>0.159</v>
      </c>
      <c r="BC11" s="53">
        <v>0.14180000000000001</v>
      </c>
      <c r="BD11" s="55">
        <v>0.25969999999999999</v>
      </c>
      <c r="BE11">
        <v>4</v>
      </c>
      <c r="BF11">
        <v>3</v>
      </c>
      <c r="BG11">
        <v>3</v>
      </c>
      <c r="BH11">
        <v>3</v>
      </c>
      <c r="BI11">
        <v>4</v>
      </c>
      <c r="BJ11">
        <v>3</v>
      </c>
      <c r="BK11" s="13">
        <v>3</v>
      </c>
      <c r="BL11">
        <f t="shared" si="1"/>
        <v>23</v>
      </c>
      <c r="BM11">
        <v>3</v>
      </c>
      <c r="BN11">
        <v>3</v>
      </c>
      <c r="BO11">
        <v>1</v>
      </c>
      <c r="BP11">
        <v>1</v>
      </c>
      <c r="BQ11">
        <v>3</v>
      </c>
      <c r="BR11">
        <v>2</v>
      </c>
      <c r="BS11" s="14">
        <v>2</v>
      </c>
      <c r="BT11">
        <f t="shared" si="2"/>
        <v>15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3</v>
      </c>
      <c r="CM11">
        <v>0</v>
      </c>
      <c r="CN11">
        <v>0</v>
      </c>
      <c r="CO11">
        <v>3</v>
      </c>
      <c r="CP11">
        <v>0</v>
      </c>
      <c r="CQ11">
        <v>2</v>
      </c>
      <c r="CR11">
        <v>2</v>
      </c>
      <c r="CS11">
        <v>0</v>
      </c>
      <c r="CT11">
        <v>0</v>
      </c>
      <c r="CU11">
        <v>0</v>
      </c>
      <c r="CV11">
        <v>2</v>
      </c>
      <c r="CW11">
        <v>0</v>
      </c>
      <c r="CX11" s="13">
        <v>0</v>
      </c>
      <c r="CY11">
        <f t="shared" si="3"/>
        <v>0</v>
      </c>
      <c r="CZ11">
        <f t="shared" si="4"/>
        <v>0</v>
      </c>
      <c r="DA11">
        <f t="shared" si="5"/>
        <v>0</v>
      </c>
      <c r="DB11">
        <f t="shared" si="6"/>
        <v>0</v>
      </c>
      <c r="DC11">
        <v>0</v>
      </c>
      <c r="DD11">
        <f t="shared" si="7"/>
        <v>7</v>
      </c>
      <c r="DE11">
        <f t="shared" si="8"/>
        <v>7</v>
      </c>
      <c r="DF11">
        <v>0</v>
      </c>
      <c r="DG11">
        <v>0</v>
      </c>
      <c r="DH11">
        <v>0</v>
      </c>
      <c r="DI11">
        <v>1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1</v>
      </c>
      <c r="DX11">
        <v>1</v>
      </c>
      <c r="DY11">
        <v>0</v>
      </c>
      <c r="DZ11">
        <v>2</v>
      </c>
      <c r="EA11">
        <v>0</v>
      </c>
      <c r="EB11">
        <v>1</v>
      </c>
      <c r="EC11">
        <v>1</v>
      </c>
      <c r="ED11">
        <v>0</v>
      </c>
      <c r="EE11">
        <v>1</v>
      </c>
      <c r="EF11">
        <v>0</v>
      </c>
      <c r="EG11">
        <v>0</v>
      </c>
      <c r="EH11">
        <v>0</v>
      </c>
      <c r="EI11" s="14">
        <v>0</v>
      </c>
      <c r="EJ11">
        <f t="shared" si="9"/>
        <v>0</v>
      </c>
      <c r="EK11">
        <f t="shared" si="10"/>
        <v>0</v>
      </c>
      <c r="EL11">
        <f t="shared" si="11"/>
        <v>0</v>
      </c>
      <c r="EM11">
        <f t="shared" si="12"/>
        <v>3</v>
      </c>
      <c r="EN11">
        <v>0</v>
      </c>
      <c r="EO11">
        <f t="shared" si="13"/>
        <v>1</v>
      </c>
      <c r="EP11">
        <f t="shared" si="14"/>
        <v>4</v>
      </c>
      <c r="EQ11">
        <v>0</v>
      </c>
      <c r="ER11" s="14">
        <v>0</v>
      </c>
      <c r="ES11" s="48">
        <v>6.163194444444444E-4</v>
      </c>
      <c r="ET11" s="45">
        <v>4.953703703703703E-4</v>
      </c>
      <c r="EU11" t="s">
        <v>69</v>
      </c>
      <c r="EV11" s="29">
        <v>70</v>
      </c>
      <c r="EW11" s="13" t="s">
        <v>84</v>
      </c>
      <c r="EX11">
        <v>1</v>
      </c>
      <c r="EY11">
        <v>1</v>
      </c>
      <c r="EZ11">
        <v>1.1000000000000001</v>
      </c>
      <c r="FA11">
        <v>0.9</v>
      </c>
      <c r="FB11">
        <v>1.3</v>
      </c>
      <c r="FC11" s="13">
        <v>1.3</v>
      </c>
      <c r="FD11">
        <v>0.8</v>
      </c>
      <c r="FE11">
        <v>0.9</v>
      </c>
      <c r="FF11">
        <v>1.1000000000000001</v>
      </c>
      <c r="FG11">
        <v>1.2</v>
      </c>
      <c r="FH11">
        <v>1.2</v>
      </c>
      <c r="FI11" s="14">
        <v>1.2</v>
      </c>
      <c r="FJ11">
        <v>9.23</v>
      </c>
      <c r="FK11">
        <v>7.29</v>
      </c>
      <c r="FL11">
        <v>6.85</v>
      </c>
      <c r="FM11">
        <v>7.26</v>
      </c>
      <c r="FN11" s="13">
        <v>6.85</v>
      </c>
      <c r="FO11">
        <v>9.98</v>
      </c>
      <c r="FP11">
        <v>7.86</v>
      </c>
      <c r="FQ11">
        <v>7.76</v>
      </c>
      <c r="FR11">
        <v>7.45</v>
      </c>
      <c r="FS11" s="14">
        <v>7.45</v>
      </c>
      <c r="FT11" s="18" t="s">
        <v>77</v>
      </c>
      <c r="FU11">
        <v>14.31</v>
      </c>
      <c r="FV11">
        <v>12.1</v>
      </c>
      <c r="FW11" s="13">
        <v>12.1</v>
      </c>
      <c r="FX11" s="18" t="s">
        <v>77</v>
      </c>
      <c r="FY11">
        <v>12.43</v>
      </c>
      <c r="FZ11">
        <v>12.26</v>
      </c>
      <c r="GA11" s="14">
        <v>12.26</v>
      </c>
      <c r="GB11">
        <v>36</v>
      </c>
      <c r="GC11" s="13">
        <v>0</v>
      </c>
      <c r="GD11">
        <v>36</v>
      </c>
      <c r="GE11" s="14">
        <v>0</v>
      </c>
      <c r="GF11">
        <v>33</v>
      </c>
      <c r="GG11">
        <v>3</v>
      </c>
      <c r="GH11" s="13">
        <v>36</v>
      </c>
      <c r="GI11">
        <f t="shared" si="15"/>
        <v>91.666666666666657</v>
      </c>
      <c r="GJ11">
        <v>42</v>
      </c>
      <c r="GK11">
        <v>0</v>
      </c>
      <c r="GL11" s="14">
        <v>42</v>
      </c>
      <c r="GM11">
        <f t="shared" si="16"/>
        <v>100</v>
      </c>
      <c r="GN11">
        <v>9</v>
      </c>
      <c r="GO11">
        <v>3</v>
      </c>
      <c r="GP11" s="13">
        <v>12</v>
      </c>
      <c r="GQ11">
        <v>9</v>
      </c>
      <c r="GR11">
        <v>3</v>
      </c>
      <c r="GS11" s="14">
        <v>12</v>
      </c>
      <c r="GT11">
        <v>10</v>
      </c>
      <c r="GU11">
        <v>2</v>
      </c>
      <c r="GV11" s="13">
        <v>12</v>
      </c>
      <c r="GW11">
        <v>9</v>
      </c>
      <c r="GX11">
        <v>3</v>
      </c>
      <c r="GY11" s="14">
        <v>12</v>
      </c>
      <c r="GZ11" s="37">
        <v>0.34375</v>
      </c>
      <c r="HA11" s="37">
        <v>0.53472222222222221</v>
      </c>
      <c r="HB11" s="37">
        <v>0.62222222222222223</v>
      </c>
      <c r="HC11" s="42">
        <v>0.70138888888888884</v>
      </c>
    </row>
    <row r="12" spans="1:212" x14ac:dyDescent="0.2">
      <c r="A12" s="112">
        <v>9</v>
      </c>
      <c r="B12" s="24">
        <v>42548</v>
      </c>
      <c r="C12" s="26">
        <v>4</v>
      </c>
      <c r="D12" s="10">
        <v>42569</v>
      </c>
      <c r="E12" s="17">
        <v>1</v>
      </c>
      <c r="G12">
        <v>73</v>
      </c>
      <c r="H12">
        <v>1.55</v>
      </c>
      <c r="I12">
        <v>56.5</v>
      </c>
      <c r="J12">
        <f t="shared" si="0"/>
        <v>23.51716961498439</v>
      </c>
      <c r="K12">
        <v>29</v>
      </c>
      <c r="L12">
        <v>9</v>
      </c>
      <c r="M12" s="11">
        <v>20.6</v>
      </c>
      <c r="N12">
        <v>20.100000000000001</v>
      </c>
      <c r="O12" s="36">
        <v>0.47916666666666669</v>
      </c>
      <c r="P12" s="37">
        <v>0.48958333333333331</v>
      </c>
      <c r="Q12" s="36">
        <v>0.49305555555555558</v>
      </c>
      <c r="R12" s="37">
        <v>0.53402777777777777</v>
      </c>
      <c r="S12" s="36">
        <v>0.53541666666666665</v>
      </c>
      <c r="T12" s="37">
        <v>0.61875000000000002</v>
      </c>
      <c r="U12" s="36">
        <v>0.61944444444444446</v>
      </c>
      <c r="V12" s="37">
        <v>0.65972222222222221</v>
      </c>
      <c r="W12" s="36">
        <v>0.53263888888888888</v>
      </c>
      <c r="X12" s="37">
        <v>0.62777777777777777</v>
      </c>
      <c r="Y12" s="11">
        <v>152</v>
      </c>
      <c r="Z12" s="29">
        <v>149</v>
      </c>
      <c r="AA12" s="29">
        <v>147</v>
      </c>
      <c r="AB12">
        <v>147</v>
      </c>
      <c r="AC12">
        <v>144</v>
      </c>
      <c r="AD12" s="33">
        <v>145</v>
      </c>
      <c r="AE12">
        <v>86</v>
      </c>
      <c r="AF12">
        <v>90</v>
      </c>
      <c r="AG12">
        <v>87</v>
      </c>
      <c r="AH12">
        <v>96</v>
      </c>
      <c r="AI12">
        <v>92</v>
      </c>
      <c r="AJ12" s="31">
        <v>87</v>
      </c>
      <c r="AK12">
        <v>153</v>
      </c>
      <c r="AL12">
        <v>150</v>
      </c>
      <c r="AM12">
        <v>153</v>
      </c>
      <c r="AN12">
        <v>161</v>
      </c>
      <c r="AO12">
        <v>159</v>
      </c>
      <c r="AP12">
        <v>160</v>
      </c>
      <c r="AQ12" s="12">
        <v>92</v>
      </c>
      <c r="AR12">
        <v>93</v>
      </c>
      <c r="AS12">
        <v>89</v>
      </c>
      <c r="AT12">
        <v>99</v>
      </c>
      <c r="AU12">
        <v>99</v>
      </c>
      <c r="AV12" s="31">
        <v>96</v>
      </c>
      <c r="AW12">
        <v>9</v>
      </c>
      <c r="AX12">
        <v>0.8</v>
      </c>
      <c r="AY12" s="54">
        <v>0.29980000000000001</v>
      </c>
      <c r="AZ12" s="53">
        <v>0.34354000000000001</v>
      </c>
      <c r="BA12" s="52">
        <v>0.32900000000000001</v>
      </c>
      <c r="BB12" s="53">
        <v>0.29039999999999999</v>
      </c>
      <c r="BC12" s="53">
        <v>0.19120000000000001</v>
      </c>
      <c r="BD12" s="55">
        <v>0.3624</v>
      </c>
      <c r="BE12">
        <v>5</v>
      </c>
      <c r="BF12">
        <v>1</v>
      </c>
      <c r="BG12">
        <v>4</v>
      </c>
      <c r="BH12">
        <v>5</v>
      </c>
      <c r="BI12">
        <v>6</v>
      </c>
      <c r="BJ12">
        <v>5</v>
      </c>
      <c r="BK12" s="13">
        <v>5</v>
      </c>
      <c r="BL12">
        <f t="shared" si="1"/>
        <v>31</v>
      </c>
      <c r="BM12">
        <v>5</v>
      </c>
      <c r="BN12">
        <v>1</v>
      </c>
      <c r="BO12">
        <v>3</v>
      </c>
      <c r="BP12">
        <v>4</v>
      </c>
      <c r="BQ12">
        <v>6</v>
      </c>
      <c r="BR12">
        <v>5</v>
      </c>
      <c r="BS12" s="14">
        <v>4</v>
      </c>
      <c r="BT12">
        <f t="shared" si="2"/>
        <v>28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3</v>
      </c>
      <c r="CM12">
        <v>0</v>
      </c>
      <c r="CN12">
        <v>0</v>
      </c>
      <c r="CO12">
        <v>4</v>
      </c>
      <c r="CP12">
        <v>0</v>
      </c>
      <c r="CQ12">
        <v>3</v>
      </c>
      <c r="CR12">
        <v>3</v>
      </c>
      <c r="CS12">
        <v>0</v>
      </c>
      <c r="CT12">
        <v>0</v>
      </c>
      <c r="CU12">
        <v>0</v>
      </c>
      <c r="CV12">
        <v>2</v>
      </c>
      <c r="CW12">
        <v>0</v>
      </c>
      <c r="CX12" s="13">
        <v>0</v>
      </c>
      <c r="CY12">
        <f t="shared" si="3"/>
        <v>0</v>
      </c>
      <c r="CZ12">
        <f t="shared" si="4"/>
        <v>0</v>
      </c>
      <c r="DA12">
        <f t="shared" si="5"/>
        <v>0</v>
      </c>
      <c r="DB12">
        <f t="shared" si="6"/>
        <v>0</v>
      </c>
      <c r="DC12">
        <v>0</v>
      </c>
      <c r="DD12">
        <f t="shared" si="7"/>
        <v>8</v>
      </c>
      <c r="DE12">
        <f t="shared" si="8"/>
        <v>10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3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4</v>
      </c>
      <c r="DX12">
        <v>0</v>
      </c>
      <c r="DY12">
        <v>0</v>
      </c>
      <c r="DZ12">
        <v>4</v>
      </c>
      <c r="EA12">
        <v>0</v>
      </c>
      <c r="EB12">
        <v>3</v>
      </c>
      <c r="EC12">
        <v>3</v>
      </c>
      <c r="ED12">
        <v>0</v>
      </c>
      <c r="EE12">
        <v>0</v>
      </c>
      <c r="EF12">
        <v>0</v>
      </c>
      <c r="EG12">
        <v>1</v>
      </c>
      <c r="EH12">
        <v>0</v>
      </c>
      <c r="EI12" s="14">
        <v>0</v>
      </c>
      <c r="EJ12">
        <f t="shared" si="9"/>
        <v>0</v>
      </c>
      <c r="EK12">
        <f t="shared" si="10"/>
        <v>0</v>
      </c>
      <c r="EL12">
        <f t="shared" si="11"/>
        <v>0</v>
      </c>
      <c r="EM12">
        <f t="shared" si="12"/>
        <v>0</v>
      </c>
      <c r="EN12">
        <v>0</v>
      </c>
      <c r="EO12">
        <f t="shared" si="13"/>
        <v>8</v>
      </c>
      <c r="EP12">
        <f t="shared" si="14"/>
        <v>10</v>
      </c>
      <c r="EQ12">
        <v>0</v>
      </c>
      <c r="ER12" s="14">
        <v>0</v>
      </c>
      <c r="ES12" s="48">
        <v>4.9050925925925922E-4</v>
      </c>
      <c r="ET12" s="45">
        <v>6.7407407407407401E-4</v>
      </c>
      <c r="EU12" t="s">
        <v>69</v>
      </c>
      <c r="EV12" s="29">
        <v>69.5</v>
      </c>
      <c r="EW12" s="13" t="s">
        <v>89</v>
      </c>
      <c r="EX12">
        <v>1.3</v>
      </c>
      <c r="EY12">
        <v>1.4</v>
      </c>
      <c r="EZ12">
        <v>1.4</v>
      </c>
      <c r="FA12">
        <v>1.4</v>
      </c>
      <c r="FB12">
        <v>1.4</v>
      </c>
      <c r="FC12" s="13">
        <v>1.4</v>
      </c>
      <c r="FD12">
        <v>1.7</v>
      </c>
      <c r="FE12">
        <v>1.5</v>
      </c>
      <c r="FF12">
        <v>1.6</v>
      </c>
      <c r="FG12">
        <v>1.6</v>
      </c>
      <c r="FH12">
        <v>1.7</v>
      </c>
      <c r="FI12" s="14">
        <v>1.7</v>
      </c>
      <c r="FJ12">
        <v>8.5500000000000007</v>
      </c>
      <c r="FK12">
        <v>7.73</v>
      </c>
      <c r="FL12">
        <v>8.0500000000000007</v>
      </c>
      <c r="FM12">
        <v>7.68</v>
      </c>
      <c r="FN12" s="13">
        <v>7.68</v>
      </c>
      <c r="FO12">
        <v>7.91</v>
      </c>
      <c r="FP12">
        <v>7.62</v>
      </c>
      <c r="FQ12">
        <v>8.18</v>
      </c>
      <c r="FR12">
        <v>7.9</v>
      </c>
      <c r="FS12" s="14">
        <v>7.62</v>
      </c>
      <c r="FT12" s="18" t="s">
        <v>77</v>
      </c>
      <c r="FU12">
        <v>10.81</v>
      </c>
      <c r="FV12">
        <v>9.99</v>
      </c>
      <c r="FW12" s="13">
        <v>9.99</v>
      </c>
      <c r="FX12" s="18" t="s">
        <v>77</v>
      </c>
      <c r="FY12">
        <v>9.93</v>
      </c>
      <c r="FZ12">
        <v>10</v>
      </c>
      <c r="GA12" s="14">
        <v>9.93</v>
      </c>
      <c r="GB12">
        <v>36</v>
      </c>
      <c r="GC12" s="13">
        <v>0</v>
      </c>
      <c r="GD12">
        <v>36</v>
      </c>
      <c r="GE12" s="14">
        <v>0</v>
      </c>
      <c r="GF12">
        <v>57</v>
      </c>
      <c r="GG12">
        <v>0</v>
      </c>
      <c r="GH12" s="13">
        <v>57</v>
      </c>
      <c r="GI12">
        <f t="shared" si="15"/>
        <v>100</v>
      </c>
      <c r="GJ12">
        <v>66</v>
      </c>
      <c r="GK12">
        <v>0</v>
      </c>
      <c r="GL12" s="14">
        <v>66</v>
      </c>
      <c r="GM12">
        <f t="shared" si="16"/>
        <v>100</v>
      </c>
      <c r="GN12">
        <v>11</v>
      </c>
      <c r="GO12">
        <v>1</v>
      </c>
      <c r="GP12" s="13">
        <v>12</v>
      </c>
      <c r="GQ12">
        <v>11</v>
      </c>
      <c r="GR12">
        <v>1</v>
      </c>
      <c r="GS12" s="14">
        <v>12</v>
      </c>
      <c r="GT12">
        <v>10</v>
      </c>
      <c r="GU12">
        <v>2</v>
      </c>
      <c r="GV12" s="13">
        <v>12</v>
      </c>
      <c r="GW12">
        <v>10</v>
      </c>
      <c r="GX12">
        <v>2</v>
      </c>
      <c r="GY12" s="14">
        <v>12</v>
      </c>
      <c r="GZ12" s="37">
        <v>0.27083333333333331</v>
      </c>
      <c r="HA12" s="37">
        <v>0.53402777777777777</v>
      </c>
      <c r="HB12" s="37">
        <v>0.625</v>
      </c>
      <c r="HC12" s="42">
        <v>0.7006944444444444</v>
      </c>
    </row>
    <row r="13" spans="1:212" s="117" customFormat="1" x14ac:dyDescent="0.2">
      <c r="A13" s="112">
        <v>10</v>
      </c>
      <c r="B13" s="113">
        <v>42704</v>
      </c>
      <c r="C13" s="114">
        <v>2</v>
      </c>
      <c r="D13" s="115">
        <v>10762</v>
      </c>
      <c r="E13" s="116">
        <v>1</v>
      </c>
      <c r="F13" s="116"/>
      <c r="G13" s="117">
        <v>87</v>
      </c>
      <c r="H13" s="117">
        <v>1.6</v>
      </c>
      <c r="I13" s="117">
        <v>57.4</v>
      </c>
      <c r="J13" s="117">
        <f t="shared" si="0"/>
        <v>22.421874999999996</v>
      </c>
      <c r="K13" s="117">
        <v>29</v>
      </c>
      <c r="L13" s="117">
        <v>9</v>
      </c>
      <c r="M13" s="118">
        <v>19.3</v>
      </c>
      <c r="N13" s="117">
        <v>20.5</v>
      </c>
      <c r="O13" s="119">
        <v>0.4861111111111111</v>
      </c>
      <c r="P13" s="120">
        <v>0.49374999999999997</v>
      </c>
      <c r="Q13" s="119">
        <v>0.49861111111111112</v>
      </c>
      <c r="R13" s="120">
        <v>0.53055555555555556</v>
      </c>
      <c r="S13" s="119">
        <v>0.54861111111111105</v>
      </c>
      <c r="T13" s="120">
        <v>0.63194444444444442</v>
      </c>
      <c r="U13" s="119">
        <v>0.63541666666666663</v>
      </c>
      <c r="V13" s="120">
        <v>0.66666666666666663</v>
      </c>
      <c r="W13" s="119">
        <v>0.5395833333333333</v>
      </c>
      <c r="X13" s="120">
        <v>0.63194444444444442</v>
      </c>
      <c r="Y13" s="118">
        <v>119</v>
      </c>
      <c r="Z13" s="121">
        <v>140</v>
      </c>
      <c r="AA13" s="121">
        <v>140</v>
      </c>
      <c r="AB13" s="117">
        <v>124</v>
      </c>
      <c r="AC13" s="117">
        <v>129</v>
      </c>
      <c r="AD13" s="122">
        <v>135</v>
      </c>
      <c r="AE13" s="117">
        <v>66</v>
      </c>
      <c r="AF13" s="117">
        <v>64</v>
      </c>
      <c r="AG13" s="117">
        <v>61</v>
      </c>
      <c r="AH13" s="117">
        <v>71</v>
      </c>
      <c r="AI13" s="117">
        <v>66</v>
      </c>
      <c r="AJ13" s="123">
        <v>66</v>
      </c>
      <c r="AK13" s="117">
        <v>132</v>
      </c>
      <c r="AL13" s="117">
        <v>137</v>
      </c>
      <c r="AM13" s="117">
        <v>143</v>
      </c>
      <c r="AN13" s="117">
        <v>136</v>
      </c>
      <c r="AO13" s="117">
        <v>141</v>
      </c>
      <c r="AP13" s="117">
        <v>141</v>
      </c>
      <c r="AQ13" s="124">
        <v>73</v>
      </c>
      <c r="AR13" s="117">
        <v>67</v>
      </c>
      <c r="AS13" s="117">
        <v>72</v>
      </c>
      <c r="AT13" s="117">
        <v>78</v>
      </c>
      <c r="AU13" s="117">
        <v>77</v>
      </c>
      <c r="AV13" s="123">
        <v>76</v>
      </c>
      <c r="AW13" s="117">
        <v>8</v>
      </c>
      <c r="AX13" s="117">
        <v>0.87</v>
      </c>
      <c r="AY13" s="125"/>
      <c r="AZ13" s="126"/>
      <c r="BA13" s="127"/>
      <c r="BB13" s="126"/>
      <c r="BC13" s="126"/>
      <c r="BD13" s="128"/>
      <c r="BE13" s="117">
        <v>5</v>
      </c>
      <c r="BF13" s="117">
        <v>1</v>
      </c>
      <c r="BG13" s="117">
        <v>0</v>
      </c>
      <c r="BH13" s="117">
        <v>5</v>
      </c>
      <c r="BI13" s="117">
        <v>3</v>
      </c>
      <c r="BJ13" s="117">
        <v>3</v>
      </c>
      <c r="BK13" s="129">
        <v>3</v>
      </c>
      <c r="BL13">
        <f t="shared" si="1"/>
        <v>20</v>
      </c>
      <c r="BM13" s="117">
        <v>4</v>
      </c>
      <c r="BN13" s="117">
        <v>2</v>
      </c>
      <c r="BO13" s="117">
        <v>0</v>
      </c>
      <c r="BP13" s="117">
        <v>4</v>
      </c>
      <c r="BQ13" s="117">
        <v>3</v>
      </c>
      <c r="BR13" s="117">
        <v>3</v>
      </c>
      <c r="BS13" s="130">
        <v>3</v>
      </c>
      <c r="BT13">
        <f t="shared" si="2"/>
        <v>19</v>
      </c>
      <c r="BU13" s="117">
        <v>0</v>
      </c>
      <c r="BV13" s="117">
        <v>0</v>
      </c>
      <c r="BW13" s="117">
        <v>0</v>
      </c>
      <c r="BX13" s="117">
        <v>0</v>
      </c>
      <c r="BY13" s="117">
        <v>0</v>
      </c>
      <c r="BZ13" s="117">
        <v>1</v>
      </c>
      <c r="CA13" s="117">
        <v>0</v>
      </c>
      <c r="CB13" s="117">
        <v>0</v>
      </c>
      <c r="CC13" s="117">
        <v>0</v>
      </c>
      <c r="CD13" s="117">
        <v>0</v>
      </c>
      <c r="CE13" s="117">
        <v>0</v>
      </c>
      <c r="CF13" s="117">
        <v>0</v>
      </c>
      <c r="CG13" s="117">
        <v>0</v>
      </c>
      <c r="CH13" s="117">
        <v>0</v>
      </c>
      <c r="CI13" s="117">
        <v>0</v>
      </c>
      <c r="CJ13" s="117">
        <v>0</v>
      </c>
      <c r="CK13" s="117">
        <v>0</v>
      </c>
      <c r="CL13" s="117">
        <v>2</v>
      </c>
      <c r="CM13" s="117">
        <v>0</v>
      </c>
      <c r="CN13" s="117">
        <v>0</v>
      </c>
      <c r="CO13" s="117">
        <v>3</v>
      </c>
      <c r="CP13" s="117">
        <v>0</v>
      </c>
      <c r="CQ13" s="117">
        <v>3</v>
      </c>
      <c r="CR13" s="117">
        <v>3</v>
      </c>
      <c r="CS13" s="117">
        <v>0</v>
      </c>
      <c r="CT13" s="117">
        <v>0</v>
      </c>
      <c r="CU13" s="117">
        <v>0</v>
      </c>
      <c r="CV13" s="117">
        <v>3</v>
      </c>
      <c r="CW13" s="117">
        <v>0</v>
      </c>
      <c r="CX13" s="129">
        <v>0</v>
      </c>
      <c r="CY13">
        <f t="shared" si="3"/>
        <v>0</v>
      </c>
      <c r="CZ13">
        <f t="shared" si="4"/>
        <v>0</v>
      </c>
      <c r="DA13">
        <f t="shared" si="5"/>
        <v>0</v>
      </c>
      <c r="DB13">
        <f t="shared" si="6"/>
        <v>0</v>
      </c>
      <c r="DC13" s="117">
        <v>0</v>
      </c>
      <c r="DD13">
        <f t="shared" si="7"/>
        <v>6</v>
      </c>
      <c r="DE13">
        <f t="shared" si="8"/>
        <v>9</v>
      </c>
      <c r="DF13" s="117">
        <v>0</v>
      </c>
      <c r="DG13" s="117">
        <v>0</v>
      </c>
      <c r="DH13" s="117">
        <v>0</v>
      </c>
      <c r="DI13" s="117">
        <v>0</v>
      </c>
      <c r="DJ13" s="117">
        <v>0</v>
      </c>
      <c r="DK13" s="117">
        <v>0</v>
      </c>
      <c r="DL13" s="117">
        <v>0</v>
      </c>
      <c r="DM13" s="117">
        <v>0</v>
      </c>
      <c r="DN13" s="117">
        <v>0</v>
      </c>
      <c r="DO13" s="117">
        <v>0</v>
      </c>
      <c r="DP13" s="117">
        <v>0</v>
      </c>
      <c r="DQ13" s="117">
        <v>0</v>
      </c>
      <c r="DR13" s="117">
        <v>0</v>
      </c>
      <c r="DS13" s="117">
        <v>0</v>
      </c>
      <c r="DT13" s="117">
        <v>0</v>
      </c>
      <c r="DU13" s="117">
        <v>0</v>
      </c>
      <c r="DV13" s="117">
        <v>0</v>
      </c>
      <c r="DW13" s="117">
        <v>2</v>
      </c>
      <c r="DX13" s="117">
        <v>0</v>
      </c>
      <c r="DY13" s="117">
        <v>0</v>
      </c>
      <c r="DZ13" s="117">
        <v>2</v>
      </c>
      <c r="EA13" s="117">
        <v>0</v>
      </c>
      <c r="EB13" s="117">
        <v>0</v>
      </c>
      <c r="EC13" s="117">
        <v>0</v>
      </c>
      <c r="ED13" s="117">
        <v>0</v>
      </c>
      <c r="EE13" s="117">
        <v>0</v>
      </c>
      <c r="EF13" s="117">
        <v>0</v>
      </c>
      <c r="EG13" s="117">
        <v>1</v>
      </c>
      <c r="EH13" s="117">
        <v>0</v>
      </c>
      <c r="EI13" s="130">
        <v>0</v>
      </c>
      <c r="EJ13">
        <f t="shared" si="9"/>
        <v>0</v>
      </c>
      <c r="EK13">
        <f t="shared" si="10"/>
        <v>0</v>
      </c>
      <c r="EL13">
        <f t="shared" si="11"/>
        <v>0</v>
      </c>
      <c r="EM13">
        <f t="shared" si="12"/>
        <v>0</v>
      </c>
      <c r="EN13" s="117">
        <v>0</v>
      </c>
      <c r="EO13">
        <f t="shared" si="13"/>
        <v>3</v>
      </c>
      <c r="EP13">
        <f t="shared" si="14"/>
        <v>2</v>
      </c>
      <c r="EQ13" s="117">
        <v>0</v>
      </c>
      <c r="ER13" s="130">
        <v>0</v>
      </c>
      <c r="ES13" s="131">
        <v>1.4457175925925928E-3</v>
      </c>
      <c r="ET13" s="132">
        <v>1.0203703703703705E-3</v>
      </c>
      <c r="EU13" s="117" t="s">
        <v>69</v>
      </c>
      <c r="EV13" s="121">
        <v>82.2</v>
      </c>
      <c r="EW13" s="129" t="s">
        <v>101</v>
      </c>
      <c r="EX13" s="117">
        <v>0.1</v>
      </c>
      <c r="EY13" s="117">
        <v>0.1</v>
      </c>
      <c r="EZ13" s="117">
        <v>0.1</v>
      </c>
      <c r="FA13" s="117">
        <v>0.1</v>
      </c>
      <c r="FB13" s="117">
        <v>0.1</v>
      </c>
      <c r="FC13" s="129">
        <v>0.1</v>
      </c>
      <c r="FD13" s="117">
        <v>0.1</v>
      </c>
      <c r="FE13" s="117">
        <v>0.1</v>
      </c>
      <c r="FF13" s="117">
        <v>0.1</v>
      </c>
      <c r="FG13" s="117">
        <v>0.1</v>
      </c>
      <c r="FH13" s="117">
        <v>0.1</v>
      </c>
      <c r="FI13" s="130">
        <v>0.1</v>
      </c>
      <c r="FJ13" s="117">
        <v>8.93</v>
      </c>
      <c r="FK13" s="117">
        <v>7.96</v>
      </c>
      <c r="FL13" s="117">
        <v>7.89</v>
      </c>
      <c r="FM13" s="117">
        <v>8.15</v>
      </c>
      <c r="FN13" s="129">
        <v>7.89</v>
      </c>
      <c r="FO13" s="117">
        <v>8.4600000000000009</v>
      </c>
      <c r="FP13" s="117">
        <v>7.86</v>
      </c>
      <c r="FQ13" s="117">
        <v>8.23</v>
      </c>
      <c r="FR13" s="117">
        <v>8.5299999999999994</v>
      </c>
      <c r="FS13" s="130">
        <v>7.86</v>
      </c>
      <c r="FT13" s="133" t="s">
        <v>77</v>
      </c>
      <c r="FU13" s="117">
        <v>10.75</v>
      </c>
      <c r="FV13" s="117">
        <v>10.029999999999999</v>
      </c>
      <c r="FW13" s="129">
        <v>10.029999999999999</v>
      </c>
      <c r="FX13" s="133" t="s">
        <v>77</v>
      </c>
      <c r="FY13" s="117">
        <v>10.4</v>
      </c>
      <c r="FZ13" s="117">
        <v>11.24</v>
      </c>
      <c r="GA13" s="130">
        <v>10.4</v>
      </c>
      <c r="GB13" s="117">
        <v>19</v>
      </c>
      <c r="GC13" s="129">
        <v>17</v>
      </c>
      <c r="GD13" s="117">
        <v>34</v>
      </c>
      <c r="GE13" s="130">
        <v>2</v>
      </c>
      <c r="GF13" s="117">
        <v>41</v>
      </c>
      <c r="GG13" s="117">
        <v>1</v>
      </c>
      <c r="GH13" s="129">
        <v>42</v>
      </c>
      <c r="GI13">
        <f t="shared" si="15"/>
        <v>97.61904761904762</v>
      </c>
      <c r="GJ13" s="117">
        <v>44</v>
      </c>
      <c r="GK13" s="117">
        <v>5</v>
      </c>
      <c r="GL13" s="130">
        <v>49</v>
      </c>
      <c r="GM13">
        <f t="shared" si="16"/>
        <v>89.795918367346943</v>
      </c>
      <c r="GN13" s="117">
        <v>9</v>
      </c>
      <c r="GO13" s="117">
        <v>3</v>
      </c>
      <c r="GP13" s="129">
        <v>12</v>
      </c>
      <c r="GQ13" s="117">
        <v>6</v>
      </c>
      <c r="GR13" s="117">
        <v>6</v>
      </c>
      <c r="GS13" s="130">
        <v>12</v>
      </c>
      <c r="GT13" s="117">
        <v>9</v>
      </c>
      <c r="GU13" s="117">
        <v>3</v>
      </c>
      <c r="GV13" s="129">
        <v>12</v>
      </c>
      <c r="GW13" s="117">
        <v>10</v>
      </c>
      <c r="GX13" s="117">
        <v>2</v>
      </c>
      <c r="GY13" s="130">
        <v>12</v>
      </c>
      <c r="GZ13" s="120">
        <v>0.27777777777777779</v>
      </c>
      <c r="HA13" s="120">
        <v>0.54166666666666663</v>
      </c>
      <c r="HB13" s="120">
        <v>0.6333333333333333</v>
      </c>
      <c r="HC13" s="134">
        <v>0.70833333333333337</v>
      </c>
      <c r="HD13" s="135"/>
    </row>
    <row r="14" spans="1:212" x14ac:dyDescent="0.2">
      <c r="A14" s="112">
        <v>12</v>
      </c>
      <c r="B14" s="24">
        <v>42543</v>
      </c>
      <c r="C14" s="26">
        <v>2</v>
      </c>
      <c r="D14" s="10">
        <v>10035</v>
      </c>
      <c r="E14" s="29">
        <v>1</v>
      </c>
      <c r="F14" s="29"/>
      <c r="G14">
        <v>89</v>
      </c>
      <c r="H14">
        <v>1.5</v>
      </c>
      <c r="I14">
        <v>61.1</v>
      </c>
      <c r="J14">
        <f t="shared" si="0"/>
        <v>27.155555555555555</v>
      </c>
      <c r="K14">
        <v>30</v>
      </c>
      <c r="L14">
        <v>13</v>
      </c>
      <c r="M14" s="11">
        <v>18.600000000000001</v>
      </c>
      <c r="N14">
        <v>20.100000000000001</v>
      </c>
      <c r="O14" s="36">
        <v>0.47916666666666669</v>
      </c>
      <c r="P14" s="37">
        <v>0.4826388888888889</v>
      </c>
      <c r="Q14" s="36">
        <v>0.4861111111111111</v>
      </c>
      <c r="R14" s="37">
        <v>0.52777777777777779</v>
      </c>
      <c r="S14" s="36">
        <v>0.53125</v>
      </c>
      <c r="T14" s="37">
        <v>0.61458333333333337</v>
      </c>
      <c r="U14" s="36">
        <v>0.61527777777777781</v>
      </c>
      <c r="V14" s="37">
        <v>0.65694444444444444</v>
      </c>
      <c r="W14" s="36">
        <v>0.52777777777777779</v>
      </c>
      <c r="X14" s="37">
        <v>0.62152777777777779</v>
      </c>
      <c r="Y14" s="11">
        <v>165</v>
      </c>
      <c r="Z14" s="29">
        <v>161</v>
      </c>
      <c r="AA14" s="29">
        <v>135</v>
      </c>
      <c r="AB14">
        <v>129</v>
      </c>
      <c r="AC14">
        <v>147</v>
      </c>
      <c r="AD14" s="33">
        <v>126</v>
      </c>
      <c r="AE14">
        <v>64</v>
      </c>
      <c r="AF14">
        <v>68</v>
      </c>
      <c r="AG14">
        <v>64</v>
      </c>
      <c r="AH14">
        <v>93</v>
      </c>
      <c r="AI14">
        <v>104</v>
      </c>
      <c r="AJ14" s="31">
        <v>104</v>
      </c>
      <c r="AK14">
        <v>157</v>
      </c>
      <c r="AL14">
        <v>150</v>
      </c>
      <c r="AM14">
        <v>154</v>
      </c>
      <c r="AN14">
        <v>132</v>
      </c>
      <c r="AO14">
        <v>159</v>
      </c>
      <c r="AP14">
        <v>143</v>
      </c>
      <c r="AQ14" s="12">
        <v>65</v>
      </c>
      <c r="AR14">
        <v>69</v>
      </c>
      <c r="AS14">
        <v>84</v>
      </c>
      <c r="AT14">
        <v>62</v>
      </c>
      <c r="AU14">
        <v>66</v>
      </c>
      <c r="AV14" s="31">
        <v>69</v>
      </c>
      <c r="AW14">
        <v>9</v>
      </c>
      <c r="AX14">
        <v>0.87</v>
      </c>
      <c r="AY14" s="54">
        <v>0.33239999999999997</v>
      </c>
      <c r="AZ14" s="53">
        <v>0.2303</v>
      </c>
      <c r="BA14" s="52">
        <v>0.18160000000000001</v>
      </c>
      <c r="BB14" s="53">
        <v>0.20710000000000001</v>
      </c>
      <c r="BC14" s="53">
        <v>0.24310000000000001</v>
      </c>
      <c r="BD14" s="55">
        <v>0.34029999999999999</v>
      </c>
      <c r="BE14">
        <v>3</v>
      </c>
      <c r="BF14">
        <v>4</v>
      </c>
      <c r="BG14">
        <v>3</v>
      </c>
      <c r="BH14">
        <v>3</v>
      </c>
      <c r="BI14">
        <v>5</v>
      </c>
      <c r="BJ14">
        <v>4</v>
      </c>
      <c r="BK14" s="13">
        <v>3</v>
      </c>
      <c r="BL14">
        <f t="shared" si="1"/>
        <v>25</v>
      </c>
      <c r="BM14">
        <v>4</v>
      </c>
      <c r="BN14">
        <v>3</v>
      </c>
      <c r="BO14">
        <v>1</v>
      </c>
      <c r="BP14">
        <v>3</v>
      </c>
      <c r="BQ14">
        <v>5</v>
      </c>
      <c r="BR14">
        <v>1</v>
      </c>
      <c r="BS14" s="14">
        <v>3</v>
      </c>
      <c r="BT14">
        <f t="shared" si="2"/>
        <v>20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2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1</v>
      </c>
      <c r="CJ14">
        <v>1</v>
      </c>
      <c r="CK14">
        <v>0</v>
      </c>
      <c r="CL14">
        <v>2</v>
      </c>
      <c r="CM14">
        <v>1</v>
      </c>
      <c r="CN14">
        <v>0</v>
      </c>
      <c r="CO14">
        <v>3</v>
      </c>
      <c r="CP14">
        <v>0</v>
      </c>
      <c r="CQ14">
        <v>2</v>
      </c>
      <c r="CR14">
        <v>3</v>
      </c>
      <c r="CS14">
        <v>1</v>
      </c>
      <c r="CT14">
        <v>1</v>
      </c>
      <c r="CU14">
        <v>0</v>
      </c>
      <c r="CV14">
        <v>2</v>
      </c>
      <c r="CW14">
        <v>0</v>
      </c>
      <c r="CX14" s="13">
        <v>0</v>
      </c>
      <c r="CY14">
        <f t="shared" si="3"/>
        <v>2</v>
      </c>
      <c r="CZ14">
        <f t="shared" si="4"/>
        <v>0</v>
      </c>
      <c r="DA14">
        <f t="shared" si="5"/>
        <v>1</v>
      </c>
      <c r="DB14">
        <f t="shared" si="6"/>
        <v>3</v>
      </c>
      <c r="DC14">
        <v>1</v>
      </c>
      <c r="DD14">
        <f t="shared" si="7"/>
        <v>6</v>
      </c>
      <c r="DE14">
        <f t="shared" si="8"/>
        <v>8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3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3</v>
      </c>
      <c r="DX14">
        <v>0</v>
      </c>
      <c r="DY14">
        <v>0</v>
      </c>
      <c r="DZ14">
        <v>2</v>
      </c>
      <c r="EA14">
        <v>0</v>
      </c>
      <c r="EB14">
        <v>2</v>
      </c>
      <c r="EC14">
        <v>3</v>
      </c>
      <c r="ED14">
        <v>0</v>
      </c>
      <c r="EE14">
        <v>0</v>
      </c>
      <c r="EF14">
        <v>0</v>
      </c>
      <c r="EG14">
        <v>0</v>
      </c>
      <c r="EH14">
        <v>0</v>
      </c>
      <c r="EI14" s="14">
        <v>0</v>
      </c>
      <c r="EJ14">
        <f t="shared" si="9"/>
        <v>0</v>
      </c>
      <c r="EK14">
        <f t="shared" si="10"/>
        <v>0</v>
      </c>
      <c r="EL14">
        <f t="shared" si="11"/>
        <v>0</v>
      </c>
      <c r="EM14">
        <f t="shared" si="12"/>
        <v>0</v>
      </c>
      <c r="EN14">
        <v>0</v>
      </c>
      <c r="EO14">
        <f t="shared" si="13"/>
        <v>6</v>
      </c>
      <c r="EP14">
        <f t="shared" si="14"/>
        <v>7</v>
      </c>
      <c r="EQ14">
        <v>0</v>
      </c>
      <c r="ER14" s="14">
        <v>0</v>
      </c>
      <c r="ES14" s="48">
        <v>1.0357638888888888E-3</v>
      </c>
      <c r="ET14" s="45">
        <v>6.2615740740740741E-4</v>
      </c>
      <c r="EU14" t="s">
        <v>69</v>
      </c>
      <c r="EV14">
        <v>68.5</v>
      </c>
      <c r="EW14" s="13" t="s">
        <v>90</v>
      </c>
      <c r="EX14">
        <v>1</v>
      </c>
      <c r="EY14">
        <v>0.8</v>
      </c>
      <c r="EZ14">
        <v>1.3</v>
      </c>
      <c r="FA14">
        <v>1.3</v>
      </c>
      <c r="FB14">
        <v>1.4</v>
      </c>
      <c r="FC14" s="13">
        <v>1.4</v>
      </c>
      <c r="FD14">
        <v>1</v>
      </c>
      <c r="FE14">
        <v>1.3</v>
      </c>
      <c r="FF14">
        <v>1.3</v>
      </c>
      <c r="FG14">
        <v>1.3</v>
      </c>
      <c r="FH14">
        <v>1.5</v>
      </c>
      <c r="FI14" s="14">
        <v>1.5</v>
      </c>
      <c r="FJ14">
        <v>9.3000000000000007</v>
      </c>
      <c r="FK14">
        <v>8.39</v>
      </c>
      <c r="FL14">
        <v>8.7799999999999994</v>
      </c>
      <c r="FM14">
        <v>8.61</v>
      </c>
      <c r="FN14" s="13">
        <v>8.39</v>
      </c>
      <c r="FO14">
        <v>10.17</v>
      </c>
      <c r="FP14">
        <v>9.0299999999999994</v>
      </c>
      <c r="FQ14">
        <v>8.56</v>
      </c>
      <c r="FR14">
        <v>8.9600000000000009</v>
      </c>
      <c r="FS14" s="14">
        <v>8.9600000000000009</v>
      </c>
      <c r="FT14" s="18" t="s">
        <v>77</v>
      </c>
      <c r="FU14">
        <v>10.45</v>
      </c>
      <c r="FV14">
        <v>9.8800000000000008</v>
      </c>
      <c r="FW14" s="13">
        <v>9.8800000000000008</v>
      </c>
      <c r="FX14" s="18" t="s">
        <v>77</v>
      </c>
      <c r="FY14" s="37">
        <v>0.46388888888888885</v>
      </c>
      <c r="FZ14">
        <v>10.18</v>
      </c>
      <c r="GA14" s="14">
        <v>10.18</v>
      </c>
      <c r="GB14">
        <v>34</v>
      </c>
      <c r="GC14" s="13">
        <v>2</v>
      </c>
      <c r="GD14">
        <v>35</v>
      </c>
      <c r="GE14" s="14">
        <v>1</v>
      </c>
      <c r="GF14">
        <v>30</v>
      </c>
      <c r="GG14">
        <v>3</v>
      </c>
      <c r="GH14" s="13">
        <v>33</v>
      </c>
      <c r="GI14">
        <f t="shared" si="15"/>
        <v>90.909090909090907</v>
      </c>
      <c r="GJ14">
        <v>33</v>
      </c>
      <c r="GK14">
        <v>7</v>
      </c>
      <c r="GL14" s="14">
        <v>40</v>
      </c>
      <c r="GM14">
        <f t="shared" si="16"/>
        <v>82.5</v>
      </c>
      <c r="GN14">
        <v>11</v>
      </c>
      <c r="GO14">
        <v>1</v>
      </c>
      <c r="GP14" s="13">
        <v>12</v>
      </c>
      <c r="GQ14">
        <v>11</v>
      </c>
      <c r="GR14">
        <v>1</v>
      </c>
      <c r="GS14" s="14">
        <v>12</v>
      </c>
      <c r="GT14">
        <v>12</v>
      </c>
      <c r="GU14">
        <v>0</v>
      </c>
      <c r="GV14" s="13">
        <v>12</v>
      </c>
      <c r="GW14">
        <v>12</v>
      </c>
      <c r="GX14">
        <v>0</v>
      </c>
      <c r="GY14" s="14">
        <v>12</v>
      </c>
      <c r="GZ14" s="37">
        <v>0.35416666666666669</v>
      </c>
      <c r="HA14" s="37">
        <v>0.52777777777777779</v>
      </c>
      <c r="HB14" s="37">
        <v>0.61527777777777781</v>
      </c>
      <c r="HC14" s="42">
        <v>0.69444444444444453</v>
      </c>
    </row>
    <row r="15" spans="1:212" x14ac:dyDescent="0.2">
      <c r="A15" s="112">
        <v>13</v>
      </c>
      <c r="B15" s="24">
        <v>42580</v>
      </c>
      <c r="C15" s="26">
        <v>3</v>
      </c>
      <c r="D15" s="10">
        <v>13575</v>
      </c>
      <c r="E15" s="29">
        <v>1</v>
      </c>
      <c r="F15" s="29"/>
      <c r="G15">
        <v>79</v>
      </c>
      <c r="H15">
        <v>1.62</v>
      </c>
      <c r="I15">
        <v>75.599999999999994</v>
      </c>
      <c r="J15">
        <f t="shared" si="0"/>
        <v>28.806584362139908</v>
      </c>
      <c r="K15">
        <v>29</v>
      </c>
      <c r="L15">
        <v>7</v>
      </c>
      <c r="M15" s="11">
        <v>18.899999999999999</v>
      </c>
      <c r="N15">
        <v>19</v>
      </c>
      <c r="O15" s="36">
        <v>0.4826388888888889</v>
      </c>
      <c r="P15" s="37">
        <v>0.48958333333333331</v>
      </c>
      <c r="Q15" s="36">
        <v>0.48958333333333331</v>
      </c>
      <c r="R15" s="37">
        <v>0.53194444444444444</v>
      </c>
      <c r="S15" s="36">
        <v>0.53402777777777777</v>
      </c>
      <c r="T15" s="37">
        <v>0.61736111111111114</v>
      </c>
      <c r="U15" s="36">
        <v>0.61805555555555558</v>
      </c>
      <c r="V15" s="37">
        <v>0.65972222222222221</v>
      </c>
      <c r="W15" s="36">
        <v>0.53194444444444444</v>
      </c>
      <c r="X15" s="37">
        <v>0.62222222222222223</v>
      </c>
      <c r="Y15" s="11">
        <v>124</v>
      </c>
      <c r="Z15" s="29">
        <v>131</v>
      </c>
      <c r="AA15" s="29">
        <v>141</v>
      </c>
      <c r="AB15">
        <v>134</v>
      </c>
      <c r="AC15">
        <v>140</v>
      </c>
      <c r="AD15" s="33">
        <v>134</v>
      </c>
      <c r="AE15">
        <v>69</v>
      </c>
      <c r="AF15">
        <v>75</v>
      </c>
      <c r="AG15">
        <v>68</v>
      </c>
      <c r="AH15">
        <v>75</v>
      </c>
      <c r="AI15">
        <v>67</v>
      </c>
      <c r="AJ15" s="31">
        <v>73</v>
      </c>
      <c r="AK15">
        <v>117</v>
      </c>
      <c r="AL15">
        <v>134</v>
      </c>
      <c r="AM15">
        <v>136</v>
      </c>
      <c r="AN15">
        <v>135</v>
      </c>
      <c r="AO15">
        <v>136</v>
      </c>
      <c r="AP15">
        <v>137</v>
      </c>
      <c r="AQ15" s="12">
        <v>68</v>
      </c>
      <c r="AR15">
        <v>69</v>
      </c>
      <c r="AS15">
        <v>71</v>
      </c>
      <c r="AT15">
        <v>77</v>
      </c>
      <c r="AU15">
        <v>75</v>
      </c>
      <c r="AV15" s="31">
        <v>74</v>
      </c>
      <c r="AW15">
        <v>9</v>
      </c>
      <c r="AX15">
        <v>0.85</v>
      </c>
      <c r="AY15" s="54">
        <v>2.1459999999999999</v>
      </c>
      <c r="AZ15" s="53">
        <v>0.19</v>
      </c>
      <c r="BA15" s="52">
        <v>0.2858</v>
      </c>
      <c r="BB15" s="53">
        <v>0.38150000000000001</v>
      </c>
      <c r="BC15" s="53">
        <v>0.25690000000000002</v>
      </c>
      <c r="BD15" s="55">
        <v>0.25459999999999999</v>
      </c>
      <c r="BE15">
        <v>5</v>
      </c>
      <c r="BF15">
        <v>1</v>
      </c>
      <c r="BG15">
        <v>3</v>
      </c>
      <c r="BH15">
        <v>4</v>
      </c>
      <c r="BI15">
        <v>5</v>
      </c>
      <c r="BJ15">
        <v>3</v>
      </c>
      <c r="BK15" s="13">
        <v>4</v>
      </c>
      <c r="BL15">
        <f t="shared" si="1"/>
        <v>25</v>
      </c>
      <c r="BM15">
        <v>1</v>
      </c>
      <c r="BN15">
        <v>5</v>
      </c>
      <c r="BO15">
        <v>3</v>
      </c>
      <c r="BP15">
        <v>3</v>
      </c>
      <c r="BQ15">
        <v>6</v>
      </c>
      <c r="BR15">
        <v>2</v>
      </c>
      <c r="BS15" s="14">
        <v>3</v>
      </c>
      <c r="BT15">
        <f t="shared" si="2"/>
        <v>23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2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1</v>
      </c>
      <c r="CN15">
        <v>0</v>
      </c>
      <c r="CO15">
        <v>3</v>
      </c>
      <c r="CP15">
        <v>0</v>
      </c>
      <c r="CQ15">
        <v>3</v>
      </c>
      <c r="CR15">
        <v>3</v>
      </c>
      <c r="CS15">
        <v>0</v>
      </c>
      <c r="CT15">
        <v>1</v>
      </c>
      <c r="CU15">
        <v>0</v>
      </c>
      <c r="CV15">
        <v>1</v>
      </c>
      <c r="CW15">
        <v>0</v>
      </c>
      <c r="CX15" s="13">
        <v>0</v>
      </c>
      <c r="CY15">
        <f t="shared" si="3"/>
        <v>0</v>
      </c>
      <c r="CZ15">
        <f t="shared" si="4"/>
        <v>0</v>
      </c>
      <c r="DA15">
        <f t="shared" si="5"/>
        <v>0</v>
      </c>
      <c r="DB15">
        <f t="shared" si="6"/>
        <v>2</v>
      </c>
      <c r="DC15">
        <v>0</v>
      </c>
      <c r="DD15">
        <f t="shared" si="7"/>
        <v>5</v>
      </c>
      <c r="DE15">
        <f t="shared" si="8"/>
        <v>9</v>
      </c>
      <c r="DF15">
        <v>0</v>
      </c>
      <c r="DG15">
        <v>0</v>
      </c>
      <c r="DH15">
        <v>0</v>
      </c>
      <c r="DI15">
        <v>1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2</v>
      </c>
      <c r="DX15">
        <v>1</v>
      </c>
      <c r="DY15">
        <v>0</v>
      </c>
      <c r="DZ15">
        <v>2</v>
      </c>
      <c r="EA15">
        <v>0</v>
      </c>
      <c r="EB15">
        <v>1</v>
      </c>
      <c r="EC15">
        <v>0</v>
      </c>
      <c r="ED15">
        <v>0</v>
      </c>
      <c r="EE15">
        <v>1</v>
      </c>
      <c r="EF15">
        <v>0</v>
      </c>
      <c r="EG15">
        <v>1</v>
      </c>
      <c r="EH15">
        <v>0</v>
      </c>
      <c r="EI15" s="14">
        <v>0</v>
      </c>
      <c r="EJ15">
        <f t="shared" si="9"/>
        <v>0</v>
      </c>
      <c r="EK15">
        <f t="shared" si="10"/>
        <v>0</v>
      </c>
      <c r="EL15">
        <f t="shared" si="11"/>
        <v>0</v>
      </c>
      <c r="EM15">
        <f t="shared" si="12"/>
        <v>4</v>
      </c>
      <c r="EN15">
        <v>0</v>
      </c>
      <c r="EO15">
        <f t="shared" si="13"/>
        <v>4</v>
      </c>
      <c r="EP15">
        <f t="shared" si="14"/>
        <v>3</v>
      </c>
      <c r="EQ15">
        <v>0</v>
      </c>
      <c r="ER15" s="14">
        <v>0</v>
      </c>
      <c r="ES15" s="48">
        <v>5.6284722222222229E-4</v>
      </c>
      <c r="ET15" s="45">
        <v>5.9988425925925932E-4</v>
      </c>
      <c r="EU15" t="s">
        <v>69</v>
      </c>
      <c r="EV15">
        <v>71.5</v>
      </c>
      <c r="EW15" s="13" t="s">
        <v>94</v>
      </c>
      <c r="EX15">
        <v>1.5</v>
      </c>
      <c r="EY15">
        <v>1.3</v>
      </c>
      <c r="EZ15">
        <v>1.2</v>
      </c>
      <c r="FA15">
        <v>1.2</v>
      </c>
      <c r="FB15">
        <v>1.7</v>
      </c>
      <c r="FC15" s="13">
        <v>1.7</v>
      </c>
      <c r="FD15">
        <v>1.5</v>
      </c>
      <c r="FE15">
        <v>1.6</v>
      </c>
      <c r="FF15">
        <v>1.4</v>
      </c>
      <c r="FG15">
        <v>1.5</v>
      </c>
      <c r="FH15">
        <v>1.5</v>
      </c>
      <c r="FI15" s="14">
        <v>1.6</v>
      </c>
      <c r="FJ15">
        <v>8.34</v>
      </c>
      <c r="FK15">
        <v>8.18</v>
      </c>
      <c r="FL15">
        <v>8.43</v>
      </c>
      <c r="FM15">
        <v>7.73</v>
      </c>
      <c r="FN15" s="13">
        <v>7.73</v>
      </c>
      <c r="FO15">
        <v>8.83</v>
      </c>
      <c r="FP15">
        <v>8.4</v>
      </c>
      <c r="FQ15">
        <v>8.11</v>
      </c>
      <c r="FR15">
        <v>8.17</v>
      </c>
      <c r="FS15" s="14">
        <v>8.11</v>
      </c>
      <c r="FT15" s="18" t="s">
        <v>77</v>
      </c>
      <c r="FU15">
        <v>6.66</v>
      </c>
      <c r="FV15">
        <v>6.4</v>
      </c>
      <c r="FW15" s="13">
        <v>6.4</v>
      </c>
      <c r="FX15" s="18" t="s">
        <v>77</v>
      </c>
      <c r="FY15">
        <v>7.62</v>
      </c>
      <c r="FZ15">
        <v>7.53</v>
      </c>
      <c r="GA15" s="14">
        <v>7.53</v>
      </c>
      <c r="GB15">
        <v>36</v>
      </c>
      <c r="GC15" s="13">
        <v>0</v>
      </c>
      <c r="GD15">
        <v>36</v>
      </c>
      <c r="GE15" s="14">
        <v>0</v>
      </c>
      <c r="GF15">
        <v>43</v>
      </c>
      <c r="GG15">
        <v>2</v>
      </c>
      <c r="GH15" s="13">
        <v>45</v>
      </c>
      <c r="GI15">
        <f t="shared" si="15"/>
        <v>95.555555555555557</v>
      </c>
      <c r="GJ15">
        <v>51</v>
      </c>
      <c r="GK15">
        <v>1</v>
      </c>
      <c r="GL15" s="14">
        <v>52</v>
      </c>
      <c r="GM15">
        <f t="shared" si="16"/>
        <v>98.076923076923066</v>
      </c>
      <c r="GN15">
        <v>9</v>
      </c>
      <c r="GO15">
        <v>3</v>
      </c>
      <c r="GP15" s="13">
        <v>12</v>
      </c>
      <c r="GQ15">
        <v>9</v>
      </c>
      <c r="GR15">
        <v>3</v>
      </c>
      <c r="GS15" s="14">
        <v>12</v>
      </c>
      <c r="GT15">
        <v>12</v>
      </c>
      <c r="GU15">
        <v>0</v>
      </c>
      <c r="GV15" s="13">
        <v>12</v>
      </c>
      <c r="GW15">
        <v>11</v>
      </c>
      <c r="GX15">
        <v>1</v>
      </c>
      <c r="GY15" s="14">
        <v>12</v>
      </c>
      <c r="GZ15" s="37">
        <v>0.24652777777777779</v>
      </c>
      <c r="HA15" s="37">
        <v>0.53125</v>
      </c>
      <c r="HB15" s="37">
        <v>0.61944444444444446</v>
      </c>
      <c r="HC15" s="42">
        <v>0.69791666666666663</v>
      </c>
    </row>
    <row r="16" spans="1:212" x14ac:dyDescent="0.2">
      <c r="A16" s="112">
        <v>14</v>
      </c>
      <c r="B16" s="24">
        <v>42639</v>
      </c>
      <c r="C16" s="26">
        <v>4</v>
      </c>
      <c r="D16" s="10">
        <v>11682</v>
      </c>
      <c r="E16" s="17">
        <v>1</v>
      </c>
      <c r="G16">
        <v>84</v>
      </c>
      <c r="H16">
        <v>1.54</v>
      </c>
      <c r="I16">
        <v>67.2</v>
      </c>
      <c r="J16">
        <f t="shared" si="0"/>
        <v>28.335301062573791</v>
      </c>
      <c r="K16">
        <v>30</v>
      </c>
      <c r="L16">
        <v>10</v>
      </c>
      <c r="M16" s="11">
        <v>20</v>
      </c>
      <c r="N16">
        <v>20</v>
      </c>
      <c r="O16" s="36">
        <v>0.49305555555555558</v>
      </c>
      <c r="P16" s="37">
        <v>0.50347222222222221</v>
      </c>
      <c r="Q16" s="36">
        <v>0.50347222222222221</v>
      </c>
      <c r="R16" s="37">
        <v>0.55555555555555558</v>
      </c>
      <c r="S16" s="36">
        <v>0.55625000000000002</v>
      </c>
      <c r="T16" s="37">
        <v>0.63958333333333328</v>
      </c>
      <c r="U16" s="36">
        <v>0.63958333333333328</v>
      </c>
      <c r="V16" s="37">
        <v>0.67361111111111116</v>
      </c>
      <c r="W16" s="36">
        <v>0.55069444444444449</v>
      </c>
      <c r="X16" s="37">
        <v>0.65208333333333335</v>
      </c>
      <c r="Y16" s="11">
        <v>129</v>
      </c>
      <c r="Z16" s="29">
        <v>141</v>
      </c>
      <c r="AA16" s="29">
        <v>142</v>
      </c>
      <c r="AB16">
        <v>135</v>
      </c>
      <c r="AC16">
        <v>132</v>
      </c>
      <c r="AD16" s="33">
        <v>124</v>
      </c>
      <c r="AE16">
        <v>76</v>
      </c>
      <c r="AF16">
        <v>85</v>
      </c>
      <c r="AG16">
        <v>75</v>
      </c>
      <c r="AH16">
        <v>81</v>
      </c>
      <c r="AI16">
        <v>77</v>
      </c>
      <c r="AJ16" s="31">
        <v>87</v>
      </c>
      <c r="AK16">
        <v>139</v>
      </c>
      <c r="AL16">
        <v>132</v>
      </c>
      <c r="AM16">
        <v>124</v>
      </c>
      <c r="AN16">
        <v>145</v>
      </c>
      <c r="AO16">
        <v>142</v>
      </c>
      <c r="AP16">
        <v>133</v>
      </c>
      <c r="AQ16" s="12">
        <v>79</v>
      </c>
      <c r="AR16">
        <v>74</v>
      </c>
      <c r="AS16">
        <v>83</v>
      </c>
      <c r="AT16">
        <v>83</v>
      </c>
      <c r="AU16">
        <v>78</v>
      </c>
      <c r="AV16" s="31">
        <v>84</v>
      </c>
      <c r="AW16">
        <v>9.5</v>
      </c>
      <c r="AX16">
        <v>0.84499999999999997</v>
      </c>
      <c r="AY16" s="54">
        <v>0.2286</v>
      </c>
      <c r="AZ16" s="53">
        <v>0.1119</v>
      </c>
      <c r="BA16" s="52">
        <v>0.19020000000000001</v>
      </c>
      <c r="BB16" s="53">
        <v>0.2366</v>
      </c>
      <c r="BC16" s="53">
        <v>0.23569999999999999</v>
      </c>
      <c r="BD16" s="55">
        <v>0.24010000000000001</v>
      </c>
      <c r="BE16">
        <v>5</v>
      </c>
      <c r="BF16">
        <v>0</v>
      </c>
      <c r="BG16">
        <v>4</v>
      </c>
      <c r="BH16">
        <v>5</v>
      </c>
      <c r="BI16">
        <v>5</v>
      </c>
      <c r="BJ16">
        <v>5</v>
      </c>
      <c r="BK16" s="13">
        <v>5</v>
      </c>
      <c r="BL16">
        <f t="shared" si="1"/>
        <v>29</v>
      </c>
      <c r="BM16">
        <v>5</v>
      </c>
      <c r="BN16">
        <v>1</v>
      </c>
      <c r="BO16">
        <v>4</v>
      </c>
      <c r="BP16">
        <v>5</v>
      </c>
      <c r="BQ16">
        <v>5</v>
      </c>
      <c r="BR16">
        <v>5</v>
      </c>
      <c r="BS16" s="14">
        <v>5</v>
      </c>
      <c r="BT16">
        <f t="shared" si="2"/>
        <v>30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3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3</v>
      </c>
      <c r="CM16">
        <v>0</v>
      </c>
      <c r="CN16">
        <v>0</v>
      </c>
      <c r="CO16">
        <v>3</v>
      </c>
      <c r="CP16">
        <v>0</v>
      </c>
      <c r="CQ16">
        <v>2</v>
      </c>
      <c r="CR16">
        <v>3</v>
      </c>
      <c r="CS16">
        <v>0</v>
      </c>
      <c r="CT16">
        <v>0</v>
      </c>
      <c r="CU16">
        <v>0</v>
      </c>
      <c r="CV16">
        <v>3</v>
      </c>
      <c r="CW16">
        <v>0</v>
      </c>
      <c r="CX16" s="13">
        <v>0</v>
      </c>
      <c r="CY16">
        <f t="shared" si="3"/>
        <v>0</v>
      </c>
      <c r="CZ16">
        <f t="shared" si="4"/>
        <v>0</v>
      </c>
      <c r="DA16">
        <f t="shared" si="5"/>
        <v>0</v>
      </c>
      <c r="DB16">
        <f t="shared" si="6"/>
        <v>0</v>
      </c>
      <c r="DC16">
        <v>0</v>
      </c>
      <c r="DD16">
        <f t="shared" si="7"/>
        <v>9</v>
      </c>
      <c r="DE16">
        <f t="shared" si="8"/>
        <v>8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3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3</v>
      </c>
      <c r="DX16">
        <v>0</v>
      </c>
      <c r="DY16">
        <v>0</v>
      </c>
      <c r="DZ16">
        <v>3</v>
      </c>
      <c r="EA16">
        <v>0</v>
      </c>
      <c r="EB16">
        <v>3</v>
      </c>
      <c r="EC16">
        <v>3</v>
      </c>
      <c r="ED16">
        <v>0</v>
      </c>
      <c r="EE16">
        <v>3</v>
      </c>
      <c r="EF16">
        <v>0</v>
      </c>
      <c r="EG16">
        <v>2</v>
      </c>
      <c r="EH16">
        <v>0</v>
      </c>
      <c r="EI16" s="14">
        <v>0</v>
      </c>
      <c r="EJ16">
        <f t="shared" si="9"/>
        <v>0</v>
      </c>
      <c r="EK16">
        <f t="shared" si="10"/>
        <v>0</v>
      </c>
      <c r="EL16">
        <f t="shared" si="11"/>
        <v>0</v>
      </c>
      <c r="EM16">
        <f t="shared" si="12"/>
        <v>3</v>
      </c>
      <c r="EN16">
        <v>0</v>
      </c>
      <c r="EO16">
        <f t="shared" si="13"/>
        <v>8</v>
      </c>
      <c r="EP16">
        <f t="shared" si="14"/>
        <v>9</v>
      </c>
      <c r="EQ16">
        <v>1</v>
      </c>
      <c r="ES16" s="48">
        <v>9.511574074074074E-4</v>
      </c>
      <c r="ET16" s="45">
        <v>1.0591435185185185E-3</v>
      </c>
      <c r="EU16" t="s">
        <v>69</v>
      </c>
      <c r="EV16" s="29">
        <v>76</v>
      </c>
      <c r="EW16" s="13" t="s">
        <v>98</v>
      </c>
      <c r="EX16">
        <v>0.6</v>
      </c>
      <c r="EY16">
        <v>0.8</v>
      </c>
      <c r="EZ16">
        <v>0.6</v>
      </c>
      <c r="FA16">
        <v>0.5</v>
      </c>
      <c r="FB16">
        <v>0.6</v>
      </c>
      <c r="FC16" s="13">
        <v>0.8</v>
      </c>
      <c r="FD16">
        <v>0.7</v>
      </c>
      <c r="FE16">
        <v>0.8</v>
      </c>
      <c r="FF16">
        <v>0.7</v>
      </c>
      <c r="FG16">
        <v>0.8</v>
      </c>
      <c r="FH16">
        <v>1</v>
      </c>
      <c r="FI16" s="14">
        <v>1</v>
      </c>
      <c r="FJ16">
        <v>8.81</v>
      </c>
      <c r="FK16">
        <v>7.75</v>
      </c>
      <c r="FL16">
        <v>8.09</v>
      </c>
      <c r="FM16">
        <v>7.6</v>
      </c>
      <c r="FN16" s="13">
        <v>7.6</v>
      </c>
      <c r="FO16">
        <v>9.2100000000000009</v>
      </c>
      <c r="FP16">
        <v>7.65</v>
      </c>
      <c r="FQ16">
        <v>8.56</v>
      </c>
      <c r="FR16">
        <v>7.53</v>
      </c>
      <c r="FS16" s="14">
        <v>7.53</v>
      </c>
      <c r="FT16" s="18" t="s">
        <v>77</v>
      </c>
      <c r="FU16">
        <v>9.89</v>
      </c>
      <c r="FV16">
        <v>9.93</v>
      </c>
      <c r="FW16" s="13">
        <v>9.89</v>
      </c>
      <c r="FX16" s="18" t="s">
        <v>77</v>
      </c>
      <c r="FY16">
        <v>10.26</v>
      </c>
      <c r="FZ16">
        <v>9.7799999999999994</v>
      </c>
      <c r="GA16" s="14">
        <v>9.7799999999999994</v>
      </c>
      <c r="GB16">
        <v>32</v>
      </c>
      <c r="GC16" s="13">
        <v>4</v>
      </c>
      <c r="GD16">
        <v>34</v>
      </c>
      <c r="GE16" s="14">
        <v>2</v>
      </c>
      <c r="GF16">
        <v>42</v>
      </c>
      <c r="GG16">
        <v>6</v>
      </c>
      <c r="GH16" s="13">
        <v>48</v>
      </c>
      <c r="GI16">
        <f t="shared" si="15"/>
        <v>87.5</v>
      </c>
      <c r="GJ16">
        <v>48</v>
      </c>
      <c r="GK16">
        <v>3</v>
      </c>
      <c r="GL16" s="14">
        <v>51</v>
      </c>
      <c r="GM16">
        <f t="shared" si="16"/>
        <v>94.117647058823522</v>
      </c>
      <c r="GN16">
        <v>7</v>
      </c>
      <c r="GO16">
        <v>5</v>
      </c>
      <c r="GP16" s="13">
        <v>12</v>
      </c>
      <c r="GQ16">
        <v>6</v>
      </c>
      <c r="GR16">
        <v>6</v>
      </c>
      <c r="GS16" s="14">
        <v>12</v>
      </c>
      <c r="GT16">
        <v>10</v>
      </c>
      <c r="GU16">
        <v>2</v>
      </c>
      <c r="GV16" s="13">
        <v>12</v>
      </c>
      <c r="GW16">
        <v>10</v>
      </c>
      <c r="GX16">
        <v>2</v>
      </c>
      <c r="GY16" s="14">
        <v>12</v>
      </c>
      <c r="GZ16" s="37">
        <v>0.30208333333333331</v>
      </c>
      <c r="HA16" s="37">
        <v>0.55555555555555558</v>
      </c>
      <c r="HB16" s="37">
        <v>0.64027777777777783</v>
      </c>
      <c r="HC16" s="42">
        <v>0.70000000000000007</v>
      </c>
    </row>
    <row r="17" spans="1:211" x14ac:dyDescent="0.2">
      <c r="A17" s="112">
        <v>15</v>
      </c>
      <c r="B17" s="24">
        <v>42713</v>
      </c>
      <c r="C17" s="26">
        <v>3</v>
      </c>
      <c r="D17" s="10">
        <v>15837</v>
      </c>
      <c r="F17" s="17">
        <v>1</v>
      </c>
      <c r="G17">
        <v>73</v>
      </c>
      <c r="H17">
        <v>1.71</v>
      </c>
      <c r="I17">
        <v>90.8</v>
      </c>
      <c r="J17">
        <f t="shared" si="0"/>
        <v>31.052289593379161</v>
      </c>
      <c r="K17">
        <v>29</v>
      </c>
      <c r="L17">
        <v>12</v>
      </c>
      <c r="M17" s="11">
        <v>19.600000000000001</v>
      </c>
      <c r="N17">
        <v>20</v>
      </c>
      <c r="O17" s="36">
        <v>0.48958333333333331</v>
      </c>
      <c r="P17" s="37">
        <v>0.5</v>
      </c>
      <c r="Q17" s="36">
        <v>0.5</v>
      </c>
      <c r="R17" s="37">
        <v>0.54027777777777775</v>
      </c>
      <c r="S17" s="36">
        <v>0.54236111111111118</v>
      </c>
      <c r="T17" s="37">
        <v>0.62569444444444444</v>
      </c>
      <c r="U17" s="36">
        <v>0.62638888888888888</v>
      </c>
      <c r="V17" s="37">
        <v>0.65972222222222221</v>
      </c>
      <c r="W17" s="36">
        <v>0.54166666666666663</v>
      </c>
      <c r="X17" s="37">
        <v>0.62638888888888888</v>
      </c>
      <c r="Y17" s="11">
        <v>118</v>
      </c>
      <c r="Z17" s="29">
        <v>122</v>
      </c>
      <c r="AA17" s="29">
        <v>122</v>
      </c>
      <c r="AB17">
        <v>113</v>
      </c>
      <c r="AC17">
        <v>122</v>
      </c>
      <c r="AD17" s="33">
        <v>116</v>
      </c>
      <c r="AE17">
        <v>78</v>
      </c>
      <c r="AF17">
        <v>81</v>
      </c>
      <c r="AG17">
        <v>84</v>
      </c>
      <c r="AH17">
        <v>78</v>
      </c>
      <c r="AI17">
        <v>82</v>
      </c>
      <c r="AJ17" s="31">
        <v>78</v>
      </c>
      <c r="AK17">
        <v>147</v>
      </c>
      <c r="AL17">
        <v>153</v>
      </c>
      <c r="AM17">
        <v>148</v>
      </c>
      <c r="AN17">
        <v>156</v>
      </c>
      <c r="AO17">
        <v>158</v>
      </c>
      <c r="AP17">
        <v>154</v>
      </c>
      <c r="AQ17" s="12">
        <v>85</v>
      </c>
      <c r="AR17">
        <v>93</v>
      </c>
      <c r="AS17">
        <v>90</v>
      </c>
      <c r="AT17">
        <v>95</v>
      </c>
      <c r="AU17">
        <v>95</v>
      </c>
      <c r="AV17" s="31">
        <v>95</v>
      </c>
      <c r="AW17">
        <v>9</v>
      </c>
      <c r="AX17">
        <v>0.91</v>
      </c>
      <c r="AY17" s="54"/>
      <c r="AZ17" s="53"/>
      <c r="BA17" s="52"/>
      <c r="BB17" s="53"/>
      <c r="BC17" s="53"/>
      <c r="BD17" s="55"/>
      <c r="BE17">
        <v>5</v>
      </c>
      <c r="BF17">
        <v>5</v>
      </c>
      <c r="BG17">
        <v>5</v>
      </c>
      <c r="BH17">
        <v>5</v>
      </c>
      <c r="BI17">
        <v>5</v>
      </c>
      <c r="BJ17">
        <v>5</v>
      </c>
      <c r="BK17" s="13">
        <v>5</v>
      </c>
      <c r="BL17">
        <f t="shared" si="1"/>
        <v>35</v>
      </c>
      <c r="BM17">
        <v>3</v>
      </c>
      <c r="BN17">
        <v>2</v>
      </c>
      <c r="BO17">
        <v>1</v>
      </c>
      <c r="BP17">
        <v>3</v>
      </c>
      <c r="BQ17">
        <v>3</v>
      </c>
      <c r="BR17">
        <v>2</v>
      </c>
      <c r="BS17" s="14">
        <v>1</v>
      </c>
      <c r="BT17">
        <f t="shared" si="2"/>
        <v>15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3</v>
      </c>
      <c r="CA17">
        <v>0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4</v>
      </c>
      <c r="CP17">
        <v>0</v>
      </c>
      <c r="CQ17">
        <v>4</v>
      </c>
      <c r="CR17">
        <v>4</v>
      </c>
      <c r="CS17">
        <v>0</v>
      </c>
      <c r="CT17">
        <v>1</v>
      </c>
      <c r="CU17">
        <v>0</v>
      </c>
      <c r="CV17">
        <v>2</v>
      </c>
      <c r="CW17">
        <v>0</v>
      </c>
      <c r="CX17" s="13">
        <v>0</v>
      </c>
      <c r="CY17">
        <f t="shared" si="3"/>
        <v>0</v>
      </c>
      <c r="CZ17">
        <f t="shared" si="4"/>
        <v>1</v>
      </c>
      <c r="DA17">
        <f t="shared" si="5"/>
        <v>0</v>
      </c>
      <c r="DB17">
        <f t="shared" si="6"/>
        <v>2</v>
      </c>
      <c r="DC17">
        <v>0</v>
      </c>
      <c r="DD17">
        <f t="shared" si="7"/>
        <v>5</v>
      </c>
      <c r="DE17">
        <f t="shared" si="8"/>
        <v>12</v>
      </c>
      <c r="DF17">
        <v>0</v>
      </c>
      <c r="DG17">
        <v>0</v>
      </c>
      <c r="DH17">
        <v>0</v>
      </c>
      <c r="DI17">
        <v>1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1</v>
      </c>
      <c r="DS17">
        <v>0</v>
      </c>
      <c r="DT17">
        <v>0</v>
      </c>
      <c r="DU17">
        <v>0</v>
      </c>
      <c r="DV17">
        <v>0</v>
      </c>
      <c r="DW17">
        <v>1</v>
      </c>
      <c r="DX17">
        <v>2</v>
      </c>
      <c r="DY17">
        <v>0</v>
      </c>
      <c r="DZ17">
        <v>3</v>
      </c>
      <c r="EA17">
        <v>0</v>
      </c>
      <c r="EB17">
        <v>2</v>
      </c>
      <c r="EC17">
        <v>3</v>
      </c>
      <c r="ED17">
        <v>1</v>
      </c>
      <c r="EE17">
        <v>1</v>
      </c>
      <c r="EF17">
        <v>0</v>
      </c>
      <c r="EG17">
        <v>0</v>
      </c>
      <c r="EH17">
        <v>0</v>
      </c>
      <c r="EI17" s="14">
        <v>0</v>
      </c>
      <c r="EJ17">
        <f t="shared" si="9"/>
        <v>0</v>
      </c>
      <c r="EK17">
        <f t="shared" si="10"/>
        <v>0</v>
      </c>
      <c r="EL17">
        <f t="shared" si="11"/>
        <v>1</v>
      </c>
      <c r="EM17">
        <f t="shared" si="12"/>
        <v>5</v>
      </c>
      <c r="EN17">
        <v>1</v>
      </c>
      <c r="EO17">
        <f t="shared" si="13"/>
        <v>2</v>
      </c>
      <c r="EP17">
        <f t="shared" si="14"/>
        <v>8</v>
      </c>
      <c r="EQ17">
        <v>0</v>
      </c>
      <c r="ER17" s="14">
        <v>0</v>
      </c>
      <c r="ES17" s="48">
        <v>7.4710648148148151E-4</v>
      </c>
      <c r="ET17" s="45">
        <v>1.0690972222222222E-3</v>
      </c>
      <c r="EU17" t="s">
        <v>80</v>
      </c>
      <c r="EV17" s="29">
        <v>81.900000000000006</v>
      </c>
      <c r="EW17" s="13" t="s">
        <v>108</v>
      </c>
      <c r="EX17">
        <v>1.7</v>
      </c>
      <c r="EY17">
        <v>1.6</v>
      </c>
      <c r="EZ17">
        <v>1.6</v>
      </c>
      <c r="FA17">
        <v>1.5</v>
      </c>
      <c r="FB17">
        <v>1.5</v>
      </c>
      <c r="FC17" s="13">
        <v>1.6</v>
      </c>
      <c r="FD17">
        <v>1.5</v>
      </c>
      <c r="FE17">
        <v>1.7</v>
      </c>
      <c r="FF17">
        <v>1.6</v>
      </c>
      <c r="FG17">
        <v>1.7</v>
      </c>
      <c r="FH17">
        <v>1.7</v>
      </c>
      <c r="FI17" s="14">
        <v>1.7</v>
      </c>
      <c r="FJ17">
        <v>6.02</v>
      </c>
      <c r="FK17">
        <v>5.99</v>
      </c>
      <c r="FL17">
        <v>6.06</v>
      </c>
      <c r="FM17">
        <v>6.03</v>
      </c>
      <c r="FN17" s="13">
        <v>5.99</v>
      </c>
      <c r="FO17">
        <v>6.05</v>
      </c>
      <c r="FP17">
        <v>5.85</v>
      </c>
      <c r="FQ17">
        <v>6.05</v>
      </c>
      <c r="FR17">
        <v>6.04</v>
      </c>
      <c r="FS17" s="14">
        <v>5.85</v>
      </c>
      <c r="FT17" s="18" t="s">
        <v>77</v>
      </c>
      <c r="FU17">
        <v>10.19</v>
      </c>
      <c r="FV17">
        <v>10.26</v>
      </c>
      <c r="FW17" s="13">
        <v>10.19</v>
      </c>
      <c r="FX17" s="18" t="s">
        <v>77</v>
      </c>
      <c r="FY17">
        <v>10.27</v>
      </c>
      <c r="FZ17">
        <v>10.220000000000001</v>
      </c>
      <c r="GA17" s="14">
        <v>10.220000000000001</v>
      </c>
      <c r="GB17">
        <v>36</v>
      </c>
      <c r="GC17" s="13">
        <v>0</v>
      </c>
      <c r="GD17">
        <v>35</v>
      </c>
      <c r="GE17" s="14">
        <v>1</v>
      </c>
      <c r="GF17">
        <v>44</v>
      </c>
      <c r="GG17">
        <v>1</v>
      </c>
      <c r="GH17" s="13">
        <v>45</v>
      </c>
      <c r="GI17">
        <f t="shared" si="15"/>
        <v>97.777777777777771</v>
      </c>
      <c r="GJ17">
        <v>46</v>
      </c>
      <c r="GK17">
        <v>0</v>
      </c>
      <c r="GL17" s="14">
        <v>46</v>
      </c>
      <c r="GM17">
        <f t="shared" si="16"/>
        <v>100</v>
      </c>
      <c r="GN17">
        <v>11</v>
      </c>
      <c r="GO17">
        <v>1</v>
      </c>
      <c r="GP17" s="13">
        <v>12</v>
      </c>
      <c r="GQ17">
        <v>11</v>
      </c>
      <c r="GR17">
        <v>1</v>
      </c>
      <c r="GS17" s="14">
        <v>12</v>
      </c>
      <c r="GT17">
        <v>12</v>
      </c>
      <c r="GU17">
        <v>0</v>
      </c>
      <c r="GV17" s="13">
        <v>12</v>
      </c>
      <c r="GW17">
        <v>12</v>
      </c>
      <c r="GX17">
        <v>0</v>
      </c>
      <c r="GY17" s="14">
        <v>12</v>
      </c>
      <c r="GZ17" s="37">
        <v>0.30208333333333331</v>
      </c>
      <c r="HA17" s="37">
        <v>0.53749999999999998</v>
      </c>
      <c r="HB17" s="37">
        <v>0.62569444444444444</v>
      </c>
      <c r="HC17" s="42">
        <v>0.70833333333333337</v>
      </c>
    </row>
    <row r="18" spans="1:211" x14ac:dyDescent="0.2">
      <c r="A18" s="112">
        <v>17</v>
      </c>
      <c r="B18" s="24">
        <v>42620</v>
      </c>
      <c r="C18" s="26">
        <v>2</v>
      </c>
      <c r="D18" s="10">
        <v>14944</v>
      </c>
      <c r="E18" s="17">
        <v>1</v>
      </c>
      <c r="G18">
        <v>75</v>
      </c>
      <c r="H18">
        <v>1.55</v>
      </c>
      <c r="I18">
        <v>52.6</v>
      </c>
      <c r="J18">
        <f t="shared" si="0"/>
        <v>21.893860561914671</v>
      </c>
      <c r="K18">
        <v>30</v>
      </c>
      <c r="L18">
        <v>6</v>
      </c>
      <c r="M18" s="11">
        <v>20</v>
      </c>
      <c r="N18">
        <v>20.2</v>
      </c>
      <c r="O18" s="36">
        <v>0.47916666666666669</v>
      </c>
      <c r="P18" s="37">
        <v>0.4861111111111111</v>
      </c>
      <c r="Q18" s="36">
        <v>0.48958333333333331</v>
      </c>
      <c r="R18" s="37">
        <v>0.53472222222222221</v>
      </c>
      <c r="S18" s="36">
        <v>0.53472222222222221</v>
      </c>
      <c r="T18" s="37">
        <v>0.61805555555555558</v>
      </c>
      <c r="U18" s="36">
        <v>0.61944444444444446</v>
      </c>
      <c r="V18" s="37">
        <v>0.66666666666666663</v>
      </c>
      <c r="W18" s="36">
        <v>0.53402777777777777</v>
      </c>
      <c r="X18" s="37">
        <v>0.63124999999999998</v>
      </c>
      <c r="Y18" s="11">
        <v>135</v>
      </c>
      <c r="Z18" s="29">
        <v>122</v>
      </c>
      <c r="AA18" s="29">
        <v>137</v>
      </c>
      <c r="AB18">
        <v>138</v>
      </c>
      <c r="AC18">
        <v>134</v>
      </c>
      <c r="AD18" s="33">
        <v>133</v>
      </c>
      <c r="AE18">
        <v>81</v>
      </c>
      <c r="AF18">
        <v>75</v>
      </c>
      <c r="AG18">
        <v>72</v>
      </c>
      <c r="AH18">
        <v>78</v>
      </c>
      <c r="AI18">
        <v>77</v>
      </c>
      <c r="AJ18" s="31">
        <v>76</v>
      </c>
      <c r="AK18">
        <v>146</v>
      </c>
      <c r="AL18">
        <v>132</v>
      </c>
      <c r="AM18">
        <v>138</v>
      </c>
      <c r="AN18">
        <v>138</v>
      </c>
      <c r="AO18">
        <v>127</v>
      </c>
      <c r="AP18">
        <v>127</v>
      </c>
      <c r="AQ18" s="12">
        <v>79</v>
      </c>
      <c r="AR18">
        <v>79</v>
      </c>
      <c r="AS18">
        <v>75</v>
      </c>
      <c r="AT18">
        <v>80</v>
      </c>
      <c r="AU18">
        <v>84</v>
      </c>
      <c r="AV18" s="31">
        <v>78</v>
      </c>
      <c r="AW18">
        <v>10.5</v>
      </c>
      <c r="AX18">
        <v>0.81499999999999995</v>
      </c>
      <c r="AY18" s="54">
        <v>0.1186</v>
      </c>
      <c r="AZ18" s="53">
        <v>9.5699999999999993E-2</v>
      </c>
      <c r="BA18" s="52">
        <v>8.3299999999999999E-2</v>
      </c>
      <c r="BB18" s="53">
        <v>0.34860000000000002</v>
      </c>
      <c r="BC18" s="53">
        <v>0.40250000000000002</v>
      </c>
      <c r="BD18" s="55">
        <v>0.24479999999999999</v>
      </c>
      <c r="BE18">
        <v>3</v>
      </c>
      <c r="BF18">
        <v>5</v>
      </c>
      <c r="BG18">
        <v>0</v>
      </c>
      <c r="BH18">
        <v>4</v>
      </c>
      <c r="BI18">
        <v>1</v>
      </c>
      <c r="BJ18">
        <v>1</v>
      </c>
      <c r="BK18" s="13">
        <v>1</v>
      </c>
      <c r="BL18">
        <f t="shared" si="1"/>
        <v>15</v>
      </c>
      <c r="BM18">
        <v>0</v>
      </c>
      <c r="BN18">
        <v>0</v>
      </c>
      <c r="BO18">
        <v>1</v>
      </c>
      <c r="BP18">
        <v>0</v>
      </c>
      <c r="BQ18">
        <v>1</v>
      </c>
      <c r="BR18">
        <v>1</v>
      </c>
      <c r="BS18" s="14">
        <v>1</v>
      </c>
      <c r="BT18">
        <f t="shared" si="2"/>
        <v>4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0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0</v>
      </c>
      <c r="CL18">
        <v>3</v>
      </c>
      <c r="CM18">
        <v>1</v>
      </c>
      <c r="CN18">
        <v>0</v>
      </c>
      <c r="CO18">
        <v>3</v>
      </c>
      <c r="CP18">
        <v>0</v>
      </c>
      <c r="CQ18">
        <v>3</v>
      </c>
      <c r="CR18">
        <v>1</v>
      </c>
      <c r="CS18">
        <v>1</v>
      </c>
      <c r="CT18">
        <v>0</v>
      </c>
      <c r="CU18">
        <v>0</v>
      </c>
      <c r="CV18">
        <v>1</v>
      </c>
      <c r="CW18">
        <v>0</v>
      </c>
      <c r="CX18" s="13">
        <v>0</v>
      </c>
      <c r="CY18">
        <f t="shared" si="3"/>
        <v>1</v>
      </c>
      <c r="CZ18">
        <f t="shared" si="4"/>
        <v>1</v>
      </c>
      <c r="DA18">
        <f t="shared" si="5"/>
        <v>0</v>
      </c>
      <c r="DB18">
        <f t="shared" si="6"/>
        <v>1</v>
      </c>
      <c r="DC18">
        <v>1</v>
      </c>
      <c r="DD18">
        <f t="shared" si="7"/>
        <v>6</v>
      </c>
      <c r="DE18">
        <f t="shared" si="8"/>
        <v>7</v>
      </c>
      <c r="DF18">
        <v>0</v>
      </c>
      <c r="DG18">
        <v>0</v>
      </c>
      <c r="DH18">
        <v>0</v>
      </c>
      <c r="DI18">
        <v>1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1</v>
      </c>
      <c r="DP18">
        <v>0</v>
      </c>
      <c r="DQ18">
        <v>1</v>
      </c>
      <c r="DR18">
        <v>0</v>
      </c>
      <c r="DS18">
        <v>0</v>
      </c>
      <c r="DT18">
        <v>2</v>
      </c>
      <c r="DU18">
        <v>2</v>
      </c>
      <c r="DV18">
        <v>2</v>
      </c>
      <c r="DW18">
        <v>0</v>
      </c>
      <c r="DX18">
        <v>1</v>
      </c>
      <c r="DY18">
        <v>0</v>
      </c>
      <c r="DZ18">
        <v>2</v>
      </c>
      <c r="EA18">
        <v>1</v>
      </c>
      <c r="EB18">
        <v>1</v>
      </c>
      <c r="EC18">
        <v>1</v>
      </c>
      <c r="ED18">
        <v>0</v>
      </c>
      <c r="EE18">
        <v>0</v>
      </c>
      <c r="EF18">
        <v>0</v>
      </c>
      <c r="EG18">
        <v>0</v>
      </c>
      <c r="EH18">
        <v>0</v>
      </c>
      <c r="EI18" s="14">
        <v>0</v>
      </c>
      <c r="EJ18">
        <f t="shared" si="9"/>
        <v>4</v>
      </c>
      <c r="EK18">
        <f t="shared" si="10"/>
        <v>4</v>
      </c>
      <c r="EL18">
        <f t="shared" si="11"/>
        <v>0</v>
      </c>
      <c r="EM18">
        <f t="shared" si="12"/>
        <v>3</v>
      </c>
      <c r="EN18">
        <v>0</v>
      </c>
      <c r="EO18">
        <f t="shared" si="13"/>
        <v>0</v>
      </c>
      <c r="EP18">
        <f t="shared" si="14"/>
        <v>4</v>
      </c>
      <c r="EQ18">
        <v>0</v>
      </c>
      <c r="ER18" s="14">
        <v>0</v>
      </c>
      <c r="ES18" s="48">
        <v>7.5266203703703704E-4</v>
      </c>
      <c r="ET18" s="45">
        <v>7.8437499999999992E-4</v>
      </c>
      <c r="EU18" t="s">
        <v>69</v>
      </c>
      <c r="EV18">
        <v>73</v>
      </c>
      <c r="EW18" s="13" t="s">
        <v>95</v>
      </c>
      <c r="EX18">
        <v>0.2</v>
      </c>
      <c r="EY18">
        <v>0.9</v>
      </c>
      <c r="EZ18">
        <v>0.7</v>
      </c>
      <c r="FA18">
        <v>1</v>
      </c>
      <c r="FB18">
        <v>1</v>
      </c>
      <c r="FC18" s="13">
        <v>1</v>
      </c>
      <c r="FD18">
        <v>0.3</v>
      </c>
      <c r="FE18">
        <v>0.5</v>
      </c>
      <c r="FF18">
        <v>0.8</v>
      </c>
      <c r="FG18">
        <v>0.8</v>
      </c>
      <c r="FH18">
        <v>0.8</v>
      </c>
      <c r="FI18" s="14">
        <v>0.8</v>
      </c>
      <c r="FJ18">
        <v>7.96</v>
      </c>
      <c r="FK18">
        <v>6.95</v>
      </c>
      <c r="FL18">
        <v>6.55</v>
      </c>
      <c r="FM18">
        <v>6.08</v>
      </c>
      <c r="FN18" s="13">
        <v>6.08</v>
      </c>
      <c r="FO18">
        <v>8.98</v>
      </c>
      <c r="FP18">
        <v>8.15</v>
      </c>
      <c r="FQ18">
        <v>7.46</v>
      </c>
      <c r="FR18">
        <v>6.91</v>
      </c>
      <c r="FS18" s="14">
        <v>6.91</v>
      </c>
      <c r="FT18" s="18" t="s">
        <v>77</v>
      </c>
      <c r="FU18">
        <v>9.0299999999999994</v>
      </c>
      <c r="FV18">
        <v>7.15</v>
      </c>
      <c r="FW18" s="13">
        <v>7.15</v>
      </c>
      <c r="FX18" s="18" t="s">
        <v>77</v>
      </c>
      <c r="FY18">
        <v>10.25</v>
      </c>
      <c r="FZ18">
        <v>8.9600000000000009</v>
      </c>
      <c r="GA18" s="14">
        <v>8.9600000000000009</v>
      </c>
      <c r="GB18">
        <v>35</v>
      </c>
      <c r="GC18" s="13">
        <v>1</v>
      </c>
      <c r="GD18">
        <v>36</v>
      </c>
      <c r="GE18" s="14">
        <v>0</v>
      </c>
      <c r="GF18">
        <v>33</v>
      </c>
      <c r="GG18">
        <v>2</v>
      </c>
      <c r="GH18" s="13">
        <v>35</v>
      </c>
      <c r="GI18">
        <f t="shared" si="15"/>
        <v>94.285714285714278</v>
      </c>
      <c r="GJ18">
        <v>41</v>
      </c>
      <c r="GK18">
        <v>0</v>
      </c>
      <c r="GL18" s="14">
        <v>41</v>
      </c>
      <c r="GM18">
        <f t="shared" si="16"/>
        <v>100</v>
      </c>
      <c r="GN18">
        <v>9</v>
      </c>
      <c r="GO18">
        <v>3</v>
      </c>
      <c r="GP18" s="13">
        <v>12</v>
      </c>
      <c r="GQ18">
        <v>8</v>
      </c>
      <c r="GR18">
        <v>4</v>
      </c>
      <c r="GS18" s="14">
        <v>12</v>
      </c>
      <c r="GT18">
        <v>9</v>
      </c>
      <c r="GU18">
        <v>3</v>
      </c>
      <c r="GV18" s="13">
        <v>12</v>
      </c>
      <c r="GW18">
        <v>9</v>
      </c>
      <c r="GX18">
        <v>3</v>
      </c>
      <c r="GY18" s="14">
        <v>12</v>
      </c>
      <c r="GZ18" s="37">
        <v>0.29166666666666669</v>
      </c>
      <c r="HA18" s="37">
        <v>0.53472222222222221</v>
      </c>
      <c r="HB18" s="37">
        <v>0.61805555555555558</v>
      </c>
      <c r="HC18" s="42">
        <v>0.74305555555555547</v>
      </c>
    </row>
    <row r="19" spans="1:211" x14ac:dyDescent="0.2">
      <c r="A19" s="9">
        <v>19</v>
      </c>
      <c r="B19" s="24">
        <v>42682</v>
      </c>
      <c r="C19" s="26">
        <v>3</v>
      </c>
      <c r="D19" s="10">
        <v>16944</v>
      </c>
      <c r="E19" s="17">
        <v>1</v>
      </c>
      <c r="G19">
        <v>70</v>
      </c>
      <c r="H19">
        <v>1.72</v>
      </c>
      <c r="I19">
        <v>79</v>
      </c>
      <c r="J19">
        <f t="shared" si="0"/>
        <v>26.703623580313685</v>
      </c>
      <c r="K19">
        <v>30</v>
      </c>
      <c r="L19">
        <v>10</v>
      </c>
      <c r="M19" s="11">
        <v>20.2</v>
      </c>
      <c r="N19">
        <v>21</v>
      </c>
      <c r="O19" s="36">
        <v>0.48958333333333331</v>
      </c>
      <c r="P19" s="37">
        <v>0.4993055555555555</v>
      </c>
      <c r="Q19" s="36">
        <v>0.5</v>
      </c>
      <c r="R19" s="37">
        <v>0.52500000000000002</v>
      </c>
      <c r="S19" s="36">
        <v>0.54097222222222219</v>
      </c>
      <c r="T19" s="37">
        <v>0.62430555555555556</v>
      </c>
      <c r="U19" s="36">
        <v>0.625</v>
      </c>
      <c r="V19" s="37">
        <v>0.65277777777777779</v>
      </c>
      <c r="W19" s="36">
        <v>0.53819444444444442</v>
      </c>
      <c r="X19" s="37">
        <v>0.63124999999999998</v>
      </c>
      <c r="Y19" s="11">
        <v>144</v>
      </c>
      <c r="Z19" s="29">
        <v>153</v>
      </c>
      <c r="AA19" s="29">
        <v>156</v>
      </c>
      <c r="AB19">
        <v>151</v>
      </c>
      <c r="AC19">
        <v>158</v>
      </c>
      <c r="AD19" s="33">
        <v>155</v>
      </c>
      <c r="AE19">
        <v>79</v>
      </c>
      <c r="AF19">
        <v>80</v>
      </c>
      <c r="AG19">
        <v>82</v>
      </c>
      <c r="AH19">
        <v>82</v>
      </c>
      <c r="AI19">
        <v>85</v>
      </c>
      <c r="AJ19" s="31">
        <v>83</v>
      </c>
      <c r="AK19">
        <v>160</v>
      </c>
      <c r="AL19">
        <v>140</v>
      </c>
      <c r="AM19">
        <v>159</v>
      </c>
      <c r="AN19">
        <v>145</v>
      </c>
      <c r="AO19">
        <v>144</v>
      </c>
      <c r="AP19">
        <v>154</v>
      </c>
      <c r="AQ19" s="12">
        <v>89</v>
      </c>
      <c r="AR19">
        <v>74</v>
      </c>
      <c r="AS19">
        <v>75</v>
      </c>
      <c r="AT19">
        <v>94</v>
      </c>
      <c r="AU19">
        <v>77</v>
      </c>
      <c r="AV19" s="31">
        <v>82</v>
      </c>
      <c r="AY19" s="54"/>
      <c r="AZ19" s="53"/>
      <c r="BA19" s="52"/>
      <c r="BB19" s="53"/>
      <c r="BC19" s="53"/>
      <c r="BD19" s="55"/>
      <c r="BE19">
        <v>6</v>
      </c>
      <c r="BF19">
        <v>6</v>
      </c>
      <c r="BG19">
        <v>4</v>
      </c>
      <c r="BH19">
        <v>6</v>
      </c>
      <c r="BI19">
        <v>6</v>
      </c>
      <c r="BJ19">
        <v>6</v>
      </c>
      <c r="BK19" s="13">
        <v>6</v>
      </c>
      <c r="BL19">
        <f t="shared" si="1"/>
        <v>40</v>
      </c>
      <c r="BM19">
        <v>6</v>
      </c>
      <c r="BN19">
        <v>6</v>
      </c>
      <c r="BO19">
        <v>4</v>
      </c>
      <c r="BP19">
        <v>6</v>
      </c>
      <c r="BQ19">
        <v>6</v>
      </c>
      <c r="BR19">
        <v>6</v>
      </c>
      <c r="BS19" s="14">
        <v>6</v>
      </c>
      <c r="BT19">
        <f t="shared" si="2"/>
        <v>40</v>
      </c>
      <c r="BU19">
        <v>0</v>
      </c>
      <c r="BV19">
        <v>1</v>
      </c>
      <c r="BW19">
        <v>1</v>
      </c>
      <c r="BX19">
        <v>0</v>
      </c>
      <c r="BY19">
        <v>0</v>
      </c>
      <c r="BZ19">
        <v>3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4</v>
      </c>
      <c r="CM19">
        <v>0</v>
      </c>
      <c r="CN19">
        <v>0</v>
      </c>
      <c r="CO19">
        <v>3</v>
      </c>
      <c r="CP19">
        <v>0</v>
      </c>
      <c r="CQ19">
        <v>4</v>
      </c>
      <c r="CR19">
        <v>4</v>
      </c>
      <c r="CS19">
        <v>0</v>
      </c>
      <c r="CT19">
        <v>0</v>
      </c>
      <c r="CU19">
        <v>0</v>
      </c>
      <c r="CV19">
        <v>4</v>
      </c>
      <c r="CW19">
        <v>0</v>
      </c>
      <c r="CX19" s="13">
        <v>0</v>
      </c>
      <c r="CY19">
        <f t="shared" si="3"/>
        <v>0</v>
      </c>
      <c r="CZ19">
        <f t="shared" si="4"/>
        <v>1</v>
      </c>
      <c r="DA19">
        <f t="shared" si="5"/>
        <v>1</v>
      </c>
      <c r="DB19">
        <f t="shared" si="6"/>
        <v>0</v>
      </c>
      <c r="DC19">
        <v>0</v>
      </c>
      <c r="DD19">
        <f t="shared" si="7"/>
        <v>11</v>
      </c>
      <c r="DE19">
        <f t="shared" si="8"/>
        <v>11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3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4</v>
      </c>
      <c r="DX19">
        <v>0</v>
      </c>
      <c r="DY19">
        <v>0</v>
      </c>
      <c r="DZ19">
        <v>4</v>
      </c>
      <c r="EA19">
        <v>0</v>
      </c>
      <c r="EB19">
        <v>4</v>
      </c>
      <c r="EC19">
        <v>4</v>
      </c>
      <c r="ED19">
        <v>0</v>
      </c>
      <c r="EE19">
        <v>0</v>
      </c>
      <c r="EF19">
        <v>0</v>
      </c>
      <c r="EG19">
        <v>4</v>
      </c>
      <c r="EH19">
        <v>0</v>
      </c>
      <c r="EI19" s="14">
        <v>0</v>
      </c>
      <c r="EJ19">
        <f t="shared" si="9"/>
        <v>0</v>
      </c>
      <c r="EK19">
        <f t="shared" si="10"/>
        <v>0</v>
      </c>
      <c r="EL19">
        <f t="shared" si="11"/>
        <v>0</v>
      </c>
      <c r="EM19">
        <f t="shared" si="12"/>
        <v>0</v>
      </c>
      <c r="EN19">
        <v>0</v>
      </c>
      <c r="EO19">
        <f t="shared" si="13"/>
        <v>11</v>
      </c>
      <c r="EP19">
        <f t="shared" si="14"/>
        <v>12</v>
      </c>
      <c r="EQ19">
        <v>0</v>
      </c>
      <c r="ER19" s="14">
        <v>0</v>
      </c>
      <c r="ES19" s="48">
        <v>5.0324074074074062E-4</v>
      </c>
      <c r="ET19" s="45">
        <v>4.6898148148148146E-4</v>
      </c>
      <c r="EU19" t="s">
        <v>80</v>
      </c>
      <c r="EV19">
        <v>92</v>
      </c>
      <c r="EW19" s="13" t="s">
        <v>115</v>
      </c>
      <c r="EX19">
        <v>0.7</v>
      </c>
      <c r="EY19">
        <v>0.7</v>
      </c>
      <c r="EZ19">
        <v>0.6</v>
      </c>
      <c r="FA19">
        <v>0.7</v>
      </c>
      <c r="FB19">
        <v>0.6</v>
      </c>
      <c r="FC19" s="13">
        <v>0.7</v>
      </c>
      <c r="FD19">
        <v>0.6</v>
      </c>
      <c r="FE19">
        <v>0.6</v>
      </c>
      <c r="FF19">
        <v>0.5</v>
      </c>
      <c r="FG19">
        <v>0.6</v>
      </c>
      <c r="FH19">
        <v>0.7</v>
      </c>
      <c r="FI19" s="14">
        <v>0.7</v>
      </c>
      <c r="FJ19">
        <v>6.43</v>
      </c>
      <c r="FK19">
        <v>7.23</v>
      </c>
      <c r="FL19">
        <v>7.46</v>
      </c>
      <c r="FM19">
        <v>7.25</v>
      </c>
      <c r="FN19" s="13">
        <v>7.23</v>
      </c>
      <c r="FO19">
        <v>7.53</v>
      </c>
      <c r="FP19">
        <v>8.0299999999999994</v>
      </c>
      <c r="FQ19">
        <v>7.56</v>
      </c>
      <c r="FR19">
        <v>7.16</v>
      </c>
      <c r="FS19" s="14">
        <v>7.16</v>
      </c>
      <c r="FT19" s="18" t="s">
        <v>77</v>
      </c>
      <c r="FU19">
        <v>14.33</v>
      </c>
      <c r="FV19">
        <v>14.26</v>
      </c>
      <c r="FW19" s="13">
        <v>14.26</v>
      </c>
      <c r="FX19" s="18" t="s">
        <v>77</v>
      </c>
      <c r="FY19">
        <v>13.65</v>
      </c>
      <c r="FZ19">
        <v>12.96</v>
      </c>
      <c r="GA19" s="14">
        <v>12.96</v>
      </c>
      <c r="GB19">
        <v>32</v>
      </c>
      <c r="GC19" s="13">
        <v>4</v>
      </c>
      <c r="GD19">
        <v>36</v>
      </c>
      <c r="GE19" s="14">
        <v>0</v>
      </c>
      <c r="GF19">
        <v>57</v>
      </c>
      <c r="GG19">
        <v>1</v>
      </c>
      <c r="GH19" s="13">
        <v>58</v>
      </c>
      <c r="GI19">
        <f t="shared" si="15"/>
        <v>98.275862068965509</v>
      </c>
      <c r="GJ19">
        <v>60</v>
      </c>
      <c r="GK19">
        <v>0</v>
      </c>
      <c r="GL19" s="14">
        <v>60</v>
      </c>
      <c r="GM19">
        <f t="shared" si="16"/>
        <v>100</v>
      </c>
      <c r="GN19">
        <v>11</v>
      </c>
      <c r="GO19">
        <v>1</v>
      </c>
      <c r="GP19" s="13">
        <v>12</v>
      </c>
      <c r="GQ19">
        <v>10</v>
      </c>
      <c r="GR19">
        <v>2</v>
      </c>
      <c r="GS19" s="14">
        <v>12</v>
      </c>
      <c r="GT19">
        <v>10</v>
      </c>
      <c r="GU19">
        <v>2</v>
      </c>
      <c r="GV19" s="13">
        <v>12</v>
      </c>
      <c r="GW19">
        <v>10</v>
      </c>
      <c r="GX19">
        <v>2</v>
      </c>
      <c r="GY19" s="14">
        <v>12</v>
      </c>
      <c r="GZ19" s="37">
        <v>0.375</v>
      </c>
      <c r="HA19" s="37">
        <v>0.54097222222222219</v>
      </c>
      <c r="HB19" s="37">
        <v>0.62430555555555556</v>
      </c>
      <c r="HC19" s="42">
        <v>0.70763888888888893</v>
      </c>
    </row>
    <row r="20" spans="1:211" x14ac:dyDescent="0.2">
      <c r="A20" s="9">
        <v>21</v>
      </c>
      <c r="B20" s="24">
        <v>42696</v>
      </c>
      <c r="C20" s="26">
        <v>4</v>
      </c>
      <c r="D20" s="10">
        <v>13709</v>
      </c>
      <c r="F20" s="17">
        <v>1</v>
      </c>
      <c r="G20">
        <v>79</v>
      </c>
      <c r="H20">
        <v>1.64</v>
      </c>
      <c r="I20">
        <v>69.400000000000006</v>
      </c>
      <c r="J20">
        <f t="shared" si="0"/>
        <v>25.803093396787634</v>
      </c>
      <c r="K20">
        <v>30</v>
      </c>
      <c r="L20">
        <v>6</v>
      </c>
      <c r="M20" s="11">
        <v>20.2</v>
      </c>
      <c r="N20">
        <v>21</v>
      </c>
      <c r="O20" s="36">
        <v>0.5</v>
      </c>
      <c r="P20" s="37">
        <v>0.51041666666666663</v>
      </c>
      <c r="Q20" s="36">
        <v>0.51041666666666663</v>
      </c>
      <c r="R20" s="37">
        <v>0.54861111111111105</v>
      </c>
      <c r="S20" s="36">
        <v>0.55555555555555558</v>
      </c>
      <c r="T20" s="37">
        <v>0.63888888888888895</v>
      </c>
      <c r="U20" s="36">
        <v>0.63888888888888895</v>
      </c>
      <c r="V20" s="37">
        <v>0.68819444444444444</v>
      </c>
      <c r="W20" s="36">
        <v>0.55347222222222225</v>
      </c>
      <c r="X20" s="37">
        <v>0.64097222222222217</v>
      </c>
      <c r="Y20" s="11">
        <v>123</v>
      </c>
      <c r="Z20" s="29">
        <v>130</v>
      </c>
      <c r="AA20" s="29">
        <v>133</v>
      </c>
      <c r="AB20">
        <v>136</v>
      </c>
      <c r="AC20">
        <v>135</v>
      </c>
      <c r="AD20" s="33">
        <v>131</v>
      </c>
      <c r="AE20">
        <v>71</v>
      </c>
      <c r="AF20">
        <v>65</v>
      </c>
      <c r="AG20">
        <v>63</v>
      </c>
      <c r="AH20">
        <v>70</v>
      </c>
      <c r="AI20">
        <v>70</v>
      </c>
      <c r="AJ20" s="31">
        <v>70</v>
      </c>
      <c r="AK20">
        <v>122</v>
      </c>
      <c r="AL20">
        <v>132</v>
      </c>
      <c r="AM20">
        <v>131</v>
      </c>
      <c r="AN20">
        <v>145</v>
      </c>
      <c r="AO20">
        <v>148</v>
      </c>
      <c r="AP20">
        <v>135</v>
      </c>
      <c r="AQ20" s="12">
        <v>68</v>
      </c>
      <c r="AR20">
        <v>68</v>
      </c>
      <c r="AS20">
        <v>69</v>
      </c>
      <c r="AT20">
        <v>75</v>
      </c>
      <c r="AU20">
        <v>79</v>
      </c>
      <c r="AV20" s="31">
        <v>77</v>
      </c>
      <c r="AW20">
        <v>11</v>
      </c>
      <c r="AX20">
        <v>93</v>
      </c>
      <c r="BE20">
        <v>3</v>
      </c>
      <c r="BF20">
        <v>3</v>
      </c>
      <c r="BG20">
        <v>1</v>
      </c>
      <c r="BH20">
        <v>3</v>
      </c>
      <c r="BI20">
        <v>4</v>
      </c>
      <c r="BJ20">
        <v>4</v>
      </c>
      <c r="BK20" s="13">
        <v>3</v>
      </c>
      <c r="BL20">
        <f t="shared" si="1"/>
        <v>21</v>
      </c>
      <c r="BM20">
        <v>3</v>
      </c>
      <c r="BN20">
        <v>2</v>
      </c>
      <c r="BO20">
        <v>1</v>
      </c>
      <c r="BP20">
        <v>3</v>
      </c>
      <c r="BQ20">
        <v>4</v>
      </c>
      <c r="BR20">
        <v>3</v>
      </c>
      <c r="BS20" s="14">
        <v>3</v>
      </c>
      <c r="BT20">
        <f t="shared" si="2"/>
        <v>19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2</v>
      </c>
      <c r="CA20">
        <v>0</v>
      </c>
      <c r="CB20">
        <v>0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1</v>
      </c>
      <c r="CK20">
        <v>0</v>
      </c>
      <c r="CL20">
        <v>2</v>
      </c>
      <c r="CM20">
        <v>1</v>
      </c>
      <c r="CN20">
        <v>0</v>
      </c>
      <c r="CO20">
        <v>2</v>
      </c>
      <c r="CP20">
        <v>0</v>
      </c>
      <c r="CQ20">
        <v>3</v>
      </c>
      <c r="CR20">
        <v>2</v>
      </c>
      <c r="CS20">
        <v>0</v>
      </c>
      <c r="CT20">
        <v>0</v>
      </c>
      <c r="CU20">
        <v>0</v>
      </c>
      <c r="CV20">
        <v>2</v>
      </c>
      <c r="CW20">
        <v>0</v>
      </c>
      <c r="CX20" s="13">
        <v>0</v>
      </c>
      <c r="CY20">
        <f t="shared" si="3"/>
        <v>1</v>
      </c>
      <c r="CZ20">
        <f t="shared" si="4"/>
        <v>1</v>
      </c>
      <c r="DA20">
        <f t="shared" si="5"/>
        <v>0</v>
      </c>
      <c r="DB20">
        <f t="shared" si="6"/>
        <v>2</v>
      </c>
      <c r="DC20">
        <v>0</v>
      </c>
      <c r="DD20">
        <f t="shared" si="7"/>
        <v>6</v>
      </c>
      <c r="DE20">
        <f t="shared" si="8"/>
        <v>7</v>
      </c>
      <c r="DF20">
        <v>0</v>
      </c>
      <c r="DG20">
        <v>0</v>
      </c>
      <c r="DH20">
        <v>0</v>
      </c>
      <c r="DI20">
        <v>1</v>
      </c>
      <c r="DJ20">
        <v>0</v>
      </c>
      <c r="DK20">
        <v>2</v>
      </c>
      <c r="DL20">
        <v>0</v>
      </c>
      <c r="DM20">
        <v>0</v>
      </c>
      <c r="DN20">
        <v>0</v>
      </c>
      <c r="DO20">
        <v>1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2</v>
      </c>
      <c r="DX20">
        <v>1</v>
      </c>
      <c r="DY20">
        <v>0</v>
      </c>
      <c r="DZ20">
        <v>2</v>
      </c>
      <c r="EA20">
        <v>0</v>
      </c>
      <c r="EB20">
        <v>3</v>
      </c>
      <c r="EC20">
        <v>2</v>
      </c>
      <c r="ED20">
        <v>0</v>
      </c>
      <c r="EE20">
        <v>0</v>
      </c>
      <c r="EF20">
        <v>0</v>
      </c>
      <c r="EG20">
        <v>1</v>
      </c>
      <c r="EH20">
        <v>0</v>
      </c>
      <c r="EI20" s="14">
        <v>0</v>
      </c>
      <c r="EJ20">
        <f t="shared" si="9"/>
        <v>0</v>
      </c>
      <c r="EK20">
        <f t="shared" si="10"/>
        <v>1</v>
      </c>
      <c r="EL20">
        <f t="shared" si="11"/>
        <v>0</v>
      </c>
      <c r="EM20">
        <f t="shared" si="12"/>
        <v>2</v>
      </c>
      <c r="EN20">
        <v>0</v>
      </c>
      <c r="EO20">
        <f t="shared" si="13"/>
        <v>5</v>
      </c>
      <c r="EP20">
        <f t="shared" si="14"/>
        <v>7</v>
      </c>
      <c r="EQ20">
        <v>0</v>
      </c>
      <c r="ER20" s="14">
        <v>0</v>
      </c>
      <c r="ES20" s="48">
        <v>8.6574074074074071E-4</v>
      </c>
      <c r="ET20" s="45">
        <v>5.9837962962962959E-4</v>
      </c>
      <c r="EU20" t="s">
        <v>69</v>
      </c>
      <c r="EV20">
        <v>83.3</v>
      </c>
      <c r="EW20" s="13" t="s">
        <v>92</v>
      </c>
      <c r="EX20">
        <v>2.2999999999999998</v>
      </c>
      <c r="EY20">
        <v>2.1</v>
      </c>
      <c r="EZ20">
        <v>2.6</v>
      </c>
      <c r="FA20">
        <v>2.4</v>
      </c>
      <c r="FB20">
        <v>2.5</v>
      </c>
      <c r="FC20" s="13">
        <v>2.6</v>
      </c>
      <c r="FD20">
        <v>1.8</v>
      </c>
      <c r="FE20">
        <v>2.2999999999999998</v>
      </c>
      <c r="FF20">
        <v>2.2999999999999998</v>
      </c>
      <c r="FG20">
        <v>2.4</v>
      </c>
      <c r="FH20">
        <v>2.5</v>
      </c>
      <c r="FI20" s="14">
        <v>2.5</v>
      </c>
      <c r="FJ20">
        <v>5.69</v>
      </c>
      <c r="FK20">
        <v>5.49</v>
      </c>
      <c r="FL20">
        <v>5.48</v>
      </c>
      <c r="FM20">
        <v>6.6</v>
      </c>
      <c r="FN20" s="13">
        <v>5.49</v>
      </c>
      <c r="FO20">
        <v>5.93</v>
      </c>
      <c r="FP20">
        <v>5.76</v>
      </c>
      <c r="FQ20">
        <v>5.69</v>
      </c>
      <c r="FR20">
        <v>5.66</v>
      </c>
      <c r="FS20" s="14">
        <v>5.66</v>
      </c>
      <c r="FT20" s="18" t="s">
        <v>77</v>
      </c>
      <c r="FU20">
        <v>7.2</v>
      </c>
      <c r="FV20">
        <v>6.76</v>
      </c>
      <c r="FW20" s="13">
        <v>6.76</v>
      </c>
      <c r="FX20" s="18" t="s">
        <v>77</v>
      </c>
      <c r="FY20">
        <v>6.36</v>
      </c>
      <c r="FZ20">
        <v>6.56</v>
      </c>
      <c r="GA20" s="14">
        <v>6.36</v>
      </c>
      <c r="GB20">
        <v>35</v>
      </c>
      <c r="GC20" s="13">
        <v>1</v>
      </c>
      <c r="GD20">
        <v>36</v>
      </c>
      <c r="GE20" s="14">
        <v>0</v>
      </c>
      <c r="GF20">
        <v>28</v>
      </c>
      <c r="GG20">
        <v>1</v>
      </c>
      <c r="GH20" s="13">
        <v>29</v>
      </c>
      <c r="GI20">
        <f t="shared" si="15"/>
        <v>96.551724137931032</v>
      </c>
      <c r="GJ20">
        <v>36</v>
      </c>
      <c r="GK20">
        <v>0</v>
      </c>
      <c r="GL20" s="14">
        <v>36</v>
      </c>
      <c r="GM20">
        <f t="shared" si="16"/>
        <v>100</v>
      </c>
      <c r="GN20">
        <v>7</v>
      </c>
      <c r="GO20">
        <v>5</v>
      </c>
      <c r="GP20" s="13">
        <v>12</v>
      </c>
      <c r="GQ20">
        <v>7</v>
      </c>
      <c r="GR20">
        <v>5</v>
      </c>
      <c r="GS20" s="14">
        <v>12</v>
      </c>
      <c r="GT20">
        <v>11</v>
      </c>
      <c r="GU20">
        <v>1</v>
      </c>
      <c r="GV20" s="13">
        <v>12</v>
      </c>
      <c r="GW20">
        <v>10</v>
      </c>
      <c r="GX20">
        <v>2</v>
      </c>
      <c r="GY20" s="14">
        <v>12</v>
      </c>
      <c r="GZ20" s="37">
        <v>0.30555555555555552</v>
      </c>
      <c r="HA20" s="37">
        <v>0.5541666666666667</v>
      </c>
      <c r="HB20" s="37">
        <v>0.63888888888888895</v>
      </c>
      <c r="HC20" s="42">
        <v>0.71875</v>
      </c>
    </row>
    <row r="21" spans="1:211" x14ac:dyDescent="0.2">
      <c r="A21" s="9">
        <v>22</v>
      </c>
      <c r="FT21" s="18"/>
      <c r="FX21" s="18"/>
    </row>
    <row r="22" spans="1:211" x14ac:dyDescent="0.2">
      <c r="A22" s="9">
        <v>23</v>
      </c>
      <c r="B22" s="24">
        <v>42712</v>
      </c>
      <c r="C22" s="26">
        <v>3</v>
      </c>
      <c r="D22" s="10">
        <v>11371</v>
      </c>
      <c r="F22" s="17">
        <v>1</v>
      </c>
      <c r="G22">
        <v>85</v>
      </c>
      <c r="H22">
        <v>1.71</v>
      </c>
      <c r="I22">
        <v>72.2</v>
      </c>
      <c r="J22">
        <f t="shared" si="0"/>
        <v>24.691358024691361</v>
      </c>
      <c r="K22">
        <v>30</v>
      </c>
      <c r="L22">
        <v>7</v>
      </c>
      <c r="M22" s="11">
        <v>20</v>
      </c>
      <c r="N22">
        <v>21.2</v>
      </c>
      <c r="O22" s="36">
        <v>0.48472222222222222</v>
      </c>
      <c r="P22" s="37">
        <v>0.49652777777777773</v>
      </c>
      <c r="Q22" s="36">
        <v>0.5</v>
      </c>
      <c r="R22" s="37">
        <v>0.53472222222222221</v>
      </c>
      <c r="S22" s="36">
        <v>0.54513888888888895</v>
      </c>
      <c r="T22" s="37">
        <v>0.62847222222222221</v>
      </c>
      <c r="U22" s="36">
        <v>0.63541666666666663</v>
      </c>
      <c r="V22" s="37">
        <v>0.66666666666666663</v>
      </c>
      <c r="W22" s="36">
        <v>0.54305555555555551</v>
      </c>
      <c r="X22" s="37">
        <v>0.63402777777777775</v>
      </c>
      <c r="Y22" s="11">
        <v>128</v>
      </c>
      <c r="Z22" s="29">
        <v>129</v>
      </c>
      <c r="AA22" s="29">
        <v>139</v>
      </c>
      <c r="AB22">
        <v>128</v>
      </c>
      <c r="AC22">
        <v>135</v>
      </c>
      <c r="AD22" s="33">
        <v>138</v>
      </c>
      <c r="AE22">
        <v>60</v>
      </c>
      <c r="AF22">
        <v>62</v>
      </c>
      <c r="AG22">
        <v>63</v>
      </c>
      <c r="AH22">
        <v>68</v>
      </c>
      <c r="AI22">
        <v>69</v>
      </c>
      <c r="AJ22" s="31">
        <v>72</v>
      </c>
      <c r="AK22">
        <v>135</v>
      </c>
      <c r="AL22">
        <v>135</v>
      </c>
      <c r="AM22">
        <v>140</v>
      </c>
      <c r="AN22">
        <v>135</v>
      </c>
      <c r="AO22">
        <v>133</v>
      </c>
      <c r="AP22">
        <v>148</v>
      </c>
      <c r="AQ22" s="12">
        <v>72</v>
      </c>
      <c r="AR22">
        <v>70</v>
      </c>
      <c r="AS22">
        <v>70</v>
      </c>
      <c r="AT22">
        <v>79</v>
      </c>
      <c r="AU22">
        <v>78</v>
      </c>
      <c r="AV22" s="31">
        <v>80</v>
      </c>
      <c r="AW22">
        <v>10</v>
      </c>
      <c r="AX22">
        <v>93</v>
      </c>
      <c r="BE22">
        <v>4</v>
      </c>
      <c r="BF22">
        <v>2</v>
      </c>
      <c r="BG22">
        <v>0</v>
      </c>
      <c r="BH22">
        <v>4</v>
      </c>
      <c r="BI22">
        <v>4</v>
      </c>
      <c r="BJ22">
        <v>4</v>
      </c>
      <c r="BK22" s="13">
        <v>4</v>
      </c>
      <c r="BL22">
        <f t="shared" si="1"/>
        <v>22</v>
      </c>
      <c r="BM22">
        <v>4</v>
      </c>
      <c r="BN22">
        <v>4</v>
      </c>
      <c r="BO22">
        <v>0</v>
      </c>
      <c r="BP22">
        <v>4</v>
      </c>
      <c r="BQ22">
        <v>4</v>
      </c>
      <c r="BR22">
        <v>4</v>
      </c>
      <c r="BS22" s="14">
        <v>4</v>
      </c>
      <c r="BT22">
        <f t="shared" si="2"/>
        <v>24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2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0</v>
      </c>
      <c r="CO22">
        <v>3</v>
      </c>
      <c r="CP22">
        <v>0</v>
      </c>
      <c r="CQ22">
        <v>3</v>
      </c>
      <c r="CR22">
        <v>3</v>
      </c>
      <c r="CS22">
        <v>0</v>
      </c>
      <c r="CT22">
        <v>1</v>
      </c>
      <c r="CU22">
        <v>0</v>
      </c>
      <c r="CV22">
        <v>0</v>
      </c>
      <c r="CW22">
        <v>0</v>
      </c>
      <c r="CX22" s="13">
        <v>0</v>
      </c>
      <c r="CY22">
        <f t="shared" si="3"/>
        <v>0</v>
      </c>
      <c r="CZ22">
        <f t="shared" si="4"/>
        <v>0</v>
      </c>
      <c r="DA22">
        <f t="shared" si="5"/>
        <v>0</v>
      </c>
      <c r="DB22">
        <f t="shared" si="6"/>
        <v>3</v>
      </c>
      <c r="DC22">
        <v>0</v>
      </c>
      <c r="DD22">
        <f t="shared" si="7"/>
        <v>4</v>
      </c>
      <c r="DE22">
        <f t="shared" si="8"/>
        <v>9</v>
      </c>
      <c r="DF22">
        <v>0</v>
      </c>
      <c r="DG22">
        <v>0</v>
      </c>
      <c r="DH22">
        <v>0</v>
      </c>
      <c r="DI22">
        <v>1</v>
      </c>
      <c r="DJ22">
        <v>0</v>
      </c>
      <c r="DK22">
        <v>2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3</v>
      </c>
      <c r="EA22">
        <v>0</v>
      </c>
      <c r="EB22">
        <v>3</v>
      </c>
      <c r="EC22">
        <v>3</v>
      </c>
      <c r="ED22">
        <v>0</v>
      </c>
      <c r="EE22">
        <v>1</v>
      </c>
      <c r="EF22">
        <v>0</v>
      </c>
      <c r="EG22">
        <v>1</v>
      </c>
      <c r="EH22">
        <v>0</v>
      </c>
      <c r="EI22" s="14">
        <v>0</v>
      </c>
      <c r="EJ22">
        <f t="shared" si="9"/>
        <v>0</v>
      </c>
      <c r="EK22">
        <f t="shared" si="10"/>
        <v>0</v>
      </c>
      <c r="EL22">
        <f t="shared" si="11"/>
        <v>0</v>
      </c>
      <c r="EM22">
        <f t="shared" si="12"/>
        <v>2</v>
      </c>
      <c r="EN22">
        <v>0</v>
      </c>
      <c r="EO22">
        <f t="shared" si="13"/>
        <v>3</v>
      </c>
      <c r="EP22">
        <f t="shared" si="14"/>
        <v>9</v>
      </c>
      <c r="EQ22">
        <v>0</v>
      </c>
      <c r="ER22" s="14">
        <v>0</v>
      </c>
      <c r="ES22" s="48">
        <v>8.6747685185185181E-4</v>
      </c>
      <c r="ET22" s="45">
        <v>1.00625E-3</v>
      </c>
      <c r="EU22" t="s">
        <v>69</v>
      </c>
      <c r="EV22">
        <v>86</v>
      </c>
      <c r="EW22" s="13" t="s">
        <v>121</v>
      </c>
      <c r="EX22">
        <v>1.1000000000000001</v>
      </c>
      <c r="EY22">
        <v>1</v>
      </c>
      <c r="EZ22">
        <v>1.4</v>
      </c>
      <c r="FA22">
        <v>1.1000000000000001</v>
      </c>
      <c r="FB22">
        <v>1</v>
      </c>
      <c r="FC22" s="13">
        <v>1.4</v>
      </c>
      <c r="FD22">
        <v>1</v>
      </c>
      <c r="FE22">
        <v>1.2</v>
      </c>
      <c r="FF22">
        <v>1</v>
      </c>
      <c r="FG22">
        <v>1.2</v>
      </c>
      <c r="FH22">
        <v>0.9</v>
      </c>
      <c r="FI22" s="14">
        <v>1.2</v>
      </c>
      <c r="FJ22">
        <v>8.1199999999999992</v>
      </c>
      <c r="FK22">
        <v>7.92</v>
      </c>
      <c r="FL22">
        <v>8.4</v>
      </c>
      <c r="FM22">
        <v>7.96</v>
      </c>
      <c r="FN22" s="13">
        <v>7.92</v>
      </c>
      <c r="FO22">
        <v>7.56</v>
      </c>
      <c r="FP22">
        <v>7.99</v>
      </c>
      <c r="FQ22">
        <v>7.43</v>
      </c>
      <c r="FR22">
        <v>7.12</v>
      </c>
      <c r="FS22" s="14">
        <v>7.12</v>
      </c>
      <c r="FT22" s="18" t="s">
        <v>77</v>
      </c>
      <c r="FU22">
        <v>12.73</v>
      </c>
      <c r="FV22">
        <v>12.36</v>
      </c>
      <c r="FW22" s="13">
        <v>12.36</v>
      </c>
      <c r="FX22" s="18" t="s">
        <v>77</v>
      </c>
      <c r="FY22">
        <v>12.73</v>
      </c>
      <c r="FZ22">
        <v>12.36</v>
      </c>
      <c r="GA22" s="14">
        <v>12.36</v>
      </c>
      <c r="GB22">
        <v>35</v>
      </c>
      <c r="GC22" s="13">
        <v>1</v>
      </c>
      <c r="GD22">
        <v>34</v>
      </c>
      <c r="GE22" s="14">
        <v>2</v>
      </c>
      <c r="GF22">
        <v>26</v>
      </c>
      <c r="GG22">
        <v>4</v>
      </c>
      <c r="GH22" s="13">
        <v>30</v>
      </c>
      <c r="GI22">
        <f t="shared" si="15"/>
        <v>86.666666666666671</v>
      </c>
      <c r="GJ22">
        <v>32</v>
      </c>
      <c r="GK22">
        <v>1</v>
      </c>
      <c r="GL22" s="14">
        <v>33</v>
      </c>
      <c r="GM22">
        <f t="shared" si="16"/>
        <v>96.969696969696969</v>
      </c>
      <c r="GN22">
        <v>5</v>
      </c>
      <c r="GO22">
        <v>7</v>
      </c>
      <c r="GP22" s="13">
        <v>12</v>
      </c>
      <c r="GQ22">
        <v>6</v>
      </c>
      <c r="GR22">
        <v>6</v>
      </c>
      <c r="GS22" s="14">
        <v>12</v>
      </c>
      <c r="GT22">
        <v>10</v>
      </c>
      <c r="GU22">
        <v>2</v>
      </c>
      <c r="GV22" s="13">
        <v>12</v>
      </c>
      <c r="GW22">
        <v>9</v>
      </c>
      <c r="GX22">
        <v>3</v>
      </c>
      <c r="GY22" s="14">
        <v>12</v>
      </c>
      <c r="GZ22" s="37">
        <v>0.33333333333333331</v>
      </c>
      <c r="HA22" s="37">
        <v>0.54513888888888895</v>
      </c>
      <c r="HB22" s="37">
        <v>0.63541666666666663</v>
      </c>
      <c r="HC22" s="42">
        <v>0.71180555555555547</v>
      </c>
    </row>
    <row r="23" spans="1:211" x14ac:dyDescent="0.2">
      <c r="A23" s="9">
        <v>24</v>
      </c>
      <c r="B23" s="24">
        <v>42768</v>
      </c>
      <c r="C23" s="26">
        <v>2</v>
      </c>
      <c r="D23" s="10">
        <v>15110</v>
      </c>
      <c r="E23" s="17">
        <v>1</v>
      </c>
      <c r="G23">
        <v>75</v>
      </c>
      <c r="H23">
        <v>1.73</v>
      </c>
      <c r="I23">
        <v>66.7</v>
      </c>
      <c r="J23">
        <f t="shared" si="0"/>
        <v>22.286077049016004</v>
      </c>
      <c r="K23">
        <v>30</v>
      </c>
      <c r="L23">
        <v>6</v>
      </c>
      <c r="M23" s="11">
        <v>20.5</v>
      </c>
      <c r="N23">
        <v>20.9</v>
      </c>
      <c r="O23" s="36">
        <v>0.47847222222222219</v>
      </c>
      <c r="P23" s="37">
        <v>0.48680555555555555</v>
      </c>
      <c r="Q23" s="36">
        <v>0.48749999999999999</v>
      </c>
      <c r="R23" s="37">
        <v>0.52986111111111112</v>
      </c>
      <c r="S23" s="36">
        <v>0.54583333333333328</v>
      </c>
      <c r="T23" s="37">
        <v>0.62916666666666665</v>
      </c>
      <c r="U23" s="36">
        <v>0.62986111111111109</v>
      </c>
      <c r="V23" s="37">
        <v>0.67708333333333337</v>
      </c>
      <c r="W23" s="36">
        <v>0.53263888888888888</v>
      </c>
      <c r="X23" s="37">
        <v>0.6333333333333333</v>
      </c>
      <c r="Y23" s="11">
        <v>140</v>
      </c>
      <c r="Z23" s="29">
        <v>151</v>
      </c>
      <c r="AA23" s="29">
        <v>148</v>
      </c>
      <c r="AB23">
        <v>146</v>
      </c>
      <c r="AC23">
        <v>148</v>
      </c>
      <c r="AD23" s="33">
        <v>155</v>
      </c>
      <c r="AE23">
        <v>77</v>
      </c>
      <c r="AF23">
        <v>73</v>
      </c>
      <c r="AG23">
        <v>70</v>
      </c>
      <c r="AH23">
        <v>74</v>
      </c>
      <c r="AI23">
        <v>75</v>
      </c>
      <c r="AJ23" s="31">
        <v>73</v>
      </c>
      <c r="AK23">
        <v>138</v>
      </c>
      <c r="AL23">
        <v>148</v>
      </c>
      <c r="AM23">
        <v>145</v>
      </c>
      <c r="AN23">
        <v>144</v>
      </c>
      <c r="AO23">
        <v>143</v>
      </c>
      <c r="AP23">
        <v>151</v>
      </c>
      <c r="AQ23" s="12">
        <v>70</v>
      </c>
      <c r="AR23">
        <v>78</v>
      </c>
      <c r="AS23">
        <v>75</v>
      </c>
      <c r="AT23">
        <v>70</v>
      </c>
      <c r="AU23">
        <v>67</v>
      </c>
      <c r="AV23" s="31">
        <v>76</v>
      </c>
      <c r="AW23">
        <v>10</v>
      </c>
      <c r="AX23">
        <v>103</v>
      </c>
      <c r="BE23">
        <v>5</v>
      </c>
      <c r="BF23">
        <v>5</v>
      </c>
      <c r="BG23">
        <v>5</v>
      </c>
      <c r="BH23">
        <v>5</v>
      </c>
      <c r="BI23">
        <v>5</v>
      </c>
      <c r="BJ23">
        <v>5</v>
      </c>
      <c r="BK23" s="13">
        <v>5</v>
      </c>
      <c r="BL23">
        <f t="shared" si="1"/>
        <v>35</v>
      </c>
      <c r="BM23">
        <v>5</v>
      </c>
      <c r="BN23">
        <v>5</v>
      </c>
      <c r="BO23">
        <v>5</v>
      </c>
      <c r="BP23">
        <v>5</v>
      </c>
      <c r="BQ23">
        <v>5</v>
      </c>
      <c r="BR23">
        <v>5</v>
      </c>
      <c r="BS23" s="14">
        <v>5</v>
      </c>
      <c r="BT23">
        <f t="shared" si="2"/>
        <v>35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3</v>
      </c>
      <c r="CM23">
        <v>0</v>
      </c>
      <c r="CN23">
        <v>0</v>
      </c>
      <c r="CO23">
        <v>4</v>
      </c>
      <c r="CP23">
        <v>0</v>
      </c>
      <c r="CQ23">
        <v>4</v>
      </c>
      <c r="CR23">
        <v>4</v>
      </c>
      <c r="CS23">
        <v>0</v>
      </c>
      <c r="CT23">
        <v>0</v>
      </c>
      <c r="CU23">
        <v>0</v>
      </c>
      <c r="CV23">
        <v>2</v>
      </c>
      <c r="CW23">
        <v>0</v>
      </c>
      <c r="CX23" s="13">
        <v>0</v>
      </c>
      <c r="CY23">
        <f t="shared" si="3"/>
        <v>0</v>
      </c>
      <c r="CZ23">
        <f t="shared" si="4"/>
        <v>0</v>
      </c>
      <c r="DA23">
        <f t="shared" si="5"/>
        <v>0</v>
      </c>
      <c r="DB23">
        <f t="shared" si="6"/>
        <v>0</v>
      </c>
      <c r="DC23">
        <v>0</v>
      </c>
      <c r="DD23">
        <f t="shared" si="7"/>
        <v>8</v>
      </c>
      <c r="DE23">
        <f t="shared" si="8"/>
        <v>12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3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3</v>
      </c>
      <c r="DX23">
        <v>0</v>
      </c>
      <c r="DY23">
        <v>0</v>
      </c>
      <c r="DZ23">
        <v>4</v>
      </c>
      <c r="EA23">
        <v>0</v>
      </c>
      <c r="EB23">
        <v>4</v>
      </c>
      <c r="EC23">
        <v>4</v>
      </c>
      <c r="ED23">
        <v>0</v>
      </c>
      <c r="EE23">
        <v>0</v>
      </c>
      <c r="EF23">
        <v>0</v>
      </c>
      <c r="EG23">
        <v>3</v>
      </c>
      <c r="EH23">
        <v>0</v>
      </c>
      <c r="EI23" s="14">
        <v>0</v>
      </c>
      <c r="EJ23">
        <f t="shared" si="9"/>
        <v>0</v>
      </c>
      <c r="EK23">
        <f t="shared" si="10"/>
        <v>0</v>
      </c>
      <c r="EL23">
        <f t="shared" si="11"/>
        <v>0</v>
      </c>
      <c r="EM23">
        <f t="shared" si="12"/>
        <v>0</v>
      </c>
      <c r="EN23">
        <v>0</v>
      </c>
      <c r="EO23">
        <f t="shared" si="13"/>
        <v>9</v>
      </c>
      <c r="EP23">
        <f t="shared" si="14"/>
        <v>12</v>
      </c>
      <c r="EQ23">
        <v>2</v>
      </c>
      <c r="ER23" s="14">
        <v>0</v>
      </c>
      <c r="ES23" s="48">
        <v>7.9629629629629636E-4</v>
      </c>
      <c r="ET23" s="45">
        <v>9.1261574074074075E-4</v>
      </c>
      <c r="EU23" t="s">
        <v>80</v>
      </c>
      <c r="EV23">
        <v>91.3</v>
      </c>
      <c r="EW23" s="13" t="s">
        <v>121</v>
      </c>
      <c r="EX23">
        <v>1.1000000000000001</v>
      </c>
      <c r="EY23">
        <v>1.5</v>
      </c>
      <c r="EZ23">
        <v>1.6</v>
      </c>
      <c r="FA23">
        <v>1.8</v>
      </c>
      <c r="FB23">
        <v>1.8</v>
      </c>
      <c r="FC23" s="13">
        <v>1.8</v>
      </c>
      <c r="FD23">
        <v>1.9</v>
      </c>
      <c r="FE23">
        <v>1.9</v>
      </c>
      <c r="FF23">
        <v>1.9</v>
      </c>
      <c r="FG23">
        <v>1.9</v>
      </c>
      <c r="FH23">
        <v>1.9</v>
      </c>
      <c r="FI23" s="14">
        <v>1.9</v>
      </c>
      <c r="FJ23">
        <v>7.86</v>
      </c>
      <c r="FK23">
        <v>8.5500000000000007</v>
      </c>
      <c r="FL23">
        <v>8.5299999999999994</v>
      </c>
      <c r="FM23">
        <v>8.33</v>
      </c>
      <c r="FN23" s="13">
        <v>8.33</v>
      </c>
      <c r="FO23">
        <v>8.83</v>
      </c>
      <c r="FP23">
        <v>7.99</v>
      </c>
      <c r="FQ23">
        <v>8.6199999999999992</v>
      </c>
      <c r="FR23">
        <v>8.52</v>
      </c>
      <c r="FS23" s="14">
        <v>7.99</v>
      </c>
      <c r="FT23" s="18" t="s">
        <v>77</v>
      </c>
      <c r="FU23">
        <v>14.23</v>
      </c>
      <c r="FV23">
        <v>14.59</v>
      </c>
      <c r="FW23" s="13">
        <v>14.23</v>
      </c>
      <c r="FX23" s="18" t="s">
        <v>77</v>
      </c>
      <c r="FY23">
        <v>15.92</v>
      </c>
      <c r="FZ23">
        <v>15.76</v>
      </c>
      <c r="GA23" s="14">
        <v>15.76</v>
      </c>
      <c r="GB23">
        <v>34</v>
      </c>
      <c r="GC23" s="13">
        <v>2</v>
      </c>
      <c r="GD23">
        <v>35</v>
      </c>
      <c r="GE23" s="14">
        <v>1</v>
      </c>
      <c r="GF23">
        <v>32</v>
      </c>
      <c r="GG23">
        <v>6</v>
      </c>
      <c r="GH23" s="13">
        <v>38</v>
      </c>
      <c r="GI23">
        <f t="shared" si="15"/>
        <v>84.210526315789465</v>
      </c>
      <c r="GJ23">
        <v>46</v>
      </c>
      <c r="GK23">
        <v>2</v>
      </c>
      <c r="GL23" s="14">
        <v>48</v>
      </c>
      <c r="GM23">
        <f t="shared" si="16"/>
        <v>95.833333333333343</v>
      </c>
      <c r="GN23">
        <v>5</v>
      </c>
      <c r="GO23">
        <v>7</v>
      </c>
      <c r="GP23" s="13">
        <v>12</v>
      </c>
      <c r="GQ23">
        <v>5</v>
      </c>
      <c r="GR23">
        <v>7</v>
      </c>
      <c r="GS23" s="14">
        <v>12</v>
      </c>
      <c r="GT23">
        <v>12</v>
      </c>
      <c r="GU23">
        <v>0</v>
      </c>
      <c r="GV23" s="13">
        <v>12</v>
      </c>
      <c r="GW23">
        <v>11</v>
      </c>
      <c r="GX23">
        <v>1</v>
      </c>
      <c r="GY23" s="14">
        <v>12</v>
      </c>
      <c r="GZ23" s="37">
        <v>0.3125</v>
      </c>
      <c r="HA23" s="37">
        <v>0.53472222222222221</v>
      </c>
      <c r="HB23" s="37">
        <v>0.63124999999999998</v>
      </c>
      <c r="HC23" s="42">
        <v>0.71250000000000002</v>
      </c>
    </row>
    <row r="24" spans="1:211" x14ac:dyDescent="0.2">
      <c r="A24" s="9">
        <v>25</v>
      </c>
      <c r="B24" s="24">
        <v>42691</v>
      </c>
      <c r="C24" s="26">
        <v>3</v>
      </c>
      <c r="D24" s="10">
        <v>15291</v>
      </c>
      <c r="F24" s="17">
        <v>1</v>
      </c>
      <c r="G24">
        <v>75</v>
      </c>
      <c r="H24">
        <v>1.79</v>
      </c>
      <c r="I24">
        <v>72</v>
      </c>
      <c r="J24">
        <f t="shared" si="0"/>
        <v>22.471208763771418</v>
      </c>
      <c r="K24">
        <v>30</v>
      </c>
      <c r="L24">
        <v>4</v>
      </c>
      <c r="M24" s="11">
        <v>19</v>
      </c>
      <c r="N24">
        <v>20.2</v>
      </c>
      <c r="O24" s="36">
        <v>0.4826388888888889</v>
      </c>
      <c r="P24" s="37">
        <v>0.49583333333333335</v>
      </c>
      <c r="Q24" s="36">
        <v>0.49652777777777773</v>
      </c>
      <c r="R24" s="37">
        <v>0.52638888888888891</v>
      </c>
      <c r="S24" s="36">
        <v>0.54513888888888895</v>
      </c>
      <c r="T24" s="37">
        <v>0.62847222222222221</v>
      </c>
      <c r="U24" s="36">
        <v>0.63263888888888886</v>
      </c>
      <c r="V24" s="37">
        <v>0.66597222222222219</v>
      </c>
      <c r="W24" s="36">
        <v>0.53888888888888886</v>
      </c>
      <c r="X24" s="37">
        <v>0.63263888888888886</v>
      </c>
      <c r="Y24" s="11">
        <v>147</v>
      </c>
      <c r="Z24" s="29">
        <v>162</v>
      </c>
      <c r="AA24" s="29">
        <v>164</v>
      </c>
      <c r="AB24">
        <v>172</v>
      </c>
      <c r="AC24">
        <v>161</v>
      </c>
      <c r="AD24" s="33">
        <v>167</v>
      </c>
      <c r="AE24">
        <v>74</v>
      </c>
      <c r="AF24">
        <v>75</v>
      </c>
      <c r="AG24">
        <v>69</v>
      </c>
      <c r="AH24">
        <v>83</v>
      </c>
      <c r="AI24">
        <v>74</v>
      </c>
      <c r="AJ24" s="31">
        <v>75</v>
      </c>
      <c r="AK24">
        <v>135</v>
      </c>
      <c r="AL24">
        <v>153</v>
      </c>
      <c r="AM24">
        <v>154</v>
      </c>
      <c r="AN24">
        <v>155</v>
      </c>
      <c r="AO24">
        <v>174</v>
      </c>
      <c r="AP24">
        <v>167</v>
      </c>
      <c r="AQ24" s="12">
        <v>72</v>
      </c>
      <c r="AR24">
        <v>75</v>
      </c>
      <c r="AS24">
        <v>72</v>
      </c>
      <c r="AT24">
        <v>76</v>
      </c>
      <c r="AU24">
        <v>78</v>
      </c>
      <c r="AV24" s="31">
        <v>75</v>
      </c>
      <c r="BE24">
        <v>5</v>
      </c>
      <c r="BF24">
        <v>5</v>
      </c>
      <c r="BG24">
        <v>4</v>
      </c>
      <c r="BH24">
        <v>5</v>
      </c>
      <c r="BI24">
        <v>5</v>
      </c>
      <c r="BJ24">
        <v>5</v>
      </c>
      <c r="BK24" s="13">
        <v>5</v>
      </c>
      <c r="BL24">
        <f t="shared" si="1"/>
        <v>34</v>
      </c>
      <c r="BM24">
        <v>5</v>
      </c>
      <c r="BN24">
        <v>4</v>
      </c>
      <c r="BO24">
        <v>3</v>
      </c>
      <c r="BP24">
        <v>5</v>
      </c>
      <c r="BQ24">
        <v>5</v>
      </c>
      <c r="BR24">
        <v>5</v>
      </c>
      <c r="BS24" s="14">
        <v>4</v>
      </c>
      <c r="BT24">
        <f t="shared" si="2"/>
        <v>31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3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3</v>
      </c>
      <c r="CM24">
        <v>0</v>
      </c>
      <c r="CN24">
        <v>0</v>
      </c>
      <c r="CO24">
        <v>3</v>
      </c>
      <c r="CP24">
        <v>0</v>
      </c>
      <c r="CQ24">
        <v>2</v>
      </c>
      <c r="CR24">
        <v>2</v>
      </c>
      <c r="CS24">
        <v>0</v>
      </c>
      <c r="CT24">
        <v>0</v>
      </c>
      <c r="CU24">
        <v>0</v>
      </c>
      <c r="CV24">
        <v>2</v>
      </c>
      <c r="CW24">
        <v>0</v>
      </c>
      <c r="CX24" s="13">
        <v>0</v>
      </c>
      <c r="CY24">
        <f t="shared" si="3"/>
        <v>0</v>
      </c>
      <c r="CZ24">
        <f t="shared" si="4"/>
        <v>0</v>
      </c>
      <c r="DA24">
        <f t="shared" si="5"/>
        <v>0</v>
      </c>
      <c r="DB24">
        <f t="shared" si="6"/>
        <v>0</v>
      </c>
      <c r="DC24">
        <v>0</v>
      </c>
      <c r="DD24">
        <f t="shared" si="7"/>
        <v>8</v>
      </c>
      <c r="DE24">
        <f t="shared" si="8"/>
        <v>7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2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3</v>
      </c>
      <c r="DX24">
        <v>0</v>
      </c>
      <c r="DY24">
        <v>0</v>
      </c>
      <c r="DZ24">
        <v>3</v>
      </c>
      <c r="EA24">
        <v>0</v>
      </c>
      <c r="EB24">
        <v>2</v>
      </c>
      <c r="EC24">
        <v>2</v>
      </c>
      <c r="ED24">
        <v>0</v>
      </c>
      <c r="EE24">
        <v>0</v>
      </c>
      <c r="EF24">
        <v>0</v>
      </c>
      <c r="EG24">
        <v>1</v>
      </c>
      <c r="EH24">
        <v>0</v>
      </c>
      <c r="EI24" s="14">
        <v>0</v>
      </c>
      <c r="EJ24">
        <f t="shared" si="9"/>
        <v>0</v>
      </c>
      <c r="EK24">
        <f t="shared" si="10"/>
        <v>0</v>
      </c>
      <c r="EL24">
        <f t="shared" si="11"/>
        <v>0</v>
      </c>
      <c r="EM24">
        <f t="shared" si="12"/>
        <v>0</v>
      </c>
      <c r="EN24">
        <v>0</v>
      </c>
      <c r="EO24">
        <f t="shared" si="13"/>
        <v>6</v>
      </c>
      <c r="EP24">
        <f t="shared" si="14"/>
        <v>7</v>
      </c>
      <c r="EQ24">
        <v>0</v>
      </c>
      <c r="ER24" s="14">
        <v>0</v>
      </c>
      <c r="ES24" s="48">
        <v>7.3113425925925917E-4</v>
      </c>
      <c r="ET24" s="45">
        <v>6.5856481481481484E-4</v>
      </c>
      <c r="EU24" t="s">
        <v>69</v>
      </c>
      <c r="EV24">
        <v>93</v>
      </c>
      <c r="EW24" s="13" t="s">
        <v>121</v>
      </c>
      <c r="EX24">
        <v>1</v>
      </c>
      <c r="EY24">
        <v>1.3</v>
      </c>
      <c r="EZ24">
        <v>1.3</v>
      </c>
      <c r="FA24">
        <v>1.4</v>
      </c>
      <c r="FB24">
        <v>1.4</v>
      </c>
      <c r="FC24" s="13">
        <v>1.4</v>
      </c>
      <c r="FD24">
        <v>1.3</v>
      </c>
      <c r="FE24">
        <v>1</v>
      </c>
      <c r="FF24">
        <v>1.3</v>
      </c>
      <c r="FG24">
        <v>1.5</v>
      </c>
      <c r="FH24">
        <v>1.5</v>
      </c>
      <c r="FI24" s="14">
        <v>1.5</v>
      </c>
      <c r="FJ24">
        <v>10.23</v>
      </c>
      <c r="FK24">
        <v>9.32</v>
      </c>
      <c r="FL24">
        <v>9.19</v>
      </c>
      <c r="FM24">
        <v>9.32</v>
      </c>
      <c r="FN24" s="13">
        <v>9.19</v>
      </c>
      <c r="FO24">
        <v>9.9</v>
      </c>
      <c r="FP24">
        <v>9.49</v>
      </c>
      <c r="FQ24">
        <v>9.1999999999999993</v>
      </c>
      <c r="FR24">
        <v>9.76</v>
      </c>
      <c r="FS24" s="14">
        <v>9.1999999999999993</v>
      </c>
      <c r="FT24" s="18" t="s">
        <v>77</v>
      </c>
      <c r="FU24">
        <v>14.49</v>
      </c>
      <c r="FV24">
        <v>13.9</v>
      </c>
      <c r="FW24" s="13">
        <v>13.9</v>
      </c>
      <c r="FX24" s="18" t="s">
        <v>77</v>
      </c>
      <c r="FY24">
        <v>15.82</v>
      </c>
      <c r="FZ24">
        <v>16.79</v>
      </c>
      <c r="GA24" s="14">
        <v>15.82</v>
      </c>
      <c r="GB24">
        <v>36</v>
      </c>
      <c r="GC24" s="13">
        <v>0</v>
      </c>
      <c r="GD24">
        <v>36</v>
      </c>
      <c r="GE24" s="14">
        <v>0</v>
      </c>
      <c r="GF24">
        <v>36</v>
      </c>
      <c r="GG24">
        <v>3</v>
      </c>
      <c r="GH24" s="13">
        <v>39</v>
      </c>
      <c r="GI24">
        <f t="shared" si="15"/>
        <v>92.307692307692307</v>
      </c>
      <c r="GJ24">
        <v>43</v>
      </c>
      <c r="GK24">
        <v>2</v>
      </c>
      <c r="GL24" s="14">
        <v>45</v>
      </c>
      <c r="GM24">
        <f t="shared" si="16"/>
        <v>95.555555555555557</v>
      </c>
      <c r="GN24">
        <v>10</v>
      </c>
      <c r="GO24">
        <v>2</v>
      </c>
      <c r="GP24" s="13">
        <v>12</v>
      </c>
      <c r="GQ24">
        <v>10</v>
      </c>
      <c r="GR24">
        <v>2</v>
      </c>
      <c r="GS24" s="14">
        <v>12</v>
      </c>
      <c r="GT24">
        <v>11</v>
      </c>
      <c r="GU24">
        <v>1</v>
      </c>
      <c r="GV24" s="13">
        <v>12</v>
      </c>
      <c r="GW24">
        <v>10</v>
      </c>
      <c r="GX24">
        <v>2</v>
      </c>
      <c r="GY24" s="14">
        <v>12</v>
      </c>
      <c r="GZ24" s="37">
        <v>0.28125</v>
      </c>
      <c r="HA24" s="37">
        <v>0.54375000000000007</v>
      </c>
      <c r="HB24" s="37">
        <v>0.62847222222222221</v>
      </c>
      <c r="HC24" s="42">
        <v>0.71180555555555547</v>
      </c>
    </row>
    <row r="25" spans="1:211" x14ac:dyDescent="0.2">
      <c r="A25" s="9">
        <v>26</v>
      </c>
      <c r="B25" s="24">
        <v>42772</v>
      </c>
      <c r="C25" s="26">
        <v>2</v>
      </c>
      <c r="D25" s="10">
        <v>10283</v>
      </c>
      <c r="E25" s="17">
        <v>1</v>
      </c>
      <c r="G25">
        <v>89</v>
      </c>
      <c r="H25">
        <v>1.57</v>
      </c>
      <c r="I25">
        <v>87.8</v>
      </c>
      <c r="J25">
        <f t="shared" si="0"/>
        <v>35.620106292344516</v>
      </c>
      <c r="K25">
        <v>30</v>
      </c>
      <c r="L25">
        <v>13</v>
      </c>
      <c r="M25" s="11">
        <v>20.8</v>
      </c>
      <c r="N25">
        <v>21.2</v>
      </c>
      <c r="O25" s="36">
        <v>0.49027777777777781</v>
      </c>
      <c r="P25" s="37">
        <v>0.49861111111111112</v>
      </c>
      <c r="Q25" s="36">
        <v>0.49861111111111112</v>
      </c>
      <c r="R25" s="37">
        <v>0.54097222222222219</v>
      </c>
      <c r="S25" s="36">
        <v>0.54583333333333328</v>
      </c>
      <c r="T25" s="37">
        <v>0.62916666666666665</v>
      </c>
      <c r="U25" s="36">
        <v>0.62916666666666665</v>
      </c>
      <c r="V25" s="37">
        <v>0.66805555555555562</v>
      </c>
      <c r="W25" s="36">
        <v>0.54236111111111118</v>
      </c>
      <c r="X25" s="37">
        <v>0.62916666666666665</v>
      </c>
      <c r="Y25" s="11">
        <v>151</v>
      </c>
      <c r="Z25" s="29">
        <v>160</v>
      </c>
      <c r="AA25" s="29">
        <v>164</v>
      </c>
      <c r="AB25">
        <v>156</v>
      </c>
      <c r="AC25">
        <v>169</v>
      </c>
      <c r="AD25" s="33">
        <v>183</v>
      </c>
      <c r="AE25">
        <v>86</v>
      </c>
      <c r="AF25">
        <v>88</v>
      </c>
      <c r="AG25">
        <v>87</v>
      </c>
      <c r="AH25">
        <v>95</v>
      </c>
      <c r="AI25">
        <v>101</v>
      </c>
      <c r="AJ25" s="31">
        <v>100</v>
      </c>
      <c r="AK25">
        <v>151</v>
      </c>
      <c r="AL25">
        <v>151</v>
      </c>
      <c r="AM25">
        <v>160</v>
      </c>
      <c r="AN25">
        <v>178</v>
      </c>
      <c r="AO25">
        <v>178</v>
      </c>
      <c r="AP25">
        <v>169</v>
      </c>
      <c r="AQ25" s="12">
        <v>71</v>
      </c>
      <c r="AR25">
        <v>78</v>
      </c>
      <c r="AS25">
        <v>88</v>
      </c>
      <c r="AT25">
        <v>84</v>
      </c>
      <c r="AU25">
        <v>90</v>
      </c>
      <c r="AV25" s="31">
        <v>95</v>
      </c>
      <c r="AW25">
        <v>10</v>
      </c>
      <c r="AX25">
        <v>90</v>
      </c>
      <c r="BE25">
        <v>6</v>
      </c>
      <c r="BF25">
        <v>3</v>
      </c>
      <c r="BG25">
        <v>3</v>
      </c>
      <c r="BH25">
        <v>4</v>
      </c>
      <c r="BI25">
        <v>4</v>
      </c>
      <c r="BJ25">
        <v>2</v>
      </c>
      <c r="BK25" s="13">
        <v>4</v>
      </c>
      <c r="BL25">
        <f t="shared" si="1"/>
        <v>26</v>
      </c>
      <c r="BM25">
        <v>6</v>
      </c>
      <c r="BN25">
        <v>2</v>
      </c>
      <c r="BO25">
        <v>5</v>
      </c>
      <c r="BP25">
        <v>5</v>
      </c>
      <c r="BQ25">
        <v>5</v>
      </c>
      <c r="BR25">
        <v>3</v>
      </c>
      <c r="BS25" s="14">
        <v>5</v>
      </c>
      <c r="BT25">
        <f t="shared" si="2"/>
        <v>31</v>
      </c>
      <c r="BU25">
        <v>0</v>
      </c>
      <c r="BV25">
        <v>0</v>
      </c>
      <c r="BW25">
        <v>1</v>
      </c>
      <c r="BX25">
        <v>1</v>
      </c>
      <c r="BY25">
        <v>1</v>
      </c>
      <c r="BZ25">
        <v>2</v>
      </c>
      <c r="CA25">
        <v>0</v>
      </c>
      <c r="CB25">
        <v>1</v>
      </c>
      <c r="CC25">
        <v>0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0</v>
      </c>
      <c r="CO25">
        <v>1</v>
      </c>
      <c r="CP25">
        <v>0</v>
      </c>
      <c r="CQ25">
        <v>1</v>
      </c>
      <c r="CR25">
        <v>1</v>
      </c>
      <c r="CS25">
        <v>0</v>
      </c>
      <c r="CT25">
        <v>0</v>
      </c>
      <c r="CU25">
        <v>0</v>
      </c>
      <c r="CV25">
        <v>1</v>
      </c>
      <c r="CW25">
        <v>0</v>
      </c>
      <c r="CX25" s="13">
        <v>0</v>
      </c>
      <c r="CY25">
        <f t="shared" si="3"/>
        <v>0</v>
      </c>
      <c r="CZ25">
        <f t="shared" si="4"/>
        <v>2</v>
      </c>
      <c r="DA25">
        <f t="shared" si="5"/>
        <v>2</v>
      </c>
      <c r="DB25">
        <f t="shared" si="6"/>
        <v>1</v>
      </c>
      <c r="DC25">
        <v>0</v>
      </c>
      <c r="DD25">
        <f t="shared" si="7"/>
        <v>5</v>
      </c>
      <c r="DE25">
        <f t="shared" si="8"/>
        <v>3</v>
      </c>
      <c r="DF25">
        <v>0</v>
      </c>
      <c r="DG25">
        <v>0</v>
      </c>
      <c r="DH25">
        <v>1</v>
      </c>
      <c r="DI25">
        <v>1</v>
      </c>
      <c r="DJ25">
        <v>0</v>
      </c>
      <c r="DK25">
        <v>1</v>
      </c>
      <c r="DL25">
        <v>0</v>
      </c>
      <c r="DM25">
        <v>1</v>
      </c>
      <c r="DN25">
        <v>0</v>
      </c>
      <c r="DO25">
        <v>1</v>
      </c>
      <c r="DP25">
        <v>0</v>
      </c>
      <c r="DQ25">
        <v>0</v>
      </c>
      <c r="DR25">
        <v>0</v>
      </c>
      <c r="DS25">
        <v>1</v>
      </c>
      <c r="DT25">
        <v>1</v>
      </c>
      <c r="DU25">
        <v>1</v>
      </c>
      <c r="DV25">
        <v>0</v>
      </c>
      <c r="DW25">
        <v>3</v>
      </c>
      <c r="DX25">
        <v>0</v>
      </c>
      <c r="DY25">
        <v>0</v>
      </c>
      <c r="DZ25">
        <v>1</v>
      </c>
      <c r="EA25">
        <v>0</v>
      </c>
      <c r="EB25">
        <v>1</v>
      </c>
      <c r="EC25">
        <v>1</v>
      </c>
      <c r="ED25">
        <v>1</v>
      </c>
      <c r="EE25">
        <v>1</v>
      </c>
      <c r="EF25">
        <v>0</v>
      </c>
      <c r="EG25">
        <v>1</v>
      </c>
      <c r="EH25">
        <v>0</v>
      </c>
      <c r="EI25" s="14">
        <v>0</v>
      </c>
      <c r="EJ25">
        <f t="shared" si="9"/>
        <v>2</v>
      </c>
      <c r="EK25">
        <f t="shared" si="10"/>
        <v>2</v>
      </c>
      <c r="EL25">
        <f t="shared" si="11"/>
        <v>2</v>
      </c>
      <c r="EM25">
        <f t="shared" si="12"/>
        <v>2</v>
      </c>
      <c r="EN25">
        <v>1</v>
      </c>
      <c r="EO25">
        <f t="shared" si="13"/>
        <v>5</v>
      </c>
      <c r="EP25">
        <f t="shared" si="14"/>
        <v>3</v>
      </c>
      <c r="EQ25">
        <v>0</v>
      </c>
      <c r="ER25" s="14">
        <v>0</v>
      </c>
      <c r="ES25" s="48">
        <v>1.6850694444444445E-3</v>
      </c>
      <c r="ET25" s="45">
        <v>1.427662037037037E-3</v>
      </c>
      <c r="EU25" t="s">
        <v>69</v>
      </c>
      <c r="EV25">
        <v>82</v>
      </c>
      <c r="EW25" s="13" t="s">
        <v>94</v>
      </c>
      <c r="EY25">
        <v>0.4</v>
      </c>
      <c r="EZ25">
        <v>0.5</v>
      </c>
      <c r="FA25">
        <v>0.6</v>
      </c>
      <c r="FB25">
        <v>0.6</v>
      </c>
      <c r="FC25" s="13">
        <v>0.6</v>
      </c>
      <c r="FD25">
        <v>0.4</v>
      </c>
      <c r="FE25">
        <v>0.5</v>
      </c>
      <c r="FF25">
        <v>0.6</v>
      </c>
      <c r="FG25">
        <v>0.5</v>
      </c>
      <c r="FH25">
        <v>0.4</v>
      </c>
      <c r="FI25" s="14">
        <v>0.6</v>
      </c>
      <c r="FJ25">
        <v>18.43</v>
      </c>
      <c r="FK25">
        <v>18.489999999999998</v>
      </c>
      <c r="FL25">
        <v>19.100000000000001</v>
      </c>
      <c r="FM25">
        <v>18</v>
      </c>
      <c r="FN25" s="13">
        <v>18</v>
      </c>
      <c r="FO25">
        <v>18.48</v>
      </c>
      <c r="FP25">
        <v>18.52</v>
      </c>
      <c r="FQ25">
        <v>18.489999999999998</v>
      </c>
      <c r="FR25">
        <v>18.32</v>
      </c>
      <c r="FS25" s="14">
        <v>18.32</v>
      </c>
      <c r="FT25" s="18" t="s">
        <v>77</v>
      </c>
      <c r="FU25">
        <v>40.99</v>
      </c>
      <c r="FV25">
        <v>30.8</v>
      </c>
      <c r="FW25" s="13">
        <v>30.8</v>
      </c>
      <c r="FX25" s="18" t="s">
        <v>77</v>
      </c>
      <c r="FY25">
        <v>30.89</v>
      </c>
      <c r="FZ25">
        <v>30.32</v>
      </c>
      <c r="GA25" s="14">
        <v>30.32</v>
      </c>
      <c r="GB25">
        <v>31</v>
      </c>
      <c r="GC25" s="13">
        <v>5</v>
      </c>
      <c r="GD25">
        <v>32</v>
      </c>
      <c r="GE25" s="14">
        <v>4</v>
      </c>
      <c r="GF25">
        <v>18</v>
      </c>
      <c r="GG25">
        <v>4</v>
      </c>
      <c r="GH25" s="13">
        <v>22</v>
      </c>
      <c r="GI25">
        <f t="shared" si="15"/>
        <v>81.818181818181827</v>
      </c>
      <c r="GJ25">
        <v>20</v>
      </c>
      <c r="GK25">
        <v>3</v>
      </c>
      <c r="GL25" s="14">
        <v>23</v>
      </c>
      <c r="GM25">
        <f t="shared" si="16"/>
        <v>86.956521739130437</v>
      </c>
      <c r="GN25">
        <v>8</v>
      </c>
      <c r="GO25">
        <v>4</v>
      </c>
      <c r="GP25" s="13">
        <v>12</v>
      </c>
      <c r="GQ25">
        <v>6</v>
      </c>
      <c r="GR25">
        <v>6</v>
      </c>
      <c r="GS25" s="14">
        <v>12</v>
      </c>
      <c r="GT25">
        <v>10</v>
      </c>
      <c r="GU25">
        <v>2</v>
      </c>
      <c r="GV25" s="13">
        <v>12</v>
      </c>
      <c r="GW25">
        <v>11</v>
      </c>
      <c r="GX25">
        <v>1</v>
      </c>
      <c r="GY25" s="14">
        <v>12</v>
      </c>
      <c r="GZ25" s="37">
        <v>0.35416666666666669</v>
      </c>
      <c r="HA25" s="37">
        <v>0.54375000000000007</v>
      </c>
      <c r="HB25" s="37">
        <v>0.63124999999999998</v>
      </c>
      <c r="HC25" s="42">
        <v>0.71250000000000002</v>
      </c>
    </row>
    <row r="26" spans="1:211" x14ac:dyDescent="0.2">
      <c r="A26" s="9">
        <v>27</v>
      </c>
      <c r="B26" s="24">
        <v>42774</v>
      </c>
      <c r="C26" s="26">
        <v>2</v>
      </c>
      <c r="D26" s="10">
        <v>15656</v>
      </c>
      <c r="E26" s="17">
        <v>1</v>
      </c>
      <c r="G26">
        <v>74</v>
      </c>
      <c r="H26">
        <v>1.56</v>
      </c>
      <c r="I26">
        <v>69.099999999999994</v>
      </c>
      <c r="J26">
        <f t="shared" si="0"/>
        <v>28.394148586456275</v>
      </c>
      <c r="K26">
        <v>30</v>
      </c>
      <c r="L26">
        <v>7</v>
      </c>
      <c r="M26" s="11">
        <v>21.4</v>
      </c>
      <c r="N26">
        <v>22</v>
      </c>
      <c r="O26" s="36">
        <v>0.48472222222222222</v>
      </c>
      <c r="P26" s="37">
        <v>0.49583333333333335</v>
      </c>
      <c r="Q26" s="36">
        <v>0.49722222222222223</v>
      </c>
      <c r="R26" s="37">
        <v>0.55208333333333337</v>
      </c>
      <c r="S26" s="36">
        <v>0.55902777777777779</v>
      </c>
      <c r="T26" s="37">
        <v>0.64236111111111105</v>
      </c>
      <c r="U26" s="36">
        <v>0.64236111111111105</v>
      </c>
      <c r="V26" s="37">
        <v>0.68055555555555547</v>
      </c>
      <c r="W26" s="36">
        <v>0.57430555555555551</v>
      </c>
      <c r="X26" s="37">
        <v>0.65763888888888888</v>
      </c>
      <c r="Y26" s="11">
        <v>145</v>
      </c>
      <c r="Z26" s="29">
        <v>148</v>
      </c>
      <c r="AA26" s="29">
        <v>159</v>
      </c>
      <c r="AB26">
        <v>145</v>
      </c>
      <c r="AC26">
        <v>161</v>
      </c>
      <c r="AD26" s="33">
        <v>159</v>
      </c>
      <c r="AE26">
        <v>83</v>
      </c>
      <c r="AF26">
        <v>86</v>
      </c>
      <c r="AG26">
        <v>83</v>
      </c>
      <c r="AH26">
        <v>89</v>
      </c>
      <c r="AI26">
        <v>89</v>
      </c>
      <c r="AJ26" s="31">
        <v>90</v>
      </c>
      <c r="AK26">
        <v>154</v>
      </c>
      <c r="AL26">
        <v>168</v>
      </c>
      <c r="AM26">
        <v>166</v>
      </c>
      <c r="AN26">
        <v>166</v>
      </c>
      <c r="AO26">
        <v>152</v>
      </c>
      <c r="AP26">
        <v>153</v>
      </c>
      <c r="AQ26" s="12">
        <v>81</v>
      </c>
      <c r="AR26">
        <v>90</v>
      </c>
      <c r="AS26">
        <v>91</v>
      </c>
      <c r="AT26">
        <v>98</v>
      </c>
      <c r="AU26">
        <v>94</v>
      </c>
      <c r="AV26" s="31">
        <v>91</v>
      </c>
      <c r="AW26">
        <v>9</v>
      </c>
      <c r="AX26">
        <v>88</v>
      </c>
      <c r="BE26">
        <v>6</v>
      </c>
      <c r="BF26">
        <v>6</v>
      </c>
      <c r="BG26">
        <v>4</v>
      </c>
      <c r="BH26">
        <v>6</v>
      </c>
      <c r="BI26">
        <v>6</v>
      </c>
      <c r="BJ26">
        <v>6</v>
      </c>
      <c r="BK26" s="13">
        <v>6</v>
      </c>
      <c r="BL26">
        <f t="shared" si="1"/>
        <v>40</v>
      </c>
      <c r="BM26">
        <v>5</v>
      </c>
      <c r="BN26">
        <v>4</v>
      </c>
      <c r="BO26">
        <v>2</v>
      </c>
      <c r="BP26">
        <v>5</v>
      </c>
      <c r="BQ26">
        <v>6</v>
      </c>
      <c r="BR26">
        <v>5</v>
      </c>
      <c r="BS26" s="14">
        <v>4</v>
      </c>
      <c r="BT26">
        <f t="shared" si="2"/>
        <v>31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4</v>
      </c>
      <c r="CM26">
        <v>0</v>
      </c>
      <c r="CN26">
        <v>0</v>
      </c>
      <c r="CO26">
        <v>4</v>
      </c>
      <c r="CP26">
        <v>0</v>
      </c>
      <c r="CQ26">
        <v>4</v>
      </c>
      <c r="CR26">
        <v>3</v>
      </c>
      <c r="CS26">
        <v>0</v>
      </c>
      <c r="CT26">
        <v>0</v>
      </c>
      <c r="CU26">
        <v>0</v>
      </c>
      <c r="CV26">
        <v>4</v>
      </c>
      <c r="CW26">
        <v>0</v>
      </c>
      <c r="CX26" s="13">
        <v>0</v>
      </c>
      <c r="CY26">
        <f t="shared" si="3"/>
        <v>0</v>
      </c>
      <c r="CZ26">
        <f t="shared" si="4"/>
        <v>0</v>
      </c>
      <c r="DA26">
        <f t="shared" si="5"/>
        <v>0</v>
      </c>
      <c r="DB26">
        <f t="shared" si="6"/>
        <v>0</v>
      </c>
      <c r="DC26">
        <v>0</v>
      </c>
      <c r="DD26">
        <f t="shared" si="7"/>
        <v>8</v>
      </c>
      <c r="DE26">
        <f t="shared" si="8"/>
        <v>11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3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</v>
      </c>
      <c r="DV26">
        <v>0</v>
      </c>
      <c r="DW26">
        <v>3</v>
      </c>
      <c r="DX26">
        <v>1</v>
      </c>
      <c r="DY26">
        <v>0</v>
      </c>
      <c r="DZ26">
        <v>0</v>
      </c>
      <c r="EA26">
        <v>0</v>
      </c>
      <c r="EB26">
        <v>4</v>
      </c>
      <c r="EC26">
        <v>3</v>
      </c>
      <c r="ED26">
        <v>1</v>
      </c>
      <c r="EE26">
        <v>0</v>
      </c>
      <c r="EF26">
        <v>0</v>
      </c>
      <c r="EG26">
        <v>2</v>
      </c>
      <c r="EH26">
        <v>0</v>
      </c>
      <c r="EI26" s="14">
        <v>0</v>
      </c>
      <c r="EJ26">
        <f t="shared" si="9"/>
        <v>1</v>
      </c>
      <c r="EK26">
        <f t="shared" si="10"/>
        <v>0</v>
      </c>
      <c r="EL26">
        <f t="shared" si="11"/>
        <v>0</v>
      </c>
      <c r="EM26">
        <f t="shared" si="12"/>
        <v>1</v>
      </c>
      <c r="EN26">
        <v>1</v>
      </c>
      <c r="EO26">
        <f t="shared" si="13"/>
        <v>8</v>
      </c>
      <c r="EP26">
        <f t="shared" si="14"/>
        <v>7</v>
      </c>
      <c r="EQ26">
        <v>4</v>
      </c>
      <c r="ER26" s="14">
        <v>0</v>
      </c>
      <c r="ES26" s="48">
        <v>1.4587962962962964E-3</v>
      </c>
      <c r="ET26" s="45">
        <v>1.5045138888888888E-3</v>
      </c>
      <c r="EU26" t="s">
        <v>80</v>
      </c>
      <c r="EV26">
        <v>76</v>
      </c>
      <c r="EW26" s="13" t="s">
        <v>92</v>
      </c>
      <c r="EX26">
        <v>0.3</v>
      </c>
      <c r="EY26">
        <v>0.4</v>
      </c>
      <c r="EZ26">
        <v>1.1000000000000001</v>
      </c>
      <c r="FA26">
        <v>0.9</v>
      </c>
      <c r="FB26">
        <v>1.1000000000000001</v>
      </c>
      <c r="FC26" s="13">
        <v>1.1000000000000001</v>
      </c>
      <c r="FD26">
        <v>0.9</v>
      </c>
      <c r="FE26">
        <v>1.1000000000000001</v>
      </c>
      <c r="FF26">
        <v>1</v>
      </c>
      <c r="FG26">
        <v>1.1000000000000001</v>
      </c>
      <c r="FH26">
        <v>1</v>
      </c>
      <c r="FI26" s="14">
        <v>1.1000000000000001</v>
      </c>
      <c r="FJ26">
        <v>8.89</v>
      </c>
      <c r="FK26">
        <v>7.59</v>
      </c>
      <c r="FL26">
        <v>7.53</v>
      </c>
      <c r="FM26">
        <v>7.23</v>
      </c>
      <c r="FN26" s="13">
        <v>7.23</v>
      </c>
      <c r="FO26">
        <v>7.66</v>
      </c>
      <c r="FP26">
        <v>7.5</v>
      </c>
      <c r="FQ26">
        <v>7.6</v>
      </c>
      <c r="FR26">
        <v>7.13</v>
      </c>
      <c r="FS26" s="14">
        <v>7.13</v>
      </c>
      <c r="FT26" s="18" t="s">
        <v>77</v>
      </c>
      <c r="FU26">
        <v>11.36</v>
      </c>
      <c r="FV26">
        <v>11.16</v>
      </c>
      <c r="FW26" s="13">
        <v>11.16</v>
      </c>
      <c r="FX26" s="18" t="s">
        <v>77</v>
      </c>
      <c r="FY26">
        <v>11.65</v>
      </c>
      <c r="FZ26">
        <v>11.46</v>
      </c>
      <c r="GA26" s="14">
        <v>11.46</v>
      </c>
      <c r="GB26">
        <v>36</v>
      </c>
      <c r="GC26" s="13">
        <v>0</v>
      </c>
      <c r="GD26">
        <v>35</v>
      </c>
      <c r="GE26" s="14">
        <v>1</v>
      </c>
      <c r="GF26">
        <v>11</v>
      </c>
      <c r="GG26">
        <v>2</v>
      </c>
      <c r="GH26" s="13">
        <v>13</v>
      </c>
      <c r="GI26">
        <f t="shared" si="15"/>
        <v>84.615384615384613</v>
      </c>
      <c r="GJ26">
        <v>23</v>
      </c>
      <c r="GK26">
        <v>2</v>
      </c>
      <c r="GL26" s="14">
        <v>25</v>
      </c>
      <c r="GM26">
        <f t="shared" si="16"/>
        <v>92</v>
      </c>
      <c r="GN26">
        <v>12</v>
      </c>
      <c r="GO26">
        <v>0</v>
      </c>
      <c r="GP26" s="13">
        <v>12</v>
      </c>
      <c r="GQ26">
        <v>4</v>
      </c>
      <c r="GR26">
        <v>4</v>
      </c>
      <c r="GS26" s="14">
        <v>8</v>
      </c>
      <c r="GT26">
        <v>8</v>
      </c>
      <c r="GU26">
        <v>4</v>
      </c>
      <c r="GV26" s="13">
        <v>12</v>
      </c>
      <c r="GW26">
        <v>12</v>
      </c>
      <c r="GX26">
        <v>0</v>
      </c>
      <c r="GY26" s="14">
        <v>12</v>
      </c>
      <c r="GZ26" s="37">
        <v>0.29166666666666669</v>
      </c>
      <c r="HA26" s="37">
        <v>0.55208333333333337</v>
      </c>
      <c r="HB26" s="37">
        <v>0.65277777777777779</v>
      </c>
      <c r="HC26" s="42">
        <v>0.71527777777777779</v>
      </c>
    </row>
    <row r="27" spans="1:211" x14ac:dyDescent="0.2">
      <c r="A27" s="9">
        <v>29</v>
      </c>
      <c r="B27" s="24">
        <v>42808</v>
      </c>
      <c r="C27" s="26">
        <v>3</v>
      </c>
      <c r="D27" s="10">
        <v>12918</v>
      </c>
      <c r="G27">
        <v>81</v>
      </c>
      <c r="H27">
        <v>1.62</v>
      </c>
      <c r="I27">
        <v>51.5</v>
      </c>
      <c r="J27">
        <f t="shared" si="0"/>
        <v>19.62353299801859</v>
      </c>
      <c r="K27">
        <v>30</v>
      </c>
      <c r="L27">
        <v>14</v>
      </c>
      <c r="M27" s="11">
        <v>20.399999999999999</v>
      </c>
      <c r="N27">
        <v>21.5</v>
      </c>
      <c r="O27" s="36">
        <v>0.4861111111111111</v>
      </c>
      <c r="P27" s="37">
        <v>0.49513888888888885</v>
      </c>
      <c r="Q27" s="36">
        <v>0.49513888888888885</v>
      </c>
      <c r="R27" s="37">
        <v>0.53819444444444442</v>
      </c>
      <c r="S27" s="36">
        <v>0.54861111111111105</v>
      </c>
      <c r="T27" s="37">
        <v>0.63194444444444442</v>
      </c>
      <c r="U27" s="36">
        <v>0.6333333333333333</v>
      </c>
      <c r="V27" s="37">
        <v>0.6875</v>
      </c>
      <c r="W27" s="36">
        <v>0.54583333333333328</v>
      </c>
      <c r="X27" s="37">
        <v>0.63888888888888895</v>
      </c>
      <c r="Y27" s="11">
        <v>151</v>
      </c>
      <c r="Z27" s="29">
        <v>157</v>
      </c>
      <c r="AA27" s="29">
        <v>154</v>
      </c>
      <c r="AB27">
        <v>144</v>
      </c>
      <c r="AC27">
        <v>159</v>
      </c>
      <c r="AD27" s="33">
        <v>145</v>
      </c>
      <c r="AE27">
        <v>93</v>
      </c>
      <c r="AF27">
        <v>90</v>
      </c>
      <c r="AG27">
        <v>94</v>
      </c>
      <c r="AH27">
        <v>98</v>
      </c>
      <c r="AI27">
        <v>100</v>
      </c>
      <c r="AJ27" s="31">
        <v>98</v>
      </c>
      <c r="AK27">
        <v>158</v>
      </c>
      <c r="AL27">
        <v>163</v>
      </c>
      <c r="AM27">
        <v>161</v>
      </c>
      <c r="AN27">
        <v>147</v>
      </c>
      <c r="AO27">
        <v>151</v>
      </c>
      <c r="AP27">
        <v>160</v>
      </c>
      <c r="AQ27" s="12">
        <v>95</v>
      </c>
      <c r="AR27">
        <v>98</v>
      </c>
      <c r="AS27">
        <v>95</v>
      </c>
      <c r="AT27">
        <v>107</v>
      </c>
      <c r="AU27">
        <v>105</v>
      </c>
      <c r="AV27" s="31">
        <v>106</v>
      </c>
      <c r="AW27">
        <v>10</v>
      </c>
      <c r="AX27">
        <v>86</v>
      </c>
      <c r="BE27">
        <v>1</v>
      </c>
      <c r="BF27">
        <v>2</v>
      </c>
      <c r="BG27">
        <v>3</v>
      </c>
      <c r="BH27">
        <v>3</v>
      </c>
      <c r="BI27">
        <v>3</v>
      </c>
      <c r="BJ27">
        <v>4</v>
      </c>
      <c r="BK27" s="13">
        <v>2</v>
      </c>
      <c r="BL27">
        <f t="shared" si="1"/>
        <v>18</v>
      </c>
      <c r="BM27">
        <v>2</v>
      </c>
      <c r="BN27">
        <v>2</v>
      </c>
      <c r="BO27">
        <v>1</v>
      </c>
      <c r="BP27">
        <v>3</v>
      </c>
      <c r="BQ27">
        <v>4</v>
      </c>
      <c r="BR27">
        <v>4</v>
      </c>
      <c r="BS27" s="14">
        <v>3</v>
      </c>
      <c r="BT27">
        <f t="shared" si="2"/>
        <v>19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2</v>
      </c>
      <c r="CP27">
        <v>0</v>
      </c>
      <c r="CQ27">
        <v>3</v>
      </c>
      <c r="CR27">
        <v>3</v>
      </c>
      <c r="CS27">
        <v>0</v>
      </c>
      <c r="CT27">
        <v>1</v>
      </c>
      <c r="CU27">
        <v>0</v>
      </c>
      <c r="CV27">
        <v>1</v>
      </c>
      <c r="CW27">
        <v>0</v>
      </c>
      <c r="CX27" s="13">
        <v>0</v>
      </c>
      <c r="CY27">
        <f t="shared" si="3"/>
        <v>0</v>
      </c>
      <c r="CZ27">
        <f t="shared" si="4"/>
        <v>0</v>
      </c>
      <c r="DA27">
        <f t="shared" si="5"/>
        <v>0</v>
      </c>
      <c r="DB27">
        <f t="shared" si="6"/>
        <v>3</v>
      </c>
      <c r="DC27">
        <v>0</v>
      </c>
      <c r="DD27">
        <f t="shared" si="7"/>
        <v>2</v>
      </c>
      <c r="DE27">
        <f t="shared" si="8"/>
        <v>8</v>
      </c>
      <c r="DF27">
        <v>0</v>
      </c>
      <c r="DG27">
        <v>0</v>
      </c>
      <c r="DH27">
        <v>0</v>
      </c>
      <c r="DI27">
        <v>1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2</v>
      </c>
      <c r="DX27">
        <v>1</v>
      </c>
      <c r="DY27">
        <v>0</v>
      </c>
      <c r="DZ27">
        <v>3</v>
      </c>
      <c r="EA27">
        <v>0</v>
      </c>
      <c r="EB27">
        <v>3</v>
      </c>
      <c r="EC27">
        <v>3</v>
      </c>
      <c r="ED27">
        <v>0</v>
      </c>
      <c r="EE27">
        <v>1</v>
      </c>
      <c r="EF27">
        <v>0</v>
      </c>
      <c r="EG27">
        <v>2</v>
      </c>
      <c r="EH27">
        <v>0</v>
      </c>
      <c r="EI27" s="14">
        <v>0</v>
      </c>
      <c r="EJ27">
        <f t="shared" si="9"/>
        <v>0</v>
      </c>
      <c r="EK27">
        <f t="shared" si="10"/>
        <v>0</v>
      </c>
      <c r="EL27">
        <f t="shared" si="11"/>
        <v>0</v>
      </c>
      <c r="EM27">
        <f t="shared" si="12"/>
        <v>4</v>
      </c>
      <c r="EN27">
        <v>0</v>
      </c>
      <c r="EO27">
        <f t="shared" si="13"/>
        <v>5</v>
      </c>
      <c r="EP27">
        <f t="shared" si="14"/>
        <v>9</v>
      </c>
      <c r="EQ27">
        <v>3</v>
      </c>
      <c r="ER27" s="14">
        <v>3</v>
      </c>
      <c r="ES27" s="48">
        <v>1.4245370370370373E-3</v>
      </c>
      <c r="ET27" s="45">
        <v>1.4937500000000001E-3</v>
      </c>
      <c r="EU27" t="s">
        <v>80</v>
      </c>
      <c r="EV27">
        <v>82.1</v>
      </c>
      <c r="EW27" s="13" t="s">
        <v>121</v>
      </c>
      <c r="EX27">
        <v>1.3</v>
      </c>
      <c r="EY27">
        <v>1.4</v>
      </c>
      <c r="EZ27">
        <v>1.2</v>
      </c>
      <c r="FA27">
        <v>1</v>
      </c>
      <c r="FB27">
        <v>1.4</v>
      </c>
      <c r="FC27" s="13">
        <v>1.4</v>
      </c>
      <c r="FD27">
        <v>0.8</v>
      </c>
      <c r="FE27">
        <v>1</v>
      </c>
      <c r="FF27">
        <v>1</v>
      </c>
      <c r="FG27">
        <v>1.3</v>
      </c>
      <c r="FH27">
        <v>1.3</v>
      </c>
      <c r="FI27" s="14">
        <v>1.3</v>
      </c>
      <c r="FJ27">
        <v>10.119999999999999</v>
      </c>
      <c r="FK27">
        <v>9.7899999999999991</v>
      </c>
      <c r="FL27">
        <v>9.7899999999999991</v>
      </c>
      <c r="FM27">
        <v>9.73</v>
      </c>
      <c r="FN27" s="13">
        <v>9.73</v>
      </c>
      <c r="FO27">
        <v>9.76</v>
      </c>
      <c r="FP27">
        <v>9.89</v>
      </c>
      <c r="FQ27">
        <v>9.99</v>
      </c>
      <c r="FR27">
        <v>9.92</v>
      </c>
      <c r="FS27" s="14">
        <v>9.89</v>
      </c>
      <c r="FT27" s="18" t="s">
        <v>77</v>
      </c>
      <c r="FU27">
        <v>15.75</v>
      </c>
      <c r="FV27">
        <v>16.13</v>
      </c>
      <c r="FW27" s="13">
        <v>15.75</v>
      </c>
      <c r="FX27" s="18" t="s">
        <v>77</v>
      </c>
      <c r="FY27">
        <v>17.53</v>
      </c>
      <c r="FZ27">
        <v>16.899999999999999</v>
      </c>
      <c r="GA27" s="14">
        <v>16.899999999999999</v>
      </c>
      <c r="GB27">
        <v>35</v>
      </c>
      <c r="GC27" s="13">
        <v>1</v>
      </c>
      <c r="GD27">
        <v>34</v>
      </c>
      <c r="GE27" s="14">
        <v>2</v>
      </c>
      <c r="GF27">
        <v>30</v>
      </c>
      <c r="GG27">
        <v>2</v>
      </c>
      <c r="GH27" s="13">
        <v>32</v>
      </c>
      <c r="GI27">
        <f t="shared" si="15"/>
        <v>93.75</v>
      </c>
      <c r="GJ27">
        <v>30</v>
      </c>
      <c r="GK27">
        <v>1</v>
      </c>
      <c r="GL27" s="14">
        <v>31</v>
      </c>
      <c r="GM27">
        <f t="shared" si="16"/>
        <v>96.774193548387103</v>
      </c>
      <c r="GN27">
        <v>7</v>
      </c>
      <c r="GO27">
        <v>5</v>
      </c>
      <c r="GP27" s="13">
        <v>12</v>
      </c>
      <c r="GQ27">
        <v>8</v>
      </c>
      <c r="GR27">
        <v>4</v>
      </c>
      <c r="GS27" s="14">
        <v>12</v>
      </c>
      <c r="GT27">
        <v>10</v>
      </c>
      <c r="GU27">
        <v>2</v>
      </c>
      <c r="GV27" s="13">
        <v>12</v>
      </c>
      <c r="GW27">
        <v>10</v>
      </c>
      <c r="GX27">
        <v>2</v>
      </c>
      <c r="GY27" s="14">
        <v>12</v>
      </c>
      <c r="GZ27" s="37">
        <v>0.27083333333333331</v>
      </c>
      <c r="HA27" s="37">
        <v>0.54375000000000007</v>
      </c>
      <c r="HB27" s="37">
        <v>0.6381944444444444</v>
      </c>
      <c r="HC27" s="42">
        <v>0.71527777777777779</v>
      </c>
    </row>
    <row r="28" spans="1:211" x14ac:dyDescent="0.2">
      <c r="A28" s="9">
        <v>30</v>
      </c>
      <c r="B28" s="24">
        <v>42837</v>
      </c>
      <c r="C28" s="26">
        <v>4</v>
      </c>
      <c r="D28" s="10">
        <v>13910</v>
      </c>
      <c r="E28" s="17">
        <v>1</v>
      </c>
      <c r="G28">
        <v>79</v>
      </c>
      <c r="H28">
        <v>1.55</v>
      </c>
      <c r="I28">
        <v>73.900000000000006</v>
      </c>
      <c r="J28">
        <f t="shared" si="0"/>
        <v>30.75962539021852</v>
      </c>
      <c r="K28">
        <v>30</v>
      </c>
      <c r="L28">
        <v>8</v>
      </c>
      <c r="M28" s="11">
        <v>21</v>
      </c>
      <c r="N28">
        <v>21.9</v>
      </c>
      <c r="O28" s="36">
        <v>0.49374999999999997</v>
      </c>
      <c r="P28" s="37">
        <v>0.50694444444444442</v>
      </c>
      <c r="Q28" s="36">
        <v>0.50763888888888886</v>
      </c>
      <c r="R28" s="37">
        <v>0.54861111111111105</v>
      </c>
      <c r="S28" s="36">
        <v>0.5625</v>
      </c>
      <c r="T28" s="37">
        <v>0.64583333333333337</v>
      </c>
      <c r="U28" s="36">
        <v>0.64930555555555558</v>
      </c>
      <c r="V28" s="37">
        <v>0.67708333333333337</v>
      </c>
      <c r="Y28" s="11">
        <v>121</v>
      </c>
      <c r="Z28" s="29">
        <v>125</v>
      </c>
      <c r="AA28" s="29">
        <v>119</v>
      </c>
      <c r="AB28">
        <v>117</v>
      </c>
      <c r="AC28">
        <v>123</v>
      </c>
      <c r="AD28" s="33">
        <v>121</v>
      </c>
      <c r="AE28">
        <v>56</v>
      </c>
      <c r="AF28">
        <v>57</v>
      </c>
      <c r="AG28">
        <v>57</v>
      </c>
      <c r="AH28">
        <v>65</v>
      </c>
      <c r="AI28">
        <v>69</v>
      </c>
      <c r="AJ28" s="31">
        <v>65</v>
      </c>
      <c r="AK28">
        <v>101</v>
      </c>
      <c r="AL28">
        <v>131</v>
      </c>
      <c r="AM28">
        <v>129</v>
      </c>
      <c r="AN28">
        <v>120</v>
      </c>
      <c r="AO28">
        <v>133</v>
      </c>
      <c r="AP28">
        <v>133</v>
      </c>
      <c r="AQ28" s="12">
        <v>52</v>
      </c>
      <c r="AR28">
        <v>69</v>
      </c>
      <c r="AS28">
        <v>67</v>
      </c>
      <c r="AT28">
        <v>73</v>
      </c>
      <c r="AU28">
        <v>66</v>
      </c>
      <c r="AV28" s="31">
        <v>66</v>
      </c>
      <c r="AW28">
        <v>10</v>
      </c>
      <c r="AX28">
        <v>83</v>
      </c>
      <c r="BE28">
        <v>6</v>
      </c>
      <c r="BF28">
        <v>0</v>
      </c>
      <c r="BG28">
        <v>4</v>
      </c>
      <c r="BH28">
        <v>6</v>
      </c>
      <c r="BI28">
        <v>6</v>
      </c>
      <c r="BJ28">
        <v>5</v>
      </c>
      <c r="BK28" s="13">
        <v>6</v>
      </c>
      <c r="BL28">
        <f t="shared" si="1"/>
        <v>33</v>
      </c>
      <c r="BM28">
        <v>6</v>
      </c>
      <c r="BN28">
        <v>6</v>
      </c>
      <c r="BO28">
        <v>0</v>
      </c>
      <c r="BP28">
        <v>6</v>
      </c>
      <c r="BQ28">
        <v>6</v>
      </c>
      <c r="BR28">
        <v>6</v>
      </c>
      <c r="BS28" s="14">
        <v>2</v>
      </c>
      <c r="BT28">
        <f t="shared" si="2"/>
        <v>32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</v>
      </c>
      <c r="CM28">
        <v>0</v>
      </c>
      <c r="CN28">
        <v>0</v>
      </c>
      <c r="CO28">
        <v>4</v>
      </c>
      <c r="CP28">
        <v>0</v>
      </c>
      <c r="CQ28">
        <v>0</v>
      </c>
      <c r="CR28">
        <v>4</v>
      </c>
      <c r="CS28">
        <v>0</v>
      </c>
      <c r="CT28">
        <v>0</v>
      </c>
      <c r="CU28">
        <v>0</v>
      </c>
      <c r="CV28">
        <v>4</v>
      </c>
      <c r="CW28">
        <v>0</v>
      </c>
      <c r="CX28" s="13">
        <v>0</v>
      </c>
      <c r="CY28">
        <f t="shared" si="3"/>
        <v>0</v>
      </c>
      <c r="CZ28">
        <f t="shared" si="4"/>
        <v>0</v>
      </c>
      <c r="DA28">
        <f t="shared" si="5"/>
        <v>0</v>
      </c>
      <c r="DB28">
        <f t="shared" si="6"/>
        <v>0</v>
      </c>
      <c r="DC28">
        <v>0</v>
      </c>
      <c r="DD28">
        <f t="shared" si="7"/>
        <v>8</v>
      </c>
      <c r="DE28">
        <f t="shared" si="8"/>
        <v>8</v>
      </c>
      <c r="DF28">
        <v>0</v>
      </c>
      <c r="DG28">
        <v>0</v>
      </c>
      <c r="DH28">
        <v>0</v>
      </c>
      <c r="DI28">
        <v>1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3</v>
      </c>
      <c r="DX28">
        <v>1</v>
      </c>
      <c r="DY28">
        <v>0</v>
      </c>
      <c r="DZ28">
        <v>4</v>
      </c>
      <c r="EA28">
        <v>1</v>
      </c>
      <c r="EB28">
        <v>0</v>
      </c>
      <c r="EC28">
        <v>4</v>
      </c>
      <c r="ED28">
        <v>0</v>
      </c>
      <c r="EE28">
        <v>1</v>
      </c>
      <c r="EF28">
        <v>0</v>
      </c>
      <c r="EG28">
        <v>1</v>
      </c>
      <c r="EH28">
        <v>0</v>
      </c>
      <c r="EI28" s="14">
        <v>0</v>
      </c>
      <c r="EJ28">
        <f t="shared" si="9"/>
        <v>0</v>
      </c>
      <c r="EK28">
        <f t="shared" si="10"/>
        <v>1</v>
      </c>
      <c r="EL28">
        <f t="shared" si="11"/>
        <v>0</v>
      </c>
      <c r="EM28">
        <f t="shared" si="12"/>
        <v>3</v>
      </c>
      <c r="EN28">
        <v>0</v>
      </c>
      <c r="EO28">
        <f t="shared" si="13"/>
        <v>5</v>
      </c>
      <c r="EP28">
        <f t="shared" si="14"/>
        <v>8</v>
      </c>
      <c r="EQ28">
        <v>0</v>
      </c>
      <c r="ER28" s="14">
        <v>0</v>
      </c>
      <c r="ES28" s="48">
        <v>1.269675925925926E-3</v>
      </c>
      <c r="ET28" s="45">
        <v>1.0775462962962963E-3</v>
      </c>
      <c r="EU28" t="s">
        <v>69</v>
      </c>
      <c r="EV28">
        <v>79</v>
      </c>
      <c r="EW28" s="13" t="s">
        <v>121</v>
      </c>
      <c r="EX28">
        <v>0.7</v>
      </c>
      <c r="EY28">
        <v>0.7</v>
      </c>
      <c r="EZ28">
        <v>0.6</v>
      </c>
      <c r="FA28">
        <v>0.7</v>
      </c>
      <c r="FB28">
        <v>0.8</v>
      </c>
      <c r="FC28" s="13">
        <v>0.8</v>
      </c>
      <c r="FD28">
        <v>0.6</v>
      </c>
      <c r="FE28">
        <v>0.4</v>
      </c>
      <c r="FF28">
        <v>0.4</v>
      </c>
      <c r="FG28">
        <v>0.4</v>
      </c>
      <c r="FH28">
        <v>0.6</v>
      </c>
      <c r="FI28" s="14">
        <v>0.6</v>
      </c>
      <c r="FJ28">
        <v>7.86</v>
      </c>
      <c r="FK28">
        <v>7.72</v>
      </c>
      <c r="FL28">
        <v>7.49</v>
      </c>
      <c r="FM28">
        <v>8</v>
      </c>
      <c r="FN28" s="13">
        <v>7.49</v>
      </c>
      <c r="FO28">
        <v>7.71</v>
      </c>
      <c r="FP28">
        <v>7.82</v>
      </c>
      <c r="FQ28">
        <v>8.0299999999999994</v>
      </c>
      <c r="FR28">
        <v>8.02</v>
      </c>
      <c r="FS28" s="14">
        <v>7.82</v>
      </c>
      <c r="FT28" s="18" t="s">
        <v>77</v>
      </c>
      <c r="FU28">
        <v>12.7</v>
      </c>
      <c r="FV28">
        <v>12.32</v>
      </c>
      <c r="FW28" s="13">
        <v>12.32</v>
      </c>
      <c r="FX28" s="18" t="s">
        <v>77</v>
      </c>
      <c r="FY28">
        <v>12.6</v>
      </c>
      <c r="FZ28">
        <v>12.96</v>
      </c>
      <c r="GA28" s="14">
        <v>12.6</v>
      </c>
      <c r="GB28">
        <v>36</v>
      </c>
      <c r="GC28" s="13">
        <v>0</v>
      </c>
      <c r="GD28">
        <v>36</v>
      </c>
      <c r="GE28" s="14">
        <v>0</v>
      </c>
      <c r="GF28">
        <v>19</v>
      </c>
      <c r="GG28">
        <v>1</v>
      </c>
      <c r="GH28" s="13">
        <v>20</v>
      </c>
      <c r="GI28">
        <f t="shared" si="15"/>
        <v>95</v>
      </c>
      <c r="GJ28">
        <v>21</v>
      </c>
      <c r="GK28">
        <v>1</v>
      </c>
      <c r="GL28" s="14">
        <v>22</v>
      </c>
      <c r="GM28">
        <f t="shared" si="16"/>
        <v>95.454545454545453</v>
      </c>
      <c r="GN28">
        <v>12</v>
      </c>
      <c r="GO28">
        <v>0</v>
      </c>
      <c r="GP28" s="13">
        <v>12</v>
      </c>
      <c r="GQ28">
        <v>12</v>
      </c>
      <c r="GR28">
        <v>0</v>
      </c>
      <c r="GS28" s="14">
        <v>12</v>
      </c>
      <c r="GT28">
        <v>11</v>
      </c>
      <c r="GU28">
        <v>1</v>
      </c>
      <c r="GV28" s="13">
        <v>12</v>
      </c>
      <c r="GW28">
        <v>12</v>
      </c>
      <c r="GX28">
        <v>0</v>
      </c>
      <c r="GY28" s="14">
        <v>12</v>
      </c>
      <c r="GZ28" s="37">
        <v>0.29166666666666669</v>
      </c>
      <c r="HA28" s="37">
        <v>0.5493055555555556</v>
      </c>
      <c r="HB28" s="37">
        <v>0.64652777777777781</v>
      </c>
      <c r="HC28" s="42">
        <v>0.71527777777777779</v>
      </c>
    </row>
    <row r="29" spans="1:211" x14ac:dyDescent="0.2">
      <c r="A29" s="9">
        <v>32</v>
      </c>
      <c r="O29" s="36"/>
      <c r="P29" s="37"/>
      <c r="Q29" s="36"/>
      <c r="R29" s="37"/>
      <c r="S29" s="36"/>
      <c r="T29" s="37"/>
      <c r="U29" s="36"/>
      <c r="V29" s="37"/>
      <c r="FT29" s="18"/>
      <c r="FX29" s="18"/>
      <c r="GZ29" s="37"/>
      <c r="HA29" s="37"/>
      <c r="HB29" s="37"/>
      <c r="HC29" s="42"/>
    </row>
    <row r="30" spans="1:211" x14ac:dyDescent="0.2">
      <c r="A30" s="9">
        <v>33</v>
      </c>
      <c r="B30" s="24">
        <v>42822</v>
      </c>
      <c r="C30" s="26">
        <v>2</v>
      </c>
      <c r="D30" s="10">
        <v>9742</v>
      </c>
      <c r="E30" s="17">
        <v>1</v>
      </c>
      <c r="G30">
        <v>90</v>
      </c>
      <c r="H30">
        <v>1.54</v>
      </c>
      <c r="I30">
        <v>64.3</v>
      </c>
      <c r="J30">
        <f t="shared" si="0"/>
        <v>27.112497891718672</v>
      </c>
      <c r="K30">
        <v>30</v>
      </c>
      <c r="L30">
        <v>9</v>
      </c>
      <c r="M30" s="11">
        <v>19.7</v>
      </c>
      <c r="N30">
        <v>22</v>
      </c>
      <c r="O30" s="36">
        <v>0.4909722222222222</v>
      </c>
      <c r="P30" s="37">
        <v>0.50972222222222219</v>
      </c>
      <c r="Q30" s="36">
        <v>0.51041666666666663</v>
      </c>
      <c r="R30" s="37">
        <v>0.54861111111111105</v>
      </c>
      <c r="S30" s="36">
        <v>0.55208333333333337</v>
      </c>
      <c r="T30" s="37">
        <v>0.63541666666666663</v>
      </c>
      <c r="U30" s="36">
        <v>0.6430555555555556</v>
      </c>
      <c r="V30" s="37">
        <v>0.67361111111111116</v>
      </c>
      <c r="W30" s="36">
        <v>0.55138888888888882</v>
      </c>
      <c r="X30" s="37">
        <v>0.64722222222222225</v>
      </c>
      <c r="Y30" s="11">
        <v>140</v>
      </c>
      <c r="Z30" s="29">
        <v>140</v>
      </c>
      <c r="AA30" s="29">
        <v>139</v>
      </c>
      <c r="AB30">
        <v>142</v>
      </c>
      <c r="AC30">
        <v>137</v>
      </c>
      <c r="AD30" s="33">
        <v>142</v>
      </c>
      <c r="AE30">
        <v>81</v>
      </c>
      <c r="AF30">
        <v>73</v>
      </c>
      <c r="AG30">
        <v>79</v>
      </c>
      <c r="AH30">
        <v>78</v>
      </c>
      <c r="AI30">
        <v>78</v>
      </c>
      <c r="AJ30" s="31">
        <v>81</v>
      </c>
      <c r="AK30">
        <v>143</v>
      </c>
      <c r="AL30">
        <v>135</v>
      </c>
      <c r="AM30">
        <v>128</v>
      </c>
      <c r="AN30">
        <v>142</v>
      </c>
      <c r="AO30">
        <v>132</v>
      </c>
      <c r="AP30">
        <v>134</v>
      </c>
      <c r="AQ30" s="12">
        <v>70</v>
      </c>
      <c r="AR30">
        <v>68</v>
      </c>
      <c r="AS30">
        <v>69</v>
      </c>
      <c r="AT30">
        <v>77</v>
      </c>
      <c r="AU30">
        <v>76</v>
      </c>
      <c r="AV30" s="31">
        <v>77</v>
      </c>
      <c r="AW30">
        <v>10</v>
      </c>
      <c r="AX30">
        <v>85</v>
      </c>
      <c r="BE30">
        <v>4</v>
      </c>
      <c r="BF30">
        <v>0</v>
      </c>
      <c r="BG30">
        <v>0</v>
      </c>
      <c r="BH30">
        <v>4</v>
      </c>
      <c r="BI30">
        <v>5</v>
      </c>
      <c r="BJ30">
        <v>2</v>
      </c>
      <c r="BK30" s="13">
        <v>3</v>
      </c>
      <c r="BL30">
        <f t="shared" si="1"/>
        <v>18</v>
      </c>
      <c r="BM30">
        <v>4</v>
      </c>
      <c r="BN30">
        <v>2</v>
      </c>
      <c r="BO30">
        <v>2</v>
      </c>
      <c r="BP30">
        <v>3</v>
      </c>
      <c r="BQ30">
        <v>6</v>
      </c>
      <c r="BR30">
        <v>2</v>
      </c>
      <c r="BS30" s="14">
        <v>4</v>
      </c>
      <c r="BT30">
        <f t="shared" si="2"/>
        <v>23</v>
      </c>
      <c r="BU30">
        <v>0</v>
      </c>
      <c r="BV30">
        <v>1</v>
      </c>
      <c r="BW30">
        <v>1</v>
      </c>
      <c r="BX30">
        <v>1</v>
      </c>
      <c r="BY30">
        <v>0</v>
      </c>
      <c r="BZ30">
        <v>2</v>
      </c>
      <c r="CA30">
        <v>0</v>
      </c>
      <c r="CB30">
        <v>0</v>
      </c>
      <c r="CC30">
        <v>0</v>
      </c>
      <c r="CD30">
        <v>1</v>
      </c>
      <c r="CE30">
        <v>0</v>
      </c>
      <c r="CF30">
        <v>1</v>
      </c>
      <c r="CG30">
        <v>0</v>
      </c>
      <c r="CH30">
        <v>0</v>
      </c>
      <c r="CI30">
        <v>0</v>
      </c>
      <c r="CJ30">
        <v>1</v>
      </c>
      <c r="CK30">
        <v>0</v>
      </c>
      <c r="CL30">
        <v>0</v>
      </c>
      <c r="CM30">
        <v>2</v>
      </c>
      <c r="CN30">
        <v>1</v>
      </c>
      <c r="CO30">
        <v>2</v>
      </c>
      <c r="CP30">
        <v>0</v>
      </c>
      <c r="CQ30">
        <v>3</v>
      </c>
      <c r="CR30">
        <v>2</v>
      </c>
      <c r="CS30">
        <v>3</v>
      </c>
      <c r="CT30">
        <v>2</v>
      </c>
      <c r="CU30">
        <v>0</v>
      </c>
      <c r="CV30">
        <v>2</v>
      </c>
      <c r="CW30">
        <v>0</v>
      </c>
      <c r="CX30" s="13">
        <v>0</v>
      </c>
      <c r="CY30">
        <f t="shared" si="3"/>
        <v>1</v>
      </c>
      <c r="CZ30">
        <f t="shared" si="4"/>
        <v>2</v>
      </c>
      <c r="DA30">
        <f t="shared" si="5"/>
        <v>2</v>
      </c>
      <c r="DB30">
        <f t="shared" si="6"/>
        <v>6</v>
      </c>
      <c r="DC30">
        <v>3</v>
      </c>
      <c r="DD30">
        <f t="shared" si="7"/>
        <v>4</v>
      </c>
      <c r="DE30">
        <f t="shared" si="8"/>
        <v>7</v>
      </c>
      <c r="DF30">
        <v>0</v>
      </c>
      <c r="DG30">
        <v>0</v>
      </c>
      <c r="DH30">
        <v>1</v>
      </c>
      <c r="DI30">
        <v>1</v>
      </c>
      <c r="DJ30">
        <v>0</v>
      </c>
      <c r="DK30">
        <v>2</v>
      </c>
      <c r="DL30">
        <v>0</v>
      </c>
      <c r="DM30">
        <v>0</v>
      </c>
      <c r="DN30">
        <v>0</v>
      </c>
      <c r="DO30">
        <v>1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3</v>
      </c>
      <c r="DX30">
        <v>1</v>
      </c>
      <c r="DY30">
        <v>0</v>
      </c>
      <c r="DZ30">
        <v>2</v>
      </c>
      <c r="EA30">
        <v>0</v>
      </c>
      <c r="EB30">
        <v>2</v>
      </c>
      <c r="EC30">
        <v>2</v>
      </c>
      <c r="ED30">
        <v>1</v>
      </c>
      <c r="EE30">
        <v>0</v>
      </c>
      <c r="EF30">
        <v>0</v>
      </c>
      <c r="EG30">
        <v>2</v>
      </c>
      <c r="EH30">
        <v>0</v>
      </c>
      <c r="EI30" s="14">
        <v>0</v>
      </c>
      <c r="EJ30">
        <f t="shared" si="9"/>
        <v>0</v>
      </c>
      <c r="EK30">
        <f t="shared" si="10"/>
        <v>2</v>
      </c>
      <c r="EL30">
        <f t="shared" si="11"/>
        <v>0</v>
      </c>
      <c r="EM30">
        <f t="shared" si="12"/>
        <v>2</v>
      </c>
      <c r="EN30">
        <v>1</v>
      </c>
      <c r="EO30">
        <f t="shared" si="13"/>
        <v>7</v>
      </c>
      <c r="EP30">
        <f t="shared" si="14"/>
        <v>6</v>
      </c>
      <c r="EQ30">
        <v>2</v>
      </c>
      <c r="ER30" s="14">
        <v>0</v>
      </c>
      <c r="ES30" s="48">
        <v>1.3945601851851853E-3</v>
      </c>
      <c r="ET30" s="45">
        <v>1.1283564814814815E-3</v>
      </c>
      <c r="EU30" t="s">
        <v>80</v>
      </c>
      <c r="EV30">
        <v>79.2</v>
      </c>
      <c r="EW30" s="13" t="s">
        <v>92</v>
      </c>
      <c r="EX30">
        <v>0.7</v>
      </c>
      <c r="EY30">
        <v>1</v>
      </c>
      <c r="EZ30">
        <v>1</v>
      </c>
      <c r="FA30">
        <v>1</v>
      </c>
      <c r="FB30">
        <v>1.1000000000000001</v>
      </c>
      <c r="FC30" s="13">
        <v>1.1000000000000001</v>
      </c>
      <c r="FD30">
        <v>0.7</v>
      </c>
      <c r="FE30">
        <v>0.8</v>
      </c>
      <c r="FF30">
        <v>0.8</v>
      </c>
      <c r="FI30" s="14">
        <v>0.8</v>
      </c>
      <c r="FJ30">
        <v>11.66</v>
      </c>
      <c r="FK30">
        <v>10.39</v>
      </c>
      <c r="FL30">
        <v>10.33</v>
      </c>
      <c r="FM30">
        <v>10.4</v>
      </c>
      <c r="FN30" s="13">
        <v>10.33</v>
      </c>
      <c r="FO30">
        <v>10.72</v>
      </c>
      <c r="FP30">
        <v>10.36</v>
      </c>
      <c r="FQ30">
        <v>10.85</v>
      </c>
      <c r="FR30">
        <v>10.45</v>
      </c>
      <c r="FS30" s="14">
        <v>10.36</v>
      </c>
      <c r="FT30" s="18" t="s">
        <v>77</v>
      </c>
      <c r="FU30">
        <v>25.84</v>
      </c>
      <c r="FV30">
        <v>23.05</v>
      </c>
      <c r="FW30" s="13">
        <v>23.05</v>
      </c>
      <c r="FX30" s="18" t="s">
        <v>77</v>
      </c>
      <c r="FY30">
        <v>27.74</v>
      </c>
      <c r="FZ30">
        <v>20.75</v>
      </c>
      <c r="GA30" s="14">
        <v>20.75</v>
      </c>
      <c r="GB30">
        <v>36</v>
      </c>
      <c r="GC30" s="13">
        <v>0</v>
      </c>
      <c r="GD30">
        <v>30</v>
      </c>
      <c r="GE30" s="14">
        <v>6</v>
      </c>
      <c r="GF30">
        <v>25</v>
      </c>
      <c r="GG30">
        <v>12</v>
      </c>
      <c r="GH30" s="13">
        <v>37</v>
      </c>
      <c r="GI30">
        <f t="shared" si="15"/>
        <v>67.567567567567565</v>
      </c>
      <c r="GJ30">
        <v>23</v>
      </c>
      <c r="GK30">
        <v>13</v>
      </c>
      <c r="GL30" s="14">
        <v>36</v>
      </c>
      <c r="GM30">
        <f t="shared" si="16"/>
        <v>63.888888888888886</v>
      </c>
      <c r="GN30">
        <v>10</v>
      </c>
      <c r="GO30">
        <v>2</v>
      </c>
      <c r="GP30" s="13">
        <v>12</v>
      </c>
      <c r="GQ30">
        <v>7</v>
      </c>
      <c r="GR30">
        <v>4</v>
      </c>
      <c r="GS30" s="14">
        <v>11</v>
      </c>
      <c r="GT30">
        <v>10</v>
      </c>
      <c r="GU30">
        <v>2</v>
      </c>
      <c r="GV30" s="13">
        <v>12</v>
      </c>
      <c r="GW30">
        <v>8</v>
      </c>
      <c r="GX30">
        <v>3</v>
      </c>
      <c r="GY30" s="14">
        <v>11</v>
      </c>
      <c r="GZ30" s="37">
        <v>0.29166666666666669</v>
      </c>
      <c r="HA30" s="37">
        <v>0.55347222222222225</v>
      </c>
      <c r="HB30" s="37">
        <v>0.64930555555555558</v>
      </c>
      <c r="HC30" s="42">
        <v>0.70833333333333337</v>
      </c>
    </row>
    <row r="31" spans="1:211" x14ac:dyDescent="0.2">
      <c r="A31" s="9">
        <v>34</v>
      </c>
      <c r="B31" s="24">
        <v>42857</v>
      </c>
      <c r="C31" s="26">
        <v>4</v>
      </c>
      <c r="D31" s="10">
        <v>16285</v>
      </c>
      <c r="E31" s="17">
        <v>1</v>
      </c>
      <c r="G31">
        <v>72</v>
      </c>
      <c r="H31">
        <v>1.62</v>
      </c>
      <c r="I31">
        <v>60</v>
      </c>
      <c r="J31">
        <f t="shared" si="0"/>
        <v>22.862368541380881</v>
      </c>
      <c r="K31">
        <v>30</v>
      </c>
      <c r="L31">
        <v>6</v>
      </c>
      <c r="M31" s="11">
        <v>21.6</v>
      </c>
      <c r="N31">
        <v>20.8</v>
      </c>
      <c r="O31" s="36">
        <v>0.4861111111111111</v>
      </c>
      <c r="P31" s="37">
        <v>0.5</v>
      </c>
      <c r="Q31" s="36">
        <v>0.5</v>
      </c>
      <c r="R31" s="37">
        <v>0.53819444444444442</v>
      </c>
      <c r="S31" s="36">
        <v>0.54861111111111105</v>
      </c>
      <c r="T31" s="37">
        <v>0.63194444444444442</v>
      </c>
      <c r="U31" s="36">
        <v>0.63194444444444442</v>
      </c>
      <c r="V31" s="37">
        <v>0.66666666666666663</v>
      </c>
      <c r="W31" s="36">
        <v>0.54375000000000007</v>
      </c>
      <c r="X31" s="37">
        <v>0.63402777777777775</v>
      </c>
      <c r="Y31" s="11">
        <v>135</v>
      </c>
      <c r="Z31" s="29">
        <v>140</v>
      </c>
      <c r="AA31" s="29">
        <v>137</v>
      </c>
      <c r="AB31">
        <v>131</v>
      </c>
      <c r="AC31">
        <v>141</v>
      </c>
      <c r="AD31" s="33">
        <v>139</v>
      </c>
      <c r="AE31">
        <v>77</v>
      </c>
      <c r="AF31">
        <v>79</v>
      </c>
      <c r="AG31">
        <v>76</v>
      </c>
      <c r="AH31">
        <v>83</v>
      </c>
      <c r="AI31">
        <v>81</v>
      </c>
      <c r="AJ31" s="31">
        <v>81</v>
      </c>
      <c r="AK31">
        <v>128</v>
      </c>
      <c r="AL31">
        <v>143</v>
      </c>
      <c r="AM31">
        <v>142</v>
      </c>
      <c r="AN31">
        <v>132</v>
      </c>
      <c r="AO31">
        <v>149</v>
      </c>
      <c r="AP31">
        <v>128</v>
      </c>
      <c r="AQ31" s="12">
        <v>79</v>
      </c>
      <c r="AR31">
        <v>80</v>
      </c>
      <c r="AS31">
        <v>79</v>
      </c>
      <c r="AT31">
        <v>77</v>
      </c>
      <c r="AU31">
        <v>82</v>
      </c>
      <c r="AV31" s="31">
        <v>75</v>
      </c>
      <c r="AW31">
        <v>9</v>
      </c>
      <c r="AX31">
        <v>90</v>
      </c>
      <c r="BE31">
        <v>5</v>
      </c>
      <c r="BF31">
        <v>6</v>
      </c>
      <c r="BG31">
        <v>3</v>
      </c>
      <c r="BH31">
        <v>5</v>
      </c>
      <c r="BI31">
        <v>6</v>
      </c>
      <c r="BJ31">
        <v>4</v>
      </c>
      <c r="BK31" s="13">
        <v>4</v>
      </c>
      <c r="BL31">
        <f t="shared" si="1"/>
        <v>33</v>
      </c>
      <c r="BM31">
        <v>5</v>
      </c>
      <c r="BN31">
        <v>5</v>
      </c>
      <c r="BO31">
        <v>3</v>
      </c>
      <c r="BP31">
        <v>4</v>
      </c>
      <c r="BQ31">
        <v>5</v>
      </c>
      <c r="BR31">
        <v>5</v>
      </c>
      <c r="BS31" s="14">
        <v>5</v>
      </c>
      <c r="BT31">
        <f t="shared" si="2"/>
        <v>32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3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3</v>
      </c>
      <c r="CM31">
        <v>0</v>
      </c>
      <c r="CN31">
        <v>0</v>
      </c>
      <c r="CO31">
        <v>3</v>
      </c>
      <c r="CP31">
        <v>0</v>
      </c>
      <c r="CQ31">
        <v>3</v>
      </c>
      <c r="CR31">
        <v>3</v>
      </c>
      <c r="CS31">
        <v>0</v>
      </c>
      <c r="CT31">
        <v>0</v>
      </c>
      <c r="CU31">
        <v>0</v>
      </c>
      <c r="CV31">
        <v>3</v>
      </c>
      <c r="CW31">
        <v>0</v>
      </c>
      <c r="CX31" s="13">
        <v>0</v>
      </c>
      <c r="CY31">
        <f t="shared" si="3"/>
        <v>0</v>
      </c>
      <c r="CZ31">
        <f t="shared" si="4"/>
        <v>0</v>
      </c>
      <c r="DA31">
        <f t="shared" si="5"/>
        <v>0</v>
      </c>
      <c r="DB31">
        <f t="shared" si="6"/>
        <v>0</v>
      </c>
      <c r="DC31">
        <v>0</v>
      </c>
      <c r="DD31">
        <f t="shared" si="7"/>
        <v>9</v>
      </c>
      <c r="DE31">
        <f t="shared" si="8"/>
        <v>9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3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3</v>
      </c>
      <c r="DX31">
        <v>0</v>
      </c>
      <c r="DY31">
        <v>0</v>
      </c>
      <c r="DZ31">
        <v>3</v>
      </c>
      <c r="EA31">
        <v>0</v>
      </c>
      <c r="EB31">
        <v>3</v>
      </c>
      <c r="EC31">
        <v>3</v>
      </c>
      <c r="ED31">
        <v>0</v>
      </c>
      <c r="EE31">
        <v>0</v>
      </c>
      <c r="EF31">
        <v>0</v>
      </c>
      <c r="EG31">
        <v>3</v>
      </c>
      <c r="EH31">
        <v>0</v>
      </c>
      <c r="EI31" s="14">
        <v>0</v>
      </c>
      <c r="EJ31">
        <f t="shared" si="9"/>
        <v>0</v>
      </c>
      <c r="EK31">
        <f t="shared" si="10"/>
        <v>0</v>
      </c>
      <c r="EL31">
        <f t="shared" si="11"/>
        <v>0</v>
      </c>
      <c r="EM31">
        <f t="shared" si="12"/>
        <v>0</v>
      </c>
      <c r="EN31">
        <v>0</v>
      </c>
      <c r="EO31">
        <f t="shared" si="13"/>
        <v>9</v>
      </c>
      <c r="EP31">
        <f t="shared" si="14"/>
        <v>9</v>
      </c>
      <c r="EQ31">
        <v>0</v>
      </c>
      <c r="ER31" s="14">
        <v>0</v>
      </c>
      <c r="ES31" s="48">
        <v>6.030092592592593E-4</v>
      </c>
      <c r="ET31" s="45">
        <v>5.8159722222222217E-4</v>
      </c>
      <c r="EU31" t="s">
        <v>69</v>
      </c>
      <c r="EV31">
        <v>79.2</v>
      </c>
      <c r="EW31" s="13" t="s">
        <v>92</v>
      </c>
      <c r="EX31">
        <v>1.2</v>
      </c>
      <c r="EY31">
        <v>1.5</v>
      </c>
      <c r="EZ31">
        <v>1.3</v>
      </c>
      <c r="FA31">
        <v>1.4</v>
      </c>
      <c r="FB31">
        <v>1.4</v>
      </c>
      <c r="FC31" s="13">
        <v>1.5</v>
      </c>
      <c r="FD31">
        <v>1.1000000000000001</v>
      </c>
      <c r="FE31">
        <v>1.2</v>
      </c>
      <c r="FF31">
        <v>1.4</v>
      </c>
      <c r="FG31">
        <v>1.2</v>
      </c>
      <c r="FH31">
        <v>1.4</v>
      </c>
      <c r="FI31" s="14">
        <v>1.4</v>
      </c>
      <c r="FJ31">
        <v>8.49</v>
      </c>
      <c r="FK31">
        <v>7.16</v>
      </c>
      <c r="FL31">
        <v>7.22</v>
      </c>
      <c r="FM31">
        <v>7.06</v>
      </c>
      <c r="FN31" s="13">
        <v>7.06</v>
      </c>
      <c r="FO31">
        <v>7.36</v>
      </c>
      <c r="FP31">
        <v>7.25</v>
      </c>
      <c r="FQ31">
        <v>7.13</v>
      </c>
      <c r="FR31">
        <v>7.15</v>
      </c>
      <c r="FS31" s="14">
        <v>7.13</v>
      </c>
      <c r="FT31" s="18" t="s">
        <v>77</v>
      </c>
      <c r="FU31">
        <v>12.73</v>
      </c>
      <c r="FV31">
        <v>13.15</v>
      </c>
      <c r="FW31" s="13">
        <v>12.73</v>
      </c>
      <c r="FX31" s="18" t="s">
        <v>77</v>
      </c>
      <c r="FY31">
        <v>12.59</v>
      </c>
      <c r="FZ31">
        <v>11.76</v>
      </c>
      <c r="GA31" s="14">
        <v>11.76</v>
      </c>
      <c r="GB31">
        <v>36</v>
      </c>
      <c r="GC31" s="13">
        <v>0</v>
      </c>
      <c r="GD31">
        <v>36</v>
      </c>
      <c r="GE31" s="14">
        <v>0</v>
      </c>
      <c r="GF31">
        <v>47</v>
      </c>
      <c r="GG31">
        <v>1</v>
      </c>
      <c r="GH31" s="13">
        <v>48</v>
      </c>
      <c r="GI31">
        <f t="shared" si="15"/>
        <v>97.916666666666657</v>
      </c>
      <c r="GJ31">
        <v>52</v>
      </c>
      <c r="GK31">
        <v>0</v>
      </c>
      <c r="GL31" s="14">
        <v>52</v>
      </c>
      <c r="GM31">
        <f t="shared" si="16"/>
        <v>100</v>
      </c>
      <c r="GN31">
        <v>11</v>
      </c>
      <c r="GO31">
        <v>1</v>
      </c>
      <c r="GP31" s="13">
        <v>12</v>
      </c>
      <c r="GQ31">
        <v>11</v>
      </c>
      <c r="GR31">
        <v>1</v>
      </c>
      <c r="GS31" s="14">
        <v>12</v>
      </c>
      <c r="GT31">
        <v>12</v>
      </c>
      <c r="GU31">
        <v>0</v>
      </c>
      <c r="GV31" s="13">
        <v>12</v>
      </c>
      <c r="GW31">
        <v>12</v>
      </c>
      <c r="GX31">
        <v>0</v>
      </c>
      <c r="GY31" s="14">
        <v>12</v>
      </c>
      <c r="GZ31" s="37">
        <v>0.27083333333333331</v>
      </c>
      <c r="HA31" s="37">
        <v>0.54583333333333328</v>
      </c>
      <c r="HB31" s="37">
        <v>0.63611111111111118</v>
      </c>
      <c r="HC31" s="42">
        <v>0.70833333333333337</v>
      </c>
    </row>
    <row r="32" spans="1:211" x14ac:dyDescent="0.2">
      <c r="A32" s="9">
        <v>35</v>
      </c>
      <c r="B32" s="24">
        <v>42858</v>
      </c>
      <c r="C32" s="26">
        <v>4</v>
      </c>
      <c r="D32" s="10">
        <v>12740</v>
      </c>
      <c r="E32" s="17">
        <v>1</v>
      </c>
      <c r="G32">
        <v>82</v>
      </c>
      <c r="H32">
        <v>1.65</v>
      </c>
      <c r="I32">
        <v>93.4</v>
      </c>
      <c r="J32">
        <f t="shared" si="0"/>
        <v>34.306703397612495</v>
      </c>
      <c r="K32">
        <v>30</v>
      </c>
      <c r="L32">
        <v>11</v>
      </c>
      <c r="M32" s="11">
        <v>19</v>
      </c>
      <c r="N32">
        <v>20.6</v>
      </c>
      <c r="O32" s="36">
        <v>0.51388888888888895</v>
      </c>
      <c r="P32" s="37">
        <v>0.53472222222222221</v>
      </c>
      <c r="Q32" s="36">
        <v>0.53472222222222221</v>
      </c>
      <c r="R32" s="37">
        <v>0.57291666666666663</v>
      </c>
      <c r="S32" s="36">
        <v>0.57638888888888895</v>
      </c>
      <c r="T32" s="37">
        <v>0.65972222222222221</v>
      </c>
      <c r="U32" s="36">
        <v>0.66180555555555554</v>
      </c>
      <c r="V32" s="37">
        <v>0.69791666666666663</v>
      </c>
      <c r="W32" s="36">
        <v>0.57500000000000007</v>
      </c>
      <c r="X32" s="37">
        <v>0.66527777777777775</v>
      </c>
      <c r="Y32" s="11">
        <v>105</v>
      </c>
      <c r="Z32" s="29">
        <v>115</v>
      </c>
      <c r="AA32" s="29">
        <v>111</v>
      </c>
      <c r="AB32">
        <v>120</v>
      </c>
      <c r="AC32">
        <v>125</v>
      </c>
      <c r="AD32" s="33">
        <v>119</v>
      </c>
      <c r="AE32">
        <v>63</v>
      </c>
      <c r="AF32">
        <v>66</v>
      </c>
      <c r="AG32">
        <v>62</v>
      </c>
      <c r="AH32">
        <v>72</v>
      </c>
      <c r="AI32">
        <v>74</v>
      </c>
      <c r="AJ32" s="31">
        <v>74</v>
      </c>
      <c r="AK32">
        <v>112</v>
      </c>
      <c r="AL32">
        <v>115</v>
      </c>
      <c r="AM32">
        <v>108</v>
      </c>
      <c r="AN32">
        <v>117</v>
      </c>
      <c r="AO32">
        <v>115</v>
      </c>
      <c r="AP32">
        <v>124</v>
      </c>
      <c r="AQ32" s="12">
        <v>63</v>
      </c>
      <c r="AR32">
        <v>58</v>
      </c>
      <c r="AS32">
        <v>65</v>
      </c>
      <c r="AT32">
        <v>82</v>
      </c>
      <c r="AU32">
        <v>76</v>
      </c>
      <c r="AV32" s="31">
        <v>74</v>
      </c>
      <c r="AW32">
        <v>10</v>
      </c>
      <c r="AX32">
        <v>88</v>
      </c>
      <c r="BE32">
        <v>4</v>
      </c>
      <c r="BF32">
        <v>1</v>
      </c>
      <c r="BG32">
        <v>0</v>
      </c>
      <c r="BH32">
        <v>1</v>
      </c>
      <c r="BI32">
        <v>1</v>
      </c>
      <c r="BJ32">
        <v>4</v>
      </c>
      <c r="BK32" s="13">
        <v>2</v>
      </c>
      <c r="BL32">
        <f t="shared" si="1"/>
        <v>13</v>
      </c>
      <c r="BM32">
        <v>2</v>
      </c>
      <c r="BN32">
        <v>1</v>
      </c>
      <c r="BO32">
        <v>0</v>
      </c>
      <c r="BP32">
        <v>2</v>
      </c>
      <c r="BQ32">
        <v>1</v>
      </c>
      <c r="BR32">
        <v>2</v>
      </c>
      <c r="BS32" s="14">
        <v>2</v>
      </c>
      <c r="BT32">
        <f t="shared" si="2"/>
        <v>10</v>
      </c>
      <c r="BU32">
        <v>1</v>
      </c>
      <c r="BV32">
        <v>1</v>
      </c>
      <c r="BW32">
        <v>1</v>
      </c>
      <c r="BX32">
        <v>2</v>
      </c>
      <c r="BY32">
        <v>1</v>
      </c>
      <c r="BZ32">
        <v>1</v>
      </c>
      <c r="CA32">
        <v>1</v>
      </c>
      <c r="CB32">
        <v>2</v>
      </c>
      <c r="CC32">
        <v>1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2</v>
      </c>
      <c r="CN32">
        <v>1</v>
      </c>
      <c r="CO32">
        <v>2</v>
      </c>
      <c r="CP32">
        <v>3</v>
      </c>
      <c r="CQ32">
        <v>3</v>
      </c>
      <c r="CR32">
        <v>0</v>
      </c>
      <c r="CS32">
        <v>1</v>
      </c>
      <c r="CT32">
        <v>2</v>
      </c>
      <c r="CU32">
        <v>1</v>
      </c>
      <c r="CV32">
        <v>0</v>
      </c>
      <c r="CW32">
        <v>0</v>
      </c>
      <c r="CX32" s="13">
        <v>1</v>
      </c>
      <c r="CY32">
        <f t="shared" si="3"/>
        <v>0</v>
      </c>
      <c r="CZ32">
        <f t="shared" si="4"/>
        <v>6</v>
      </c>
      <c r="DA32">
        <f t="shared" si="5"/>
        <v>10</v>
      </c>
      <c r="DB32">
        <f t="shared" si="6"/>
        <v>7</v>
      </c>
      <c r="DC32">
        <v>1</v>
      </c>
      <c r="DD32">
        <f t="shared" si="7"/>
        <v>2</v>
      </c>
      <c r="DE32">
        <f t="shared" si="8"/>
        <v>5</v>
      </c>
      <c r="DF32">
        <v>1</v>
      </c>
      <c r="DG32">
        <v>1</v>
      </c>
      <c r="DH32">
        <v>0</v>
      </c>
      <c r="DI32">
        <v>3</v>
      </c>
      <c r="DJ32">
        <v>3</v>
      </c>
      <c r="DK32">
        <v>1</v>
      </c>
      <c r="DL32">
        <v>1</v>
      </c>
      <c r="DM32">
        <v>1</v>
      </c>
      <c r="DN32">
        <v>1</v>
      </c>
      <c r="DO32">
        <v>0</v>
      </c>
      <c r="DP32">
        <v>1</v>
      </c>
      <c r="DQ32">
        <v>1</v>
      </c>
      <c r="DR32">
        <v>1</v>
      </c>
      <c r="DS32">
        <v>0</v>
      </c>
      <c r="DT32">
        <v>1</v>
      </c>
      <c r="DU32">
        <v>1</v>
      </c>
      <c r="DV32">
        <v>1</v>
      </c>
      <c r="DW32">
        <v>2</v>
      </c>
      <c r="DX32">
        <v>3</v>
      </c>
      <c r="DY32">
        <v>2</v>
      </c>
      <c r="DZ32">
        <v>2</v>
      </c>
      <c r="EA32">
        <v>1</v>
      </c>
      <c r="EB32">
        <v>3</v>
      </c>
      <c r="EC32">
        <v>2</v>
      </c>
      <c r="ED32">
        <v>1</v>
      </c>
      <c r="EE32">
        <v>3</v>
      </c>
      <c r="EF32">
        <v>1</v>
      </c>
      <c r="EG32">
        <v>0</v>
      </c>
      <c r="EH32">
        <v>0</v>
      </c>
      <c r="EI32" s="14">
        <v>1</v>
      </c>
      <c r="EJ32">
        <f t="shared" si="9"/>
        <v>2</v>
      </c>
      <c r="EK32">
        <f t="shared" si="10"/>
        <v>4</v>
      </c>
      <c r="EL32">
        <f t="shared" si="11"/>
        <v>12</v>
      </c>
      <c r="EM32">
        <f t="shared" si="12"/>
        <v>10</v>
      </c>
      <c r="EN32">
        <v>1</v>
      </c>
      <c r="EO32">
        <f t="shared" si="13"/>
        <v>3</v>
      </c>
      <c r="EP32">
        <f t="shared" si="14"/>
        <v>7</v>
      </c>
      <c r="EQ32">
        <v>3</v>
      </c>
      <c r="ER32" s="14">
        <v>0</v>
      </c>
      <c r="ES32" s="46" t="s">
        <v>126</v>
      </c>
      <c r="ET32" s="45">
        <v>7.6423611111111104E-4</v>
      </c>
      <c r="EU32" t="s">
        <v>69</v>
      </c>
      <c r="EV32">
        <v>79.2</v>
      </c>
      <c r="EW32" s="13" t="s">
        <v>127</v>
      </c>
      <c r="EX32">
        <v>0.8</v>
      </c>
      <c r="EY32">
        <v>0.7</v>
      </c>
      <c r="EZ32">
        <v>0.8</v>
      </c>
      <c r="FA32">
        <v>0.9</v>
      </c>
      <c r="FB32">
        <v>1</v>
      </c>
      <c r="FC32" s="13">
        <v>1</v>
      </c>
      <c r="FD32">
        <v>1</v>
      </c>
      <c r="FE32">
        <v>0.9</v>
      </c>
      <c r="FF32">
        <v>0.8</v>
      </c>
      <c r="FG32">
        <v>1</v>
      </c>
      <c r="FH32">
        <v>1.1000000000000001</v>
      </c>
      <c r="FI32" s="14">
        <v>1.1000000000000001</v>
      </c>
      <c r="FJ32">
        <v>11.45</v>
      </c>
      <c r="FK32">
        <v>9.9499999999999993</v>
      </c>
      <c r="FL32">
        <v>10.36</v>
      </c>
      <c r="FM32">
        <v>10.39</v>
      </c>
      <c r="FN32" s="13">
        <v>9.9499999999999993</v>
      </c>
      <c r="FO32">
        <v>11.61</v>
      </c>
      <c r="FP32">
        <v>10.85</v>
      </c>
      <c r="FQ32">
        <v>10.130000000000001</v>
      </c>
      <c r="FR32">
        <v>11.13</v>
      </c>
      <c r="FS32" s="14">
        <v>10.130000000000001</v>
      </c>
      <c r="FT32" s="18" t="s">
        <v>77</v>
      </c>
      <c r="FU32">
        <v>23.92</v>
      </c>
      <c r="FV32">
        <v>21.86</v>
      </c>
      <c r="FW32" s="13">
        <v>21.86</v>
      </c>
      <c r="FX32" s="18" t="s">
        <v>77</v>
      </c>
      <c r="FY32">
        <v>19.2</v>
      </c>
      <c r="FZ32">
        <v>20.23</v>
      </c>
      <c r="GA32" s="14">
        <v>19.2</v>
      </c>
      <c r="GB32">
        <v>32</v>
      </c>
      <c r="GC32" s="13">
        <v>4</v>
      </c>
      <c r="GD32">
        <v>35</v>
      </c>
      <c r="GE32" s="14">
        <v>1</v>
      </c>
      <c r="GF32">
        <v>23</v>
      </c>
      <c r="GG32">
        <v>20</v>
      </c>
      <c r="GH32" s="13">
        <v>43</v>
      </c>
      <c r="GI32">
        <f t="shared" si="15"/>
        <v>53.488372093023251</v>
      </c>
      <c r="GJ32">
        <v>28</v>
      </c>
      <c r="GK32">
        <v>4</v>
      </c>
      <c r="GL32" s="14">
        <v>32</v>
      </c>
      <c r="GM32">
        <f t="shared" si="16"/>
        <v>87.5</v>
      </c>
      <c r="GN32">
        <v>9</v>
      </c>
      <c r="GO32">
        <v>3</v>
      </c>
      <c r="GP32" s="13">
        <v>12</v>
      </c>
      <c r="GQ32">
        <v>8</v>
      </c>
      <c r="GR32">
        <v>4</v>
      </c>
      <c r="GS32" s="14">
        <v>12</v>
      </c>
      <c r="GT32">
        <v>12</v>
      </c>
      <c r="GU32">
        <v>0</v>
      </c>
      <c r="GV32" s="13">
        <v>12</v>
      </c>
      <c r="GW32">
        <v>11</v>
      </c>
      <c r="GX32">
        <v>1</v>
      </c>
      <c r="GY32" s="14">
        <v>12</v>
      </c>
      <c r="GZ32" s="37">
        <v>0.35416666666666669</v>
      </c>
      <c r="HA32" s="37">
        <v>0.57638888888888895</v>
      </c>
      <c r="HB32" s="37">
        <v>0.66666666666666663</v>
      </c>
      <c r="HC32" s="42">
        <v>0.70833333333333337</v>
      </c>
    </row>
    <row r="33" spans="1:211" x14ac:dyDescent="0.2">
      <c r="A33" s="9">
        <v>36</v>
      </c>
      <c r="B33" s="24">
        <v>42913</v>
      </c>
      <c r="C33" s="26">
        <v>2</v>
      </c>
      <c r="D33" s="10">
        <v>11374</v>
      </c>
      <c r="E33" s="17">
        <v>1</v>
      </c>
      <c r="G33">
        <v>86</v>
      </c>
      <c r="H33">
        <v>1.63</v>
      </c>
      <c r="I33">
        <v>68.8</v>
      </c>
      <c r="J33">
        <f t="shared" si="0"/>
        <v>25.894839850954121</v>
      </c>
      <c r="K33">
        <v>30</v>
      </c>
      <c r="L33">
        <v>9</v>
      </c>
      <c r="M33" s="11">
        <v>21</v>
      </c>
      <c r="N33">
        <v>21.5</v>
      </c>
      <c r="O33" s="36">
        <v>0.4861111111111111</v>
      </c>
      <c r="P33" s="37">
        <v>0.49791666666666662</v>
      </c>
      <c r="Q33" s="36">
        <v>0.49791666666666662</v>
      </c>
      <c r="R33" s="37">
        <v>0.54861111111111105</v>
      </c>
      <c r="S33" s="36">
        <v>0.55208333333333337</v>
      </c>
      <c r="T33" s="37">
        <v>0.63541666666666663</v>
      </c>
      <c r="U33" s="36">
        <v>0.63888888888888895</v>
      </c>
      <c r="V33" s="37">
        <v>0.68055555555555547</v>
      </c>
      <c r="W33" s="36">
        <v>0.55069444444444449</v>
      </c>
      <c r="X33" s="37">
        <v>0.65069444444444446</v>
      </c>
      <c r="Y33" s="11">
        <v>130</v>
      </c>
      <c r="Z33" s="29">
        <v>132</v>
      </c>
      <c r="AA33" s="29">
        <v>127</v>
      </c>
      <c r="AB33">
        <v>125</v>
      </c>
      <c r="AC33">
        <v>127</v>
      </c>
      <c r="AD33" s="33">
        <v>114</v>
      </c>
      <c r="AE33">
        <v>65</v>
      </c>
      <c r="AF33">
        <v>72</v>
      </c>
      <c r="AG33">
        <v>62</v>
      </c>
      <c r="AH33">
        <v>68</v>
      </c>
      <c r="AI33">
        <v>66</v>
      </c>
      <c r="AJ33" s="31">
        <v>63</v>
      </c>
      <c r="AK33">
        <v>169</v>
      </c>
      <c r="AL33">
        <v>172</v>
      </c>
      <c r="AM33">
        <v>156</v>
      </c>
      <c r="AN33">
        <v>196</v>
      </c>
      <c r="AO33">
        <v>182</v>
      </c>
      <c r="AP33">
        <v>161</v>
      </c>
      <c r="AQ33" s="12">
        <v>80</v>
      </c>
      <c r="AR33">
        <v>84</v>
      </c>
      <c r="AS33">
        <v>84</v>
      </c>
      <c r="AT33">
        <v>92</v>
      </c>
      <c r="AU33">
        <v>96</v>
      </c>
      <c r="AV33" s="31">
        <v>78</v>
      </c>
      <c r="AW33">
        <v>8</v>
      </c>
      <c r="AX33">
        <v>95</v>
      </c>
      <c r="BE33">
        <v>3</v>
      </c>
      <c r="BF33">
        <v>1</v>
      </c>
      <c r="BG33">
        <v>0</v>
      </c>
      <c r="BH33">
        <v>1</v>
      </c>
      <c r="BI33">
        <v>4</v>
      </c>
      <c r="BJ33">
        <v>4</v>
      </c>
      <c r="BK33" s="13">
        <v>3</v>
      </c>
      <c r="BL33">
        <f t="shared" si="1"/>
        <v>16</v>
      </c>
      <c r="BM33">
        <v>4</v>
      </c>
      <c r="BN33">
        <v>2</v>
      </c>
      <c r="BO33">
        <v>1</v>
      </c>
      <c r="BP33">
        <v>4</v>
      </c>
      <c r="BQ33">
        <v>4</v>
      </c>
      <c r="BR33">
        <v>5</v>
      </c>
      <c r="BS33" s="14">
        <v>4</v>
      </c>
      <c r="BT33">
        <f t="shared" si="2"/>
        <v>24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0</v>
      </c>
      <c r="CN33">
        <v>0</v>
      </c>
      <c r="CO33">
        <v>3</v>
      </c>
      <c r="CP33">
        <v>0</v>
      </c>
      <c r="CQ33">
        <v>2</v>
      </c>
      <c r="CR33">
        <v>0</v>
      </c>
      <c r="CS33">
        <v>0</v>
      </c>
      <c r="CT33">
        <v>0</v>
      </c>
      <c r="CU33">
        <v>0</v>
      </c>
      <c r="CV33">
        <v>1</v>
      </c>
      <c r="CW33">
        <v>0</v>
      </c>
      <c r="CX33" s="13">
        <v>0</v>
      </c>
      <c r="CY33">
        <f t="shared" si="3"/>
        <v>0</v>
      </c>
      <c r="CZ33">
        <f t="shared" si="4"/>
        <v>0</v>
      </c>
      <c r="DA33">
        <f t="shared" si="5"/>
        <v>0</v>
      </c>
      <c r="DB33">
        <f t="shared" si="6"/>
        <v>0</v>
      </c>
      <c r="DC33">
        <v>0</v>
      </c>
      <c r="DD33">
        <f t="shared" si="7"/>
        <v>5</v>
      </c>
      <c r="DE33">
        <f t="shared" si="8"/>
        <v>5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2</v>
      </c>
      <c r="DX33">
        <v>1</v>
      </c>
      <c r="DY33">
        <v>0</v>
      </c>
      <c r="DZ33">
        <v>3</v>
      </c>
      <c r="EA33">
        <v>0</v>
      </c>
      <c r="EB33">
        <v>2</v>
      </c>
      <c r="EC33">
        <v>3</v>
      </c>
      <c r="ED33">
        <v>0</v>
      </c>
      <c r="EE33">
        <v>0</v>
      </c>
      <c r="EF33">
        <v>0</v>
      </c>
      <c r="EG33">
        <v>1</v>
      </c>
      <c r="EH33">
        <v>0</v>
      </c>
      <c r="EI33" s="14">
        <v>0</v>
      </c>
      <c r="EJ33">
        <f t="shared" si="9"/>
        <v>0</v>
      </c>
      <c r="EK33">
        <f t="shared" si="10"/>
        <v>0</v>
      </c>
      <c r="EL33">
        <f t="shared" si="11"/>
        <v>0</v>
      </c>
      <c r="EM33">
        <f t="shared" si="12"/>
        <v>1</v>
      </c>
      <c r="EN33">
        <v>0</v>
      </c>
      <c r="EO33">
        <f t="shared" si="13"/>
        <v>4</v>
      </c>
      <c r="EP33">
        <f t="shared" si="14"/>
        <v>8</v>
      </c>
      <c r="EQ33">
        <v>2</v>
      </c>
      <c r="ER33" s="14">
        <v>2</v>
      </c>
      <c r="ES33" s="48">
        <v>7.8819444444444455E-4</v>
      </c>
      <c r="ET33" s="45">
        <v>8.991898148148148E-4</v>
      </c>
      <c r="EU33" t="s">
        <v>80</v>
      </c>
      <c r="EV33">
        <v>87.5</v>
      </c>
      <c r="EW33" s="13" t="s">
        <v>127</v>
      </c>
      <c r="EX33">
        <v>0.4</v>
      </c>
      <c r="EY33">
        <v>0.7</v>
      </c>
      <c r="EZ33">
        <v>0.4</v>
      </c>
      <c r="FA33">
        <v>0.5</v>
      </c>
      <c r="FB33">
        <v>0.5</v>
      </c>
      <c r="FC33" s="13">
        <v>0.7</v>
      </c>
      <c r="FD33">
        <v>0.6</v>
      </c>
      <c r="FE33">
        <v>0.7</v>
      </c>
      <c r="FF33">
        <v>0.7</v>
      </c>
      <c r="FG33">
        <v>0.6</v>
      </c>
      <c r="FH33">
        <v>0.6</v>
      </c>
      <c r="FI33" s="14">
        <v>0.7</v>
      </c>
      <c r="FJ33">
        <v>10.55</v>
      </c>
      <c r="FK33">
        <v>11.23</v>
      </c>
      <c r="FL33">
        <v>10.93</v>
      </c>
      <c r="FM33">
        <v>10.64</v>
      </c>
      <c r="FN33" s="13">
        <v>10.64</v>
      </c>
      <c r="FO33">
        <v>9.73</v>
      </c>
      <c r="FP33">
        <v>9.4</v>
      </c>
      <c r="FQ33">
        <v>9.73</v>
      </c>
      <c r="FR33">
        <v>9.32</v>
      </c>
      <c r="FS33" s="14">
        <v>9.32</v>
      </c>
      <c r="FT33" s="18" t="s">
        <v>77</v>
      </c>
      <c r="FX33" s="18" t="s">
        <v>77</v>
      </c>
      <c r="GB33">
        <v>35</v>
      </c>
      <c r="GC33" s="13">
        <v>1</v>
      </c>
      <c r="GD33">
        <v>34</v>
      </c>
      <c r="GE33" s="14">
        <v>2</v>
      </c>
      <c r="GF33">
        <v>28</v>
      </c>
      <c r="GG33">
        <v>0</v>
      </c>
      <c r="GH33" s="13">
        <v>28</v>
      </c>
      <c r="GI33">
        <f t="shared" si="15"/>
        <v>100</v>
      </c>
      <c r="GJ33">
        <v>33</v>
      </c>
      <c r="GK33">
        <v>3</v>
      </c>
      <c r="GL33" s="14">
        <v>36</v>
      </c>
      <c r="GM33">
        <f t="shared" si="16"/>
        <v>91.666666666666657</v>
      </c>
      <c r="GN33">
        <v>7</v>
      </c>
      <c r="GO33">
        <v>5</v>
      </c>
      <c r="GP33" s="13">
        <v>12</v>
      </c>
      <c r="GQ33">
        <v>8</v>
      </c>
      <c r="GR33">
        <v>4</v>
      </c>
      <c r="GS33" s="14">
        <v>12</v>
      </c>
      <c r="GT33">
        <v>11</v>
      </c>
      <c r="GU33">
        <v>1</v>
      </c>
      <c r="GV33" s="13">
        <v>12</v>
      </c>
      <c r="GW33">
        <v>10</v>
      </c>
      <c r="GX33">
        <v>2</v>
      </c>
      <c r="GY33" s="14">
        <v>12</v>
      </c>
      <c r="GZ33" s="37">
        <v>0.34375</v>
      </c>
      <c r="HA33" s="37">
        <v>0.54722222222222217</v>
      </c>
      <c r="HB33" s="37">
        <v>0.65208333333333335</v>
      </c>
      <c r="HC33" s="42">
        <v>0.70833333333333337</v>
      </c>
    </row>
    <row r="34" spans="1:211" x14ac:dyDescent="0.2">
      <c r="A34" s="9">
        <v>38</v>
      </c>
      <c r="B34" s="24">
        <v>42919</v>
      </c>
      <c r="C34" s="26">
        <v>2</v>
      </c>
      <c r="D34" s="10">
        <v>6606</v>
      </c>
      <c r="F34" s="17">
        <v>1</v>
      </c>
      <c r="G34">
        <v>99</v>
      </c>
      <c r="H34">
        <v>1.73</v>
      </c>
      <c r="I34">
        <v>73</v>
      </c>
      <c r="J34">
        <f t="shared" si="0"/>
        <v>24.391058839252899</v>
      </c>
      <c r="K34">
        <v>28</v>
      </c>
      <c r="L34">
        <v>11</v>
      </c>
      <c r="M34" s="11">
        <v>21.2</v>
      </c>
      <c r="N34">
        <v>21.1</v>
      </c>
      <c r="O34" s="36">
        <v>0.49305555555555558</v>
      </c>
      <c r="P34" s="37">
        <v>0.52083333333333337</v>
      </c>
      <c r="Q34" s="36">
        <v>0.52708333333333335</v>
      </c>
      <c r="R34" s="37">
        <v>0.56597222222222221</v>
      </c>
      <c r="S34" s="36">
        <v>0.56597222222222221</v>
      </c>
      <c r="T34" s="37">
        <v>0.64930555555555558</v>
      </c>
      <c r="U34" s="36">
        <v>0.65208333333333335</v>
      </c>
      <c r="V34" s="37">
        <v>0.69444444444444453</v>
      </c>
      <c r="W34" s="36">
        <v>0.56597222222222221</v>
      </c>
      <c r="X34" s="37">
        <v>0.66875000000000007</v>
      </c>
      <c r="Y34" s="11">
        <v>146</v>
      </c>
      <c r="Z34" s="29">
        <v>136</v>
      </c>
      <c r="AA34" s="29">
        <v>131</v>
      </c>
      <c r="AB34">
        <v>116</v>
      </c>
      <c r="AC34">
        <v>120</v>
      </c>
      <c r="AD34" s="33">
        <v>119</v>
      </c>
      <c r="AE34">
        <v>70</v>
      </c>
      <c r="AF34">
        <v>65</v>
      </c>
      <c r="AG34">
        <v>80</v>
      </c>
      <c r="AH34">
        <v>55</v>
      </c>
      <c r="AI34">
        <v>68</v>
      </c>
      <c r="AJ34" s="31">
        <v>58</v>
      </c>
      <c r="AK34">
        <v>122</v>
      </c>
      <c r="AL34">
        <v>139</v>
      </c>
      <c r="AM34">
        <v>134</v>
      </c>
      <c r="AN34">
        <v>125</v>
      </c>
      <c r="AO34">
        <v>117</v>
      </c>
      <c r="AP34">
        <v>116</v>
      </c>
      <c r="AQ34" s="12">
        <v>65</v>
      </c>
      <c r="AR34">
        <v>59</v>
      </c>
      <c r="AS34">
        <v>69</v>
      </c>
      <c r="AT34">
        <v>62</v>
      </c>
      <c r="AU34">
        <v>55</v>
      </c>
      <c r="AV34" s="31">
        <v>51</v>
      </c>
      <c r="BE34">
        <v>6</v>
      </c>
      <c r="BF34">
        <v>1</v>
      </c>
      <c r="BG34">
        <v>4</v>
      </c>
      <c r="BH34">
        <v>3</v>
      </c>
      <c r="BI34">
        <v>2</v>
      </c>
      <c r="BJ34">
        <v>1</v>
      </c>
      <c r="BK34" s="13">
        <v>0</v>
      </c>
      <c r="BL34">
        <f t="shared" si="1"/>
        <v>17</v>
      </c>
      <c r="BM34">
        <v>3</v>
      </c>
      <c r="BN34">
        <v>2</v>
      </c>
      <c r="BO34">
        <v>0</v>
      </c>
      <c r="BP34">
        <v>6</v>
      </c>
      <c r="BQ34">
        <v>3</v>
      </c>
      <c r="BR34">
        <v>6</v>
      </c>
      <c r="BS34" s="14">
        <v>4</v>
      </c>
      <c r="BT34">
        <f t="shared" si="2"/>
        <v>24</v>
      </c>
      <c r="BU34">
        <v>0</v>
      </c>
      <c r="BV34">
        <v>4</v>
      </c>
      <c r="BW34">
        <v>0</v>
      </c>
      <c r="BX34">
        <v>3</v>
      </c>
      <c r="BY34">
        <v>0</v>
      </c>
      <c r="BZ34">
        <v>0</v>
      </c>
      <c r="CA34">
        <v>0</v>
      </c>
      <c r="CB34">
        <v>2</v>
      </c>
      <c r="CC34">
        <v>0</v>
      </c>
      <c r="CD34">
        <v>1</v>
      </c>
      <c r="CE34">
        <v>0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0</v>
      </c>
      <c r="CN34">
        <v>1</v>
      </c>
      <c r="CO34">
        <v>0</v>
      </c>
      <c r="CP34">
        <v>0</v>
      </c>
      <c r="CQ34">
        <v>1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 s="13">
        <v>0</v>
      </c>
      <c r="CY34">
        <f t="shared" si="3"/>
        <v>0</v>
      </c>
      <c r="CZ34">
        <f t="shared" si="4"/>
        <v>2</v>
      </c>
      <c r="DA34">
        <f t="shared" si="5"/>
        <v>8</v>
      </c>
      <c r="DB34">
        <f t="shared" si="6"/>
        <v>3</v>
      </c>
      <c r="DC34">
        <v>0</v>
      </c>
      <c r="DD34">
        <f t="shared" si="7"/>
        <v>0</v>
      </c>
      <c r="DE34">
        <f t="shared" si="8"/>
        <v>1</v>
      </c>
      <c r="DF34">
        <v>1</v>
      </c>
      <c r="DG34">
        <v>1</v>
      </c>
      <c r="DH34">
        <v>0</v>
      </c>
      <c r="DI34">
        <v>1</v>
      </c>
      <c r="DJ34">
        <v>1</v>
      </c>
      <c r="DK34">
        <v>1</v>
      </c>
      <c r="DL34">
        <v>0</v>
      </c>
      <c r="DM34">
        <v>4</v>
      </c>
      <c r="DN34">
        <v>0</v>
      </c>
      <c r="DO34">
        <v>1</v>
      </c>
      <c r="DP34">
        <v>0</v>
      </c>
      <c r="DQ34">
        <v>0</v>
      </c>
      <c r="DR34">
        <v>1</v>
      </c>
      <c r="DS34">
        <v>0</v>
      </c>
      <c r="DT34">
        <v>0</v>
      </c>
      <c r="DU34">
        <v>0</v>
      </c>
      <c r="DV34">
        <v>0</v>
      </c>
      <c r="DW34">
        <v>1</v>
      </c>
      <c r="DX34">
        <v>1</v>
      </c>
      <c r="DY34">
        <v>0</v>
      </c>
      <c r="DZ34">
        <v>1</v>
      </c>
      <c r="EA34">
        <v>0</v>
      </c>
      <c r="EB34">
        <v>1</v>
      </c>
      <c r="EC34">
        <v>1</v>
      </c>
      <c r="ED34">
        <v>2</v>
      </c>
      <c r="EE34">
        <v>3</v>
      </c>
      <c r="EF34">
        <v>0</v>
      </c>
      <c r="EG34">
        <v>0</v>
      </c>
      <c r="EH34">
        <v>1</v>
      </c>
      <c r="EI34" s="14">
        <v>0</v>
      </c>
      <c r="EJ34">
        <f t="shared" si="9"/>
        <v>0</v>
      </c>
      <c r="EK34">
        <f t="shared" si="10"/>
        <v>1</v>
      </c>
      <c r="EL34">
        <f t="shared" si="11"/>
        <v>9</v>
      </c>
      <c r="EM34">
        <f t="shared" si="12"/>
        <v>5</v>
      </c>
      <c r="EN34">
        <v>2</v>
      </c>
      <c r="EO34">
        <f t="shared" si="13"/>
        <v>2</v>
      </c>
      <c r="EP34">
        <f t="shared" si="14"/>
        <v>3</v>
      </c>
      <c r="EQ34">
        <v>0</v>
      </c>
      <c r="ER34" s="14">
        <v>0</v>
      </c>
      <c r="ES34" s="48">
        <v>1.7230324074074075E-3</v>
      </c>
      <c r="ET34" s="45">
        <v>1.9693287037037036E-3</v>
      </c>
      <c r="EU34" t="s">
        <v>80</v>
      </c>
      <c r="EV34">
        <v>87.5</v>
      </c>
      <c r="EW34" s="13" t="s">
        <v>133</v>
      </c>
      <c r="EX34">
        <v>0.5</v>
      </c>
      <c r="EY34">
        <v>0.4</v>
      </c>
      <c r="EZ34">
        <v>0.5</v>
      </c>
      <c r="FA34">
        <v>0.4</v>
      </c>
      <c r="FB34">
        <v>0.5</v>
      </c>
      <c r="FC34" s="13">
        <v>0.5</v>
      </c>
      <c r="FD34">
        <v>0.4</v>
      </c>
      <c r="FE34">
        <v>0.6</v>
      </c>
      <c r="FF34">
        <v>0.7</v>
      </c>
      <c r="FG34">
        <v>0.7</v>
      </c>
      <c r="FH34">
        <v>0.6</v>
      </c>
      <c r="FI34" s="14">
        <v>0.7</v>
      </c>
      <c r="FT34" s="18" t="s">
        <v>77</v>
      </c>
      <c r="FX34" s="18" t="s">
        <v>77</v>
      </c>
      <c r="GB34">
        <v>24</v>
      </c>
      <c r="GC34" s="13">
        <v>12</v>
      </c>
      <c r="GD34">
        <v>18</v>
      </c>
      <c r="GE34" s="14">
        <v>18</v>
      </c>
      <c r="GF34">
        <v>15</v>
      </c>
      <c r="GG34">
        <v>3</v>
      </c>
      <c r="GH34" s="13">
        <v>18</v>
      </c>
      <c r="GI34">
        <f t="shared" si="15"/>
        <v>83.333333333333343</v>
      </c>
      <c r="GJ34">
        <v>12</v>
      </c>
      <c r="GK34">
        <v>3</v>
      </c>
      <c r="GL34" s="14">
        <v>15</v>
      </c>
      <c r="GM34">
        <f t="shared" si="16"/>
        <v>80</v>
      </c>
      <c r="GN34">
        <v>6</v>
      </c>
      <c r="GO34">
        <v>6</v>
      </c>
      <c r="GP34" s="13">
        <v>12</v>
      </c>
      <c r="GQ34">
        <v>6</v>
      </c>
      <c r="GR34">
        <v>6</v>
      </c>
      <c r="GS34" s="14">
        <v>12</v>
      </c>
      <c r="GT34">
        <v>7</v>
      </c>
      <c r="GU34">
        <v>5</v>
      </c>
      <c r="GV34" s="13">
        <v>12</v>
      </c>
      <c r="GW34">
        <v>8</v>
      </c>
      <c r="GX34">
        <v>4</v>
      </c>
      <c r="GY34" s="14">
        <v>12</v>
      </c>
      <c r="GZ34" s="37">
        <v>0.25</v>
      </c>
      <c r="HA34" s="37">
        <v>0.56874999999999998</v>
      </c>
      <c r="HB34" s="37">
        <v>0.67013888888888884</v>
      </c>
      <c r="HC34" s="14" t="s">
        <v>134</v>
      </c>
    </row>
    <row r="35" spans="1:211" x14ac:dyDescent="0.2">
      <c r="A35" s="9">
        <v>39</v>
      </c>
      <c r="B35" s="24">
        <v>42948</v>
      </c>
      <c r="C35" s="26">
        <v>4</v>
      </c>
      <c r="D35" s="10">
        <v>16478</v>
      </c>
      <c r="E35" s="17">
        <v>1</v>
      </c>
      <c r="G35">
        <v>72</v>
      </c>
      <c r="H35">
        <v>1.6</v>
      </c>
      <c r="I35">
        <v>57.5</v>
      </c>
      <c r="J35">
        <f t="shared" si="0"/>
        <v>22.460937499999996</v>
      </c>
      <c r="K35">
        <v>30</v>
      </c>
      <c r="L35">
        <v>6</v>
      </c>
      <c r="M35" s="11">
        <v>19.7</v>
      </c>
      <c r="N35">
        <v>22</v>
      </c>
      <c r="O35" s="36">
        <v>0.4861111111111111</v>
      </c>
      <c r="P35" s="37">
        <v>0.49583333333333335</v>
      </c>
      <c r="Q35" s="36">
        <v>0.49722222222222223</v>
      </c>
      <c r="R35" s="37">
        <v>0.53819444444444442</v>
      </c>
      <c r="S35" s="36">
        <v>0.54722222222222217</v>
      </c>
      <c r="T35" s="37">
        <v>0.63055555555555554</v>
      </c>
      <c r="U35" s="36">
        <v>0.63194444444444442</v>
      </c>
      <c r="V35" s="37">
        <v>0.67361111111111116</v>
      </c>
      <c r="W35" s="36">
        <v>0.54513888888888895</v>
      </c>
      <c r="X35" s="37">
        <v>0.63680555555555551</v>
      </c>
      <c r="Y35" s="11">
        <v>141</v>
      </c>
      <c r="Z35" s="29">
        <v>148</v>
      </c>
      <c r="AA35" s="29">
        <v>142</v>
      </c>
      <c r="AB35">
        <v>151</v>
      </c>
      <c r="AC35">
        <v>157</v>
      </c>
      <c r="AD35" s="33">
        <v>145</v>
      </c>
      <c r="AE35">
        <v>80</v>
      </c>
      <c r="AF35">
        <v>79</v>
      </c>
      <c r="AG35">
        <v>80</v>
      </c>
      <c r="AH35">
        <v>82</v>
      </c>
      <c r="AI35">
        <v>87</v>
      </c>
      <c r="AJ35" s="31">
        <v>78</v>
      </c>
      <c r="AK35">
        <v>156</v>
      </c>
      <c r="AL35">
        <v>167</v>
      </c>
      <c r="AM35">
        <v>157</v>
      </c>
      <c r="AN35">
        <v>158</v>
      </c>
      <c r="AO35">
        <v>161</v>
      </c>
      <c r="AP35">
        <v>168</v>
      </c>
      <c r="AQ35" s="12">
        <v>83</v>
      </c>
      <c r="AR35">
        <v>91</v>
      </c>
      <c r="AS35">
        <v>86</v>
      </c>
      <c r="AT35">
        <v>95</v>
      </c>
      <c r="AU35">
        <v>88</v>
      </c>
      <c r="AV35" s="31">
        <v>97</v>
      </c>
      <c r="AW35">
        <v>10</v>
      </c>
      <c r="AX35">
        <v>92</v>
      </c>
      <c r="BE35">
        <v>6</v>
      </c>
      <c r="BF35">
        <v>6</v>
      </c>
      <c r="BG35">
        <v>6</v>
      </c>
      <c r="BH35">
        <v>5</v>
      </c>
      <c r="BI35">
        <v>5</v>
      </c>
      <c r="BJ35">
        <v>5</v>
      </c>
      <c r="BK35" s="13">
        <v>5</v>
      </c>
      <c r="BL35">
        <f t="shared" si="1"/>
        <v>38</v>
      </c>
      <c r="BM35">
        <v>5</v>
      </c>
      <c r="BN35">
        <v>5</v>
      </c>
      <c r="BO35">
        <v>6</v>
      </c>
      <c r="BP35">
        <v>4</v>
      </c>
      <c r="BQ35">
        <v>5</v>
      </c>
      <c r="BR35">
        <v>5</v>
      </c>
      <c r="BS35" s="14">
        <v>5</v>
      </c>
      <c r="BT35">
        <f t="shared" si="2"/>
        <v>35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3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0</v>
      </c>
      <c r="CN35">
        <v>0</v>
      </c>
      <c r="CO35">
        <v>3</v>
      </c>
      <c r="CP35">
        <v>0</v>
      </c>
      <c r="CQ35">
        <v>3</v>
      </c>
      <c r="CR35">
        <v>2</v>
      </c>
      <c r="CS35">
        <v>0</v>
      </c>
      <c r="CT35">
        <v>0</v>
      </c>
      <c r="CU35">
        <v>0</v>
      </c>
      <c r="CV35">
        <v>3</v>
      </c>
      <c r="CW35">
        <v>0</v>
      </c>
      <c r="CX35" s="13">
        <v>0</v>
      </c>
      <c r="CY35">
        <f t="shared" si="3"/>
        <v>0</v>
      </c>
      <c r="CZ35">
        <f t="shared" si="4"/>
        <v>0</v>
      </c>
      <c r="DA35">
        <f t="shared" si="5"/>
        <v>0</v>
      </c>
      <c r="DB35">
        <f t="shared" si="6"/>
        <v>0</v>
      </c>
      <c r="DC35">
        <v>0</v>
      </c>
      <c r="DD35">
        <f t="shared" si="7"/>
        <v>9</v>
      </c>
      <c r="DE35">
        <f t="shared" si="8"/>
        <v>8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2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3</v>
      </c>
      <c r="DX35">
        <v>0</v>
      </c>
      <c r="DY35">
        <v>0</v>
      </c>
      <c r="DZ35">
        <v>3</v>
      </c>
      <c r="EA35">
        <v>0</v>
      </c>
      <c r="EB35">
        <v>2</v>
      </c>
      <c r="EC35">
        <v>1</v>
      </c>
      <c r="ED35">
        <v>0</v>
      </c>
      <c r="EE35">
        <v>0</v>
      </c>
      <c r="EF35">
        <v>0</v>
      </c>
      <c r="EG35">
        <v>2</v>
      </c>
      <c r="EH35">
        <v>0</v>
      </c>
      <c r="EI35" s="14">
        <v>0</v>
      </c>
      <c r="EJ35">
        <f t="shared" si="9"/>
        <v>0</v>
      </c>
      <c r="EK35">
        <f t="shared" si="10"/>
        <v>0</v>
      </c>
      <c r="EL35">
        <f t="shared" si="11"/>
        <v>0</v>
      </c>
      <c r="EM35">
        <f t="shared" si="12"/>
        <v>0</v>
      </c>
      <c r="EN35">
        <v>0</v>
      </c>
      <c r="EO35">
        <f t="shared" si="13"/>
        <v>7</v>
      </c>
      <c r="EP35">
        <f t="shared" si="14"/>
        <v>6</v>
      </c>
      <c r="EQ35">
        <v>0</v>
      </c>
      <c r="ER35" s="14">
        <v>0</v>
      </c>
      <c r="ES35" s="48">
        <v>7.1365740740740753E-4</v>
      </c>
      <c r="ET35" s="45">
        <v>7.3206018518518531E-4</v>
      </c>
      <c r="EU35" t="s">
        <v>69</v>
      </c>
      <c r="EV35">
        <v>85</v>
      </c>
      <c r="EW35" s="13" t="s">
        <v>90</v>
      </c>
      <c r="EX35">
        <v>1.8</v>
      </c>
      <c r="EY35">
        <v>1.6</v>
      </c>
      <c r="EZ35">
        <v>1.3</v>
      </c>
      <c r="FA35">
        <v>1.7</v>
      </c>
      <c r="FB35">
        <v>1.6</v>
      </c>
      <c r="FC35" s="13">
        <v>1.7</v>
      </c>
      <c r="FD35">
        <v>1.6</v>
      </c>
      <c r="FE35">
        <v>1.1000000000000001</v>
      </c>
      <c r="FF35">
        <v>1.2</v>
      </c>
      <c r="FG35">
        <v>1.6</v>
      </c>
      <c r="FH35">
        <v>1.7</v>
      </c>
      <c r="FI35" s="14">
        <v>1.7</v>
      </c>
      <c r="FJ35">
        <v>6.12</v>
      </c>
      <c r="FK35">
        <v>6.1</v>
      </c>
      <c r="FL35">
        <v>6.1</v>
      </c>
      <c r="FM35">
        <v>5.92</v>
      </c>
      <c r="FN35" s="13">
        <v>5.92</v>
      </c>
      <c r="FO35">
        <v>6.13</v>
      </c>
      <c r="FP35">
        <v>6.22</v>
      </c>
      <c r="FQ35">
        <v>6.22</v>
      </c>
      <c r="FR35">
        <v>5.93</v>
      </c>
      <c r="FS35" s="14">
        <v>5.93</v>
      </c>
      <c r="FT35" s="18" t="s">
        <v>77</v>
      </c>
      <c r="FU35">
        <v>8.73</v>
      </c>
      <c r="FV35">
        <v>8.36</v>
      </c>
      <c r="FW35" s="13">
        <v>8.36</v>
      </c>
      <c r="FX35" s="18" t="s">
        <v>77</v>
      </c>
      <c r="FY35">
        <v>9.27</v>
      </c>
      <c r="FZ35">
        <v>8.65</v>
      </c>
      <c r="GA35" s="14">
        <v>8.65</v>
      </c>
      <c r="GB35">
        <v>36</v>
      </c>
      <c r="GC35" s="13">
        <v>0</v>
      </c>
      <c r="GD35">
        <v>36</v>
      </c>
      <c r="GE35" s="14">
        <v>0</v>
      </c>
      <c r="GF35">
        <v>57</v>
      </c>
      <c r="GG35">
        <v>3</v>
      </c>
      <c r="GH35" s="13">
        <v>60</v>
      </c>
      <c r="GI35">
        <f t="shared" si="15"/>
        <v>95</v>
      </c>
      <c r="GJ35">
        <v>62</v>
      </c>
      <c r="GK35">
        <v>7</v>
      </c>
      <c r="GL35" s="14">
        <v>69</v>
      </c>
      <c r="GM35">
        <f t="shared" si="16"/>
        <v>89.85507246376811</v>
      </c>
      <c r="GN35">
        <v>11</v>
      </c>
      <c r="GO35">
        <v>1</v>
      </c>
      <c r="GP35" s="13">
        <v>12</v>
      </c>
      <c r="GQ35">
        <v>11</v>
      </c>
      <c r="GR35">
        <v>1</v>
      </c>
      <c r="GS35" s="14">
        <v>12</v>
      </c>
      <c r="GT35">
        <v>11</v>
      </c>
      <c r="GU35">
        <v>1</v>
      </c>
      <c r="GV35" s="13">
        <v>12</v>
      </c>
      <c r="GW35">
        <v>11</v>
      </c>
      <c r="GX35">
        <v>1</v>
      </c>
      <c r="GY35" s="14">
        <v>12</v>
      </c>
      <c r="GZ35" s="37">
        <v>0.25</v>
      </c>
      <c r="HA35" s="37">
        <v>0.54722222222222217</v>
      </c>
      <c r="HB35" s="37">
        <v>0.6381944444444444</v>
      </c>
      <c r="HC35" s="42">
        <v>0.71180555555555547</v>
      </c>
    </row>
    <row r="36" spans="1:211" x14ac:dyDescent="0.2">
      <c r="A36" s="9">
        <v>40</v>
      </c>
      <c r="B36" s="24">
        <v>42933</v>
      </c>
      <c r="C36" s="26">
        <v>2</v>
      </c>
      <c r="D36" s="10">
        <v>8678</v>
      </c>
      <c r="F36" s="17">
        <v>1</v>
      </c>
      <c r="G36">
        <v>93</v>
      </c>
      <c r="H36">
        <v>1.66</v>
      </c>
      <c r="I36">
        <v>69.7</v>
      </c>
      <c r="J36">
        <f t="shared" si="0"/>
        <v>25.293946871824652</v>
      </c>
      <c r="K36">
        <v>30</v>
      </c>
      <c r="L36">
        <v>13</v>
      </c>
      <c r="M36" s="11">
        <v>20.3</v>
      </c>
      <c r="N36">
        <v>21.5</v>
      </c>
      <c r="O36" s="36">
        <v>0.51736111111111105</v>
      </c>
      <c r="P36" s="37">
        <v>0.53333333333333333</v>
      </c>
      <c r="Q36" s="36">
        <v>0.53333333333333333</v>
      </c>
      <c r="R36" s="37">
        <v>0.57500000000000007</v>
      </c>
      <c r="S36" s="36">
        <v>0.5854166666666667</v>
      </c>
      <c r="T36" s="37">
        <v>0.66875000000000007</v>
      </c>
      <c r="U36" s="36">
        <v>0.67013888888888884</v>
      </c>
      <c r="V36" s="37">
        <v>0.71180555555555547</v>
      </c>
      <c r="W36" s="36">
        <v>0.58194444444444449</v>
      </c>
      <c r="X36" s="37">
        <v>0.68055555555555547</v>
      </c>
      <c r="Y36" s="11">
        <v>163</v>
      </c>
      <c r="Z36" s="29">
        <v>156</v>
      </c>
      <c r="AA36" s="29">
        <v>148</v>
      </c>
      <c r="AB36">
        <v>152</v>
      </c>
      <c r="AC36">
        <v>134</v>
      </c>
      <c r="AD36" s="33">
        <v>134</v>
      </c>
      <c r="AE36">
        <v>70</v>
      </c>
      <c r="AF36">
        <v>73</v>
      </c>
      <c r="AG36">
        <v>64</v>
      </c>
      <c r="AH36">
        <v>71</v>
      </c>
      <c r="AI36">
        <v>75</v>
      </c>
      <c r="AJ36" s="31">
        <v>69</v>
      </c>
      <c r="AK36">
        <v>151</v>
      </c>
      <c r="AL36">
        <v>157</v>
      </c>
      <c r="AM36">
        <v>166</v>
      </c>
      <c r="AN36">
        <v>148</v>
      </c>
      <c r="AO36">
        <v>151</v>
      </c>
      <c r="AP36">
        <v>169</v>
      </c>
      <c r="AQ36" s="12">
        <v>68</v>
      </c>
      <c r="AR36">
        <v>69</v>
      </c>
      <c r="AS36">
        <v>75</v>
      </c>
      <c r="AT36">
        <v>76</v>
      </c>
      <c r="AU36">
        <v>82</v>
      </c>
      <c r="AV36" s="31">
        <v>83</v>
      </c>
      <c r="AW36">
        <v>11</v>
      </c>
      <c r="AX36">
        <v>91</v>
      </c>
      <c r="BE36">
        <v>6</v>
      </c>
      <c r="BF36">
        <v>5</v>
      </c>
      <c r="BG36">
        <v>5</v>
      </c>
      <c r="BH36">
        <v>0</v>
      </c>
      <c r="BI36">
        <v>0</v>
      </c>
      <c r="BJ36">
        <v>5</v>
      </c>
      <c r="BK36" s="13">
        <v>4</v>
      </c>
      <c r="BL36">
        <f t="shared" si="1"/>
        <v>25</v>
      </c>
      <c r="BM36">
        <v>6</v>
      </c>
      <c r="BN36">
        <v>5</v>
      </c>
      <c r="BO36">
        <v>6</v>
      </c>
      <c r="BP36">
        <v>5</v>
      </c>
      <c r="BQ36">
        <v>5</v>
      </c>
      <c r="BR36">
        <v>5</v>
      </c>
      <c r="BS36" s="14">
        <v>5</v>
      </c>
      <c r="BT36">
        <f t="shared" si="2"/>
        <v>37</v>
      </c>
      <c r="BU36">
        <v>0</v>
      </c>
      <c r="BV36">
        <v>0</v>
      </c>
      <c r="BW36">
        <v>0</v>
      </c>
      <c r="BX36">
        <v>1</v>
      </c>
      <c r="BY36">
        <v>0</v>
      </c>
      <c r="BZ36">
        <v>3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4</v>
      </c>
      <c r="CM36">
        <v>1</v>
      </c>
      <c r="CN36">
        <v>0</v>
      </c>
      <c r="CO36">
        <v>4</v>
      </c>
      <c r="CP36">
        <v>0</v>
      </c>
      <c r="CQ36">
        <v>3</v>
      </c>
      <c r="CR36">
        <v>4</v>
      </c>
      <c r="CS36">
        <v>0</v>
      </c>
      <c r="CT36">
        <v>1</v>
      </c>
      <c r="CU36">
        <v>0</v>
      </c>
      <c r="CV36">
        <v>3</v>
      </c>
      <c r="CW36">
        <v>0</v>
      </c>
      <c r="CX36" s="13">
        <v>0</v>
      </c>
      <c r="CY36">
        <f t="shared" si="3"/>
        <v>0</v>
      </c>
      <c r="CZ36">
        <f t="shared" si="4"/>
        <v>0</v>
      </c>
      <c r="DA36">
        <f t="shared" si="5"/>
        <v>0</v>
      </c>
      <c r="DB36">
        <f t="shared" si="6"/>
        <v>4</v>
      </c>
      <c r="DC36">
        <v>0</v>
      </c>
      <c r="DD36">
        <f t="shared" si="7"/>
        <v>10</v>
      </c>
      <c r="DE36">
        <f t="shared" si="8"/>
        <v>11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4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4</v>
      </c>
      <c r="DX36">
        <v>0</v>
      </c>
      <c r="DY36">
        <v>0</v>
      </c>
      <c r="DZ36">
        <v>4</v>
      </c>
      <c r="EA36">
        <v>0</v>
      </c>
      <c r="EB36">
        <v>2</v>
      </c>
      <c r="EC36">
        <v>3</v>
      </c>
      <c r="ED36">
        <v>0</v>
      </c>
      <c r="EE36">
        <v>0</v>
      </c>
      <c r="EF36">
        <v>0</v>
      </c>
      <c r="EG36">
        <v>3</v>
      </c>
      <c r="EH36">
        <v>0</v>
      </c>
      <c r="EI36" s="14">
        <v>0</v>
      </c>
      <c r="EJ36">
        <f t="shared" si="9"/>
        <v>0</v>
      </c>
      <c r="EK36">
        <f t="shared" si="10"/>
        <v>0</v>
      </c>
      <c r="EL36">
        <f t="shared" si="11"/>
        <v>0</v>
      </c>
      <c r="EM36">
        <f t="shared" si="12"/>
        <v>0</v>
      </c>
      <c r="EN36">
        <v>0</v>
      </c>
      <c r="EO36">
        <f t="shared" si="13"/>
        <v>11</v>
      </c>
      <c r="EP36">
        <f t="shared" si="14"/>
        <v>9</v>
      </c>
      <c r="EQ36">
        <v>0</v>
      </c>
      <c r="ER36" s="14">
        <v>0</v>
      </c>
      <c r="ES36" s="48">
        <v>1.0949074074074075E-3</v>
      </c>
      <c r="ET36" s="45">
        <v>4.2361111111111106E-2</v>
      </c>
      <c r="EU36" t="s">
        <v>69</v>
      </c>
      <c r="EV36">
        <v>87.5</v>
      </c>
      <c r="EW36" s="13" t="s">
        <v>92</v>
      </c>
      <c r="EX36">
        <v>0.6</v>
      </c>
      <c r="EZ36">
        <v>1.2</v>
      </c>
      <c r="FA36">
        <v>1.3</v>
      </c>
      <c r="FB36">
        <v>1.3</v>
      </c>
      <c r="FC36" s="13">
        <v>1.3</v>
      </c>
      <c r="FD36">
        <v>0.9</v>
      </c>
      <c r="FE36">
        <v>1.7</v>
      </c>
      <c r="FF36">
        <v>1.8</v>
      </c>
      <c r="FG36">
        <v>2</v>
      </c>
      <c r="FH36">
        <v>2.2000000000000002</v>
      </c>
      <c r="FI36" s="14">
        <v>2.2000000000000002</v>
      </c>
      <c r="FJ36">
        <v>9.42</v>
      </c>
      <c r="FK36">
        <v>8.89</v>
      </c>
      <c r="FL36">
        <v>9.26</v>
      </c>
      <c r="FM36">
        <v>8.6999999999999993</v>
      </c>
      <c r="FN36" s="13">
        <v>8.6999999999999993</v>
      </c>
      <c r="FO36">
        <v>9.68</v>
      </c>
      <c r="FP36">
        <v>8.6199999999999992</v>
      </c>
      <c r="FQ36">
        <v>8.43</v>
      </c>
      <c r="FR36">
        <v>8.51</v>
      </c>
      <c r="FS36" s="14">
        <v>8.43</v>
      </c>
      <c r="FT36" s="18" t="s">
        <v>77</v>
      </c>
      <c r="FU36">
        <v>11.8</v>
      </c>
      <c r="FV36">
        <v>11.2</v>
      </c>
      <c r="FW36" s="13">
        <v>11.2</v>
      </c>
      <c r="FX36" s="18" t="s">
        <v>77</v>
      </c>
      <c r="FY36">
        <v>10.63</v>
      </c>
      <c r="FZ36">
        <v>11.4</v>
      </c>
      <c r="GA36" s="14">
        <v>10.63</v>
      </c>
      <c r="GB36">
        <v>34</v>
      </c>
      <c r="GC36" s="13">
        <v>2</v>
      </c>
      <c r="GD36">
        <v>33</v>
      </c>
      <c r="GE36" s="14">
        <v>3</v>
      </c>
      <c r="GF36">
        <v>21</v>
      </c>
      <c r="GG36">
        <v>2</v>
      </c>
      <c r="GH36" s="13">
        <v>23</v>
      </c>
      <c r="GI36">
        <f t="shared" si="15"/>
        <v>91.304347826086953</v>
      </c>
      <c r="GJ36">
        <v>22</v>
      </c>
      <c r="GK36">
        <v>5</v>
      </c>
      <c r="GL36" s="14">
        <v>27</v>
      </c>
      <c r="GM36">
        <f t="shared" si="16"/>
        <v>81.481481481481481</v>
      </c>
      <c r="GN36">
        <v>8</v>
      </c>
      <c r="GO36">
        <v>4</v>
      </c>
      <c r="GP36" s="13">
        <v>12</v>
      </c>
      <c r="GQ36">
        <v>9</v>
      </c>
      <c r="GR36">
        <v>3</v>
      </c>
      <c r="GS36" s="14">
        <v>12</v>
      </c>
      <c r="GT36">
        <v>11</v>
      </c>
      <c r="GU36">
        <v>1</v>
      </c>
      <c r="GV36" s="13">
        <v>12</v>
      </c>
      <c r="GW36">
        <v>12</v>
      </c>
      <c r="GX36">
        <v>0</v>
      </c>
      <c r="GY36" s="14">
        <v>12</v>
      </c>
      <c r="GZ36" s="37">
        <v>0.29166666666666669</v>
      </c>
      <c r="HA36" s="37">
        <v>0.58263888888888882</v>
      </c>
      <c r="HB36" s="37">
        <v>0.68194444444444446</v>
      </c>
      <c r="HC36" s="14" t="s">
        <v>135</v>
      </c>
    </row>
    <row r="37" spans="1:211" x14ac:dyDescent="0.2">
      <c r="A37" s="9">
        <v>41</v>
      </c>
      <c r="B37" s="24">
        <v>42985</v>
      </c>
      <c r="C37" s="26">
        <v>4</v>
      </c>
      <c r="D37" s="10">
        <v>17046</v>
      </c>
      <c r="E37" s="17">
        <v>1</v>
      </c>
      <c r="G37">
        <v>71</v>
      </c>
      <c r="H37">
        <v>1.68</v>
      </c>
      <c r="I37">
        <v>77.2</v>
      </c>
      <c r="J37">
        <f t="shared" si="0"/>
        <v>27.352607709750572</v>
      </c>
      <c r="K37">
        <v>30</v>
      </c>
      <c r="L37">
        <v>10</v>
      </c>
      <c r="M37" s="11">
        <v>21.5</v>
      </c>
      <c r="N37">
        <v>22</v>
      </c>
      <c r="O37" s="36">
        <v>0.4826388888888889</v>
      </c>
      <c r="P37" s="37">
        <v>0.49027777777777781</v>
      </c>
      <c r="Q37" s="36">
        <v>0.49027777777777781</v>
      </c>
      <c r="R37" s="37">
        <v>0.52777777777777779</v>
      </c>
      <c r="S37" s="36">
        <v>0.54166666666666663</v>
      </c>
      <c r="T37" s="37">
        <v>0.625</v>
      </c>
      <c r="U37" s="36">
        <v>0.625</v>
      </c>
      <c r="V37" s="37">
        <v>0.65625</v>
      </c>
      <c r="W37" s="36">
        <v>0.53680555555555554</v>
      </c>
      <c r="X37" s="37">
        <v>0.62708333333333333</v>
      </c>
      <c r="Y37" s="11">
        <v>124</v>
      </c>
      <c r="Z37" s="29">
        <v>136</v>
      </c>
      <c r="AA37" s="29">
        <v>131</v>
      </c>
      <c r="AB37">
        <v>143</v>
      </c>
      <c r="AC37">
        <v>144</v>
      </c>
      <c r="AD37" s="33">
        <v>138</v>
      </c>
      <c r="AE37">
        <v>66</v>
      </c>
      <c r="AF37">
        <v>66</v>
      </c>
      <c r="AG37">
        <v>67</v>
      </c>
      <c r="AH37">
        <v>71</v>
      </c>
      <c r="AI37">
        <v>72</v>
      </c>
      <c r="AJ37" s="31">
        <v>73</v>
      </c>
      <c r="AK37">
        <v>130</v>
      </c>
      <c r="AL37">
        <v>140</v>
      </c>
      <c r="AM37">
        <v>147</v>
      </c>
      <c r="AN37">
        <v>139</v>
      </c>
      <c r="AO37">
        <v>138</v>
      </c>
      <c r="AP37">
        <v>140</v>
      </c>
      <c r="AQ37" s="12">
        <v>67</v>
      </c>
      <c r="AR37">
        <v>68</v>
      </c>
      <c r="AS37">
        <v>68</v>
      </c>
      <c r="AT37">
        <v>73</v>
      </c>
      <c r="AU37">
        <v>79</v>
      </c>
      <c r="AV37" s="31">
        <v>78</v>
      </c>
      <c r="AW37">
        <v>10</v>
      </c>
      <c r="AX37">
        <v>93</v>
      </c>
      <c r="BE37">
        <v>6</v>
      </c>
      <c r="BF37">
        <v>0</v>
      </c>
      <c r="BG37">
        <v>6</v>
      </c>
      <c r="BH37">
        <v>6</v>
      </c>
      <c r="BI37">
        <v>6</v>
      </c>
      <c r="BJ37">
        <v>6</v>
      </c>
      <c r="BK37" s="13">
        <v>6</v>
      </c>
      <c r="BL37">
        <f t="shared" si="1"/>
        <v>36</v>
      </c>
      <c r="BM37">
        <v>6</v>
      </c>
      <c r="BN37">
        <v>6</v>
      </c>
      <c r="BO37">
        <v>5</v>
      </c>
      <c r="BP37">
        <v>5</v>
      </c>
      <c r="BQ37">
        <v>6</v>
      </c>
      <c r="BR37">
        <v>6</v>
      </c>
      <c r="BS37" s="14">
        <v>5</v>
      </c>
      <c r="BT37">
        <f t="shared" si="2"/>
        <v>39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3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4</v>
      </c>
      <c r="CM37">
        <v>0</v>
      </c>
      <c r="CN37">
        <v>0</v>
      </c>
      <c r="CO37">
        <v>4</v>
      </c>
      <c r="CP37">
        <v>0</v>
      </c>
      <c r="CQ37">
        <v>3</v>
      </c>
      <c r="CR37">
        <v>4</v>
      </c>
      <c r="CS37">
        <v>0</v>
      </c>
      <c r="CT37">
        <v>0</v>
      </c>
      <c r="CU37">
        <v>0</v>
      </c>
      <c r="CV37">
        <v>4</v>
      </c>
      <c r="CW37">
        <v>0</v>
      </c>
      <c r="CX37" s="13">
        <v>0</v>
      </c>
      <c r="CY37">
        <f t="shared" si="3"/>
        <v>0</v>
      </c>
      <c r="CZ37">
        <f t="shared" si="4"/>
        <v>0</v>
      </c>
      <c r="DA37">
        <f t="shared" si="5"/>
        <v>0</v>
      </c>
      <c r="DB37">
        <f t="shared" si="6"/>
        <v>0</v>
      </c>
      <c r="DC37">
        <v>0</v>
      </c>
      <c r="DD37">
        <f t="shared" si="7"/>
        <v>11</v>
      </c>
      <c r="DE37">
        <f t="shared" si="8"/>
        <v>11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3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3</v>
      </c>
      <c r="DX37">
        <v>0</v>
      </c>
      <c r="DY37">
        <v>0</v>
      </c>
      <c r="DZ37">
        <v>3</v>
      </c>
      <c r="EA37">
        <v>0</v>
      </c>
      <c r="EB37">
        <v>3</v>
      </c>
      <c r="EC37">
        <v>4</v>
      </c>
      <c r="ED37">
        <v>0</v>
      </c>
      <c r="EE37">
        <v>0</v>
      </c>
      <c r="EF37">
        <v>0</v>
      </c>
      <c r="EG37">
        <v>3</v>
      </c>
      <c r="EH37">
        <v>0</v>
      </c>
      <c r="EI37" s="14">
        <v>0</v>
      </c>
      <c r="EJ37">
        <f t="shared" si="9"/>
        <v>0</v>
      </c>
      <c r="EK37">
        <f t="shared" si="10"/>
        <v>0</v>
      </c>
      <c r="EL37">
        <f t="shared" si="11"/>
        <v>0</v>
      </c>
      <c r="EM37">
        <f t="shared" si="12"/>
        <v>1</v>
      </c>
      <c r="EN37">
        <v>0</v>
      </c>
      <c r="EO37">
        <f t="shared" si="13"/>
        <v>9</v>
      </c>
      <c r="EP37">
        <f t="shared" si="14"/>
        <v>10</v>
      </c>
      <c r="EQ37">
        <v>3</v>
      </c>
      <c r="ER37" s="14">
        <v>2</v>
      </c>
      <c r="ES37" s="48">
        <v>3.692129629629629E-4</v>
      </c>
      <c r="ET37" s="45">
        <v>4.0636574074074072E-4</v>
      </c>
      <c r="EU37" t="s">
        <v>69</v>
      </c>
      <c r="EV37">
        <v>83</v>
      </c>
      <c r="EW37" s="13" t="s">
        <v>137</v>
      </c>
      <c r="EX37">
        <v>2</v>
      </c>
      <c r="EY37">
        <v>2.4</v>
      </c>
      <c r="EZ37">
        <v>2.2000000000000002</v>
      </c>
      <c r="FA37">
        <v>2.5</v>
      </c>
      <c r="FB37">
        <v>2.5</v>
      </c>
      <c r="FC37" s="13">
        <v>2.5</v>
      </c>
      <c r="FD37">
        <v>2.2000000000000002</v>
      </c>
      <c r="FE37">
        <v>2.2000000000000002</v>
      </c>
      <c r="FF37">
        <v>2.2000000000000002</v>
      </c>
      <c r="FG37">
        <v>2.4</v>
      </c>
      <c r="FH37">
        <v>2.4</v>
      </c>
      <c r="FI37" s="14">
        <v>2.4</v>
      </c>
      <c r="FJ37">
        <v>5.39</v>
      </c>
      <c r="FK37">
        <v>5.22</v>
      </c>
      <c r="FL37">
        <v>5.28</v>
      </c>
      <c r="FM37">
        <v>5.0599999999999996</v>
      </c>
      <c r="FN37" s="13">
        <v>5.0599999999999996</v>
      </c>
      <c r="FO37">
        <v>5.95</v>
      </c>
      <c r="FP37">
        <v>5.79</v>
      </c>
      <c r="FQ37">
        <v>5.55</v>
      </c>
      <c r="FR37">
        <v>5.77</v>
      </c>
      <c r="FS37" s="14">
        <v>5.55</v>
      </c>
      <c r="FT37" s="18" t="s">
        <v>77</v>
      </c>
      <c r="FU37">
        <v>9.81</v>
      </c>
      <c r="FV37">
        <v>9.9499999999999993</v>
      </c>
      <c r="FW37" s="13">
        <v>9.81</v>
      </c>
      <c r="FX37" s="18" t="s">
        <v>77</v>
      </c>
      <c r="FY37">
        <v>10.61</v>
      </c>
      <c r="FZ37">
        <v>9.35</v>
      </c>
      <c r="GA37" s="14">
        <v>9.35</v>
      </c>
      <c r="GB37">
        <v>35</v>
      </c>
      <c r="GC37" s="13">
        <v>1</v>
      </c>
      <c r="GD37">
        <v>36</v>
      </c>
      <c r="GE37" s="14">
        <v>0</v>
      </c>
      <c r="GF37">
        <v>56</v>
      </c>
      <c r="GG37">
        <v>1</v>
      </c>
      <c r="GH37" s="13">
        <v>57</v>
      </c>
      <c r="GI37">
        <f t="shared" si="15"/>
        <v>98.245614035087712</v>
      </c>
      <c r="GJ37">
        <v>59</v>
      </c>
      <c r="GK37">
        <v>0</v>
      </c>
      <c r="GL37" s="14">
        <v>59</v>
      </c>
      <c r="GM37">
        <f t="shared" si="16"/>
        <v>100</v>
      </c>
      <c r="GN37">
        <v>12</v>
      </c>
      <c r="GO37">
        <v>0</v>
      </c>
      <c r="GP37" s="13">
        <v>12</v>
      </c>
      <c r="GQ37">
        <v>12</v>
      </c>
      <c r="GR37">
        <v>0</v>
      </c>
      <c r="GS37" s="14">
        <v>12</v>
      </c>
      <c r="GT37">
        <v>11</v>
      </c>
      <c r="GU37">
        <v>1</v>
      </c>
      <c r="GV37" s="13">
        <v>12</v>
      </c>
      <c r="GW37">
        <v>11</v>
      </c>
      <c r="GX37">
        <v>1</v>
      </c>
      <c r="GY37" s="14">
        <v>12</v>
      </c>
      <c r="GZ37" s="37">
        <v>0.21875</v>
      </c>
      <c r="HA37" s="37">
        <v>0.53749999999999998</v>
      </c>
      <c r="HB37" s="37">
        <v>0.62777777777777777</v>
      </c>
      <c r="HC37" s="42">
        <v>0.70833333333333337</v>
      </c>
    </row>
    <row r="38" spans="1:211" x14ac:dyDescent="0.2">
      <c r="A38" s="9">
        <v>42</v>
      </c>
      <c r="B38" s="24">
        <v>43034</v>
      </c>
      <c r="C38" s="26">
        <v>3</v>
      </c>
      <c r="D38" s="10">
        <v>15673</v>
      </c>
      <c r="F38" s="17">
        <v>1</v>
      </c>
      <c r="G38">
        <v>75</v>
      </c>
      <c r="H38">
        <v>1.75</v>
      </c>
      <c r="I38">
        <v>70.8</v>
      </c>
      <c r="J38">
        <f t="shared" si="0"/>
        <v>23.118367346938776</v>
      </c>
      <c r="K38">
        <v>30</v>
      </c>
      <c r="L38">
        <v>8</v>
      </c>
      <c r="M38" s="11">
        <v>20</v>
      </c>
      <c r="N38">
        <v>21.5</v>
      </c>
      <c r="O38" s="36">
        <v>0.48472222222222222</v>
      </c>
      <c r="P38" s="37">
        <v>0.50694444444444442</v>
      </c>
      <c r="Q38" s="36">
        <v>0.50694444444444442</v>
      </c>
      <c r="R38" s="37">
        <v>0.54861111111111105</v>
      </c>
      <c r="S38" s="36">
        <v>0.54861111111111105</v>
      </c>
      <c r="T38" s="37">
        <v>0.63194444444444442</v>
      </c>
      <c r="U38" s="36">
        <v>0.63194444444444442</v>
      </c>
      <c r="V38" s="37">
        <v>0.66666666666666663</v>
      </c>
      <c r="W38" s="36">
        <v>0.54791666666666672</v>
      </c>
      <c r="X38" s="37">
        <v>0.63750000000000007</v>
      </c>
      <c r="Y38" s="11">
        <v>106</v>
      </c>
      <c r="Z38" s="29">
        <v>119</v>
      </c>
      <c r="AA38" s="29">
        <v>116</v>
      </c>
      <c r="AB38">
        <v>113</v>
      </c>
      <c r="AC38">
        <v>112</v>
      </c>
      <c r="AD38" s="33">
        <v>110</v>
      </c>
      <c r="AE38">
        <v>52</v>
      </c>
      <c r="AF38">
        <v>53</v>
      </c>
      <c r="AG38">
        <v>53</v>
      </c>
      <c r="AH38">
        <v>57</v>
      </c>
      <c r="AI38">
        <v>55</v>
      </c>
      <c r="AJ38" s="31">
        <v>55</v>
      </c>
      <c r="AK38">
        <v>110</v>
      </c>
      <c r="AL38">
        <v>116</v>
      </c>
      <c r="AM38">
        <v>113</v>
      </c>
      <c r="AN38">
        <v>115</v>
      </c>
      <c r="AO38">
        <v>110</v>
      </c>
      <c r="AP38">
        <v>112</v>
      </c>
      <c r="AQ38" s="12">
        <v>53</v>
      </c>
      <c r="AR38">
        <v>51</v>
      </c>
      <c r="AS38">
        <v>54</v>
      </c>
      <c r="AT38">
        <v>58</v>
      </c>
      <c r="AU38">
        <v>55</v>
      </c>
      <c r="AV38" s="31">
        <v>59</v>
      </c>
      <c r="AW38">
        <v>11</v>
      </c>
      <c r="AX38">
        <v>91</v>
      </c>
      <c r="BE38">
        <v>4</v>
      </c>
      <c r="BF38">
        <v>1</v>
      </c>
      <c r="BG38">
        <v>0</v>
      </c>
      <c r="BH38">
        <v>3</v>
      </c>
      <c r="BI38">
        <v>4</v>
      </c>
      <c r="BJ38">
        <v>2</v>
      </c>
      <c r="BK38" s="13">
        <v>1</v>
      </c>
      <c r="BL38">
        <f t="shared" si="1"/>
        <v>15</v>
      </c>
      <c r="BM38">
        <v>4</v>
      </c>
      <c r="BN38">
        <v>4</v>
      </c>
      <c r="BO38">
        <v>0</v>
      </c>
      <c r="BP38">
        <v>3</v>
      </c>
      <c r="BQ38">
        <v>4</v>
      </c>
      <c r="BR38">
        <v>2</v>
      </c>
      <c r="BS38" s="14">
        <v>3</v>
      </c>
      <c r="BT38">
        <f t="shared" si="2"/>
        <v>20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1</v>
      </c>
      <c r="CH38">
        <v>0</v>
      </c>
      <c r="CI38">
        <v>1</v>
      </c>
      <c r="CJ38">
        <v>0</v>
      </c>
      <c r="CK38">
        <v>0</v>
      </c>
      <c r="CL38">
        <v>2</v>
      </c>
      <c r="CM38">
        <v>1</v>
      </c>
      <c r="CN38">
        <v>0</v>
      </c>
      <c r="CO38">
        <v>1</v>
      </c>
      <c r="CP38">
        <v>0</v>
      </c>
      <c r="CQ38">
        <v>2</v>
      </c>
      <c r="CR38">
        <v>2</v>
      </c>
      <c r="CS38">
        <v>1</v>
      </c>
      <c r="CT38">
        <v>0</v>
      </c>
      <c r="CU38">
        <v>0</v>
      </c>
      <c r="CV38">
        <v>0</v>
      </c>
      <c r="CW38">
        <v>0</v>
      </c>
      <c r="CX38" s="13">
        <v>0</v>
      </c>
      <c r="CY38">
        <f t="shared" si="3"/>
        <v>1</v>
      </c>
      <c r="CZ38">
        <f t="shared" si="4"/>
        <v>0</v>
      </c>
      <c r="DA38">
        <f t="shared" si="5"/>
        <v>1</v>
      </c>
      <c r="DB38">
        <f t="shared" si="6"/>
        <v>1</v>
      </c>
      <c r="DC38">
        <v>1</v>
      </c>
      <c r="DD38">
        <f t="shared" si="7"/>
        <v>3</v>
      </c>
      <c r="DE38">
        <f t="shared" si="8"/>
        <v>5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2</v>
      </c>
      <c r="DX38">
        <v>0</v>
      </c>
      <c r="DY38">
        <v>0</v>
      </c>
      <c r="DZ38">
        <v>2</v>
      </c>
      <c r="EA38">
        <v>0</v>
      </c>
      <c r="EB38">
        <v>3</v>
      </c>
      <c r="EC38">
        <v>2</v>
      </c>
      <c r="ED38">
        <v>1</v>
      </c>
      <c r="EE38">
        <v>0</v>
      </c>
      <c r="EF38">
        <v>0</v>
      </c>
      <c r="EG38">
        <v>0</v>
      </c>
      <c r="EH38">
        <v>0</v>
      </c>
      <c r="EI38" s="14">
        <v>0</v>
      </c>
      <c r="EJ38">
        <f t="shared" si="9"/>
        <v>0</v>
      </c>
      <c r="EK38">
        <f t="shared" si="10"/>
        <v>0</v>
      </c>
      <c r="EL38">
        <f t="shared" si="11"/>
        <v>0</v>
      </c>
      <c r="EM38">
        <f t="shared" si="12"/>
        <v>0</v>
      </c>
      <c r="EN38">
        <v>1</v>
      </c>
      <c r="EO38">
        <f t="shared" si="13"/>
        <v>3</v>
      </c>
      <c r="EP38">
        <f t="shared" si="14"/>
        <v>7</v>
      </c>
      <c r="EQ38">
        <v>1</v>
      </c>
      <c r="ER38" s="14">
        <v>1</v>
      </c>
      <c r="ES38" s="48">
        <v>8.0671296296296296E-4</v>
      </c>
      <c r="ET38" s="45">
        <v>7.1990740740740739E-4</v>
      </c>
      <c r="EU38" t="s">
        <v>69</v>
      </c>
      <c r="EV38">
        <v>92</v>
      </c>
      <c r="EW38" s="13" t="s">
        <v>92</v>
      </c>
      <c r="EX38">
        <v>1.7</v>
      </c>
      <c r="EY38">
        <v>1.7</v>
      </c>
      <c r="EZ38">
        <v>1.8</v>
      </c>
      <c r="FA38">
        <v>2.2999999999999998</v>
      </c>
      <c r="FB38">
        <v>2.1</v>
      </c>
      <c r="FC38" s="13">
        <v>2.2999999999999998</v>
      </c>
      <c r="FD38">
        <v>1.5</v>
      </c>
      <c r="FE38">
        <v>2.4</v>
      </c>
      <c r="FF38">
        <v>2.5</v>
      </c>
      <c r="FG38">
        <v>2.9</v>
      </c>
      <c r="FH38">
        <v>2.5</v>
      </c>
      <c r="FI38" s="14">
        <v>2.9</v>
      </c>
      <c r="FJ38">
        <v>6.41</v>
      </c>
      <c r="FK38">
        <v>6.41</v>
      </c>
      <c r="FL38">
        <v>6.58</v>
      </c>
      <c r="FM38">
        <v>6.69</v>
      </c>
      <c r="FN38" s="13">
        <v>6.41</v>
      </c>
      <c r="FO38">
        <v>5.51</v>
      </c>
      <c r="FP38">
        <v>5.91</v>
      </c>
      <c r="FQ38">
        <v>6.21</v>
      </c>
      <c r="FR38">
        <v>6.25</v>
      </c>
      <c r="FS38" s="14">
        <v>5.91</v>
      </c>
      <c r="FT38" s="18" t="s">
        <v>77</v>
      </c>
      <c r="FU38">
        <v>10.77</v>
      </c>
      <c r="FV38">
        <v>10.89</v>
      </c>
      <c r="FW38" s="13">
        <v>10.77</v>
      </c>
      <c r="FX38" s="18" t="s">
        <v>77</v>
      </c>
      <c r="FY38">
        <v>9.9</v>
      </c>
      <c r="FZ38">
        <v>10.53</v>
      </c>
      <c r="GA38" s="14">
        <v>9.9</v>
      </c>
      <c r="GB38">
        <v>36</v>
      </c>
      <c r="GC38" s="13">
        <v>0</v>
      </c>
      <c r="GD38">
        <v>36</v>
      </c>
      <c r="GE38" s="14">
        <v>0</v>
      </c>
      <c r="GF38">
        <v>32</v>
      </c>
      <c r="GG38">
        <v>1</v>
      </c>
      <c r="GH38" s="13">
        <v>33</v>
      </c>
      <c r="GI38">
        <f t="shared" si="15"/>
        <v>96.969696969696969</v>
      </c>
      <c r="GJ38">
        <v>41</v>
      </c>
      <c r="GK38">
        <v>2</v>
      </c>
      <c r="GL38" s="14">
        <v>43</v>
      </c>
      <c r="GM38">
        <f t="shared" si="16"/>
        <v>95.348837209302332</v>
      </c>
      <c r="GN38">
        <v>12</v>
      </c>
      <c r="GO38">
        <v>0</v>
      </c>
      <c r="GP38" s="13">
        <v>12</v>
      </c>
      <c r="GQ38">
        <v>12</v>
      </c>
      <c r="GR38">
        <v>0</v>
      </c>
      <c r="GS38" s="14">
        <v>12</v>
      </c>
      <c r="GT38">
        <v>12</v>
      </c>
      <c r="GU38">
        <v>0</v>
      </c>
      <c r="GV38" s="13">
        <v>12</v>
      </c>
      <c r="GW38">
        <v>12</v>
      </c>
      <c r="GX38">
        <v>0</v>
      </c>
      <c r="GY38" s="14">
        <v>12</v>
      </c>
      <c r="GZ38" s="37">
        <v>0.3125</v>
      </c>
      <c r="HA38" s="37">
        <v>0.54861111111111105</v>
      </c>
      <c r="HB38" s="37">
        <v>0.63888888888888895</v>
      </c>
      <c r="HC38" s="42">
        <v>0.70833333333333337</v>
      </c>
    </row>
    <row r="39" spans="1:211" x14ac:dyDescent="0.2">
      <c r="A39" s="9">
        <v>44</v>
      </c>
      <c r="B39" s="24">
        <v>43010</v>
      </c>
      <c r="C39" s="26">
        <v>3</v>
      </c>
      <c r="D39" s="10">
        <v>17418</v>
      </c>
      <c r="E39" s="17">
        <v>1</v>
      </c>
      <c r="G39">
        <v>70</v>
      </c>
      <c r="H39">
        <v>1.6</v>
      </c>
      <c r="I39">
        <v>65</v>
      </c>
      <c r="J39">
        <f t="shared" si="0"/>
        <v>25.390624999999996</v>
      </c>
      <c r="K39">
        <v>30</v>
      </c>
      <c r="L39">
        <v>12</v>
      </c>
      <c r="M39" s="11">
        <v>21</v>
      </c>
      <c r="N39">
        <v>21.5</v>
      </c>
      <c r="O39" s="36">
        <v>0.48958333333333331</v>
      </c>
      <c r="P39" s="37">
        <v>0.5</v>
      </c>
      <c r="Q39" s="36">
        <v>0.5</v>
      </c>
      <c r="R39" s="37">
        <v>0.54861111111111105</v>
      </c>
      <c r="S39" s="36">
        <v>0.54861111111111105</v>
      </c>
      <c r="T39" s="37">
        <v>0.63194444444444442</v>
      </c>
      <c r="U39" s="36">
        <v>0.63194444444444442</v>
      </c>
      <c r="V39" s="37">
        <v>0.66666666666666663</v>
      </c>
      <c r="W39" s="36">
        <v>0.54513888888888895</v>
      </c>
      <c r="X39" s="37">
        <v>0.64166666666666672</v>
      </c>
      <c r="Y39" s="11">
        <v>127</v>
      </c>
      <c r="Z39" s="29">
        <v>139</v>
      </c>
      <c r="AA39" s="29">
        <v>140</v>
      </c>
      <c r="AB39">
        <v>136</v>
      </c>
      <c r="AC39">
        <v>141</v>
      </c>
      <c r="AD39" s="33">
        <v>138</v>
      </c>
      <c r="AE39">
        <v>64</v>
      </c>
      <c r="AF39">
        <v>67</v>
      </c>
      <c r="AG39">
        <v>66</v>
      </c>
      <c r="AH39">
        <v>78</v>
      </c>
      <c r="AI39">
        <v>71</v>
      </c>
      <c r="AJ39" s="31">
        <v>69</v>
      </c>
      <c r="AK39">
        <v>134</v>
      </c>
      <c r="AL39">
        <v>139</v>
      </c>
      <c r="AM39">
        <v>140</v>
      </c>
      <c r="AN39">
        <v>144</v>
      </c>
      <c r="AO39">
        <v>145</v>
      </c>
      <c r="AP39">
        <v>145</v>
      </c>
      <c r="AQ39" s="12">
        <v>71</v>
      </c>
      <c r="AR39">
        <v>73</v>
      </c>
      <c r="AS39">
        <v>77</v>
      </c>
      <c r="AT39">
        <v>80</v>
      </c>
      <c r="AU39">
        <v>76</v>
      </c>
      <c r="AV39" s="31">
        <v>76</v>
      </c>
      <c r="AW39">
        <v>10</v>
      </c>
      <c r="AX39">
        <v>93</v>
      </c>
      <c r="BE39">
        <v>5</v>
      </c>
      <c r="BF39">
        <v>5</v>
      </c>
      <c r="BG39">
        <v>2</v>
      </c>
      <c r="BH39">
        <v>5</v>
      </c>
      <c r="BI39">
        <v>5</v>
      </c>
      <c r="BJ39">
        <v>5</v>
      </c>
      <c r="BK39" s="13">
        <v>4</v>
      </c>
      <c r="BL39">
        <f t="shared" si="1"/>
        <v>31</v>
      </c>
      <c r="BM39">
        <v>4</v>
      </c>
      <c r="BN39">
        <v>4</v>
      </c>
      <c r="BO39">
        <v>1</v>
      </c>
      <c r="BP39">
        <v>4</v>
      </c>
      <c r="BQ39">
        <v>5</v>
      </c>
      <c r="BR39">
        <v>5</v>
      </c>
      <c r="BS39" s="14">
        <v>4</v>
      </c>
      <c r="BT39">
        <f t="shared" si="2"/>
        <v>27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3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1</v>
      </c>
      <c r="CN39">
        <v>0</v>
      </c>
      <c r="CO39">
        <v>3</v>
      </c>
      <c r="CP39">
        <v>0</v>
      </c>
      <c r="CQ39">
        <v>3</v>
      </c>
      <c r="CR39">
        <v>3</v>
      </c>
      <c r="CS39">
        <v>0</v>
      </c>
      <c r="CT39">
        <v>0</v>
      </c>
      <c r="CU39">
        <v>0</v>
      </c>
      <c r="CV39">
        <v>2</v>
      </c>
      <c r="CW39">
        <v>0</v>
      </c>
      <c r="CX39" s="13">
        <v>0</v>
      </c>
      <c r="CY39">
        <f t="shared" si="3"/>
        <v>0</v>
      </c>
      <c r="CZ39">
        <f t="shared" si="4"/>
        <v>0</v>
      </c>
      <c r="DA39">
        <f t="shared" si="5"/>
        <v>0</v>
      </c>
      <c r="DB39">
        <f t="shared" si="6"/>
        <v>1</v>
      </c>
      <c r="DC39">
        <v>0</v>
      </c>
      <c r="DD39">
        <f t="shared" si="7"/>
        <v>8</v>
      </c>
      <c r="DE39">
        <f t="shared" si="8"/>
        <v>9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2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3</v>
      </c>
      <c r="DX39">
        <v>1</v>
      </c>
      <c r="DY39">
        <v>0</v>
      </c>
      <c r="DZ39">
        <v>3</v>
      </c>
      <c r="EA39">
        <v>0</v>
      </c>
      <c r="EB39">
        <v>3</v>
      </c>
      <c r="EC39">
        <v>3</v>
      </c>
      <c r="ED39">
        <v>0</v>
      </c>
      <c r="EE39">
        <v>0</v>
      </c>
      <c r="EF39">
        <v>0</v>
      </c>
      <c r="EG39">
        <v>2</v>
      </c>
      <c r="EH39">
        <v>0</v>
      </c>
      <c r="EI39" s="14">
        <v>0</v>
      </c>
      <c r="EJ39">
        <f t="shared" si="9"/>
        <v>0</v>
      </c>
      <c r="EK39">
        <f t="shared" si="10"/>
        <v>0</v>
      </c>
      <c r="EL39">
        <f t="shared" si="11"/>
        <v>0</v>
      </c>
      <c r="EM39">
        <f t="shared" si="12"/>
        <v>2</v>
      </c>
      <c r="EN39">
        <v>0</v>
      </c>
      <c r="EO39">
        <f t="shared" si="13"/>
        <v>7</v>
      </c>
      <c r="EP39">
        <f t="shared" si="14"/>
        <v>9</v>
      </c>
      <c r="EQ39">
        <v>3</v>
      </c>
      <c r="ER39" s="14">
        <v>3</v>
      </c>
      <c r="ES39" s="48">
        <v>4.4791666666666672E-4</v>
      </c>
      <c r="ET39" s="45">
        <v>4.7650462962962967E-4</v>
      </c>
      <c r="EU39" t="s">
        <v>69</v>
      </c>
      <c r="EV39">
        <v>80</v>
      </c>
      <c r="EW39" s="13" t="s">
        <v>90</v>
      </c>
      <c r="EX39">
        <v>0.9</v>
      </c>
      <c r="EY39">
        <v>0.8</v>
      </c>
      <c r="EZ39">
        <v>1</v>
      </c>
      <c r="FA39">
        <v>1.2</v>
      </c>
      <c r="FB39">
        <v>1</v>
      </c>
      <c r="FC39" s="13">
        <v>1.2</v>
      </c>
      <c r="FD39">
        <v>1.1000000000000001</v>
      </c>
      <c r="FE39">
        <v>0.9</v>
      </c>
      <c r="FF39">
        <v>1.2</v>
      </c>
      <c r="FG39">
        <v>1.3</v>
      </c>
      <c r="FH39">
        <v>1.1000000000000001</v>
      </c>
      <c r="FI39" s="14">
        <v>1.3</v>
      </c>
      <c r="FJ39">
        <v>5.96</v>
      </c>
      <c r="FK39">
        <v>6.12</v>
      </c>
      <c r="FL39">
        <v>6.13</v>
      </c>
      <c r="FM39">
        <v>5.83</v>
      </c>
      <c r="FN39" s="13">
        <v>5.83</v>
      </c>
      <c r="FO39">
        <v>6.35</v>
      </c>
      <c r="FP39">
        <v>5.9</v>
      </c>
      <c r="FQ39">
        <v>6.2</v>
      </c>
      <c r="FR39">
        <v>5.83</v>
      </c>
      <c r="FS39" s="14">
        <v>5.83</v>
      </c>
      <c r="FT39" s="18" t="s">
        <v>77</v>
      </c>
      <c r="FU39">
        <v>9.0299999999999994</v>
      </c>
      <c r="FV39">
        <v>9.2899999999999991</v>
      </c>
      <c r="FW39" s="13">
        <v>9.0299999999999994</v>
      </c>
      <c r="FX39" s="18" t="s">
        <v>77</v>
      </c>
      <c r="FY39">
        <v>8.9</v>
      </c>
      <c r="FZ39">
        <v>9.2100000000000009</v>
      </c>
      <c r="GA39" s="14">
        <v>8.9</v>
      </c>
      <c r="GB39">
        <v>36</v>
      </c>
      <c r="GC39" s="13">
        <v>0</v>
      </c>
      <c r="GD39">
        <v>35</v>
      </c>
      <c r="GE39" s="14">
        <v>1</v>
      </c>
      <c r="GF39">
        <v>55</v>
      </c>
      <c r="GG39">
        <v>1</v>
      </c>
      <c r="GH39" s="13">
        <v>56</v>
      </c>
      <c r="GI39">
        <f t="shared" si="15"/>
        <v>98.214285714285708</v>
      </c>
      <c r="GJ39">
        <v>59</v>
      </c>
      <c r="GK39">
        <v>1</v>
      </c>
      <c r="GL39" s="14">
        <v>60</v>
      </c>
      <c r="GM39">
        <f t="shared" si="16"/>
        <v>98.333333333333329</v>
      </c>
      <c r="GN39">
        <v>10</v>
      </c>
      <c r="GO39">
        <v>2</v>
      </c>
      <c r="GP39" s="13">
        <v>12</v>
      </c>
      <c r="GQ39">
        <v>10</v>
      </c>
      <c r="GR39">
        <v>2</v>
      </c>
      <c r="GS39" s="14">
        <v>12</v>
      </c>
      <c r="GT39">
        <v>12</v>
      </c>
      <c r="GU39">
        <v>0</v>
      </c>
      <c r="GV39" s="13">
        <v>12</v>
      </c>
      <c r="GW39">
        <v>11</v>
      </c>
      <c r="GX39">
        <v>1</v>
      </c>
      <c r="GY39" s="14">
        <v>12</v>
      </c>
      <c r="GZ39" s="37">
        <v>0.29166666666666669</v>
      </c>
      <c r="HA39" s="37">
        <v>0.54375000000000007</v>
      </c>
      <c r="HB39" s="37">
        <v>0.63402777777777775</v>
      </c>
      <c r="HC39" s="42">
        <v>0.70833333333333337</v>
      </c>
    </row>
    <row r="40" spans="1:211" x14ac:dyDescent="0.2">
      <c r="A40" s="9">
        <v>45</v>
      </c>
      <c r="B40" s="24">
        <v>43005</v>
      </c>
      <c r="C40" s="26">
        <v>2</v>
      </c>
      <c r="D40" s="10">
        <v>14970</v>
      </c>
      <c r="F40" s="17">
        <v>1</v>
      </c>
      <c r="G40">
        <v>76</v>
      </c>
      <c r="H40">
        <v>1.76</v>
      </c>
      <c r="I40">
        <v>84.2</v>
      </c>
      <c r="J40">
        <f t="shared" si="0"/>
        <v>27.182334710743802</v>
      </c>
      <c r="K40">
        <v>30</v>
      </c>
      <c r="L40">
        <v>10</v>
      </c>
      <c r="M40" s="11">
        <v>19.5</v>
      </c>
      <c r="N40">
        <v>22</v>
      </c>
      <c r="O40" s="36">
        <v>0.4861111111111111</v>
      </c>
      <c r="P40" s="37">
        <v>0.49513888888888885</v>
      </c>
      <c r="Q40" s="36">
        <v>0.49513888888888885</v>
      </c>
      <c r="R40" s="37">
        <v>0.53472222222222221</v>
      </c>
      <c r="S40" s="36">
        <v>0.53472222222222221</v>
      </c>
      <c r="T40" s="37">
        <v>0.61805555555555558</v>
      </c>
      <c r="U40" s="36">
        <v>0.61805555555555558</v>
      </c>
      <c r="V40" s="37">
        <v>0.65625</v>
      </c>
      <c r="W40" s="36">
        <v>0.53125</v>
      </c>
      <c r="X40" s="37">
        <v>0.62430555555555556</v>
      </c>
      <c r="Y40" s="11">
        <v>135</v>
      </c>
      <c r="Z40" s="29">
        <v>127</v>
      </c>
      <c r="AA40" s="29">
        <v>128</v>
      </c>
      <c r="AB40">
        <v>143</v>
      </c>
      <c r="AC40">
        <v>140</v>
      </c>
      <c r="AD40" s="33">
        <v>147</v>
      </c>
      <c r="AE40">
        <v>73</v>
      </c>
      <c r="AF40">
        <v>74</v>
      </c>
      <c r="AG40">
        <v>72</v>
      </c>
      <c r="AH40">
        <v>76</v>
      </c>
      <c r="AI40">
        <v>72</v>
      </c>
      <c r="AJ40" s="31">
        <v>70</v>
      </c>
      <c r="AK40">
        <v>132</v>
      </c>
      <c r="AL40">
        <v>131</v>
      </c>
      <c r="AM40">
        <v>127</v>
      </c>
      <c r="AN40">
        <v>131</v>
      </c>
      <c r="AO40">
        <v>131</v>
      </c>
      <c r="AP40">
        <v>132</v>
      </c>
      <c r="AQ40" s="12">
        <v>79</v>
      </c>
      <c r="AR40">
        <v>73</v>
      </c>
      <c r="AS40">
        <v>74</v>
      </c>
      <c r="AT40">
        <v>81</v>
      </c>
      <c r="AU40">
        <v>79</v>
      </c>
      <c r="AV40" s="31">
        <v>79</v>
      </c>
      <c r="AW40">
        <v>10</v>
      </c>
      <c r="AX40">
        <v>97</v>
      </c>
      <c r="BE40">
        <v>5</v>
      </c>
      <c r="BF40">
        <v>5</v>
      </c>
      <c r="BG40">
        <v>3</v>
      </c>
      <c r="BH40">
        <v>3</v>
      </c>
      <c r="BI40">
        <v>5</v>
      </c>
      <c r="BJ40">
        <v>4</v>
      </c>
      <c r="BK40" s="13">
        <v>3</v>
      </c>
      <c r="BL40">
        <f t="shared" si="1"/>
        <v>28</v>
      </c>
      <c r="BM40">
        <v>3</v>
      </c>
      <c r="BN40">
        <v>3</v>
      </c>
      <c r="BO40">
        <v>2</v>
      </c>
      <c r="BP40">
        <v>4</v>
      </c>
      <c r="BQ40">
        <v>5</v>
      </c>
      <c r="BR40">
        <v>2</v>
      </c>
      <c r="BS40" s="14">
        <v>3</v>
      </c>
      <c r="BT40">
        <f t="shared" si="2"/>
        <v>22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3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1</v>
      </c>
      <c r="CK40">
        <v>0</v>
      </c>
      <c r="CL40">
        <v>3</v>
      </c>
      <c r="CM40">
        <v>0</v>
      </c>
      <c r="CN40">
        <v>0</v>
      </c>
      <c r="CO40">
        <v>3</v>
      </c>
      <c r="CP40">
        <v>0</v>
      </c>
      <c r="CQ40">
        <v>2</v>
      </c>
      <c r="CR40">
        <v>3</v>
      </c>
      <c r="CS40">
        <v>0</v>
      </c>
      <c r="CT40">
        <v>0</v>
      </c>
      <c r="CU40">
        <v>0</v>
      </c>
      <c r="CV40">
        <v>1</v>
      </c>
      <c r="CW40">
        <v>0</v>
      </c>
      <c r="CX40" s="13">
        <v>0</v>
      </c>
      <c r="CY40">
        <f t="shared" si="3"/>
        <v>1</v>
      </c>
      <c r="CZ40">
        <f t="shared" si="4"/>
        <v>0</v>
      </c>
      <c r="DA40">
        <f t="shared" si="5"/>
        <v>0</v>
      </c>
      <c r="DB40">
        <f t="shared" si="6"/>
        <v>0</v>
      </c>
      <c r="DC40">
        <v>0</v>
      </c>
      <c r="DD40">
        <f t="shared" si="7"/>
        <v>7</v>
      </c>
      <c r="DE40">
        <f t="shared" si="8"/>
        <v>8</v>
      </c>
      <c r="DF40">
        <v>0</v>
      </c>
      <c r="DG40">
        <v>0</v>
      </c>
      <c r="DH40">
        <v>0</v>
      </c>
      <c r="DI40">
        <v>1</v>
      </c>
      <c r="DJ40">
        <v>0</v>
      </c>
      <c r="DK40">
        <v>2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1</v>
      </c>
      <c r="DX40">
        <v>1</v>
      </c>
      <c r="DY40">
        <v>0</v>
      </c>
      <c r="DZ40">
        <v>2</v>
      </c>
      <c r="EA40">
        <v>0</v>
      </c>
      <c r="EB40">
        <v>2</v>
      </c>
      <c r="EC40">
        <v>2</v>
      </c>
      <c r="ED40">
        <v>0</v>
      </c>
      <c r="EE40">
        <v>0</v>
      </c>
      <c r="EF40">
        <v>0</v>
      </c>
      <c r="EG40">
        <v>0</v>
      </c>
      <c r="EH40">
        <v>0</v>
      </c>
      <c r="EI40" s="14">
        <v>0</v>
      </c>
      <c r="EJ40">
        <f t="shared" si="9"/>
        <v>0</v>
      </c>
      <c r="EK40">
        <f t="shared" si="10"/>
        <v>0</v>
      </c>
      <c r="EL40">
        <f t="shared" si="11"/>
        <v>0</v>
      </c>
      <c r="EM40">
        <f t="shared" si="12"/>
        <v>3</v>
      </c>
      <c r="EN40">
        <v>0</v>
      </c>
      <c r="EO40">
        <f t="shared" si="13"/>
        <v>3</v>
      </c>
      <c r="EP40">
        <f t="shared" si="14"/>
        <v>6</v>
      </c>
      <c r="EQ40">
        <v>0</v>
      </c>
      <c r="ER40" s="14">
        <v>0</v>
      </c>
      <c r="ES40" s="48">
        <v>7.2361111111111107E-4</v>
      </c>
      <c r="ET40" s="45">
        <v>6.6064814814814805E-4</v>
      </c>
      <c r="EU40" t="s">
        <v>69</v>
      </c>
      <c r="EV40">
        <v>85</v>
      </c>
      <c r="EW40" s="13" t="s">
        <v>139</v>
      </c>
      <c r="EX40">
        <v>0.1</v>
      </c>
      <c r="EY40">
        <v>0.1</v>
      </c>
      <c r="EZ40">
        <v>0.1</v>
      </c>
      <c r="FA40">
        <v>0.1</v>
      </c>
      <c r="FB40">
        <v>1.2</v>
      </c>
      <c r="FC40" s="13">
        <v>1.2</v>
      </c>
      <c r="FD40">
        <v>0.1</v>
      </c>
      <c r="FE40">
        <v>0.2</v>
      </c>
      <c r="FF40">
        <v>1.1000000000000001</v>
      </c>
      <c r="FG40">
        <v>1.6</v>
      </c>
      <c r="FH40">
        <v>0.1</v>
      </c>
      <c r="FI40" s="14">
        <v>1.6</v>
      </c>
      <c r="FJ40">
        <v>9.0299999999999994</v>
      </c>
      <c r="FK40">
        <v>8.6199999999999992</v>
      </c>
      <c r="FL40">
        <v>8.3000000000000007</v>
      </c>
      <c r="FM40">
        <v>8.48</v>
      </c>
      <c r="FN40" s="13">
        <v>8.3000000000000007</v>
      </c>
      <c r="FO40">
        <v>8.49</v>
      </c>
      <c r="FP40">
        <v>7.85</v>
      </c>
      <c r="FQ40">
        <v>8.09</v>
      </c>
      <c r="FR40">
        <v>7.51</v>
      </c>
      <c r="FS40" s="14">
        <v>7.51</v>
      </c>
      <c r="FT40" s="18" t="s">
        <v>77</v>
      </c>
      <c r="FU40">
        <v>13.22</v>
      </c>
      <c r="FV40">
        <v>13.33</v>
      </c>
      <c r="FW40" s="13">
        <v>13.22</v>
      </c>
      <c r="FX40" s="18" t="s">
        <v>77</v>
      </c>
      <c r="FY40">
        <v>13.19</v>
      </c>
      <c r="FZ40">
        <v>11.88</v>
      </c>
      <c r="GA40" s="14">
        <v>11.88</v>
      </c>
      <c r="GB40">
        <v>32</v>
      </c>
      <c r="GC40" s="13">
        <v>4</v>
      </c>
      <c r="GD40">
        <v>36</v>
      </c>
      <c r="GE40" s="14">
        <v>0</v>
      </c>
      <c r="GF40">
        <v>36</v>
      </c>
      <c r="GG40">
        <v>0</v>
      </c>
      <c r="GH40" s="13">
        <v>36</v>
      </c>
      <c r="GI40">
        <f t="shared" si="15"/>
        <v>100</v>
      </c>
      <c r="GJ40">
        <v>37</v>
      </c>
      <c r="GK40">
        <v>0</v>
      </c>
      <c r="GL40" s="14">
        <v>37</v>
      </c>
      <c r="GM40">
        <f t="shared" si="16"/>
        <v>100</v>
      </c>
      <c r="GN40">
        <v>12</v>
      </c>
      <c r="GO40">
        <v>0</v>
      </c>
      <c r="GP40" s="13">
        <v>12</v>
      </c>
      <c r="GQ40">
        <v>11</v>
      </c>
      <c r="GR40">
        <v>1</v>
      </c>
      <c r="GS40" s="14">
        <v>12</v>
      </c>
      <c r="GT40">
        <v>9</v>
      </c>
      <c r="GU40">
        <v>3</v>
      </c>
      <c r="GV40" s="13">
        <v>12</v>
      </c>
      <c r="GW40">
        <v>12</v>
      </c>
      <c r="GX40">
        <v>0</v>
      </c>
      <c r="GY40" s="14">
        <v>12</v>
      </c>
      <c r="GZ40" s="37">
        <v>0.27083333333333331</v>
      </c>
      <c r="HA40" s="37">
        <v>0.53194444444444444</v>
      </c>
      <c r="HB40" s="37">
        <v>0.61875000000000002</v>
      </c>
      <c r="HC40" s="42">
        <v>0.70138888888888884</v>
      </c>
    </row>
    <row r="41" spans="1:211" x14ac:dyDescent="0.2">
      <c r="A41" s="9">
        <v>46</v>
      </c>
      <c r="B41" s="24">
        <v>43007</v>
      </c>
      <c r="C41" s="26">
        <v>3</v>
      </c>
      <c r="D41" s="10">
        <v>17071</v>
      </c>
      <c r="E41" s="17">
        <v>1</v>
      </c>
      <c r="G41">
        <v>71</v>
      </c>
      <c r="H41">
        <v>1.7</v>
      </c>
      <c r="I41">
        <v>67.599999999999994</v>
      </c>
      <c r="J41">
        <f t="shared" si="0"/>
        <v>23.391003460207614</v>
      </c>
      <c r="K41">
        <v>30</v>
      </c>
      <c r="L41">
        <v>5</v>
      </c>
      <c r="M41" s="11">
        <v>19.600000000000001</v>
      </c>
      <c r="N41">
        <v>22</v>
      </c>
      <c r="O41" s="36">
        <v>0.4826388888888889</v>
      </c>
      <c r="P41" s="37">
        <v>0.5</v>
      </c>
      <c r="Q41" s="36">
        <v>0.51041666666666663</v>
      </c>
      <c r="R41" s="37">
        <v>0.55138888888888882</v>
      </c>
      <c r="S41" s="36">
        <v>0.55208333333333337</v>
      </c>
      <c r="T41" s="37">
        <v>0.63541666666666663</v>
      </c>
      <c r="U41" s="36">
        <v>0.63541666666666663</v>
      </c>
      <c r="V41" s="37">
        <v>0.66666666666666663</v>
      </c>
      <c r="W41" s="36">
        <v>0.54583333333333328</v>
      </c>
      <c r="X41" s="37">
        <v>0.63888888888888895</v>
      </c>
      <c r="Y41" s="11">
        <v>133</v>
      </c>
      <c r="Z41" s="29">
        <v>137</v>
      </c>
      <c r="AA41" s="29">
        <v>131</v>
      </c>
      <c r="AB41">
        <v>137</v>
      </c>
      <c r="AC41">
        <v>136</v>
      </c>
      <c r="AD41" s="33">
        <v>126</v>
      </c>
      <c r="AE41">
        <v>77</v>
      </c>
      <c r="AF41">
        <v>75</v>
      </c>
      <c r="AG41">
        <v>76</v>
      </c>
      <c r="AH41">
        <v>76</v>
      </c>
      <c r="AI41">
        <v>75</v>
      </c>
      <c r="AJ41" s="31">
        <v>74</v>
      </c>
      <c r="AK41">
        <v>132</v>
      </c>
      <c r="AL41">
        <v>137</v>
      </c>
      <c r="AM41">
        <v>133</v>
      </c>
      <c r="AN41">
        <v>152</v>
      </c>
      <c r="AO41">
        <v>142</v>
      </c>
      <c r="AP41">
        <v>133</v>
      </c>
      <c r="AQ41" s="12">
        <v>81</v>
      </c>
      <c r="AR41">
        <v>74</v>
      </c>
      <c r="AS41">
        <v>81</v>
      </c>
      <c r="AT41">
        <v>80</v>
      </c>
      <c r="AU41">
        <v>80</v>
      </c>
      <c r="AV41" s="31">
        <v>78</v>
      </c>
      <c r="AW41">
        <v>10</v>
      </c>
      <c r="AX41">
        <v>94</v>
      </c>
      <c r="BE41">
        <v>6</v>
      </c>
      <c r="BF41">
        <v>6</v>
      </c>
      <c r="BG41">
        <v>5</v>
      </c>
      <c r="BH41">
        <v>6</v>
      </c>
      <c r="BI41">
        <v>6</v>
      </c>
      <c r="BJ41">
        <v>5</v>
      </c>
      <c r="BK41" s="13">
        <v>5</v>
      </c>
      <c r="BL41">
        <f t="shared" si="1"/>
        <v>39</v>
      </c>
      <c r="BM41">
        <v>6</v>
      </c>
      <c r="BN41">
        <v>6</v>
      </c>
      <c r="BO41">
        <v>5</v>
      </c>
      <c r="BP41">
        <v>6</v>
      </c>
      <c r="BQ41">
        <v>6</v>
      </c>
      <c r="BR41">
        <v>6</v>
      </c>
      <c r="BS41" s="14">
        <v>6</v>
      </c>
      <c r="BT41">
        <f t="shared" si="2"/>
        <v>41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4</v>
      </c>
      <c r="CM41">
        <v>0</v>
      </c>
      <c r="CN41">
        <v>0</v>
      </c>
      <c r="CO41">
        <v>4</v>
      </c>
      <c r="CP41">
        <v>0</v>
      </c>
      <c r="CQ41">
        <v>3</v>
      </c>
      <c r="CR41">
        <v>4</v>
      </c>
      <c r="CS41">
        <v>0</v>
      </c>
      <c r="CT41">
        <v>0</v>
      </c>
      <c r="CU41">
        <v>0</v>
      </c>
      <c r="CV41">
        <v>3</v>
      </c>
      <c r="CW41">
        <v>0</v>
      </c>
      <c r="CX41" s="13">
        <v>0</v>
      </c>
      <c r="CY41">
        <f t="shared" si="3"/>
        <v>0</v>
      </c>
      <c r="CZ41">
        <f t="shared" si="4"/>
        <v>0</v>
      </c>
      <c r="DA41">
        <f t="shared" si="5"/>
        <v>0</v>
      </c>
      <c r="DB41">
        <f t="shared" si="6"/>
        <v>0</v>
      </c>
      <c r="DC41">
        <v>0</v>
      </c>
      <c r="DD41">
        <f t="shared" si="7"/>
        <v>11</v>
      </c>
      <c r="DE41">
        <f t="shared" si="8"/>
        <v>11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4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4</v>
      </c>
      <c r="DX41">
        <v>0</v>
      </c>
      <c r="DY41">
        <v>0</v>
      </c>
      <c r="DZ41">
        <v>4</v>
      </c>
      <c r="EA41">
        <v>0</v>
      </c>
      <c r="EB41">
        <v>3</v>
      </c>
      <c r="EC41">
        <v>4</v>
      </c>
      <c r="ED41">
        <v>0</v>
      </c>
      <c r="EE41">
        <v>0</v>
      </c>
      <c r="EF41">
        <v>0</v>
      </c>
      <c r="EG41">
        <v>3</v>
      </c>
      <c r="EH41">
        <v>0</v>
      </c>
      <c r="EI41" s="14">
        <v>0</v>
      </c>
      <c r="EJ41">
        <f t="shared" si="9"/>
        <v>0</v>
      </c>
      <c r="EK41">
        <f t="shared" si="10"/>
        <v>0</v>
      </c>
      <c r="EL41">
        <f t="shared" si="11"/>
        <v>0</v>
      </c>
      <c r="EM41">
        <f t="shared" si="12"/>
        <v>0</v>
      </c>
      <c r="EN41">
        <v>0</v>
      </c>
      <c r="EO41">
        <f t="shared" si="13"/>
        <v>11</v>
      </c>
      <c r="EP41">
        <f t="shared" si="14"/>
        <v>11</v>
      </c>
      <c r="EQ41">
        <v>0</v>
      </c>
      <c r="ER41" s="14">
        <v>0</v>
      </c>
      <c r="ES41" s="48">
        <v>6.3680555555555561E-4</v>
      </c>
      <c r="ET41" s="45">
        <v>4.6666666666666666E-4</v>
      </c>
      <c r="EU41" t="s">
        <v>69</v>
      </c>
      <c r="EV41">
        <v>83</v>
      </c>
      <c r="EW41" s="13" t="s">
        <v>90</v>
      </c>
      <c r="EX41">
        <v>1.9</v>
      </c>
      <c r="EY41">
        <v>2</v>
      </c>
      <c r="EZ41">
        <v>1.9</v>
      </c>
      <c r="FA41">
        <v>1.7</v>
      </c>
      <c r="FB41">
        <v>2.1</v>
      </c>
      <c r="FC41" s="13">
        <v>2.1</v>
      </c>
      <c r="FD41">
        <v>2</v>
      </c>
      <c r="FE41">
        <v>1.7</v>
      </c>
      <c r="FF41">
        <v>2</v>
      </c>
      <c r="FG41">
        <v>2.1</v>
      </c>
      <c r="FH41">
        <v>1.9</v>
      </c>
      <c r="FI41" s="14">
        <v>2.1</v>
      </c>
      <c r="FJ41">
        <v>6.52</v>
      </c>
      <c r="FK41">
        <v>6.98</v>
      </c>
      <c r="FL41">
        <v>6.95</v>
      </c>
      <c r="FM41">
        <v>6.79</v>
      </c>
      <c r="FN41" s="13">
        <v>6.79</v>
      </c>
      <c r="FO41">
        <v>7.17</v>
      </c>
      <c r="FP41">
        <v>6.85</v>
      </c>
      <c r="FQ41">
        <v>6.85</v>
      </c>
      <c r="FR41">
        <v>7.21</v>
      </c>
      <c r="FS41" s="14">
        <v>6.85</v>
      </c>
      <c r="FT41" s="18" t="s">
        <v>77</v>
      </c>
      <c r="FU41">
        <v>13.78</v>
      </c>
      <c r="FV41">
        <v>13.9</v>
      </c>
      <c r="FW41" s="13">
        <v>13.78</v>
      </c>
      <c r="FX41" s="18" t="s">
        <v>77</v>
      </c>
      <c r="FY41">
        <v>13.65</v>
      </c>
      <c r="FZ41">
        <v>13.55</v>
      </c>
      <c r="GA41" s="14">
        <v>13.55</v>
      </c>
      <c r="GB41">
        <v>36</v>
      </c>
      <c r="GC41" s="13">
        <v>0</v>
      </c>
      <c r="GD41">
        <v>35</v>
      </c>
      <c r="GE41" s="14">
        <v>1</v>
      </c>
      <c r="GF41">
        <v>46</v>
      </c>
      <c r="GG41">
        <v>2</v>
      </c>
      <c r="GH41" s="13">
        <v>48</v>
      </c>
      <c r="GI41">
        <f t="shared" si="15"/>
        <v>95.833333333333343</v>
      </c>
      <c r="GJ41">
        <v>51</v>
      </c>
      <c r="GK41">
        <v>1</v>
      </c>
      <c r="GL41" s="14">
        <v>52</v>
      </c>
      <c r="GM41">
        <f t="shared" si="16"/>
        <v>98.076923076923066</v>
      </c>
      <c r="GN41">
        <v>10</v>
      </c>
      <c r="GO41">
        <v>2</v>
      </c>
      <c r="GP41" s="13">
        <v>12</v>
      </c>
      <c r="GQ41">
        <v>9</v>
      </c>
      <c r="GR41">
        <v>3</v>
      </c>
      <c r="GS41" s="14">
        <v>12</v>
      </c>
      <c r="GT41">
        <v>12</v>
      </c>
      <c r="GU41">
        <v>0</v>
      </c>
      <c r="GV41" s="13">
        <v>12</v>
      </c>
      <c r="GW41">
        <v>12</v>
      </c>
      <c r="GX41">
        <v>0</v>
      </c>
      <c r="GY41" s="14">
        <v>12</v>
      </c>
      <c r="GZ41" s="37">
        <v>0.29166666666666669</v>
      </c>
      <c r="HA41" s="37">
        <v>0.55069444444444449</v>
      </c>
      <c r="HB41" s="37">
        <v>0.64097222222222217</v>
      </c>
      <c r="HC41" s="42">
        <v>0.70833333333333337</v>
      </c>
    </row>
    <row r="42" spans="1:211" x14ac:dyDescent="0.2">
      <c r="A42" s="9">
        <v>48</v>
      </c>
      <c r="B42" s="24">
        <v>43040</v>
      </c>
      <c r="C42" s="26">
        <v>4</v>
      </c>
      <c r="D42" s="10">
        <v>16620</v>
      </c>
      <c r="E42" s="17">
        <v>1</v>
      </c>
      <c r="G42">
        <v>72</v>
      </c>
      <c r="H42">
        <v>1.69</v>
      </c>
      <c r="I42">
        <v>69.2</v>
      </c>
      <c r="J42">
        <f t="shared" si="0"/>
        <v>24.228843527887683</v>
      </c>
      <c r="K42">
        <v>30</v>
      </c>
      <c r="L42">
        <v>9</v>
      </c>
      <c r="M42" s="11">
        <v>19</v>
      </c>
      <c r="N42">
        <v>21.2</v>
      </c>
      <c r="O42" s="36">
        <v>0.49305555555555558</v>
      </c>
      <c r="P42" s="37">
        <v>0.51041666666666663</v>
      </c>
      <c r="Q42" s="36">
        <v>0.51041666666666663</v>
      </c>
      <c r="R42" s="37">
        <v>0.55208333333333337</v>
      </c>
      <c r="S42" s="36">
        <v>0.55555555555555558</v>
      </c>
      <c r="T42" s="37">
        <v>0.63888888888888895</v>
      </c>
      <c r="U42" s="36">
        <v>0.64027777777777783</v>
      </c>
      <c r="V42" s="37">
        <v>0.68055555555555547</v>
      </c>
      <c r="W42" s="36">
        <v>0.55138888888888882</v>
      </c>
      <c r="Y42" s="11">
        <v>157</v>
      </c>
      <c r="Z42" s="29">
        <v>158</v>
      </c>
      <c r="AA42" s="29">
        <v>159</v>
      </c>
      <c r="AB42">
        <v>157</v>
      </c>
      <c r="AC42">
        <v>168</v>
      </c>
      <c r="AD42" s="33">
        <v>167</v>
      </c>
      <c r="AE42">
        <v>76</v>
      </c>
      <c r="AF42">
        <v>78</v>
      </c>
      <c r="AG42">
        <v>79</v>
      </c>
      <c r="AH42">
        <v>78</v>
      </c>
      <c r="AI42">
        <v>80</v>
      </c>
      <c r="AJ42" s="31">
        <v>78</v>
      </c>
      <c r="AK42">
        <v>162</v>
      </c>
      <c r="AL42">
        <v>164</v>
      </c>
      <c r="AM42">
        <v>168</v>
      </c>
      <c r="AN42">
        <v>174</v>
      </c>
      <c r="AO42">
        <v>164</v>
      </c>
      <c r="AP42">
        <v>156</v>
      </c>
      <c r="AQ42" s="12">
        <v>79</v>
      </c>
      <c r="AR42">
        <v>80</v>
      </c>
      <c r="AS42">
        <v>80</v>
      </c>
      <c r="AT42">
        <v>82</v>
      </c>
      <c r="AU42">
        <v>79</v>
      </c>
      <c r="AV42" s="31">
        <v>80</v>
      </c>
      <c r="AW42">
        <v>11</v>
      </c>
      <c r="AX42">
        <v>94</v>
      </c>
      <c r="BE42">
        <v>3</v>
      </c>
      <c r="BF42">
        <v>4</v>
      </c>
      <c r="BG42">
        <v>1</v>
      </c>
      <c r="BH42">
        <v>4</v>
      </c>
      <c r="BI42">
        <v>3</v>
      </c>
      <c r="BJ42">
        <v>4</v>
      </c>
      <c r="BK42" s="13">
        <v>4</v>
      </c>
      <c r="BL42">
        <f t="shared" si="1"/>
        <v>23</v>
      </c>
      <c r="BM42">
        <v>4</v>
      </c>
      <c r="BN42">
        <v>3</v>
      </c>
      <c r="BO42">
        <v>0</v>
      </c>
      <c r="BP42">
        <v>3</v>
      </c>
      <c r="BQ42">
        <v>3</v>
      </c>
      <c r="BR42">
        <v>4</v>
      </c>
      <c r="BS42" s="14">
        <v>3</v>
      </c>
      <c r="BT42">
        <f t="shared" si="2"/>
        <v>20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0</v>
      </c>
      <c r="CO42">
        <v>2</v>
      </c>
      <c r="CP42">
        <v>0</v>
      </c>
      <c r="CQ42">
        <v>2</v>
      </c>
      <c r="CR42">
        <v>2</v>
      </c>
      <c r="CS42">
        <v>0</v>
      </c>
      <c r="CT42">
        <v>0</v>
      </c>
      <c r="CU42">
        <v>0</v>
      </c>
      <c r="CV42">
        <v>1</v>
      </c>
      <c r="CW42">
        <v>0</v>
      </c>
      <c r="CX42" s="13">
        <v>0</v>
      </c>
      <c r="CY42">
        <f t="shared" si="3"/>
        <v>0</v>
      </c>
      <c r="CZ42">
        <f t="shared" si="4"/>
        <v>0</v>
      </c>
      <c r="DA42">
        <f t="shared" si="5"/>
        <v>1</v>
      </c>
      <c r="DB42">
        <f t="shared" si="6"/>
        <v>0</v>
      </c>
      <c r="DC42">
        <v>0</v>
      </c>
      <c r="DD42">
        <f t="shared" si="7"/>
        <v>4</v>
      </c>
      <c r="DE42">
        <f t="shared" si="8"/>
        <v>6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1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0</v>
      </c>
      <c r="EB42">
        <v>1</v>
      </c>
      <c r="EC42">
        <v>1</v>
      </c>
      <c r="ED42">
        <v>0</v>
      </c>
      <c r="EE42">
        <v>0</v>
      </c>
      <c r="EF42">
        <v>0</v>
      </c>
      <c r="EG42">
        <v>1</v>
      </c>
      <c r="EH42">
        <v>0</v>
      </c>
      <c r="EI42" s="14">
        <v>0</v>
      </c>
      <c r="EJ42">
        <f t="shared" si="9"/>
        <v>0</v>
      </c>
      <c r="EK42">
        <f t="shared" si="10"/>
        <v>0</v>
      </c>
      <c r="EL42">
        <f t="shared" si="11"/>
        <v>1</v>
      </c>
      <c r="EM42">
        <f t="shared" si="12"/>
        <v>0</v>
      </c>
      <c r="EN42">
        <v>0</v>
      </c>
      <c r="EO42">
        <f t="shared" si="13"/>
        <v>3</v>
      </c>
      <c r="EP42">
        <f t="shared" si="14"/>
        <v>3</v>
      </c>
      <c r="EQ42">
        <v>0</v>
      </c>
      <c r="ER42" s="14">
        <v>0</v>
      </c>
      <c r="ES42" s="48">
        <v>5.0648148148148145E-4</v>
      </c>
      <c r="ET42" s="45">
        <v>5.6273148148148144E-4</v>
      </c>
      <c r="EU42" t="s">
        <v>69</v>
      </c>
      <c r="EV42">
        <v>80</v>
      </c>
      <c r="EW42" s="13" t="s">
        <v>141</v>
      </c>
      <c r="EX42">
        <v>1.4</v>
      </c>
      <c r="EY42">
        <v>1.3</v>
      </c>
      <c r="EZ42">
        <v>1.2</v>
      </c>
      <c r="FA42">
        <v>1.4</v>
      </c>
      <c r="FB42">
        <v>1.4</v>
      </c>
      <c r="FC42" s="13">
        <v>1.4</v>
      </c>
      <c r="FD42">
        <v>1.2</v>
      </c>
      <c r="FE42">
        <v>0.8</v>
      </c>
      <c r="FF42">
        <v>1.1000000000000001</v>
      </c>
      <c r="FG42">
        <v>1</v>
      </c>
      <c r="FH42">
        <v>1.1000000000000001</v>
      </c>
      <c r="FI42" s="14">
        <v>1.1000000000000001</v>
      </c>
      <c r="FJ42">
        <v>7.92</v>
      </c>
      <c r="FK42">
        <v>7.43</v>
      </c>
      <c r="FL42">
        <v>7.32</v>
      </c>
      <c r="FM42">
        <v>7.83</v>
      </c>
      <c r="FN42" s="13">
        <v>7.32</v>
      </c>
      <c r="FO42">
        <v>7.26</v>
      </c>
      <c r="FP42">
        <v>7.48</v>
      </c>
      <c r="FQ42">
        <v>7.51</v>
      </c>
      <c r="FR42">
        <v>7.18</v>
      </c>
      <c r="FS42" s="14">
        <v>7.18</v>
      </c>
      <c r="FT42" s="18" t="s">
        <v>77</v>
      </c>
      <c r="FU42">
        <v>14.27</v>
      </c>
      <c r="FV42">
        <v>13.28</v>
      </c>
      <c r="FW42" s="13">
        <v>13.28</v>
      </c>
      <c r="FX42" s="18" t="s">
        <v>77</v>
      </c>
      <c r="FY42">
        <v>14.13</v>
      </c>
      <c r="FZ42">
        <v>13.77</v>
      </c>
      <c r="GA42" s="14">
        <v>13.77</v>
      </c>
      <c r="GB42">
        <v>36</v>
      </c>
      <c r="GC42" s="13">
        <v>0</v>
      </c>
      <c r="GD42">
        <v>36</v>
      </c>
      <c r="GE42" s="14">
        <v>0</v>
      </c>
      <c r="GF42">
        <v>69</v>
      </c>
      <c r="GG42">
        <v>6</v>
      </c>
      <c r="GH42" s="13">
        <v>75</v>
      </c>
      <c r="GI42">
        <f t="shared" si="15"/>
        <v>92</v>
      </c>
      <c r="GJ42">
        <v>74</v>
      </c>
      <c r="GK42">
        <v>1</v>
      </c>
      <c r="GL42" s="14">
        <v>75</v>
      </c>
      <c r="GM42">
        <f t="shared" si="16"/>
        <v>98.666666666666671</v>
      </c>
      <c r="GN42">
        <v>12</v>
      </c>
      <c r="GO42">
        <v>0</v>
      </c>
      <c r="GP42" s="13">
        <v>12</v>
      </c>
      <c r="GQ42">
        <v>12</v>
      </c>
      <c r="GR42">
        <v>0</v>
      </c>
      <c r="GS42" s="14">
        <v>12</v>
      </c>
      <c r="GT42">
        <v>12</v>
      </c>
      <c r="GU42">
        <v>0</v>
      </c>
      <c r="GV42" s="13">
        <v>12</v>
      </c>
      <c r="GW42">
        <v>10</v>
      </c>
      <c r="GX42">
        <v>2</v>
      </c>
      <c r="GY42" s="14">
        <v>12</v>
      </c>
      <c r="GZ42" s="37">
        <v>0.25</v>
      </c>
      <c r="HA42" s="37">
        <v>0.55208333333333337</v>
      </c>
      <c r="HB42" s="37">
        <v>0.64652777777777781</v>
      </c>
      <c r="HC42" s="42">
        <v>0.70833333333333337</v>
      </c>
    </row>
    <row r="43" spans="1:211" x14ac:dyDescent="0.2">
      <c r="A43" s="9">
        <v>49</v>
      </c>
      <c r="B43" s="24">
        <v>43046</v>
      </c>
      <c r="C43" s="26">
        <v>4</v>
      </c>
      <c r="D43" s="10">
        <v>13727</v>
      </c>
      <c r="F43" s="17">
        <v>1</v>
      </c>
      <c r="G43">
        <v>80</v>
      </c>
      <c r="H43">
        <v>1.65</v>
      </c>
      <c r="I43">
        <v>65.5</v>
      </c>
      <c r="J43">
        <f t="shared" si="0"/>
        <v>24.058769513314971</v>
      </c>
      <c r="K43">
        <v>30</v>
      </c>
      <c r="L43">
        <v>5</v>
      </c>
      <c r="M43" s="11">
        <v>19.8</v>
      </c>
      <c r="N43">
        <v>22</v>
      </c>
      <c r="O43" s="36">
        <v>0.48958333333333331</v>
      </c>
      <c r="P43" s="37">
        <v>0.5</v>
      </c>
      <c r="Q43" s="36">
        <v>0.5</v>
      </c>
      <c r="R43" s="37">
        <v>0.54166666666666663</v>
      </c>
      <c r="S43" s="36">
        <v>0.54861111111111105</v>
      </c>
      <c r="T43" s="37">
        <v>0.63194444444444442</v>
      </c>
      <c r="U43" s="36">
        <v>0.6333333333333333</v>
      </c>
      <c r="V43" s="37">
        <v>0.66666666666666663</v>
      </c>
      <c r="W43" s="36">
        <v>0.54375000000000007</v>
      </c>
      <c r="X43" s="37">
        <v>0.6333333333333333</v>
      </c>
      <c r="Y43" s="11">
        <v>126</v>
      </c>
      <c r="Z43" s="29">
        <v>125</v>
      </c>
      <c r="AA43" s="29">
        <v>135</v>
      </c>
      <c r="AB43">
        <v>114</v>
      </c>
      <c r="AC43">
        <v>138</v>
      </c>
      <c r="AD43" s="33">
        <v>132</v>
      </c>
      <c r="AE43">
        <v>72</v>
      </c>
      <c r="AF43">
        <v>67</v>
      </c>
      <c r="AG43">
        <v>74</v>
      </c>
      <c r="AH43">
        <v>68</v>
      </c>
      <c r="AI43">
        <v>78</v>
      </c>
      <c r="AJ43" s="31">
        <v>78</v>
      </c>
      <c r="AK43">
        <v>115</v>
      </c>
      <c r="AL43">
        <v>126</v>
      </c>
      <c r="AM43">
        <v>129</v>
      </c>
      <c r="AN43">
        <v>118</v>
      </c>
      <c r="AO43">
        <v>127</v>
      </c>
      <c r="AP43">
        <v>124</v>
      </c>
      <c r="AQ43" s="12">
        <v>61</v>
      </c>
      <c r="AR43">
        <v>62</v>
      </c>
      <c r="AS43">
        <v>64</v>
      </c>
      <c r="AT43">
        <v>58</v>
      </c>
      <c r="AU43">
        <v>64</v>
      </c>
      <c r="AV43" s="31">
        <v>66</v>
      </c>
      <c r="AW43">
        <v>10</v>
      </c>
      <c r="AX43">
        <v>92</v>
      </c>
      <c r="BE43">
        <v>5</v>
      </c>
      <c r="BF43">
        <v>4</v>
      </c>
      <c r="BG43">
        <v>3</v>
      </c>
      <c r="BH43">
        <v>4</v>
      </c>
      <c r="BI43">
        <v>5</v>
      </c>
      <c r="BJ43">
        <v>1</v>
      </c>
      <c r="BK43" s="13">
        <v>3</v>
      </c>
      <c r="BL43">
        <f t="shared" si="1"/>
        <v>25</v>
      </c>
      <c r="BM43">
        <v>3</v>
      </c>
      <c r="BN43">
        <v>3</v>
      </c>
      <c r="BO43">
        <v>2</v>
      </c>
      <c r="BP43">
        <v>3</v>
      </c>
      <c r="BQ43">
        <v>4</v>
      </c>
      <c r="BR43">
        <v>2</v>
      </c>
      <c r="BS43" s="14">
        <v>3</v>
      </c>
      <c r="BT43">
        <f t="shared" si="2"/>
        <v>20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0</v>
      </c>
      <c r="CN43">
        <v>0</v>
      </c>
      <c r="CO43">
        <v>3</v>
      </c>
      <c r="CP43">
        <v>0</v>
      </c>
      <c r="CQ43">
        <v>3</v>
      </c>
      <c r="CR43">
        <v>3</v>
      </c>
      <c r="CS43">
        <v>0</v>
      </c>
      <c r="CT43">
        <v>0</v>
      </c>
      <c r="CU43">
        <v>0</v>
      </c>
      <c r="CV43">
        <v>1</v>
      </c>
      <c r="CW43">
        <v>0</v>
      </c>
      <c r="CX43" s="13">
        <v>0</v>
      </c>
      <c r="CY43">
        <f t="shared" si="3"/>
        <v>0</v>
      </c>
      <c r="CZ43">
        <f t="shared" si="4"/>
        <v>0</v>
      </c>
      <c r="DA43">
        <f t="shared" si="5"/>
        <v>0</v>
      </c>
      <c r="DB43">
        <f t="shared" si="6"/>
        <v>0</v>
      </c>
      <c r="DC43">
        <v>0</v>
      </c>
      <c r="DD43">
        <f t="shared" si="7"/>
        <v>5</v>
      </c>
      <c r="DE43">
        <f t="shared" si="8"/>
        <v>9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2</v>
      </c>
      <c r="DX43">
        <v>0</v>
      </c>
      <c r="DY43">
        <v>0</v>
      </c>
      <c r="DZ43">
        <v>2</v>
      </c>
      <c r="EA43">
        <v>0</v>
      </c>
      <c r="EB43">
        <v>2</v>
      </c>
      <c r="EC43">
        <v>2</v>
      </c>
      <c r="ED43">
        <v>0</v>
      </c>
      <c r="EE43">
        <v>0</v>
      </c>
      <c r="EF43">
        <v>0</v>
      </c>
      <c r="EG43">
        <v>0</v>
      </c>
      <c r="EH43">
        <v>0</v>
      </c>
      <c r="EI43" s="14">
        <v>0</v>
      </c>
      <c r="EJ43">
        <f t="shared" si="9"/>
        <v>0</v>
      </c>
      <c r="EK43">
        <f t="shared" si="10"/>
        <v>0</v>
      </c>
      <c r="EL43">
        <f t="shared" si="11"/>
        <v>0</v>
      </c>
      <c r="EM43">
        <f t="shared" si="12"/>
        <v>0</v>
      </c>
      <c r="EN43">
        <v>0</v>
      </c>
      <c r="EO43">
        <f t="shared" si="13"/>
        <v>3</v>
      </c>
      <c r="EP43">
        <f t="shared" si="14"/>
        <v>6</v>
      </c>
      <c r="EQ43">
        <v>0</v>
      </c>
      <c r="ER43" s="14">
        <v>0</v>
      </c>
      <c r="ES43" s="48">
        <v>5.6469907407407413E-4</v>
      </c>
      <c r="ET43" s="45">
        <v>5.0532407407407394E-4</v>
      </c>
      <c r="EU43" t="s">
        <v>80</v>
      </c>
      <c r="EV43">
        <v>78.5</v>
      </c>
      <c r="EW43" s="13" t="s">
        <v>90</v>
      </c>
      <c r="EX43">
        <v>1.6</v>
      </c>
      <c r="EY43">
        <v>1.8</v>
      </c>
      <c r="EZ43">
        <v>1.8</v>
      </c>
      <c r="FA43">
        <v>1.9</v>
      </c>
      <c r="FB43">
        <v>2.1</v>
      </c>
      <c r="FC43" s="13">
        <v>2.1</v>
      </c>
      <c r="FD43">
        <v>1.8</v>
      </c>
      <c r="FE43">
        <v>1.7</v>
      </c>
      <c r="FF43">
        <v>2.1</v>
      </c>
      <c r="FG43">
        <v>1.9</v>
      </c>
      <c r="FH43">
        <v>2</v>
      </c>
      <c r="FI43" s="14">
        <v>2.1</v>
      </c>
      <c r="FJ43">
        <v>5.81</v>
      </c>
      <c r="FK43">
        <v>5.97</v>
      </c>
      <c r="FL43">
        <v>5.68</v>
      </c>
      <c r="FM43">
        <v>5.68</v>
      </c>
      <c r="FN43" s="13">
        <v>5.68</v>
      </c>
      <c r="FO43">
        <v>5.82</v>
      </c>
      <c r="FP43">
        <v>5.58</v>
      </c>
      <c r="FQ43">
        <v>5.86</v>
      </c>
      <c r="FR43">
        <v>5.7</v>
      </c>
      <c r="FS43" s="14">
        <v>5.58</v>
      </c>
      <c r="FT43" s="18" t="s">
        <v>77</v>
      </c>
      <c r="FU43">
        <v>9.92</v>
      </c>
      <c r="FV43">
        <v>8.19</v>
      </c>
      <c r="FW43" s="13">
        <v>8.19</v>
      </c>
      <c r="FX43" s="18" t="s">
        <v>77</v>
      </c>
      <c r="FY43">
        <v>8.7200000000000006</v>
      </c>
      <c r="FZ43">
        <v>8.19</v>
      </c>
      <c r="GA43" s="14">
        <v>8.19</v>
      </c>
      <c r="GB43">
        <v>36</v>
      </c>
      <c r="GC43" s="13">
        <v>0</v>
      </c>
      <c r="GD43">
        <v>36</v>
      </c>
      <c r="GE43" s="14">
        <v>0</v>
      </c>
      <c r="GF43">
        <v>41</v>
      </c>
      <c r="GG43">
        <v>3</v>
      </c>
      <c r="GH43" s="13">
        <v>44</v>
      </c>
      <c r="GI43">
        <f t="shared" si="15"/>
        <v>93.181818181818173</v>
      </c>
      <c r="GJ43">
        <v>47</v>
      </c>
      <c r="GK43">
        <v>0</v>
      </c>
      <c r="GL43" s="14">
        <v>47</v>
      </c>
      <c r="GM43">
        <f t="shared" si="16"/>
        <v>100</v>
      </c>
      <c r="GN43">
        <v>12</v>
      </c>
      <c r="GO43">
        <v>0</v>
      </c>
      <c r="GP43" s="13">
        <v>12</v>
      </c>
      <c r="GQ43">
        <v>12</v>
      </c>
      <c r="GR43">
        <v>0</v>
      </c>
      <c r="GS43" s="14">
        <v>12</v>
      </c>
      <c r="GT43">
        <v>11</v>
      </c>
      <c r="GU43">
        <v>1</v>
      </c>
      <c r="GV43" s="13">
        <v>12</v>
      </c>
      <c r="GW43">
        <v>11</v>
      </c>
      <c r="GX43">
        <v>1</v>
      </c>
      <c r="GY43" s="14">
        <v>12</v>
      </c>
      <c r="GZ43" s="37">
        <v>0.36458333333333331</v>
      </c>
      <c r="HA43" s="37">
        <v>0.5444444444444444</v>
      </c>
      <c r="HB43" s="37">
        <v>0.63750000000000007</v>
      </c>
      <c r="HC43" s="42">
        <v>0.71180555555555547</v>
      </c>
    </row>
    <row r="44" spans="1:211" x14ac:dyDescent="0.2">
      <c r="A44" s="9">
        <v>50</v>
      </c>
      <c r="B44" s="24">
        <v>43056</v>
      </c>
      <c r="C44" s="26">
        <v>3</v>
      </c>
      <c r="D44" s="10">
        <v>12239</v>
      </c>
      <c r="E44" s="17">
        <v>1</v>
      </c>
      <c r="G44">
        <v>84</v>
      </c>
      <c r="H44">
        <v>1.5</v>
      </c>
      <c r="I44">
        <v>49.3</v>
      </c>
      <c r="J44">
        <f t="shared" si="0"/>
        <v>21.911111111111111</v>
      </c>
      <c r="K44">
        <v>24</v>
      </c>
      <c r="L44">
        <v>7</v>
      </c>
      <c r="M44" s="11">
        <v>19</v>
      </c>
      <c r="N44">
        <v>22</v>
      </c>
      <c r="O44" s="36">
        <v>0.48958333333333331</v>
      </c>
      <c r="P44" s="37">
        <v>0.50694444444444442</v>
      </c>
      <c r="Q44" s="36">
        <v>0.51041666666666663</v>
      </c>
      <c r="R44" s="37">
        <v>0.55208333333333337</v>
      </c>
      <c r="S44" s="36">
        <v>0.55555555555555558</v>
      </c>
      <c r="T44" s="37">
        <v>0.63888888888888895</v>
      </c>
      <c r="U44" s="36">
        <v>0.63888888888888895</v>
      </c>
      <c r="V44" s="37">
        <v>0.6743055555555556</v>
      </c>
      <c r="W44" s="36">
        <v>0.55347222222222225</v>
      </c>
      <c r="X44" s="37">
        <v>0.64374999999999993</v>
      </c>
      <c r="Y44" s="11">
        <v>126</v>
      </c>
      <c r="Z44" s="29">
        <v>135</v>
      </c>
      <c r="AA44" s="29">
        <v>130</v>
      </c>
      <c r="AB44">
        <v>135</v>
      </c>
      <c r="AC44">
        <v>124</v>
      </c>
      <c r="AD44" s="33">
        <v>130</v>
      </c>
      <c r="AE44">
        <v>69</v>
      </c>
      <c r="AF44">
        <v>65</v>
      </c>
      <c r="AG44">
        <v>65</v>
      </c>
      <c r="AH44">
        <v>74</v>
      </c>
      <c r="AI44">
        <v>70</v>
      </c>
      <c r="AJ44" s="31">
        <v>69</v>
      </c>
      <c r="AK44">
        <v>120</v>
      </c>
      <c r="AL44">
        <v>131</v>
      </c>
      <c r="AM44">
        <v>129</v>
      </c>
      <c r="AN44">
        <v>116</v>
      </c>
      <c r="AO44">
        <v>127</v>
      </c>
      <c r="AP44">
        <v>124</v>
      </c>
      <c r="AQ44" s="12">
        <v>65</v>
      </c>
      <c r="AR44">
        <v>67</v>
      </c>
      <c r="AS44">
        <v>64</v>
      </c>
      <c r="AT44">
        <v>79</v>
      </c>
      <c r="AU44">
        <v>78</v>
      </c>
      <c r="AV44" s="31">
        <v>73</v>
      </c>
      <c r="AW44">
        <v>9</v>
      </c>
      <c r="AX44">
        <v>91</v>
      </c>
      <c r="BE44">
        <v>4</v>
      </c>
      <c r="BF44">
        <v>3</v>
      </c>
      <c r="BG44">
        <v>3</v>
      </c>
      <c r="BH44">
        <v>4</v>
      </c>
      <c r="BI44">
        <v>5</v>
      </c>
      <c r="BJ44">
        <v>5</v>
      </c>
      <c r="BK44" s="13">
        <v>5</v>
      </c>
      <c r="BL44">
        <f t="shared" si="1"/>
        <v>29</v>
      </c>
      <c r="BM44">
        <v>5</v>
      </c>
      <c r="BN44">
        <v>3</v>
      </c>
      <c r="BO44">
        <v>0</v>
      </c>
      <c r="BP44">
        <v>3</v>
      </c>
      <c r="BQ44">
        <v>5</v>
      </c>
      <c r="BR44">
        <v>4</v>
      </c>
      <c r="BS44" s="14">
        <v>3</v>
      </c>
      <c r="BT44">
        <f t="shared" si="2"/>
        <v>23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2</v>
      </c>
      <c r="CM44">
        <v>0</v>
      </c>
      <c r="CN44">
        <v>0</v>
      </c>
      <c r="CO44">
        <v>2</v>
      </c>
      <c r="CP44">
        <v>0</v>
      </c>
      <c r="CQ44">
        <v>2</v>
      </c>
      <c r="CR44">
        <v>2</v>
      </c>
      <c r="CS44">
        <v>0</v>
      </c>
      <c r="CT44">
        <v>0</v>
      </c>
      <c r="CU44">
        <v>0</v>
      </c>
      <c r="CV44">
        <v>1</v>
      </c>
      <c r="CW44">
        <v>0</v>
      </c>
      <c r="CX44" s="13">
        <v>0</v>
      </c>
      <c r="CY44">
        <f t="shared" si="3"/>
        <v>0</v>
      </c>
      <c r="CZ44">
        <f t="shared" si="4"/>
        <v>0</v>
      </c>
      <c r="DA44">
        <f t="shared" si="5"/>
        <v>0</v>
      </c>
      <c r="DB44">
        <f t="shared" si="6"/>
        <v>0</v>
      </c>
      <c r="DC44">
        <v>0</v>
      </c>
      <c r="DD44">
        <f t="shared" si="7"/>
        <v>4</v>
      </c>
      <c r="DE44">
        <f t="shared" si="8"/>
        <v>6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2</v>
      </c>
      <c r="DX44">
        <v>0</v>
      </c>
      <c r="DY44">
        <v>0</v>
      </c>
      <c r="DZ44">
        <v>2</v>
      </c>
      <c r="EA44">
        <v>0</v>
      </c>
      <c r="EB44">
        <v>0</v>
      </c>
      <c r="EC44">
        <v>4</v>
      </c>
      <c r="ED44">
        <v>0</v>
      </c>
      <c r="EE44">
        <v>0</v>
      </c>
      <c r="EF44">
        <v>0</v>
      </c>
      <c r="EG44">
        <v>1</v>
      </c>
      <c r="EH44">
        <v>0</v>
      </c>
      <c r="EI44" s="14">
        <v>0</v>
      </c>
      <c r="EJ44">
        <f t="shared" si="9"/>
        <v>0</v>
      </c>
      <c r="EK44">
        <f t="shared" si="10"/>
        <v>0</v>
      </c>
      <c r="EL44">
        <f t="shared" si="11"/>
        <v>0</v>
      </c>
      <c r="EM44">
        <f t="shared" si="12"/>
        <v>0</v>
      </c>
      <c r="EN44">
        <v>0</v>
      </c>
      <c r="EO44">
        <f t="shared" si="13"/>
        <v>4</v>
      </c>
      <c r="EP44">
        <f t="shared" si="14"/>
        <v>6</v>
      </c>
      <c r="EQ44">
        <v>4</v>
      </c>
      <c r="ER44" s="14">
        <v>2</v>
      </c>
      <c r="ES44" s="48">
        <v>1.4247685185185186E-3</v>
      </c>
      <c r="ET44" s="45">
        <v>1.1109953703703703E-3</v>
      </c>
      <c r="EU44" t="s">
        <v>80</v>
      </c>
      <c r="EV44">
        <v>73.5</v>
      </c>
      <c r="EW44" s="13" t="s">
        <v>141</v>
      </c>
      <c r="EX44">
        <v>1.1000000000000001</v>
      </c>
      <c r="EY44">
        <v>1.3</v>
      </c>
      <c r="EZ44">
        <v>1.4</v>
      </c>
      <c r="FA44">
        <v>1.6</v>
      </c>
      <c r="FB44">
        <v>1.1000000000000001</v>
      </c>
      <c r="FC44" s="13">
        <v>1.6</v>
      </c>
      <c r="FD44">
        <v>1.3</v>
      </c>
      <c r="FE44">
        <v>1.3</v>
      </c>
      <c r="FF44">
        <v>1.2</v>
      </c>
      <c r="FG44">
        <v>1.4</v>
      </c>
      <c r="FH44">
        <v>1.4</v>
      </c>
      <c r="FI44" s="14">
        <v>1.4</v>
      </c>
      <c r="FJ44">
        <v>8.08</v>
      </c>
      <c r="FK44">
        <v>9.14</v>
      </c>
      <c r="FL44">
        <v>9.82</v>
      </c>
      <c r="FM44">
        <v>8.6999999999999993</v>
      </c>
      <c r="FN44" s="13">
        <v>8.6999999999999993</v>
      </c>
      <c r="FO44">
        <v>8.4499999999999993</v>
      </c>
      <c r="FP44">
        <v>9.1199999999999992</v>
      </c>
      <c r="FQ44">
        <v>8.7899999999999991</v>
      </c>
      <c r="FR44">
        <v>8.85</v>
      </c>
      <c r="FS44" s="14">
        <v>8.7899999999999991</v>
      </c>
      <c r="FT44" s="18" t="s">
        <v>77</v>
      </c>
      <c r="FU44">
        <v>11.56</v>
      </c>
      <c r="FV44">
        <v>10.06</v>
      </c>
      <c r="FW44" s="13">
        <v>10.06</v>
      </c>
      <c r="FX44" s="18" t="s">
        <v>77</v>
      </c>
      <c r="FY44">
        <v>11.72</v>
      </c>
      <c r="FZ44">
        <v>11.12</v>
      </c>
      <c r="GA44" s="14">
        <v>11.12</v>
      </c>
      <c r="GB44">
        <v>36</v>
      </c>
      <c r="GC44" s="13">
        <v>0</v>
      </c>
      <c r="GD44">
        <v>36</v>
      </c>
      <c r="GE44" s="14">
        <v>0</v>
      </c>
      <c r="GF44">
        <v>20</v>
      </c>
      <c r="GG44">
        <v>4</v>
      </c>
      <c r="GH44" s="13">
        <v>24</v>
      </c>
      <c r="GI44">
        <f t="shared" si="15"/>
        <v>83.333333333333343</v>
      </c>
      <c r="GJ44">
        <v>12</v>
      </c>
      <c r="GK44">
        <v>7</v>
      </c>
      <c r="GL44" s="14">
        <v>19</v>
      </c>
      <c r="GM44">
        <f t="shared" si="16"/>
        <v>63.157894736842103</v>
      </c>
      <c r="GN44">
        <v>10</v>
      </c>
      <c r="GO44">
        <v>2</v>
      </c>
      <c r="GP44" s="13">
        <v>12</v>
      </c>
      <c r="GQ44">
        <v>4</v>
      </c>
      <c r="GR44">
        <v>6</v>
      </c>
      <c r="GS44" s="14">
        <v>10</v>
      </c>
      <c r="GT44">
        <v>12</v>
      </c>
      <c r="GU44">
        <v>0</v>
      </c>
      <c r="GV44" s="13">
        <v>12</v>
      </c>
      <c r="GW44">
        <v>7</v>
      </c>
      <c r="GX44">
        <v>4</v>
      </c>
      <c r="GY44" s="14">
        <v>11</v>
      </c>
      <c r="GZ44" s="37">
        <v>0.30208333333333331</v>
      </c>
      <c r="HA44" s="37">
        <v>0.55486111111111114</v>
      </c>
      <c r="HB44" s="37">
        <v>0.64583333333333337</v>
      </c>
      <c r="HC44" s="14" t="s">
        <v>134</v>
      </c>
    </row>
    <row r="45" spans="1:211" x14ac:dyDescent="0.2">
      <c r="A45" s="9">
        <v>51</v>
      </c>
      <c r="B45" s="24">
        <v>43108</v>
      </c>
      <c r="C45" s="26">
        <v>4</v>
      </c>
      <c r="D45" s="10">
        <v>15149</v>
      </c>
      <c r="F45" s="17">
        <v>1</v>
      </c>
      <c r="G45">
        <v>77</v>
      </c>
      <c r="H45">
        <v>1.66</v>
      </c>
      <c r="I45">
        <v>78.5</v>
      </c>
      <c r="J45">
        <f t="shared" si="0"/>
        <v>28.487443750907246</v>
      </c>
      <c r="K45">
        <v>30</v>
      </c>
      <c r="L45">
        <v>6</v>
      </c>
      <c r="M45" s="11">
        <v>20.100000000000001</v>
      </c>
      <c r="N45">
        <v>21</v>
      </c>
      <c r="O45" s="36">
        <v>0.49305555555555558</v>
      </c>
      <c r="P45" s="37">
        <v>0.5</v>
      </c>
      <c r="Q45" s="36">
        <v>0.50694444444444442</v>
      </c>
      <c r="R45" s="37">
        <v>0.5493055555555556</v>
      </c>
      <c r="S45" s="36">
        <v>0.55902777777777779</v>
      </c>
      <c r="T45" s="37">
        <v>0.64236111111111105</v>
      </c>
      <c r="U45" s="36">
        <v>0.64236111111111105</v>
      </c>
      <c r="V45" s="37">
        <v>0.67499999999999993</v>
      </c>
      <c r="W45" s="36">
        <v>0.55486111111111114</v>
      </c>
      <c r="X45" s="37">
        <v>0.65069444444444446</v>
      </c>
      <c r="Y45" s="11">
        <v>136</v>
      </c>
      <c r="Z45" s="29">
        <v>145</v>
      </c>
      <c r="AA45" s="29">
        <v>143</v>
      </c>
      <c r="AB45">
        <v>142</v>
      </c>
      <c r="AC45">
        <v>139</v>
      </c>
      <c r="AD45" s="33">
        <v>138</v>
      </c>
      <c r="AE45">
        <v>75</v>
      </c>
      <c r="AF45">
        <v>77</v>
      </c>
      <c r="AG45">
        <v>74</v>
      </c>
      <c r="AH45">
        <v>82</v>
      </c>
      <c r="AI45">
        <v>82</v>
      </c>
      <c r="AJ45" s="31">
        <v>83</v>
      </c>
      <c r="AK45">
        <v>153</v>
      </c>
      <c r="AL45">
        <v>155</v>
      </c>
      <c r="AM45">
        <v>162</v>
      </c>
      <c r="AN45">
        <v>145</v>
      </c>
      <c r="AO45">
        <v>152</v>
      </c>
      <c r="AP45">
        <v>154</v>
      </c>
      <c r="AQ45" s="12">
        <v>92</v>
      </c>
      <c r="AR45">
        <v>95</v>
      </c>
      <c r="AS45">
        <v>93</v>
      </c>
      <c r="AT45">
        <v>89</v>
      </c>
      <c r="AU45">
        <v>94</v>
      </c>
      <c r="AV45" s="31">
        <v>90</v>
      </c>
      <c r="AW45">
        <v>12</v>
      </c>
      <c r="AX45">
        <v>91</v>
      </c>
      <c r="BE45">
        <v>5</v>
      </c>
      <c r="BF45">
        <v>5</v>
      </c>
      <c r="BG45">
        <v>3</v>
      </c>
      <c r="BH45">
        <v>4</v>
      </c>
      <c r="BI45">
        <v>5</v>
      </c>
      <c r="BJ45">
        <v>5</v>
      </c>
      <c r="BK45" s="13">
        <v>5</v>
      </c>
      <c r="BL45">
        <f t="shared" si="1"/>
        <v>32</v>
      </c>
      <c r="BM45">
        <v>5</v>
      </c>
      <c r="BN45">
        <v>5</v>
      </c>
      <c r="BO45">
        <v>3</v>
      </c>
      <c r="BP45">
        <v>5</v>
      </c>
      <c r="BQ45">
        <v>5</v>
      </c>
      <c r="BR45">
        <v>5</v>
      </c>
      <c r="BS45" s="14">
        <v>5</v>
      </c>
      <c r="BT45">
        <f t="shared" si="2"/>
        <v>33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0</v>
      </c>
      <c r="CO45">
        <v>2</v>
      </c>
      <c r="CP45">
        <v>0</v>
      </c>
      <c r="CQ45">
        <v>2</v>
      </c>
      <c r="CR45">
        <v>2</v>
      </c>
      <c r="CS45">
        <v>0</v>
      </c>
      <c r="CT45">
        <v>0</v>
      </c>
      <c r="CU45">
        <v>0</v>
      </c>
      <c r="CV45">
        <v>2</v>
      </c>
      <c r="CW45">
        <v>0</v>
      </c>
      <c r="CX45" s="13">
        <v>0</v>
      </c>
      <c r="CY45">
        <f t="shared" si="3"/>
        <v>0</v>
      </c>
      <c r="CZ45">
        <f t="shared" si="4"/>
        <v>0</v>
      </c>
      <c r="DA45">
        <f t="shared" si="5"/>
        <v>0</v>
      </c>
      <c r="DB45">
        <f t="shared" si="6"/>
        <v>0</v>
      </c>
      <c r="DC45">
        <v>0</v>
      </c>
      <c r="DD45">
        <f t="shared" si="7"/>
        <v>6</v>
      </c>
      <c r="DE45">
        <f t="shared" si="8"/>
        <v>6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2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1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3</v>
      </c>
      <c r="DX45">
        <v>0</v>
      </c>
      <c r="DY45">
        <v>0</v>
      </c>
      <c r="DZ45">
        <v>2</v>
      </c>
      <c r="EA45">
        <v>0</v>
      </c>
      <c r="EB45">
        <v>2</v>
      </c>
      <c r="EC45">
        <v>2</v>
      </c>
      <c r="ED45">
        <v>0</v>
      </c>
      <c r="EE45">
        <v>0</v>
      </c>
      <c r="EF45">
        <v>0</v>
      </c>
      <c r="EG45">
        <v>2</v>
      </c>
      <c r="EH45">
        <v>0</v>
      </c>
      <c r="EI45" s="14">
        <v>0</v>
      </c>
      <c r="EJ45">
        <f t="shared" si="9"/>
        <v>0</v>
      </c>
      <c r="EK45">
        <f t="shared" si="10"/>
        <v>0</v>
      </c>
      <c r="EL45">
        <f t="shared" si="11"/>
        <v>0</v>
      </c>
      <c r="EM45">
        <f t="shared" si="12"/>
        <v>1</v>
      </c>
      <c r="EN45">
        <v>0</v>
      </c>
      <c r="EO45">
        <f t="shared" si="13"/>
        <v>7</v>
      </c>
      <c r="EP45">
        <f t="shared" si="14"/>
        <v>6</v>
      </c>
      <c r="EQ45">
        <v>2</v>
      </c>
      <c r="ER45" s="14">
        <v>1</v>
      </c>
      <c r="ES45" s="48">
        <v>1.0335648148148148E-3</v>
      </c>
      <c r="ET45" s="45">
        <v>7.7083333333333344E-4</v>
      </c>
      <c r="EU45" t="s">
        <v>69</v>
      </c>
      <c r="EV45">
        <v>86.5</v>
      </c>
      <c r="EW45" s="13" t="s">
        <v>141</v>
      </c>
      <c r="EX45">
        <v>1.6</v>
      </c>
      <c r="EY45">
        <v>1.7</v>
      </c>
      <c r="EZ45">
        <v>1.5</v>
      </c>
      <c r="FA45">
        <v>1.8</v>
      </c>
      <c r="FB45">
        <v>1.6</v>
      </c>
      <c r="FC45" s="13">
        <v>1.8</v>
      </c>
      <c r="FD45">
        <v>1.5</v>
      </c>
      <c r="FE45">
        <v>1.4</v>
      </c>
      <c r="FF45">
        <v>1.7</v>
      </c>
      <c r="FG45">
        <v>1.7</v>
      </c>
      <c r="FH45">
        <v>1.5</v>
      </c>
      <c r="FI45" s="14">
        <v>1.7</v>
      </c>
      <c r="FJ45">
        <v>6.6</v>
      </c>
      <c r="FK45">
        <v>6.51</v>
      </c>
      <c r="FL45">
        <v>6.48</v>
      </c>
      <c r="FM45">
        <v>6.16</v>
      </c>
      <c r="FN45" s="13">
        <v>6.16</v>
      </c>
      <c r="FO45">
        <v>6.6</v>
      </c>
      <c r="FP45">
        <v>6.8</v>
      </c>
      <c r="FQ45">
        <v>6.49</v>
      </c>
      <c r="FR45">
        <v>6.59</v>
      </c>
      <c r="FS45" s="14">
        <v>6.49</v>
      </c>
      <c r="FT45" s="18" t="s">
        <v>77</v>
      </c>
      <c r="FU45">
        <v>10.52</v>
      </c>
      <c r="FV45">
        <v>10.43</v>
      </c>
      <c r="FW45" s="13">
        <v>10.43</v>
      </c>
      <c r="FX45" s="18" t="s">
        <v>77</v>
      </c>
      <c r="FY45">
        <v>11.12</v>
      </c>
      <c r="FZ45">
        <v>11.04</v>
      </c>
      <c r="GA45" s="14">
        <v>11.04</v>
      </c>
      <c r="GB45">
        <v>35</v>
      </c>
      <c r="GC45" s="13">
        <v>1</v>
      </c>
      <c r="GD45">
        <v>33</v>
      </c>
      <c r="GE45" s="14">
        <v>3</v>
      </c>
      <c r="GF45">
        <v>40</v>
      </c>
      <c r="GG45">
        <v>1</v>
      </c>
      <c r="GH45" s="13">
        <v>41</v>
      </c>
      <c r="GI45">
        <f t="shared" si="15"/>
        <v>97.560975609756099</v>
      </c>
      <c r="GJ45">
        <v>43</v>
      </c>
      <c r="GK45">
        <v>2</v>
      </c>
      <c r="GL45" s="14">
        <v>45</v>
      </c>
      <c r="GM45">
        <f t="shared" si="16"/>
        <v>95.555555555555557</v>
      </c>
      <c r="GN45">
        <v>10</v>
      </c>
      <c r="GO45">
        <v>2</v>
      </c>
      <c r="GP45" s="13">
        <v>12</v>
      </c>
      <c r="GQ45">
        <v>8</v>
      </c>
      <c r="GR45">
        <v>4</v>
      </c>
      <c r="GS45" s="14">
        <v>12</v>
      </c>
      <c r="GT45">
        <v>12</v>
      </c>
      <c r="GU45">
        <v>0</v>
      </c>
      <c r="GV45" s="13">
        <v>12</v>
      </c>
      <c r="GW45">
        <v>12</v>
      </c>
      <c r="GX45">
        <v>0</v>
      </c>
      <c r="GY45" s="14">
        <v>12</v>
      </c>
      <c r="GZ45" s="37">
        <v>0.34722222222222227</v>
      </c>
      <c r="HA45" s="37">
        <v>0.55555555555555558</v>
      </c>
      <c r="HB45" s="37">
        <v>0.65208333333333335</v>
      </c>
      <c r="HC45" s="42">
        <v>0.71875</v>
      </c>
    </row>
    <row r="46" spans="1:211" x14ac:dyDescent="0.2">
      <c r="A46" s="9">
        <v>53</v>
      </c>
      <c r="B46" s="24">
        <v>43151</v>
      </c>
      <c r="C46" s="26">
        <v>3</v>
      </c>
      <c r="D46" s="10">
        <v>17456</v>
      </c>
      <c r="E46" s="17">
        <v>1</v>
      </c>
      <c r="G46">
        <v>70</v>
      </c>
      <c r="H46">
        <v>1.7</v>
      </c>
      <c r="I46">
        <v>76.2</v>
      </c>
      <c r="J46">
        <f t="shared" si="0"/>
        <v>26.36678200692042</v>
      </c>
      <c r="K46">
        <v>30</v>
      </c>
      <c r="L46">
        <v>6</v>
      </c>
      <c r="M46" s="11">
        <v>19</v>
      </c>
      <c r="N46">
        <v>21</v>
      </c>
      <c r="O46" s="36">
        <v>0.4826388888888889</v>
      </c>
      <c r="P46" s="37">
        <v>0.49791666666666662</v>
      </c>
      <c r="Q46" s="36">
        <v>0.49791666666666662</v>
      </c>
      <c r="R46" s="37">
        <v>0.54097222222222219</v>
      </c>
      <c r="S46" s="36">
        <v>0.54166666666666663</v>
      </c>
      <c r="T46" s="37">
        <v>0.625</v>
      </c>
      <c r="U46" s="36">
        <v>0.625</v>
      </c>
      <c r="V46" s="37">
        <v>0.65277777777777779</v>
      </c>
      <c r="W46" s="36">
        <v>0.54166666666666663</v>
      </c>
      <c r="X46" s="37">
        <v>0.62708333333333333</v>
      </c>
      <c r="Y46" s="11">
        <v>134</v>
      </c>
      <c r="Z46" s="29">
        <v>142</v>
      </c>
      <c r="AA46" s="29">
        <v>136</v>
      </c>
      <c r="AB46">
        <v>139</v>
      </c>
      <c r="AC46">
        <v>141</v>
      </c>
      <c r="AD46" s="33">
        <v>135</v>
      </c>
      <c r="AE46">
        <v>80</v>
      </c>
      <c r="AF46">
        <v>86</v>
      </c>
      <c r="AG46">
        <v>85</v>
      </c>
      <c r="AH46">
        <v>84</v>
      </c>
      <c r="AI46">
        <v>90</v>
      </c>
      <c r="AJ46" s="31">
        <v>84</v>
      </c>
      <c r="AK46">
        <v>141</v>
      </c>
      <c r="AL46">
        <v>156</v>
      </c>
      <c r="AM46">
        <v>153</v>
      </c>
      <c r="AN46">
        <v>149</v>
      </c>
      <c r="AO46">
        <v>152</v>
      </c>
      <c r="AP46">
        <v>159</v>
      </c>
      <c r="AQ46" s="12">
        <v>85</v>
      </c>
      <c r="AR46">
        <v>93</v>
      </c>
      <c r="AS46">
        <v>94</v>
      </c>
      <c r="AT46">
        <v>101</v>
      </c>
      <c r="AU46">
        <v>100</v>
      </c>
      <c r="AV46" s="31">
        <v>99</v>
      </c>
      <c r="AW46">
        <v>13</v>
      </c>
      <c r="AX46">
        <v>93</v>
      </c>
      <c r="BE46">
        <v>5</v>
      </c>
      <c r="BF46">
        <v>5</v>
      </c>
      <c r="BG46">
        <v>4</v>
      </c>
      <c r="BH46">
        <v>5</v>
      </c>
      <c r="BI46">
        <v>5</v>
      </c>
      <c r="BJ46">
        <v>5</v>
      </c>
      <c r="BK46" s="13">
        <v>4</v>
      </c>
      <c r="BL46">
        <f t="shared" si="1"/>
        <v>33</v>
      </c>
      <c r="BM46">
        <v>4</v>
      </c>
      <c r="BN46">
        <v>5</v>
      </c>
      <c r="BO46">
        <v>4</v>
      </c>
      <c r="BP46">
        <v>4</v>
      </c>
      <c r="BQ46">
        <v>4</v>
      </c>
      <c r="BR46">
        <v>4</v>
      </c>
      <c r="BS46" s="14">
        <v>3</v>
      </c>
      <c r="BT46">
        <f t="shared" si="2"/>
        <v>28</v>
      </c>
      <c r="BU46">
        <v>0</v>
      </c>
      <c r="BV46">
        <v>0</v>
      </c>
      <c r="BX46">
        <v>0</v>
      </c>
      <c r="BY46">
        <v>0</v>
      </c>
      <c r="BZ46">
        <v>3</v>
      </c>
      <c r="CA46">
        <v>0</v>
      </c>
      <c r="CB46">
        <v>0</v>
      </c>
      <c r="CC46">
        <v>0</v>
      </c>
      <c r="CD46">
        <v>0</v>
      </c>
      <c r="CE46">
        <v>0</v>
      </c>
      <c r="CG46">
        <v>0</v>
      </c>
      <c r="CH46">
        <v>0</v>
      </c>
      <c r="CJ46">
        <v>0</v>
      </c>
      <c r="CK46">
        <v>0</v>
      </c>
      <c r="CL46">
        <v>4</v>
      </c>
      <c r="CM46">
        <v>0</v>
      </c>
      <c r="CN46">
        <v>0</v>
      </c>
      <c r="CO46">
        <v>4</v>
      </c>
      <c r="CP46">
        <v>0</v>
      </c>
      <c r="CQ46">
        <v>4</v>
      </c>
      <c r="CR46">
        <v>4</v>
      </c>
      <c r="CS46">
        <v>1</v>
      </c>
      <c r="CT46">
        <v>1</v>
      </c>
      <c r="CU46">
        <v>0</v>
      </c>
      <c r="CV46">
        <v>2</v>
      </c>
      <c r="CW46">
        <v>0</v>
      </c>
      <c r="CX46" s="13">
        <v>0</v>
      </c>
      <c r="CY46">
        <f t="shared" si="3"/>
        <v>0</v>
      </c>
      <c r="CZ46">
        <f t="shared" si="4"/>
        <v>0</v>
      </c>
      <c r="DA46">
        <f t="shared" si="5"/>
        <v>0</v>
      </c>
      <c r="DB46">
        <f t="shared" si="6"/>
        <v>1</v>
      </c>
      <c r="DC46">
        <v>1</v>
      </c>
      <c r="DD46">
        <f t="shared" si="7"/>
        <v>9</v>
      </c>
      <c r="DE46">
        <f t="shared" si="8"/>
        <v>12</v>
      </c>
      <c r="DF46">
        <v>0</v>
      </c>
      <c r="DG46">
        <v>0</v>
      </c>
      <c r="DH46">
        <v>0</v>
      </c>
      <c r="DJ46">
        <v>0</v>
      </c>
      <c r="DK46">
        <v>3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T46">
        <v>0</v>
      </c>
      <c r="DU46">
        <v>0</v>
      </c>
      <c r="DV46">
        <v>0</v>
      </c>
      <c r="DW46">
        <v>2</v>
      </c>
      <c r="DX46">
        <v>2</v>
      </c>
      <c r="DY46">
        <v>0</v>
      </c>
      <c r="DZ46">
        <v>3</v>
      </c>
      <c r="EA46">
        <v>0</v>
      </c>
      <c r="EC46">
        <v>3</v>
      </c>
      <c r="ED46">
        <v>0</v>
      </c>
      <c r="EE46">
        <v>1</v>
      </c>
      <c r="EF46">
        <v>0</v>
      </c>
      <c r="EG46">
        <v>0</v>
      </c>
      <c r="EH46">
        <v>0</v>
      </c>
      <c r="EI46" s="14">
        <v>0</v>
      </c>
      <c r="EJ46">
        <f t="shared" si="9"/>
        <v>0</v>
      </c>
      <c r="EK46">
        <f t="shared" si="10"/>
        <v>0</v>
      </c>
      <c r="EL46">
        <f t="shared" si="11"/>
        <v>0</v>
      </c>
      <c r="EM46">
        <f t="shared" si="12"/>
        <v>3</v>
      </c>
      <c r="EN46">
        <v>0</v>
      </c>
      <c r="EO46">
        <f t="shared" si="13"/>
        <v>5</v>
      </c>
      <c r="EP46">
        <f t="shared" si="14"/>
        <v>6</v>
      </c>
      <c r="EQ46">
        <v>0</v>
      </c>
      <c r="ER46" s="14">
        <v>0</v>
      </c>
      <c r="ES46" s="48">
        <v>3.5752314814814821E-4</v>
      </c>
      <c r="ET46" s="45">
        <v>3.4282407407407411E-4</v>
      </c>
      <c r="EU46" t="s">
        <v>69</v>
      </c>
      <c r="EV46">
        <v>77.3</v>
      </c>
      <c r="EW46" s="13" t="s">
        <v>143</v>
      </c>
      <c r="EX46">
        <v>1.2</v>
      </c>
      <c r="EY46">
        <v>1.3</v>
      </c>
      <c r="EZ46">
        <v>1.4</v>
      </c>
      <c r="FA46">
        <v>1.3</v>
      </c>
      <c r="FB46">
        <v>1.4</v>
      </c>
      <c r="FC46" s="13">
        <v>1.4</v>
      </c>
      <c r="FD46">
        <v>1.3</v>
      </c>
      <c r="FE46">
        <v>1.4</v>
      </c>
      <c r="FF46">
        <v>1.3</v>
      </c>
      <c r="FG46">
        <v>1.2</v>
      </c>
      <c r="FH46">
        <v>1.4</v>
      </c>
      <c r="FI46" s="14">
        <v>1.4</v>
      </c>
      <c r="FJ46">
        <v>6.13</v>
      </c>
      <c r="FK46">
        <v>5.55</v>
      </c>
      <c r="FL46">
        <v>5.77</v>
      </c>
      <c r="FM46">
        <v>5.99</v>
      </c>
      <c r="FN46" s="13">
        <v>5.55</v>
      </c>
      <c r="FO46">
        <v>5.93</v>
      </c>
      <c r="FP46">
        <v>6.26</v>
      </c>
      <c r="FQ46">
        <v>6.08</v>
      </c>
      <c r="FR46">
        <v>6.06</v>
      </c>
      <c r="FS46" s="14">
        <v>6.06</v>
      </c>
      <c r="FT46" s="18" t="s">
        <v>77</v>
      </c>
      <c r="FU46">
        <v>10.93</v>
      </c>
      <c r="FV46">
        <v>13.12</v>
      </c>
      <c r="FW46" s="13">
        <v>10.93</v>
      </c>
      <c r="FX46" s="18" t="s">
        <v>77</v>
      </c>
      <c r="FY46">
        <v>13.46</v>
      </c>
      <c r="FZ46">
        <v>13.39</v>
      </c>
      <c r="GA46" s="14">
        <v>13.39</v>
      </c>
      <c r="GB46">
        <v>36</v>
      </c>
      <c r="GC46" s="13">
        <v>0</v>
      </c>
      <c r="GD46">
        <v>36</v>
      </c>
      <c r="GE46" s="14">
        <v>0</v>
      </c>
      <c r="GF46">
        <v>65</v>
      </c>
      <c r="GG46">
        <v>0</v>
      </c>
      <c r="GH46" s="13">
        <v>65</v>
      </c>
      <c r="GI46">
        <f t="shared" si="15"/>
        <v>100</v>
      </c>
      <c r="GJ46">
        <v>66</v>
      </c>
      <c r="GK46">
        <v>2</v>
      </c>
      <c r="GL46" s="14">
        <v>68</v>
      </c>
      <c r="GM46">
        <f t="shared" si="16"/>
        <v>97.058823529411768</v>
      </c>
      <c r="GN46">
        <v>11</v>
      </c>
      <c r="GO46">
        <v>1</v>
      </c>
      <c r="GP46" s="13">
        <v>12</v>
      </c>
      <c r="GQ46">
        <v>11</v>
      </c>
      <c r="GR46">
        <v>1</v>
      </c>
      <c r="GS46" s="14">
        <v>12</v>
      </c>
      <c r="GT46">
        <v>11</v>
      </c>
      <c r="GU46">
        <v>1</v>
      </c>
      <c r="GV46" s="13">
        <v>12</v>
      </c>
      <c r="GW46">
        <v>11</v>
      </c>
      <c r="GX46">
        <v>1</v>
      </c>
      <c r="GY46" s="14">
        <v>12</v>
      </c>
      <c r="GZ46" s="37">
        <v>0.29166666666666669</v>
      </c>
      <c r="HA46" s="37">
        <v>0.54305555555555551</v>
      </c>
      <c r="HB46" s="37">
        <v>0.62847222222222221</v>
      </c>
      <c r="HC46" s="14" t="s">
        <v>134</v>
      </c>
    </row>
    <row r="47" spans="1:211" x14ac:dyDescent="0.2">
      <c r="A47" s="9">
        <v>54</v>
      </c>
      <c r="B47" s="24">
        <v>43213</v>
      </c>
      <c r="C47" s="26">
        <v>2</v>
      </c>
      <c r="D47" s="10">
        <v>17051</v>
      </c>
      <c r="E47" s="17">
        <v>1</v>
      </c>
      <c r="G47">
        <v>72</v>
      </c>
      <c r="H47">
        <v>1.62</v>
      </c>
      <c r="I47">
        <v>69.400000000000006</v>
      </c>
      <c r="J47">
        <f t="shared" si="0"/>
        <v>26.444139612863889</v>
      </c>
      <c r="K47">
        <v>30</v>
      </c>
      <c r="L47">
        <v>6</v>
      </c>
      <c r="M47" s="11">
        <v>18.399999999999999</v>
      </c>
      <c r="N47">
        <v>22</v>
      </c>
      <c r="O47" s="36">
        <v>0.4861111111111111</v>
      </c>
      <c r="P47" s="37">
        <v>0.5</v>
      </c>
      <c r="Q47" s="36">
        <v>0.5</v>
      </c>
      <c r="R47" s="37">
        <v>0.54166666666666663</v>
      </c>
      <c r="S47" s="36">
        <v>0.55208333333333337</v>
      </c>
      <c r="T47" s="37">
        <v>0.63541666666666663</v>
      </c>
      <c r="U47" s="36">
        <v>0.63680555555555551</v>
      </c>
      <c r="V47" s="37">
        <v>0.66666666666666663</v>
      </c>
      <c r="W47" s="36">
        <v>0.54166666666666663</v>
      </c>
      <c r="X47" s="37">
        <v>0.64374999999999993</v>
      </c>
      <c r="Y47" s="11">
        <v>139</v>
      </c>
      <c r="Z47" s="29">
        <v>144</v>
      </c>
      <c r="AA47" s="29">
        <v>132</v>
      </c>
      <c r="AB47">
        <v>147</v>
      </c>
      <c r="AC47">
        <v>145</v>
      </c>
      <c r="AD47" s="33">
        <v>138</v>
      </c>
      <c r="AE47">
        <v>75</v>
      </c>
      <c r="AF47">
        <v>68</v>
      </c>
      <c r="AG47">
        <v>68</v>
      </c>
      <c r="AH47">
        <v>70</v>
      </c>
      <c r="AI47">
        <v>77</v>
      </c>
      <c r="AJ47" s="31">
        <v>74</v>
      </c>
      <c r="AK47">
        <v>141</v>
      </c>
      <c r="AL47">
        <v>140</v>
      </c>
      <c r="AM47">
        <v>139</v>
      </c>
      <c r="AN47">
        <v>143</v>
      </c>
      <c r="AO47">
        <v>136</v>
      </c>
      <c r="AP47">
        <v>136</v>
      </c>
      <c r="AQ47" s="12">
        <v>65</v>
      </c>
      <c r="AR47">
        <v>67</v>
      </c>
      <c r="AS47">
        <v>63</v>
      </c>
      <c r="AT47">
        <v>75</v>
      </c>
      <c r="AU47">
        <v>75</v>
      </c>
      <c r="AV47" s="31">
        <v>72</v>
      </c>
      <c r="BE47">
        <v>6</v>
      </c>
      <c r="BF47">
        <v>6</v>
      </c>
      <c r="BG47">
        <v>6</v>
      </c>
      <c r="BH47">
        <v>6</v>
      </c>
      <c r="BI47">
        <v>5</v>
      </c>
      <c r="BJ47">
        <v>5</v>
      </c>
      <c r="BK47" s="13">
        <v>5</v>
      </c>
      <c r="BL47">
        <f t="shared" si="1"/>
        <v>39</v>
      </c>
      <c r="BM47">
        <v>6</v>
      </c>
      <c r="BN47">
        <v>6</v>
      </c>
      <c r="BO47">
        <v>6</v>
      </c>
      <c r="BP47">
        <v>6</v>
      </c>
      <c r="BQ47">
        <v>6</v>
      </c>
      <c r="BR47">
        <v>5</v>
      </c>
      <c r="BS47" s="14">
        <v>6</v>
      </c>
      <c r="BT47">
        <f t="shared" si="2"/>
        <v>41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4</v>
      </c>
      <c r="CA47">
        <v>0</v>
      </c>
      <c r="CB47">
        <v>0</v>
      </c>
      <c r="CC47">
        <v>0</v>
      </c>
      <c r="CD47">
        <v>0</v>
      </c>
      <c r="CF47">
        <v>0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0</v>
      </c>
      <c r="CN47">
        <v>0</v>
      </c>
      <c r="CO47">
        <v>4</v>
      </c>
      <c r="CP47">
        <v>0</v>
      </c>
      <c r="CQ47">
        <v>4</v>
      </c>
      <c r="CR47">
        <v>4</v>
      </c>
      <c r="CS47">
        <v>0</v>
      </c>
      <c r="CT47">
        <v>0</v>
      </c>
      <c r="CU47">
        <v>0</v>
      </c>
      <c r="CV47">
        <v>4</v>
      </c>
      <c r="CW47">
        <v>0</v>
      </c>
      <c r="CX47" s="13">
        <v>0</v>
      </c>
      <c r="CY47">
        <f t="shared" si="3"/>
        <v>0</v>
      </c>
      <c r="CZ47">
        <f t="shared" si="4"/>
        <v>0</v>
      </c>
      <c r="DA47">
        <f t="shared" si="5"/>
        <v>0</v>
      </c>
      <c r="DB47">
        <f t="shared" si="6"/>
        <v>0</v>
      </c>
      <c r="DC47">
        <v>0</v>
      </c>
      <c r="DD47">
        <f t="shared" si="7"/>
        <v>12</v>
      </c>
      <c r="DE47">
        <f t="shared" si="8"/>
        <v>12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4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4</v>
      </c>
      <c r="DX47">
        <v>0</v>
      </c>
      <c r="DY47">
        <v>0</v>
      </c>
      <c r="DZ47">
        <v>4</v>
      </c>
      <c r="EA47">
        <v>0</v>
      </c>
      <c r="EB47">
        <v>4</v>
      </c>
      <c r="EC47">
        <v>4</v>
      </c>
      <c r="ED47">
        <v>0</v>
      </c>
      <c r="EE47">
        <v>0</v>
      </c>
      <c r="EF47">
        <v>0</v>
      </c>
      <c r="EG47">
        <v>4</v>
      </c>
      <c r="EH47">
        <v>0</v>
      </c>
      <c r="EI47" s="14">
        <v>0</v>
      </c>
      <c r="EJ47">
        <f t="shared" si="9"/>
        <v>0</v>
      </c>
      <c r="EK47">
        <f t="shared" si="10"/>
        <v>0</v>
      </c>
      <c r="EL47">
        <f t="shared" si="11"/>
        <v>0</v>
      </c>
      <c r="EM47">
        <f t="shared" si="12"/>
        <v>0</v>
      </c>
      <c r="EN47">
        <v>0</v>
      </c>
      <c r="EO47">
        <f t="shared" si="13"/>
        <v>12</v>
      </c>
      <c r="EP47">
        <f t="shared" si="14"/>
        <v>12</v>
      </c>
      <c r="EQ47">
        <v>0</v>
      </c>
      <c r="ER47" s="14">
        <v>0</v>
      </c>
      <c r="ES47" s="48">
        <v>7.9513888888888896E-4</v>
      </c>
      <c r="ET47" s="45">
        <v>4.7453703703703704E-4</v>
      </c>
      <c r="EU47" t="s">
        <v>69</v>
      </c>
      <c r="EV47">
        <v>74.5</v>
      </c>
      <c r="EW47" s="13" t="s">
        <v>143</v>
      </c>
      <c r="EX47">
        <v>0.8</v>
      </c>
      <c r="EY47">
        <v>1</v>
      </c>
      <c r="EZ47">
        <v>1</v>
      </c>
      <c r="FA47">
        <v>1</v>
      </c>
      <c r="FB47">
        <v>0.8</v>
      </c>
      <c r="FC47" s="13">
        <v>1</v>
      </c>
      <c r="FD47">
        <v>0.9</v>
      </c>
      <c r="FE47">
        <v>1.3</v>
      </c>
      <c r="FF47">
        <v>1.2</v>
      </c>
      <c r="FG47">
        <v>1.1000000000000001</v>
      </c>
      <c r="FH47">
        <v>1.2</v>
      </c>
      <c r="FI47" s="14">
        <v>1.3</v>
      </c>
      <c r="FJ47">
        <v>7.05</v>
      </c>
      <c r="FK47">
        <v>7.28</v>
      </c>
      <c r="FL47">
        <v>6.83</v>
      </c>
      <c r="FM47">
        <v>6.9</v>
      </c>
      <c r="FN47" s="13">
        <v>6.83</v>
      </c>
      <c r="FO47">
        <v>6.9</v>
      </c>
      <c r="FP47">
        <v>6.92</v>
      </c>
      <c r="FQ47">
        <v>7.15</v>
      </c>
      <c r="FR47">
        <v>7.1</v>
      </c>
      <c r="FS47" s="14">
        <v>6.92</v>
      </c>
      <c r="FT47" s="18" t="s">
        <v>77</v>
      </c>
      <c r="FU47">
        <v>9.69</v>
      </c>
      <c r="FV47">
        <v>9.2799999999999994</v>
      </c>
      <c r="FW47" s="13">
        <v>9.2799999999999994</v>
      </c>
      <c r="FX47" s="18" t="s">
        <v>77</v>
      </c>
      <c r="FY47">
        <v>10.220000000000001</v>
      </c>
      <c r="FZ47">
        <v>9.85</v>
      </c>
      <c r="GA47" s="14">
        <v>9.85</v>
      </c>
      <c r="GB47">
        <v>36</v>
      </c>
      <c r="GC47" s="13">
        <v>0</v>
      </c>
      <c r="GD47">
        <v>36</v>
      </c>
      <c r="GE47" s="14">
        <v>0</v>
      </c>
      <c r="GF47">
        <v>37</v>
      </c>
      <c r="GG47">
        <v>0</v>
      </c>
      <c r="GH47" s="13">
        <v>37</v>
      </c>
      <c r="GI47">
        <f t="shared" si="15"/>
        <v>100</v>
      </c>
      <c r="GJ47">
        <v>44</v>
      </c>
      <c r="GK47">
        <v>0</v>
      </c>
      <c r="GL47" s="14">
        <v>44</v>
      </c>
      <c r="GM47">
        <f t="shared" si="16"/>
        <v>100</v>
      </c>
      <c r="GN47">
        <v>9</v>
      </c>
      <c r="GO47">
        <v>3</v>
      </c>
      <c r="GP47" s="13">
        <v>12</v>
      </c>
      <c r="GQ47">
        <v>12</v>
      </c>
      <c r="GR47">
        <v>0</v>
      </c>
      <c r="GS47" s="14">
        <v>12</v>
      </c>
      <c r="GT47">
        <v>12</v>
      </c>
      <c r="GU47">
        <v>0</v>
      </c>
      <c r="GV47" s="13">
        <v>12</v>
      </c>
      <c r="GW47">
        <v>12</v>
      </c>
      <c r="GX47">
        <v>0</v>
      </c>
      <c r="GY47" s="14">
        <v>12</v>
      </c>
      <c r="GZ47" s="37">
        <v>0.29166666666666669</v>
      </c>
      <c r="HA47" s="37">
        <v>0.54375000000000007</v>
      </c>
      <c r="HB47" s="37">
        <v>0.64583333333333337</v>
      </c>
      <c r="HC47" s="42">
        <v>0.70833333333333337</v>
      </c>
    </row>
    <row r="48" spans="1:211" x14ac:dyDescent="0.2">
      <c r="A48" s="9">
        <v>55</v>
      </c>
      <c r="B48" s="24">
        <v>43230</v>
      </c>
      <c r="C48" s="26">
        <v>3</v>
      </c>
      <c r="D48" s="10">
        <v>17148</v>
      </c>
      <c r="E48" s="17">
        <v>1</v>
      </c>
      <c r="G48">
        <v>72</v>
      </c>
      <c r="H48">
        <v>1.5</v>
      </c>
      <c r="I48">
        <v>74</v>
      </c>
      <c r="J48">
        <f t="shared" si="0"/>
        <v>32.888888888888886</v>
      </c>
      <c r="K48">
        <v>30</v>
      </c>
      <c r="L48">
        <v>7</v>
      </c>
      <c r="M48" s="11">
        <v>19.7</v>
      </c>
      <c r="N48">
        <v>21</v>
      </c>
      <c r="O48" s="36">
        <v>0.4826388888888889</v>
      </c>
      <c r="P48" s="37">
        <v>0.48888888888888887</v>
      </c>
      <c r="Q48" s="36">
        <v>0.48958333333333331</v>
      </c>
      <c r="R48" s="37">
        <v>0.53819444444444442</v>
      </c>
      <c r="S48" s="36">
        <v>0.54027777777777775</v>
      </c>
      <c r="T48" s="37">
        <v>0.62361111111111112</v>
      </c>
      <c r="U48" s="36">
        <v>0.62361111111111112</v>
      </c>
      <c r="V48" s="37">
        <v>0.65972222222222221</v>
      </c>
      <c r="W48" s="36">
        <v>0.53263888888888888</v>
      </c>
      <c r="X48" s="37">
        <v>0.63263888888888886</v>
      </c>
      <c r="Y48" s="11">
        <v>102</v>
      </c>
      <c r="Z48" s="29">
        <v>126</v>
      </c>
      <c r="AA48" s="29">
        <v>128</v>
      </c>
      <c r="AB48">
        <v>117</v>
      </c>
      <c r="AC48">
        <v>125</v>
      </c>
      <c r="AD48" s="33">
        <v>125</v>
      </c>
      <c r="AE48">
        <v>65</v>
      </c>
      <c r="AF48">
        <v>66</v>
      </c>
      <c r="AG48">
        <v>68</v>
      </c>
      <c r="AH48">
        <v>77</v>
      </c>
      <c r="AI48">
        <v>74</v>
      </c>
      <c r="AJ48" s="31">
        <v>72</v>
      </c>
      <c r="AK48">
        <v>125</v>
      </c>
      <c r="AL48">
        <v>134</v>
      </c>
      <c r="AM48">
        <v>135</v>
      </c>
      <c r="AN48">
        <v>147</v>
      </c>
      <c r="AO48">
        <v>147</v>
      </c>
      <c r="AP48">
        <v>139</v>
      </c>
      <c r="AQ48" s="12">
        <v>77</v>
      </c>
      <c r="AR48">
        <v>83</v>
      </c>
      <c r="AS48">
        <v>81</v>
      </c>
      <c r="AT48">
        <v>83</v>
      </c>
      <c r="AU48">
        <v>88</v>
      </c>
      <c r="AV48" s="31">
        <v>89</v>
      </c>
      <c r="AW48">
        <v>10</v>
      </c>
      <c r="AX48">
        <v>82</v>
      </c>
      <c r="BE48">
        <v>5</v>
      </c>
      <c r="BF48">
        <v>5</v>
      </c>
      <c r="BG48">
        <v>3</v>
      </c>
      <c r="BH48">
        <v>5</v>
      </c>
      <c r="BI48">
        <v>5</v>
      </c>
      <c r="BJ48">
        <v>2</v>
      </c>
      <c r="BK48" s="13">
        <v>4</v>
      </c>
      <c r="BL48">
        <f t="shared" si="1"/>
        <v>29</v>
      </c>
      <c r="BM48">
        <v>3</v>
      </c>
      <c r="BN48">
        <v>2</v>
      </c>
      <c r="BO48">
        <v>1</v>
      </c>
      <c r="BP48">
        <v>3</v>
      </c>
      <c r="BQ48">
        <v>3</v>
      </c>
      <c r="BR48">
        <v>3</v>
      </c>
      <c r="BS48" s="14">
        <v>1</v>
      </c>
      <c r="BT48">
        <f t="shared" si="2"/>
        <v>16</v>
      </c>
      <c r="BU48">
        <v>0</v>
      </c>
      <c r="BV48">
        <v>0</v>
      </c>
      <c r="BW48">
        <v>0</v>
      </c>
      <c r="BX48">
        <v>1</v>
      </c>
      <c r="BY48">
        <v>0</v>
      </c>
      <c r="BZ48">
        <v>2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1</v>
      </c>
      <c r="CN48">
        <v>0</v>
      </c>
      <c r="CO48">
        <v>3</v>
      </c>
      <c r="CP48">
        <v>0</v>
      </c>
      <c r="CQ48">
        <v>3</v>
      </c>
      <c r="CR48">
        <v>4</v>
      </c>
      <c r="CS48">
        <v>0</v>
      </c>
      <c r="CT48">
        <v>2</v>
      </c>
      <c r="CU48">
        <v>0</v>
      </c>
      <c r="CV48">
        <v>2</v>
      </c>
      <c r="CW48">
        <v>0</v>
      </c>
      <c r="CX48" s="13">
        <v>0</v>
      </c>
      <c r="CY48">
        <f t="shared" si="3"/>
        <v>0</v>
      </c>
      <c r="CZ48">
        <f t="shared" si="4"/>
        <v>0</v>
      </c>
      <c r="DA48">
        <f t="shared" si="5"/>
        <v>0</v>
      </c>
      <c r="DB48">
        <f t="shared" si="6"/>
        <v>5</v>
      </c>
      <c r="DC48">
        <v>0</v>
      </c>
      <c r="DD48">
        <f t="shared" si="7"/>
        <v>6</v>
      </c>
      <c r="DE48">
        <f t="shared" si="8"/>
        <v>10</v>
      </c>
      <c r="DF48">
        <v>0</v>
      </c>
      <c r="DG48">
        <v>0</v>
      </c>
      <c r="DH48">
        <v>0</v>
      </c>
      <c r="DI48">
        <v>3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1</v>
      </c>
      <c r="DX48">
        <v>2</v>
      </c>
      <c r="DY48">
        <v>0</v>
      </c>
      <c r="DZ48">
        <v>2</v>
      </c>
      <c r="EA48">
        <v>0</v>
      </c>
      <c r="EB48">
        <v>2</v>
      </c>
      <c r="EC48">
        <v>4</v>
      </c>
      <c r="ED48">
        <v>1</v>
      </c>
      <c r="EE48">
        <v>2</v>
      </c>
      <c r="EF48">
        <v>0</v>
      </c>
      <c r="EG48">
        <v>0</v>
      </c>
      <c r="EH48">
        <v>0</v>
      </c>
      <c r="EI48" s="14">
        <v>0</v>
      </c>
      <c r="EJ48">
        <f t="shared" si="9"/>
        <v>0</v>
      </c>
      <c r="EK48">
        <f t="shared" si="10"/>
        <v>0</v>
      </c>
      <c r="EL48">
        <f t="shared" si="11"/>
        <v>0</v>
      </c>
      <c r="EM48">
        <f t="shared" si="12"/>
        <v>8</v>
      </c>
      <c r="EN48">
        <v>1</v>
      </c>
      <c r="EO48">
        <f t="shared" si="13"/>
        <v>1</v>
      </c>
      <c r="EP48">
        <f t="shared" si="14"/>
        <v>8</v>
      </c>
      <c r="EQ48">
        <v>1</v>
      </c>
      <c r="ER48" s="14">
        <v>2</v>
      </c>
      <c r="ES48" s="48">
        <v>5.2060185185185185E-4</v>
      </c>
      <c r="ET48" s="45">
        <v>4.2199074074074079E-4</v>
      </c>
      <c r="EU48" t="s">
        <v>69</v>
      </c>
      <c r="EV48">
        <v>79</v>
      </c>
      <c r="EW48" s="13" t="s">
        <v>137</v>
      </c>
      <c r="EX48">
        <v>1.4</v>
      </c>
      <c r="EY48">
        <v>1.4</v>
      </c>
      <c r="EZ48">
        <v>1.4</v>
      </c>
      <c r="FA48">
        <v>1.6</v>
      </c>
      <c r="FB48">
        <v>1.5</v>
      </c>
      <c r="FC48" s="13">
        <v>1.6</v>
      </c>
      <c r="FD48">
        <v>1.2</v>
      </c>
      <c r="FE48">
        <v>1</v>
      </c>
      <c r="FF48">
        <v>1.1000000000000001</v>
      </c>
      <c r="FG48">
        <v>0.9</v>
      </c>
      <c r="FH48">
        <v>1.1000000000000001</v>
      </c>
      <c r="FI48" s="14">
        <v>1.2</v>
      </c>
      <c r="FJ48">
        <v>6.35</v>
      </c>
      <c r="FK48">
        <v>5.9</v>
      </c>
      <c r="FL48">
        <v>6.29</v>
      </c>
      <c r="FM48">
        <v>6.22</v>
      </c>
      <c r="FN48" s="13">
        <v>5.9</v>
      </c>
      <c r="FO48">
        <v>6.52</v>
      </c>
      <c r="FP48">
        <v>6.8</v>
      </c>
      <c r="FQ48">
        <v>6.3</v>
      </c>
      <c r="FR48">
        <v>6.26</v>
      </c>
      <c r="FS48" s="14">
        <v>6.26</v>
      </c>
      <c r="FT48" s="18" t="s">
        <v>77</v>
      </c>
      <c r="FU48">
        <v>10.19</v>
      </c>
      <c r="FV48">
        <v>8.56</v>
      </c>
      <c r="FW48" s="13">
        <v>8.56</v>
      </c>
      <c r="FX48" s="18" t="s">
        <v>77</v>
      </c>
      <c r="FY48">
        <v>8.3000000000000007</v>
      </c>
      <c r="FZ48">
        <v>7.95</v>
      </c>
      <c r="GA48" s="14">
        <v>7.95</v>
      </c>
      <c r="GB48">
        <v>34</v>
      </c>
      <c r="GC48" s="13">
        <v>2</v>
      </c>
      <c r="GD48">
        <v>35</v>
      </c>
      <c r="GE48" s="14">
        <v>1</v>
      </c>
      <c r="GF48">
        <v>63</v>
      </c>
      <c r="GG48">
        <v>0</v>
      </c>
      <c r="GH48" s="13">
        <v>63</v>
      </c>
      <c r="GI48">
        <f t="shared" si="15"/>
        <v>100</v>
      </c>
      <c r="GJ48">
        <v>54</v>
      </c>
      <c r="GK48">
        <v>6</v>
      </c>
      <c r="GL48" s="14">
        <v>60</v>
      </c>
      <c r="GM48">
        <f t="shared" si="16"/>
        <v>90</v>
      </c>
      <c r="GN48">
        <v>10</v>
      </c>
      <c r="GO48">
        <v>2</v>
      </c>
      <c r="GP48" s="13">
        <v>12</v>
      </c>
      <c r="GQ48">
        <v>12</v>
      </c>
      <c r="GR48">
        <v>0</v>
      </c>
      <c r="GS48" s="14">
        <v>12</v>
      </c>
      <c r="GT48">
        <v>12</v>
      </c>
      <c r="GU48">
        <v>0</v>
      </c>
      <c r="GV48" s="13">
        <v>12</v>
      </c>
      <c r="GW48">
        <v>12</v>
      </c>
      <c r="GX48">
        <v>0</v>
      </c>
      <c r="GY48" s="14">
        <v>12</v>
      </c>
      <c r="GZ48" s="37">
        <v>0.21875</v>
      </c>
      <c r="HA48" s="37">
        <v>0.53402777777777777</v>
      </c>
      <c r="HB48" s="37">
        <v>0.63402777777777775</v>
      </c>
      <c r="HC48" s="42">
        <v>0.70833333333333337</v>
      </c>
    </row>
    <row r="49" spans="1:211" x14ac:dyDescent="0.2">
      <c r="A49" s="9">
        <v>56</v>
      </c>
      <c r="B49" s="24">
        <v>43250</v>
      </c>
      <c r="C49" s="26">
        <v>2</v>
      </c>
      <c r="D49" s="10">
        <v>11845</v>
      </c>
      <c r="F49" s="17">
        <v>1</v>
      </c>
      <c r="G49">
        <v>86</v>
      </c>
      <c r="H49">
        <v>1.71</v>
      </c>
      <c r="I49">
        <v>69.8</v>
      </c>
      <c r="J49">
        <f t="shared" si="0"/>
        <v>23.870592660989708</v>
      </c>
      <c r="K49">
        <v>30</v>
      </c>
      <c r="L49">
        <v>6</v>
      </c>
      <c r="M49" s="11">
        <v>21</v>
      </c>
      <c r="N49">
        <v>22</v>
      </c>
      <c r="O49" s="36">
        <v>0.5</v>
      </c>
      <c r="P49" s="37">
        <v>0.51388888888888895</v>
      </c>
      <c r="Q49" s="36">
        <v>0.51388888888888895</v>
      </c>
      <c r="R49" s="37">
        <v>0.56944444444444442</v>
      </c>
      <c r="S49" s="36">
        <v>0.56944444444444442</v>
      </c>
      <c r="T49" s="37">
        <v>0.65277777777777779</v>
      </c>
      <c r="U49" s="36">
        <v>0.65277777777777779</v>
      </c>
      <c r="V49" s="37">
        <v>0.6875</v>
      </c>
      <c r="W49" s="36">
        <v>0.56319444444444444</v>
      </c>
      <c r="X49" s="37">
        <v>0.65555555555555556</v>
      </c>
      <c r="Y49" s="11">
        <v>142</v>
      </c>
      <c r="Z49" s="29">
        <v>137</v>
      </c>
      <c r="AA49" s="29">
        <v>131</v>
      </c>
      <c r="AB49">
        <v>134</v>
      </c>
      <c r="AC49">
        <v>131</v>
      </c>
      <c r="AD49" s="33">
        <v>125</v>
      </c>
      <c r="AE49">
        <v>88</v>
      </c>
      <c r="AF49">
        <v>92</v>
      </c>
      <c r="AG49">
        <v>89</v>
      </c>
      <c r="AH49">
        <v>94</v>
      </c>
      <c r="AI49">
        <v>89</v>
      </c>
      <c r="AJ49" s="31">
        <v>82</v>
      </c>
      <c r="AK49">
        <v>128</v>
      </c>
      <c r="AL49">
        <v>141</v>
      </c>
      <c r="AM49">
        <v>142</v>
      </c>
      <c r="AN49">
        <v>134</v>
      </c>
      <c r="AO49">
        <v>140</v>
      </c>
      <c r="AP49">
        <v>133</v>
      </c>
      <c r="AQ49" s="12">
        <v>87</v>
      </c>
      <c r="AR49">
        <v>91</v>
      </c>
      <c r="AS49">
        <v>91</v>
      </c>
      <c r="AT49">
        <v>93</v>
      </c>
      <c r="AU49">
        <v>93</v>
      </c>
      <c r="AV49" s="31">
        <v>94</v>
      </c>
      <c r="AW49">
        <v>11</v>
      </c>
      <c r="AX49">
        <v>92</v>
      </c>
      <c r="BE49">
        <v>5</v>
      </c>
      <c r="BF49">
        <v>5</v>
      </c>
      <c r="BG49">
        <v>3</v>
      </c>
      <c r="BH49">
        <v>6</v>
      </c>
      <c r="BI49">
        <v>5</v>
      </c>
      <c r="BJ49">
        <v>4</v>
      </c>
      <c r="BK49" s="13">
        <v>5</v>
      </c>
      <c r="BL49">
        <f t="shared" si="1"/>
        <v>33</v>
      </c>
      <c r="BM49">
        <v>3</v>
      </c>
      <c r="BN49">
        <v>1</v>
      </c>
      <c r="BO49">
        <v>2</v>
      </c>
      <c r="BP49">
        <v>5</v>
      </c>
      <c r="BQ49">
        <v>5</v>
      </c>
      <c r="BR49">
        <v>4</v>
      </c>
      <c r="BS49" s="14">
        <v>3</v>
      </c>
      <c r="BT49">
        <f t="shared" si="2"/>
        <v>23</v>
      </c>
      <c r="BU49">
        <v>1</v>
      </c>
      <c r="BV49">
        <v>1</v>
      </c>
      <c r="BW49">
        <v>0</v>
      </c>
      <c r="BX49">
        <v>0</v>
      </c>
      <c r="BY49">
        <v>2</v>
      </c>
      <c r="BZ49">
        <v>3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0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4</v>
      </c>
      <c r="CM49">
        <v>1</v>
      </c>
      <c r="CN49">
        <v>1</v>
      </c>
      <c r="CO49">
        <v>3</v>
      </c>
      <c r="CP49">
        <v>1</v>
      </c>
      <c r="CQ49">
        <v>2</v>
      </c>
      <c r="CR49">
        <v>3</v>
      </c>
      <c r="CS49">
        <v>1</v>
      </c>
      <c r="CT49">
        <v>0</v>
      </c>
      <c r="CU49">
        <v>0</v>
      </c>
      <c r="CV49">
        <v>3</v>
      </c>
      <c r="CW49">
        <v>1</v>
      </c>
      <c r="CX49" s="13">
        <v>1</v>
      </c>
      <c r="CY49">
        <f t="shared" si="3"/>
        <v>0</v>
      </c>
      <c r="CZ49">
        <f t="shared" si="4"/>
        <v>1</v>
      </c>
      <c r="DA49">
        <f t="shared" si="5"/>
        <v>11</v>
      </c>
      <c r="DB49">
        <f t="shared" si="6"/>
        <v>1</v>
      </c>
      <c r="DC49">
        <v>1</v>
      </c>
      <c r="DD49">
        <f t="shared" si="7"/>
        <v>10</v>
      </c>
      <c r="DE49">
        <f t="shared" si="8"/>
        <v>8</v>
      </c>
      <c r="DF49">
        <v>0</v>
      </c>
      <c r="DG49">
        <v>0</v>
      </c>
      <c r="DH49">
        <v>1</v>
      </c>
      <c r="DI49">
        <v>1</v>
      </c>
      <c r="DJ49">
        <v>0</v>
      </c>
      <c r="DK49">
        <v>2</v>
      </c>
      <c r="DL49">
        <v>1</v>
      </c>
      <c r="DM49">
        <v>1</v>
      </c>
      <c r="DN49">
        <v>0</v>
      </c>
      <c r="DO49">
        <v>0</v>
      </c>
      <c r="DP49">
        <v>0</v>
      </c>
      <c r="DQ49">
        <v>1</v>
      </c>
      <c r="DR49">
        <v>0</v>
      </c>
      <c r="DS49">
        <v>0</v>
      </c>
      <c r="DT49">
        <v>2</v>
      </c>
      <c r="DU49">
        <v>1</v>
      </c>
      <c r="DV49">
        <v>0</v>
      </c>
      <c r="DW49">
        <v>3</v>
      </c>
      <c r="DX49">
        <v>1</v>
      </c>
      <c r="DY49">
        <v>0</v>
      </c>
      <c r="DZ49">
        <v>3</v>
      </c>
      <c r="EA49">
        <v>0</v>
      </c>
      <c r="EB49">
        <v>2</v>
      </c>
      <c r="EC49">
        <v>3</v>
      </c>
      <c r="ED49">
        <v>0</v>
      </c>
      <c r="EE49">
        <v>1</v>
      </c>
      <c r="EF49">
        <v>0</v>
      </c>
      <c r="EG49">
        <v>2</v>
      </c>
      <c r="EH49">
        <v>0</v>
      </c>
      <c r="EI49" s="14">
        <v>0</v>
      </c>
      <c r="EJ49">
        <f t="shared" si="9"/>
        <v>3</v>
      </c>
      <c r="EK49">
        <f t="shared" si="10"/>
        <v>2</v>
      </c>
      <c r="EL49">
        <f t="shared" si="11"/>
        <v>1</v>
      </c>
      <c r="EM49">
        <f t="shared" si="12"/>
        <v>4</v>
      </c>
      <c r="EN49">
        <v>0</v>
      </c>
      <c r="EO49">
        <f t="shared" si="13"/>
        <v>7</v>
      </c>
      <c r="EP49">
        <f t="shared" si="14"/>
        <v>8</v>
      </c>
      <c r="EQ49">
        <v>3</v>
      </c>
      <c r="ER49" s="14">
        <v>0</v>
      </c>
      <c r="ES49" s="48">
        <v>7.1412037037037028E-4</v>
      </c>
      <c r="ET49" s="45">
        <v>4.8333333333333328E-4</v>
      </c>
      <c r="EU49" t="s">
        <v>69</v>
      </c>
      <c r="EV49">
        <v>79</v>
      </c>
      <c r="EW49" s="13" t="s">
        <v>146</v>
      </c>
      <c r="EX49">
        <v>1.1000000000000001</v>
      </c>
      <c r="EY49">
        <v>1.7</v>
      </c>
      <c r="EZ49">
        <v>1.5</v>
      </c>
      <c r="FA49">
        <v>1.6</v>
      </c>
      <c r="FB49">
        <v>1.8</v>
      </c>
      <c r="FC49" s="13">
        <v>1.8</v>
      </c>
      <c r="FD49">
        <v>1.7</v>
      </c>
      <c r="FE49">
        <v>1.6</v>
      </c>
      <c r="FF49">
        <v>1.7</v>
      </c>
      <c r="FG49">
        <v>1.7</v>
      </c>
      <c r="FH49">
        <v>1.8</v>
      </c>
      <c r="FI49" s="14">
        <v>1.8</v>
      </c>
      <c r="FJ49">
        <v>7.09</v>
      </c>
      <c r="FK49">
        <v>6.93</v>
      </c>
      <c r="FL49">
        <v>6.69</v>
      </c>
      <c r="FM49">
        <v>6.72</v>
      </c>
      <c r="FN49" s="13">
        <v>6.69</v>
      </c>
      <c r="FO49">
        <v>6.67</v>
      </c>
      <c r="FP49">
        <v>7.35</v>
      </c>
      <c r="FQ49">
        <v>7.35</v>
      </c>
      <c r="FR49">
        <v>7.09</v>
      </c>
      <c r="FS49" s="14">
        <v>7.09</v>
      </c>
      <c r="FT49" s="18" t="s">
        <v>77</v>
      </c>
      <c r="FU49">
        <v>13.36</v>
      </c>
      <c r="FV49">
        <v>13.46</v>
      </c>
      <c r="FW49" s="13">
        <v>13.36</v>
      </c>
      <c r="FX49" s="18" t="s">
        <v>77</v>
      </c>
      <c r="FY49">
        <v>13.42</v>
      </c>
      <c r="FZ49">
        <v>12.95</v>
      </c>
      <c r="GA49" s="14">
        <v>12.95</v>
      </c>
      <c r="GB49">
        <v>34</v>
      </c>
      <c r="GC49" s="13">
        <v>2</v>
      </c>
      <c r="GD49">
        <v>32</v>
      </c>
      <c r="GE49" s="14">
        <v>4</v>
      </c>
      <c r="GF49">
        <v>28</v>
      </c>
      <c r="GG49">
        <v>0</v>
      </c>
      <c r="GH49" s="13">
        <v>28</v>
      </c>
      <c r="GI49">
        <f t="shared" si="15"/>
        <v>100</v>
      </c>
      <c r="GJ49">
        <v>28</v>
      </c>
      <c r="GK49">
        <v>4</v>
      </c>
      <c r="GL49" s="14">
        <v>32</v>
      </c>
      <c r="GM49">
        <f t="shared" si="16"/>
        <v>87.5</v>
      </c>
      <c r="GN49">
        <v>8</v>
      </c>
      <c r="GO49">
        <v>4</v>
      </c>
      <c r="GP49" s="13">
        <v>12</v>
      </c>
      <c r="GQ49">
        <v>7</v>
      </c>
      <c r="GR49">
        <v>5</v>
      </c>
      <c r="GS49" s="14">
        <v>12</v>
      </c>
      <c r="GT49">
        <v>11</v>
      </c>
      <c r="GU49">
        <v>1</v>
      </c>
      <c r="GV49" s="13">
        <v>12</v>
      </c>
      <c r="GW49">
        <v>12</v>
      </c>
      <c r="GX49">
        <v>0</v>
      </c>
      <c r="GY49" s="14">
        <v>12</v>
      </c>
      <c r="GZ49" s="37">
        <v>0.33333333333333331</v>
      </c>
      <c r="HA49" s="37">
        <v>0.56597222222222221</v>
      </c>
      <c r="HB49" s="37">
        <v>0.65625</v>
      </c>
      <c r="HC49" s="42">
        <v>0.71180555555555547</v>
      </c>
    </row>
    <row r="50" spans="1:211" x14ac:dyDescent="0.2">
      <c r="A50" s="9">
        <v>57</v>
      </c>
      <c r="B50" s="24">
        <v>43251</v>
      </c>
      <c r="C50" s="26">
        <v>2</v>
      </c>
      <c r="D50" s="10">
        <v>16367</v>
      </c>
      <c r="E50" s="17">
        <v>1</v>
      </c>
      <c r="G50">
        <v>74</v>
      </c>
      <c r="H50">
        <v>1.55</v>
      </c>
      <c r="I50">
        <v>55.2</v>
      </c>
      <c r="J50">
        <f t="shared" si="0"/>
        <v>22.976066597294484</v>
      </c>
      <c r="K50">
        <v>30</v>
      </c>
      <c r="L50">
        <v>6</v>
      </c>
      <c r="M50" s="11">
        <v>20</v>
      </c>
      <c r="N50">
        <v>22</v>
      </c>
      <c r="O50" s="36">
        <v>0.4861111111111111</v>
      </c>
      <c r="P50" s="37">
        <v>0.49791666666666662</v>
      </c>
      <c r="Q50" s="36">
        <v>0.49791666666666662</v>
      </c>
      <c r="R50" s="37">
        <v>0.54722222222222217</v>
      </c>
      <c r="S50" s="36">
        <v>0.54861111111111105</v>
      </c>
      <c r="T50" s="37">
        <v>0.63194444444444442</v>
      </c>
      <c r="U50" s="36">
        <v>0.63194444444444442</v>
      </c>
      <c r="V50" s="37">
        <v>0.66319444444444442</v>
      </c>
      <c r="W50" s="36">
        <v>0.54722222222222217</v>
      </c>
      <c r="X50" s="37">
        <v>0.63888888888888895</v>
      </c>
      <c r="Y50" s="11">
        <v>143</v>
      </c>
      <c r="Z50" s="29">
        <v>151</v>
      </c>
      <c r="AA50" s="29">
        <v>143</v>
      </c>
      <c r="AB50">
        <v>158</v>
      </c>
      <c r="AC50">
        <v>147</v>
      </c>
      <c r="AD50" s="33">
        <v>151</v>
      </c>
      <c r="AE50">
        <v>71</v>
      </c>
      <c r="AF50">
        <v>68</v>
      </c>
      <c r="AG50">
        <v>66</v>
      </c>
      <c r="AH50">
        <v>65</v>
      </c>
      <c r="AI50">
        <v>66</v>
      </c>
      <c r="AJ50" s="31">
        <v>71</v>
      </c>
      <c r="AK50">
        <v>129</v>
      </c>
      <c r="AL50">
        <v>138</v>
      </c>
      <c r="AM50">
        <v>141</v>
      </c>
      <c r="AN50">
        <v>138</v>
      </c>
      <c r="AO50">
        <v>139</v>
      </c>
      <c r="AP50">
        <v>131</v>
      </c>
      <c r="AQ50" s="12">
        <v>62</v>
      </c>
      <c r="AR50">
        <v>66</v>
      </c>
      <c r="AS50">
        <v>66</v>
      </c>
      <c r="AT50">
        <v>62</v>
      </c>
      <c r="AU50">
        <v>67</v>
      </c>
      <c r="AV50" s="31">
        <v>54</v>
      </c>
      <c r="AW50">
        <v>9</v>
      </c>
      <c r="AX50">
        <v>88</v>
      </c>
      <c r="BE50">
        <v>5</v>
      </c>
      <c r="BF50">
        <v>2</v>
      </c>
      <c r="BG50">
        <v>1</v>
      </c>
      <c r="BH50">
        <v>4</v>
      </c>
      <c r="BI50">
        <v>4</v>
      </c>
      <c r="BJ50">
        <v>1</v>
      </c>
      <c r="BK50" s="13">
        <v>4</v>
      </c>
      <c r="BL50">
        <f t="shared" si="1"/>
        <v>21</v>
      </c>
      <c r="BM50">
        <v>4</v>
      </c>
      <c r="BN50">
        <v>2</v>
      </c>
      <c r="BO50">
        <v>1</v>
      </c>
      <c r="BP50">
        <v>4</v>
      </c>
      <c r="BQ50">
        <v>5</v>
      </c>
      <c r="BR50">
        <v>2</v>
      </c>
      <c r="BS50" s="14">
        <v>2</v>
      </c>
      <c r="BT50">
        <f t="shared" si="2"/>
        <v>20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2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0</v>
      </c>
      <c r="CI50">
        <v>1</v>
      </c>
      <c r="CJ50">
        <v>0</v>
      </c>
      <c r="CK50">
        <v>0</v>
      </c>
      <c r="CL50">
        <v>2</v>
      </c>
      <c r="CM50">
        <v>1</v>
      </c>
      <c r="CN50">
        <v>0</v>
      </c>
      <c r="CO50">
        <v>2</v>
      </c>
      <c r="CP50">
        <v>0</v>
      </c>
      <c r="CQ50">
        <v>0</v>
      </c>
      <c r="CR50">
        <v>2</v>
      </c>
      <c r="CS50">
        <v>0</v>
      </c>
      <c r="CT50">
        <v>1</v>
      </c>
      <c r="CU50">
        <v>0</v>
      </c>
      <c r="CV50">
        <v>2</v>
      </c>
      <c r="CW50">
        <v>0</v>
      </c>
      <c r="CX50" s="13">
        <v>0</v>
      </c>
      <c r="CY50">
        <f t="shared" si="3"/>
        <v>1</v>
      </c>
      <c r="CZ50">
        <f t="shared" si="4"/>
        <v>2</v>
      </c>
      <c r="DA50">
        <f t="shared" si="5"/>
        <v>0</v>
      </c>
      <c r="DB50">
        <f t="shared" si="6"/>
        <v>3</v>
      </c>
      <c r="DC50">
        <v>0</v>
      </c>
      <c r="DD50">
        <f t="shared" si="7"/>
        <v>6</v>
      </c>
      <c r="DE50">
        <f t="shared" si="8"/>
        <v>4</v>
      </c>
      <c r="DF50">
        <v>0</v>
      </c>
      <c r="DG50">
        <v>0</v>
      </c>
      <c r="DH50">
        <v>0</v>
      </c>
      <c r="DI50">
        <v>1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1</v>
      </c>
      <c r="DX50">
        <v>1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s="14">
        <v>0</v>
      </c>
      <c r="EJ50">
        <f t="shared" si="9"/>
        <v>0</v>
      </c>
      <c r="EK50">
        <f t="shared" si="10"/>
        <v>0</v>
      </c>
      <c r="EL50">
        <f t="shared" si="11"/>
        <v>0</v>
      </c>
      <c r="EM50">
        <f t="shared" si="12"/>
        <v>2</v>
      </c>
      <c r="EN50">
        <v>0</v>
      </c>
      <c r="EO50">
        <f t="shared" si="13"/>
        <v>1</v>
      </c>
      <c r="EP50">
        <f t="shared" si="14"/>
        <v>0</v>
      </c>
      <c r="EQ50">
        <v>0</v>
      </c>
      <c r="ER50" s="14">
        <v>0</v>
      </c>
      <c r="ES50" s="48">
        <v>1.2822916666666666E-3</v>
      </c>
      <c r="ET50" s="45">
        <v>1.1446759259259259E-3</v>
      </c>
      <c r="EU50" t="s">
        <v>69</v>
      </c>
      <c r="EV50">
        <v>72.2</v>
      </c>
      <c r="EW50" s="13" t="s">
        <v>146</v>
      </c>
      <c r="EX50">
        <v>0.5</v>
      </c>
      <c r="EY50">
        <v>0.7</v>
      </c>
      <c r="EZ50">
        <v>0.7</v>
      </c>
      <c r="FA50">
        <v>0.6</v>
      </c>
      <c r="FB50">
        <v>0.5</v>
      </c>
      <c r="FC50" s="13">
        <v>0.7</v>
      </c>
      <c r="FD50">
        <v>0.6</v>
      </c>
      <c r="FE50">
        <v>0.7</v>
      </c>
      <c r="FF50">
        <v>0.8</v>
      </c>
      <c r="FG50">
        <v>0.8</v>
      </c>
      <c r="FH50">
        <v>0.9</v>
      </c>
      <c r="FI50" s="14">
        <v>0.9</v>
      </c>
      <c r="FJ50">
        <v>9.1199999999999992</v>
      </c>
      <c r="FK50">
        <v>8.83</v>
      </c>
      <c r="FL50">
        <v>8.68</v>
      </c>
      <c r="FM50">
        <v>8.5500000000000007</v>
      </c>
      <c r="FN50" s="13">
        <v>8.5500000000000007</v>
      </c>
      <c r="FO50">
        <v>9.6300000000000008</v>
      </c>
      <c r="FP50">
        <v>9.19</v>
      </c>
      <c r="FQ50">
        <v>8.89</v>
      </c>
      <c r="FR50">
        <v>8.48</v>
      </c>
      <c r="FS50" s="14">
        <v>8.48</v>
      </c>
      <c r="FT50" s="18" t="s">
        <v>77</v>
      </c>
      <c r="FU50">
        <v>18.489999999999998</v>
      </c>
      <c r="FV50">
        <v>13.76</v>
      </c>
      <c r="FW50" s="13">
        <v>13.76</v>
      </c>
      <c r="FX50" s="18" t="s">
        <v>77</v>
      </c>
      <c r="FY50">
        <v>13.52</v>
      </c>
      <c r="FZ50">
        <v>13.06</v>
      </c>
      <c r="GA50" s="14">
        <v>13.06</v>
      </c>
      <c r="GB50">
        <v>36</v>
      </c>
      <c r="GC50" s="13">
        <v>0</v>
      </c>
      <c r="GD50">
        <v>36</v>
      </c>
      <c r="GE50" s="14">
        <v>0</v>
      </c>
      <c r="GF50">
        <v>35</v>
      </c>
      <c r="GG50">
        <v>2</v>
      </c>
      <c r="GH50" s="13">
        <v>37</v>
      </c>
      <c r="GI50">
        <f t="shared" si="15"/>
        <v>94.594594594594597</v>
      </c>
      <c r="GJ50">
        <v>41</v>
      </c>
      <c r="GK50">
        <v>1</v>
      </c>
      <c r="GL50" s="14">
        <v>42</v>
      </c>
      <c r="GM50">
        <f t="shared" si="16"/>
        <v>97.61904761904762</v>
      </c>
      <c r="GN50">
        <v>5</v>
      </c>
      <c r="GO50">
        <v>7</v>
      </c>
      <c r="GP50" s="13">
        <v>12</v>
      </c>
      <c r="GQ50">
        <v>6</v>
      </c>
      <c r="GR50">
        <v>6</v>
      </c>
      <c r="GS50" s="14">
        <v>12</v>
      </c>
      <c r="GT50">
        <v>9</v>
      </c>
      <c r="GU50">
        <v>3</v>
      </c>
      <c r="GV50" s="13">
        <v>12</v>
      </c>
      <c r="GW50">
        <v>8</v>
      </c>
      <c r="GX50">
        <v>4</v>
      </c>
      <c r="GY50" s="14">
        <v>12</v>
      </c>
      <c r="GZ50" s="37">
        <v>0.21875</v>
      </c>
      <c r="HA50" s="37">
        <v>0.5395833333333333</v>
      </c>
      <c r="HB50" s="37">
        <v>0.63541666666666663</v>
      </c>
      <c r="HC50" s="42">
        <v>0.70833333333333337</v>
      </c>
    </row>
    <row r="51" spans="1:211" x14ac:dyDescent="0.2">
      <c r="A51" s="9">
        <v>58</v>
      </c>
      <c r="B51" s="24">
        <v>43273</v>
      </c>
      <c r="C51" s="26">
        <v>4</v>
      </c>
      <c r="D51" s="10">
        <v>13190</v>
      </c>
      <c r="E51" s="17">
        <v>1</v>
      </c>
      <c r="G51">
        <v>82</v>
      </c>
      <c r="H51">
        <v>1.56</v>
      </c>
      <c r="I51">
        <v>64.099999999999994</v>
      </c>
      <c r="J51">
        <f t="shared" si="0"/>
        <v>26.339579224194605</v>
      </c>
      <c r="K51">
        <v>29</v>
      </c>
      <c r="L51">
        <v>9</v>
      </c>
      <c r="M51" s="11">
        <v>22</v>
      </c>
      <c r="N51">
        <v>20.5</v>
      </c>
      <c r="O51" s="36">
        <v>0.4826388888888889</v>
      </c>
      <c r="P51" s="37">
        <v>0.49305555555555558</v>
      </c>
      <c r="Q51" s="36">
        <v>0.49305555555555558</v>
      </c>
      <c r="R51" s="37">
        <v>0.52777777777777779</v>
      </c>
      <c r="S51" s="36">
        <v>0.53125</v>
      </c>
      <c r="T51" s="37">
        <v>0.61458333333333337</v>
      </c>
      <c r="U51" s="36">
        <v>0.61458333333333337</v>
      </c>
      <c r="V51" s="37">
        <v>0.65625</v>
      </c>
      <c r="W51" s="36">
        <v>0.52777777777777779</v>
      </c>
      <c r="X51" s="37">
        <v>0.62291666666666667</v>
      </c>
      <c r="Y51" s="11">
        <v>105</v>
      </c>
      <c r="Z51" s="29">
        <v>100</v>
      </c>
      <c r="AA51" s="29">
        <v>92</v>
      </c>
      <c r="AB51">
        <v>114</v>
      </c>
      <c r="AC51">
        <v>99</v>
      </c>
      <c r="AD51" s="33">
        <v>99</v>
      </c>
      <c r="AE51">
        <v>64</v>
      </c>
      <c r="AF51">
        <v>63</v>
      </c>
      <c r="AG51">
        <v>62</v>
      </c>
      <c r="AH51">
        <v>69</v>
      </c>
      <c r="AI51">
        <v>69</v>
      </c>
      <c r="AJ51" s="31">
        <v>69</v>
      </c>
      <c r="AK51">
        <v>97</v>
      </c>
      <c r="AL51">
        <v>102</v>
      </c>
      <c r="AM51">
        <v>106</v>
      </c>
      <c r="AN51">
        <v>111</v>
      </c>
      <c r="AO51">
        <v>106</v>
      </c>
      <c r="AP51">
        <v>110</v>
      </c>
      <c r="AQ51" s="12">
        <v>63</v>
      </c>
      <c r="AR51">
        <v>62</v>
      </c>
      <c r="AS51">
        <v>66</v>
      </c>
      <c r="AT51">
        <v>70</v>
      </c>
      <c r="AU51">
        <v>71</v>
      </c>
      <c r="AV51" s="31">
        <v>65</v>
      </c>
      <c r="AW51">
        <v>10</v>
      </c>
      <c r="AX51">
        <v>87</v>
      </c>
      <c r="BE51">
        <v>4</v>
      </c>
      <c r="BF51">
        <v>2</v>
      </c>
      <c r="BG51">
        <v>3</v>
      </c>
      <c r="BH51">
        <v>5</v>
      </c>
      <c r="BI51">
        <v>5</v>
      </c>
      <c r="BJ51">
        <v>4</v>
      </c>
      <c r="BK51" s="13">
        <v>4</v>
      </c>
      <c r="BL51">
        <f t="shared" si="1"/>
        <v>27</v>
      </c>
      <c r="BM51">
        <v>4</v>
      </c>
      <c r="BN51">
        <v>5</v>
      </c>
      <c r="BO51">
        <v>3</v>
      </c>
      <c r="BP51">
        <v>4</v>
      </c>
      <c r="BQ51">
        <v>3</v>
      </c>
      <c r="BR51">
        <v>3</v>
      </c>
      <c r="BS51" s="14">
        <v>4</v>
      </c>
      <c r="BT51">
        <f t="shared" si="2"/>
        <v>26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3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3</v>
      </c>
      <c r="CM51">
        <v>0</v>
      </c>
      <c r="CN51">
        <v>0</v>
      </c>
      <c r="CO51">
        <v>2</v>
      </c>
      <c r="CP51">
        <v>0</v>
      </c>
      <c r="CQ51">
        <v>2</v>
      </c>
      <c r="CR51">
        <v>3</v>
      </c>
      <c r="CS51">
        <v>0</v>
      </c>
      <c r="CT51">
        <v>0</v>
      </c>
      <c r="CU51">
        <v>0</v>
      </c>
      <c r="CV51">
        <v>2</v>
      </c>
      <c r="CW51">
        <v>0</v>
      </c>
      <c r="CX51" s="13">
        <v>0</v>
      </c>
      <c r="CY51">
        <f t="shared" si="3"/>
        <v>0</v>
      </c>
      <c r="CZ51">
        <f t="shared" si="4"/>
        <v>0</v>
      </c>
      <c r="DA51">
        <f t="shared" si="5"/>
        <v>0</v>
      </c>
      <c r="DB51">
        <f t="shared" si="6"/>
        <v>0</v>
      </c>
      <c r="DC51">
        <v>0</v>
      </c>
      <c r="DD51">
        <f t="shared" si="7"/>
        <v>8</v>
      </c>
      <c r="DE51">
        <f t="shared" si="8"/>
        <v>7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2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3</v>
      </c>
      <c r="DX51">
        <v>0</v>
      </c>
      <c r="DY51">
        <v>0</v>
      </c>
      <c r="DZ51">
        <v>3</v>
      </c>
      <c r="EA51">
        <v>0</v>
      </c>
      <c r="EB51">
        <v>0</v>
      </c>
      <c r="EC51">
        <v>3</v>
      </c>
      <c r="ED51">
        <v>0</v>
      </c>
      <c r="EE51">
        <v>0</v>
      </c>
      <c r="EF51">
        <v>0</v>
      </c>
      <c r="EG51">
        <v>2</v>
      </c>
      <c r="EH51">
        <v>0</v>
      </c>
      <c r="EI51" s="14">
        <v>0</v>
      </c>
      <c r="EJ51">
        <f t="shared" si="9"/>
        <v>0</v>
      </c>
      <c r="EK51">
        <f t="shared" si="10"/>
        <v>0</v>
      </c>
      <c r="EL51">
        <f t="shared" si="11"/>
        <v>0</v>
      </c>
      <c r="EM51">
        <f t="shared" si="12"/>
        <v>0</v>
      </c>
      <c r="EN51">
        <v>0</v>
      </c>
      <c r="EO51">
        <f t="shared" si="13"/>
        <v>7</v>
      </c>
      <c r="EP51">
        <f t="shared" si="14"/>
        <v>6</v>
      </c>
      <c r="EQ51">
        <v>0</v>
      </c>
      <c r="ER51" s="14">
        <v>0</v>
      </c>
      <c r="ES51" s="48">
        <v>7.023148148148149E-4</v>
      </c>
      <c r="ET51" s="45">
        <v>7.4791666666666669E-4</v>
      </c>
      <c r="EU51" t="s">
        <v>69</v>
      </c>
      <c r="EV51">
        <v>72</v>
      </c>
      <c r="EW51" s="13" t="s">
        <v>90</v>
      </c>
      <c r="EX51">
        <v>1</v>
      </c>
      <c r="EY51">
        <v>0.9</v>
      </c>
      <c r="EZ51">
        <v>1</v>
      </c>
      <c r="FA51">
        <v>0.8</v>
      </c>
      <c r="FB51">
        <v>1</v>
      </c>
      <c r="FC51" s="13">
        <v>1</v>
      </c>
      <c r="FD51">
        <v>0.6</v>
      </c>
      <c r="FE51">
        <v>0.7</v>
      </c>
      <c r="FF51">
        <v>0.6</v>
      </c>
      <c r="FG51">
        <v>0.9</v>
      </c>
      <c r="FH51">
        <v>1.1000000000000001</v>
      </c>
      <c r="FI51" s="14">
        <v>1.1000000000000001</v>
      </c>
      <c r="FJ51">
        <v>7.63</v>
      </c>
      <c r="FK51">
        <v>7.55</v>
      </c>
      <c r="FL51">
        <v>7.42</v>
      </c>
      <c r="FM51">
        <v>7.45</v>
      </c>
      <c r="FN51" s="13">
        <v>7.42</v>
      </c>
      <c r="FO51">
        <v>8.1</v>
      </c>
      <c r="FP51">
        <v>7.78</v>
      </c>
      <c r="FQ51">
        <v>7.5</v>
      </c>
      <c r="FR51">
        <v>7.92</v>
      </c>
      <c r="FS51" s="14">
        <v>7.5</v>
      </c>
      <c r="FT51" s="18" t="s">
        <v>77</v>
      </c>
      <c r="FU51">
        <v>13.88</v>
      </c>
      <c r="FV51">
        <v>13.29</v>
      </c>
      <c r="FW51" s="13">
        <v>13.29</v>
      </c>
      <c r="FX51" s="18" t="s">
        <v>77</v>
      </c>
      <c r="FY51">
        <v>13.25</v>
      </c>
      <c r="FZ51">
        <v>12.72</v>
      </c>
      <c r="GA51" s="14">
        <v>12.72</v>
      </c>
      <c r="GB51">
        <v>34</v>
      </c>
      <c r="GC51" s="13">
        <v>2</v>
      </c>
      <c r="GD51">
        <v>32</v>
      </c>
      <c r="GE51" s="14">
        <v>6</v>
      </c>
      <c r="GF51">
        <v>53</v>
      </c>
      <c r="GG51">
        <v>5</v>
      </c>
      <c r="GH51" s="13">
        <v>58</v>
      </c>
      <c r="GI51">
        <f t="shared" si="15"/>
        <v>91.379310344827587</v>
      </c>
      <c r="GJ51">
        <v>55</v>
      </c>
      <c r="GK51">
        <v>6</v>
      </c>
      <c r="GL51" s="14">
        <v>61</v>
      </c>
      <c r="GM51">
        <f t="shared" si="16"/>
        <v>90.163934426229503</v>
      </c>
      <c r="GN51">
        <v>11</v>
      </c>
      <c r="GO51">
        <v>1</v>
      </c>
      <c r="GP51" s="13">
        <v>12</v>
      </c>
      <c r="GQ51">
        <v>11</v>
      </c>
      <c r="GR51">
        <v>1</v>
      </c>
      <c r="GS51" s="14">
        <v>12</v>
      </c>
      <c r="GT51">
        <v>11</v>
      </c>
      <c r="GU51">
        <v>1</v>
      </c>
      <c r="GV51" s="13">
        <v>12</v>
      </c>
      <c r="GW51">
        <v>12</v>
      </c>
      <c r="GX51">
        <v>0</v>
      </c>
      <c r="GY51" s="14">
        <v>12</v>
      </c>
      <c r="GZ51" s="37">
        <v>0.27083333333333331</v>
      </c>
      <c r="HA51" s="37">
        <v>0.53125</v>
      </c>
      <c r="HB51" s="37">
        <v>0.62569444444444444</v>
      </c>
      <c r="HC51" s="14" t="s">
        <v>128</v>
      </c>
    </row>
    <row r="52" spans="1:211" x14ac:dyDescent="0.2">
      <c r="A52" s="9">
        <v>59</v>
      </c>
      <c r="B52" s="24">
        <v>43272</v>
      </c>
      <c r="C52" s="26">
        <v>2</v>
      </c>
      <c r="D52" s="10">
        <v>17232</v>
      </c>
      <c r="F52" s="17">
        <v>1</v>
      </c>
      <c r="G52">
        <v>71</v>
      </c>
      <c r="H52">
        <v>1.66</v>
      </c>
      <c r="I52">
        <v>60</v>
      </c>
      <c r="J52">
        <f t="shared" si="0"/>
        <v>21.773842357381334</v>
      </c>
      <c r="K52">
        <v>29</v>
      </c>
      <c r="L52">
        <v>4</v>
      </c>
      <c r="M52" s="11">
        <v>21.8</v>
      </c>
      <c r="N52">
        <v>22.5</v>
      </c>
      <c r="O52" s="36">
        <v>0.4861111111111111</v>
      </c>
      <c r="P52" s="37">
        <v>0.49374999999999997</v>
      </c>
      <c r="Q52" s="36">
        <v>0.49444444444444446</v>
      </c>
      <c r="R52" s="37">
        <v>0.54027777777777775</v>
      </c>
      <c r="S52" s="36">
        <v>0.54027777777777775</v>
      </c>
      <c r="T52" s="37">
        <v>0.62361111111111112</v>
      </c>
      <c r="U52" s="36">
        <v>0.62361111111111112</v>
      </c>
      <c r="V52" s="37">
        <v>0.65277777777777779</v>
      </c>
      <c r="W52" s="36">
        <v>0.5395833333333333</v>
      </c>
      <c r="X52" s="37">
        <v>0.62777777777777777</v>
      </c>
      <c r="Y52" s="11">
        <v>126</v>
      </c>
      <c r="Z52" s="29">
        <v>127</v>
      </c>
      <c r="AA52" s="29">
        <v>119</v>
      </c>
      <c r="AB52">
        <v>125</v>
      </c>
      <c r="AC52">
        <v>119</v>
      </c>
      <c r="AD52" s="33">
        <v>122</v>
      </c>
      <c r="AE52">
        <v>72</v>
      </c>
      <c r="AF52">
        <v>70</v>
      </c>
      <c r="AG52">
        <v>68</v>
      </c>
      <c r="AH52">
        <v>73</v>
      </c>
      <c r="AI52">
        <v>69</v>
      </c>
      <c r="AJ52" s="31">
        <v>73</v>
      </c>
      <c r="AK52">
        <v>119</v>
      </c>
      <c r="AL52">
        <v>123</v>
      </c>
      <c r="AM52">
        <v>123</v>
      </c>
      <c r="AN52">
        <v>131</v>
      </c>
      <c r="AO52">
        <v>125</v>
      </c>
      <c r="AP52">
        <v>121</v>
      </c>
      <c r="AQ52" s="12">
        <v>71</v>
      </c>
      <c r="AR52">
        <v>69</v>
      </c>
      <c r="AS52">
        <v>70</v>
      </c>
      <c r="AT52">
        <v>73</v>
      </c>
      <c r="AU52">
        <v>73</v>
      </c>
      <c r="AV52" s="31">
        <v>75</v>
      </c>
      <c r="AW52">
        <v>10</v>
      </c>
      <c r="AX52">
        <v>97</v>
      </c>
      <c r="BE52">
        <v>6</v>
      </c>
      <c r="BF52">
        <v>6</v>
      </c>
      <c r="BG52">
        <v>4</v>
      </c>
      <c r="BH52">
        <v>6</v>
      </c>
      <c r="BI52">
        <v>6</v>
      </c>
      <c r="BJ52">
        <v>6</v>
      </c>
      <c r="BK52" s="13">
        <v>6</v>
      </c>
      <c r="BL52">
        <f t="shared" si="1"/>
        <v>40</v>
      </c>
      <c r="BM52">
        <v>4</v>
      </c>
      <c r="BN52">
        <v>2</v>
      </c>
      <c r="BO52">
        <v>3</v>
      </c>
      <c r="BP52">
        <v>4</v>
      </c>
      <c r="BQ52">
        <v>6</v>
      </c>
      <c r="BR52">
        <v>5</v>
      </c>
      <c r="BS52" s="14">
        <v>5</v>
      </c>
      <c r="BT52">
        <f t="shared" si="2"/>
        <v>29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0</v>
      </c>
      <c r="CN52">
        <v>0</v>
      </c>
      <c r="CO52">
        <v>4</v>
      </c>
      <c r="CP52">
        <v>0</v>
      </c>
      <c r="CQ52">
        <v>3</v>
      </c>
      <c r="CR52">
        <v>3</v>
      </c>
      <c r="CS52">
        <v>0</v>
      </c>
      <c r="CT52">
        <v>0</v>
      </c>
      <c r="CU52">
        <v>0</v>
      </c>
      <c r="CV52">
        <v>4</v>
      </c>
      <c r="CW52">
        <v>0</v>
      </c>
      <c r="CX52" s="13">
        <v>0</v>
      </c>
      <c r="CY52">
        <f t="shared" si="3"/>
        <v>0</v>
      </c>
      <c r="CZ52">
        <f t="shared" si="4"/>
        <v>0</v>
      </c>
      <c r="DA52">
        <f t="shared" si="5"/>
        <v>1</v>
      </c>
      <c r="DB52">
        <f t="shared" si="6"/>
        <v>0</v>
      </c>
      <c r="DC52">
        <v>0</v>
      </c>
      <c r="DD52">
        <f t="shared" si="7"/>
        <v>12</v>
      </c>
      <c r="DE52">
        <f t="shared" si="8"/>
        <v>10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2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1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3</v>
      </c>
      <c r="DX52">
        <v>1</v>
      </c>
      <c r="DY52">
        <v>0</v>
      </c>
      <c r="DZ52">
        <v>3</v>
      </c>
      <c r="EA52">
        <v>0</v>
      </c>
      <c r="EB52">
        <v>3</v>
      </c>
      <c r="EC52">
        <v>3</v>
      </c>
      <c r="ED52">
        <v>0</v>
      </c>
      <c r="EE52">
        <v>1</v>
      </c>
      <c r="EF52">
        <v>0</v>
      </c>
      <c r="EG52">
        <v>2</v>
      </c>
      <c r="EH52">
        <v>0</v>
      </c>
      <c r="EI52" s="14">
        <v>0</v>
      </c>
      <c r="EJ52">
        <f t="shared" si="9"/>
        <v>0</v>
      </c>
      <c r="EK52">
        <f t="shared" si="10"/>
        <v>0</v>
      </c>
      <c r="EL52">
        <f t="shared" si="11"/>
        <v>0</v>
      </c>
      <c r="EM52">
        <f t="shared" si="12"/>
        <v>3</v>
      </c>
      <c r="EN52">
        <v>0</v>
      </c>
      <c r="EO52">
        <f t="shared" si="13"/>
        <v>7</v>
      </c>
      <c r="EP52">
        <f t="shared" si="14"/>
        <v>9</v>
      </c>
      <c r="EQ52">
        <v>0</v>
      </c>
      <c r="ER52" s="14">
        <v>0</v>
      </c>
      <c r="ES52" s="48">
        <v>6.6087962962962964E-4</v>
      </c>
      <c r="ET52" s="45">
        <v>6.4594907407407407E-4</v>
      </c>
      <c r="EU52" t="s">
        <v>80</v>
      </c>
      <c r="EV52">
        <v>84</v>
      </c>
      <c r="EW52" s="13" t="s">
        <v>90</v>
      </c>
      <c r="EX52">
        <v>1.3</v>
      </c>
      <c r="EY52">
        <v>1.5</v>
      </c>
      <c r="EZ52">
        <v>2.1</v>
      </c>
      <c r="FA52">
        <v>2.2000000000000002</v>
      </c>
      <c r="FB52">
        <v>1.7</v>
      </c>
      <c r="FC52" s="13">
        <v>2.2000000000000002</v>
      </c>
      <c r="FD52">
        <v>1.6</v>
      </c>
      <c r="FE52">
        <v>1.6</v>
      </c>
      <c r="FF52">
        <v>1.7</v>
      </c>
      <c r="FG52">
        <v>2</v>
      </c>
      <c r="FH52">
        <v>2</v>
      </c>
      <c r="FI52" s="14">
        <v>2</v>
      </c>
      <c r="FJ52">
        <v>5.8</v>
      </c>
      <c r="FK52">
        <v>6.4</v>
      </c>
      <c r="FL52">
        <v>6.89</v>
      </c>
      <c r="FM52">
        <v>6.75</v>
      </c>
      <c r="FN52" s="13">
        <v>6.4</v>
      </c>
      <c r="FO52">
        <v>6.52</v>
      </c>
      <c r="FP52">
        <v>6.93</v>
      </c>
      <c r="FQ52">
        <v>6.86</v>
      </c>
      <c r="FR52">
        <v>6.79</v>
      </c>
      <c r="FS52" s="14">
        <v>6.79</v>
      </c>
      <c r="FT52" s="18" t="s">
        <v>77</v>
      </c>
      <c r="FU52">
        <v>10.67</v>
      </c>
      <c r="FV52">
        <v>10.36</v>
      </c>
      <c r="FW52" s="13">
        <v>10.36</v>
      </c>
      <c r="FX52" s="18" t="s">
        <v>77</v>
      </c>
      <c r="FY52">
        <v>10.86</v>
      </c>
      <c r="FZ52">
        <v>11.83</v>
      </c>
      <c r="GA52" s="14">
        <v>10.86</v>
      </c>
      <c r="GB52">
        <v>35</v>
      </c>
      <c r="GC52" s="13">
        <v>1</v>
      </c>
      <c r="GD52">
        <v>36</v>
      </c>
      <c r="GE52" s="14">
        <v>0</v>
      </c>
      <c r="GF52">
        <v>44</v>
      </c>
      <c r="GG52">
        <v>0</v>
      </c>
      <c r="GH52" s="13">
        <v>44</v>
      </c>
      <c r="GI52">
        <f t="shared" si="15"/>
        <v>100</v>
      </c>
      <c r="GJ52">
        <v>46</v>
      </c>
      <c r="GK52">
        <v>1</v>
      </c>
      <c r="GL52" s="14">
        <v>47</v>
      </c>
      <c r="GM52">
        <f t="shared" si="16"/>
        <v>97.872340425531917</v>
      </c>
      <c r="GN52">
        <v>8</v>
      </c>
      <c r="GO52">
        <v>4</v>
      </c>
      <c r="GP52" s="13">
        <v>12</v>
      </c>
      <c r="GQ52">
        <v>9</v>
      </c>
      <c r="GR52">
        <v>3</v>
      </c>
      <c r="GS52" s="14">
        <v>12</v>
      </c>
      <c r="GT52">
        <v>12</v>
      </c>
      <c r="GU52">
        <v>0</v>
      </c>
      <c r="GV52" s="13">
        <v>12</v>
      </c>
      <c r="GW52">
        <v>12</v>
      </c>
      <c r="GX52">
        <v>0</v>
      </c>
      <c r="GY52" s="14">
        <v>12</v>
      </c>
      <c r="GZ52" s="37">
        <v>0.2951388888888889</v>
      </c>
      <c r="HA52" s="37">
        <v>0.53749999999999998</v>
      </c>
      <c r="HB52" s="37">
        <v>0.625</v>
      </c>
      <c r="HC52" s="42">
        <v>0.70833333333333337</v>
      </c>
    </row>
    <row r="53" spans="1:211" x14ac:dyDescent="0.2">
      <c r="A53" s="9">
        <v>62</v>
      </c>
      <c r="B53" s="24">
        <v>43264</v>
      </c>
      <c r="C53" s="26">
        <v>2</v>
      </c>
      <c r="D53" s="10">
        <v>12923</v>
      </c>
      <c r="E53" s="17">
        <v>1</v>
      </c>
      <c r="G53">
        <v>83</v>
      </c>
      <c r="H53">
        <v>1.58</v>
      </c>
      <c r="I53">
        <v>96.2</v>
      </c>
      <c r="J53">
        <f t="shared" si="0"/>
        <v>38.535491107194353</v>
      </c>
      <c r="K53">
        <v>29</v>
      </c>
      <c r="L53">
        <v>12</v>
      </c>
      <c r="M53" s="11">
        <v>21.6</v>
      </c>
      <c r="N53">
        <v>22</v>
      </c>
      <c r="O53" s="36">
        <v>0.48958333333333331</v>
      </c>
      <c r="P53" s="37">
        <v>0.50694444444444442</v>
      </c>
      <c r="Q53" s="36">
        <v>0.50694444444444442</v>
      </c>
      <c r="R53" s="37">
        <v>0.55555555555555558</v>
      </c>
      <c r="S53" s="36">
        <v>0.55555555555555558</v>
      </c>
      <c r="T53" s="37">
        <v>0.63888888888888895</v>
      </c>
      <c r="U53" s="36">
        <v>0.63888888888888895</v>
      </c>
      <c r="V53" s="37">
        <v>0.67708333333333337</v>
      </c>
      <c r="W53" s="36">
        <v>0.55138888888888882</v>
      </c>
      <c r="X53" s="37">
        <v>0.64513888888888882</v>
      </c>
      <c r="Y53" s="11">
        <v>138</v>
      </c>
      <c r="Z53" s="29">
        <v>138</v>
      </c>
      <c r="AA53" s="29">
        <v>126</v>
      </c>
      <c r="AB53">
        <v>141</v>
      </c>
      <c r="AC53">
        <v>128</v>
      </c>
      <c r="AD53" s="33">
        <v>131</v>
      </c>
      <c r="AE53">
        <v>72</v>
      </c>
      <c r="AF53">
        <v>63</v>
      </c>
      <c r="AG53">
        <v>63</v>
      </c>
      <c r="AH53">
        <v>73</v>
      </c>
      <c r="AI53">
        <v>67</v>
      </c>
      <c r="AJ53" s="31">
        <v>68</v>
      </c>
      <c r="AK53">
        <v>144</v>
      </c>
      <c r="AL53">
        <v>155</v>
      </c>
      <c r="AM53">
        <v>155</v>
      </c>
      <c r="AN53">
        <v>156</v>
      </c>
      <c r="AO53">
        <v>156</v>
      </c>
      <c r="AP53">
        <v>158</v>
      </c>
      <c r="AQ53" s="12">
        <v>83</v>
      </c>
      <c r="AR53">
        <v>76</v>
      </c>
      <c r="AS53">
        <v>73</v>
      </c>
      <c r="AT53">
        <v>84</v>
      </c>
      <c r="AU53">
        <v>81</v>
      </c>
      <c r="AV53" s="31">
        <v>79</v>
      </c>
      <c r="AW53">
        <v>10</v>
      </c>
      <c r="AX53">
        <v>92</v>
      </c>
      <c r="BE53">
        <v>6</v>
      </c>
      <c r="BF53">
        <v>6</v>
      </c>
      <c r="BG53">
        <v>3</v>
      </c>
      <c r="BH53">
        <v>5</v>
      </c>
      <c r="BI53">
        <v>6</v>
      </c>
      <c r="BJ53">
        <v>4</v>
      </c>
      <c r="BK53" s="13">
        <v>4</v>
      </c>
      <c r="BL53">
        <f t="shared" si="1"/>
        <v>34</v>
      </c>
      <c r="BM53">
        <v>5</v>
      </c>
      <c r="BN53">
        <v>5</v>
      </c>
      <c r="BO53">
        <v>3</v>
      </c>
      <c r="BP53">
        <v>5</v>
      </c>
      <c r="BQ53">
        <v>6</v>
      </c>
      <c r="BR53">
        <v>5</v>
      </c>
      <c r="BS53" s="14">
        <v>4</v>
      </c>
      <c r="BT53">
        <f t="shared" si="2"/>
        <v>33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4</v>
      </c>
      <c r="CM53">
        <v>0</v>
      </c>
      <c r="CN53">
        <v>0</v>
      </c>
      <c r="CO53">
        <v>3</v>
      </c>
      <c r="CP53">
        <v>0</v>
      </c>
      <c r="CQ53">
        <v>3</v>
      </c>
      <c r="CR53">
        <v>3</v>
      </c>
      <c r="CS53">
        <v>0</v>
      </c>
      <c r="CT53">
        <v>0</v>
      </c>
      <c r="CU53">
        <v>0</v>
      </c>
      <c r="CV53">
        <v>3</v>
      </c>
      <c r="CW53">
        <v>0</v>
      </c>
      <c r="CX53" s="13">
        <v>0</v>
      </c>
      <c r="CY53">
        <f t="shared" si="3"/>
        <v>0</v>
      </c>
      <c r="CZ53">
        <f t="shared" si="4"/>
        <v>0</v>
      </c>
      <c r="DA53">
        <f t="shared" si="5"/>
        <v>0</v>
      </c>
      <c r="DB53">
        <f t="shared" si="6"/>
        <v>0</v>
      </c>
      <c r="DC53">
        <v>0</v>
      </c>
      <c r="DD53">
        <f t="shared" si="7"/>
        <v>10</v>
      </c>
      <c r="DE53">
        <f t="shared" si="8"/>
        <v>9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4</v>
      </c>
      <c r="DX53">
        <v>1</v>
      </c>
      <c r="DY53">
        <v>0</v>
      </c>
      <c r="DZ53">
        <v>4</v>
      </c>
      <c r="EA53">
        <v>0</v>
      </c>
      <c r="EB53">
        <v>4</v>
      </c>
      <c r="EC53">
        <v>4</v>
      </c>
      <c r="ED53">
        <v>0</v>
      </c>
      <c r="EE53">
        <v>0</v>
      </c>
      <c r="EF53">
        <v>0</v>
      </c>
      <c r="EG53">
        <v>2</v>
      </c>
      <c r="EH53">
        <v>0</v>
      </c>
      <c r="EI53" s="14">
        <v>0</v>
      </c>
      <c r="EJ53">
        <f t="shared" si="9"/>
        <v>0</v>
      </c>
      <c r="EK53">
        <f t="shared" si="10"/>
        <v>0</v>
      </c>
      <c r="EL53">
        <f t="shared" si="11"/>
        <v>0</v>
      </c>
      <c r="EM53">
        <f t="shared" si="12"/>
        <v>1</v>
      </c>
      <c r="EN53">
        <v>0</v>
      </c>
      <c r="EO53">
        <f t="shared" si="13"/>
        <v>8</v>
      </c>
      <c r="EP53">
        <f t="shared" si="14"/>
        <v>12</v>
      </c>
      <c r="EQ53">
        <v>0</v>
      </c>
      <c r="ER53" s="14">
        <v>0</v>
      </c>
      <c r="ES53" s="48">
        <v>8.6597222222222208E-4</v>
      </c>
      <c r="ET53" s="45">
        <v>1.1906250000000001E-3</v>
      </c>
      <c r="EU53" t="s">
        <v>69</v>
      </c>
      <c r="EV53">
        <v>82</v>
      </c>
      <c r="EW53" s="13" t="s">
        <v>90</v>
      </c>
      <c r="EX53">
        <v>0.2</v>
      </c>
      <c r="EY53">
        <v>0.3</v>
      </c>
      <c r="EZ53">
        <v>0.4</v>
      </c>
      <c r="FA53">
        <v>0.3</v>
      </c>
      <c r="FB53">
        <v>0.3</v>
      </c>
      <c r="FC53" s="13">
        <v>0.4</v>
      </c>
      <c r="FD53">
        <v>0.4</v>
      </c>
      <c r="FE53">
        <v>0.4</v>
      </c>
      <c r="FF53">
        <v>0.3</v>
      </c>
      <c r="FG53">
        <v>0.4</v>
      </c>
      <c r="FH53">
        <v>0.5</v>
      </c>
      <c r="FI53" s="14">
        <v>0.5</v>
      </c>
      <c r="FT53" s="18" t="s">
        <v>77</v>
      </c>
      <c r="FX53" s="18" t="s">
        <v>77</v>
      </c>
      <c r="GB53">
        <v>35</v>
      </c>
      <c r="GC53" s="13">
        <v>1</v>
      </c>
      <c r="GD53">
        <v>36</v>
      </c>
      <c r="GE53" s="14">
        <v>0</v>
      </c>
      <c r="GF53">
        <v>18</v>
      </c>
      <c r="GG53">
        <v>1</v>
      </c>
      <c r="GH53" s="13">
        <v>19</v>
      </c>
      <c r="GI53">
        <f t="shared" si="15"/>
        <v>94.73684210526315</v>
      </c>
      <c r="GJ53">
        <v>22</v>
      </c>
      <c r="GK53">
        <v>1</v>
      </c>
      <c r="GL53" s="14">
        <v>23</v>
      </c>
      <c r="GM53">
        <f t="shared" si="16"/>
        <v>95.652173913043484</v>
      </c>
      <c r="GN53">
        <v>9</v>
      </c>
      <c r="GO53">
        <v>3</v>
      </c>
      <c r="GP53" s="13">
        <v>12</v>
      </c>
      <c r="GQ53">
        <v>9</v>
      </c>
      <c r="GR53">
        <v>3</v>
      </c>
      <c r="GS53" s="14">
        <v>12</v>
      </c>
      <c r="GT53">
        <v>11</v>
      </c>
      <c r="GU53">
        <v>1</v>
      </c>
      <c r="GV53" s="13">
        <v>12</v>
      </c>
      <c r="GW53">
        <v>10</v>
      </c>
      <c r="GX53">
        <v>2</v>
      </c>
      <c r="GY53" s="14">
        <v>12</v>
      </c>
      <c r="GZ53" s="37">
        <v>0.2673611111111111</v>
      </c>
      <c r="HA53" s="37">
        <v>0.54999999999999993</v>
      </c>
      <c r="HB53" s="37">
        <v>0.64583333333333337</v>
      </c>
      <c r="HC53" s="42">
        <v>0.70833333333333337</v>
      </c>
    </row>
    <row r="54" spans="1:211" x14ac:dyDescent="0.2">
      <c r="A54" s="9">
        <v>63</v>
      </c>
      <c r="B54" s="24">
        <v>43297</v>
      </c>
      <c r="C54" s="26">
        <v>3</v>
      </c>
      <c r="D54" s="10">
        <v>17281</v>
      </c>
      <c r="E54" s="17">
        <v>1</v>
      </c>
      <c r="G54">
        <v>71</v>
      </c>
      <c r="H54">
        <v>1.55</v>
      </c>
      <c r="I54">
        <v>68.7</v>
      </c>
      <c r="J54">
        <f t="shared" si="0"/>
        <v>28.595213319458896</v>
      </c>
      <c r="K54">
        <v>30</v>
      </c>
      <c r="L54">
        <v>5</v>
      </c>
      <c r="M54" s="11">
        <v>19</v>
      </c>
      <c r="N54">
        <v>21.5</v>
      </c>
      <c r="O54" s="36">
        <v>0.47916666666666669</v>
      </c>
      <c r="P54" s="37">
        <v>0.4861111111111111</v>
      </c>
      <c r="Q54" s="36">
        <v>0.4861111111111111</v>
      </c>
      <c r="R54" s="37">
        <v>0.52222222222222225</v>
      </c>
      <c r="S54" s="36">
        <v>0.52430555555555558</v>
      </c>
      <c r="T54" s="37">
        <v>0.60763888888888895</v>
      </c>
      <c r="U54" s="36">
        <v>0.60763888888888895</v>
      </c>
      <c r="V54" s="37">
        <v>0.64236111111111105</v>
      </c>
      <c r="W54" s="36">
        <v>0.52083333333333337</v>
      </c>
      <c r="X54" s="37">
        <v>0.61319444444444449</v>
      </c>
      <c r="Y54" s="11">
        <v>138</v>
      </c>
      <c r="Z54" s="29">
        <v>136</v>
      </c>
      <c r="AA54" s="29">
        <v>136</v>
      </c>
      <c r="AB54">
        <v>129</v>
      </c>
      <c r="AC54">
        <v>144</v>
      </c>
      <c r="AD54" s="33">
        <v>137</v>
      </c>
      <c r="AE54">
        <v>80</v>
      </c>
      <c r="AF54">
        <v>81</v>
      </c>
      <c r="AG54">
        <v>83</v>
      </c>
      <c r="AH54">
        <v>82</v>
      </c>
      <c r="AI54">
        <v>82</v>
      </c>
      <c r="AJ54" s="31">
        <v>81</v>
      </c>
      <c r="AK54">
        <v>136</v>
      </c>
      <c r="AL54">
        <v>146</v>
      </c>
      <c r="AM54">
        <v>143</v>
      </c>
      <c r="AN54">
        <v>156</v>
      </c>
      <c r="AO54">
        <v>163</v>
      </c>
      <c r="AP54">
        <v>157</v>
      </c>
      <c r="AQ54" s="12">
        <v>84</v>
      </c>
      <c r="AR54">
        <v>85</v>
      </c>
      <c r="AS54">
        <v>85</v>
      </c>
      <c r="AT54">
        <v>86</v>
      </c>
      <c r="AU54">
        <v>84</v>
      </c>
      <c r="AV54" s="31">
        <v>85</v>
      </c>
      <c r="AW54">
        <v>12</v>
      </c>
      <c r="AX54">
        <v>84</v>
      </c>
      <c r="BE54">
        <v>4</v>
      </c>
      <c r="BF54">
        <v>4</v>
      </c>
      <c r="BG54">
        <v>5</v>
      </c>
      <c r="BH54">
        <v>4</v>
      </c>
      <c r="BI54">
        <v>5</v>
      </c>
      <c r="BJ54">
        <v>5</v>
      </c>
      <c r="BK54" s="13">
        <v>5</v>
      </c>
      <c r="BL54">
        <f t="shared" si="1"/>
        <v>32</v>
      </c>
      <c r="BM54">
        <v>5</v>
      </c>
      <c r="BN54">
        <v>5</v>
      </c>
      <c r="BO54">
        <v>5</v>
      </c>
      <c r="BP54">
        <v>5</v>
      </c>
      <c r="BQ54">
        <v>5</v>
      </c>
      <c r="BR54">
        <v>5</v>
      </c>
      <c r="BS54" s="14">
        <v>5</v>
      </c>
      <c r="BT54">
        <f t="shared" si="2"/>
        <v>35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3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3</v>
      </c>
      <c r="CM54">
        <v>0</v>
      </c>
      <c r="CN54">
        <v>0</v>
      </c>
      <c r="CO54">
        <v>3</v>
      </c>
      <c r="CP54">
        <v>0</v>
      </c>
      <c r="CQ54">
        <v>3</v>
      </c>
      <c r="CR54">
        <v>3</v>
      </c>
      <c r="CS54">
        <v>0</v>
      </c>
      <c r="CT54">
        <v>0</v>
      </c>
      <c r="CU54">
        <v>0</v>
      </c>
      <c r="CV54">
        <v>3</v>
      </c>
      <c r="CW54">
        <v>0</v>
      </c>
      <c r="CX54" s="13">
        <v>0</v>
      </c>
      <c r="CY54">
        <f t="shared" si="3"/>
        <v>0</v>
      </c>
      <c r="CZ54">
        <f t="shared" si="4"/>
        <v>0</v>
      </c>
      <c r="DA54">
        <f t="shared" si="5"/>
        <v>0</v>
      </c>
      <c r="DB54">
        <f t="shared" si="6"/>
        <v>0</v>
      </c>
      <c r="DC54">
        <v>0</v>
      </c>
      <c r="DD54">
        <f t="shared" si="7"/>
        <v>9</v>
      </c>
      <c r="DE54">
        <f t="shared" si="8"/>
        <v>9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3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3</v>
      </c>
      <c r="DX54">
        <v>0</v>
      </c>
      <c r="DY54">
        <v>0</v>
      </c>
      <c r="DZ54">
        <v>3</v>
      </c>
      <c r="EA54">
        <v>0</v>
      </c>
      <c r="EB54">
        <v>3</v>
      </c>
      <c r="EC54">
        <v>3</v>
      </c>
      <c r="ED54">
        <v>0</v>
      </c>
      <c r="EE54">
        <v>0</v>
      </c>
      <c r="EF54">
        <v>0</v>
      </c>
      <c r="EG54">
        <v>3</v>
      </c>
      <c r="EH54">
        <v>0</v>
      </c>
      <c r="EI54" s="14">
        <v>0</v>
      </c>
      <c r="EJ54">
        <f t="shared" si="9"/>
        <v>0</v>
      </c>
      <c r="EK54">
        <f t="shared" si="10"/>
        <v>0</v>
      </c>
      <c r="EL54">
        <f t="shared" si="11"/>
        <v>0</v>
      </c>
      <c r="EM54">
        <f t="shared" si="12"/>
        <v>0</v>
      </c>
      <c r="EN54">
        <v>0</v>
      </c>
      <c r="EO54">
        <f t="shared" si="13"/>
        <v>9</v>
      </c>
      <c r="EP54">
        <f t="shared" si="14"/>
        <v>9</v>
      </c>
      <c r="EQ54">
        <v>0</v>
      </c>
      <c r="ER54" s="14">
        <v>0</v>
      </c>
      <c r="ES54" s="48">
        <v>4.6006944444444443E-4</v>
      </c>
      <c r="ET54" s="45">
        <v>4.2824074074074075E-4</v>
      </c>
      <c r="EU54" t="s">
        <v>69</v>
      </c>
      <c r="EV54">
        <v>74.5</v>
      </c>
      <c r="EW54" s="13" t="s">
        <v>144</v>
      </c>
      <c r="EX54">
        <v>1.5</v>
      </c>
      <c r="EY54">
        <v>1.2</v>
      </c>
      <c r="EZ54">
        <v>1.2</v>
      </c>
      <c r="FA54">
        <v>1.3</v>
      </c>
      <c r="FB54">
        <v>1.3</v>
      </c>
      <c r="FC54" s="13">
        <v>1.3</v>
      </c>
      <c r="FD54">
        <v>1.5</v>
      </c>
      <c r="FE54">
        <v>1.5</v>
      </c>
      <c r="FF54">
        <v>1.5</v>
      </c>
      <c r="FG54">
        <v>1.6</v>
      </c>
      <c r="FH54">
        <v>1.5</v>
      </c>
      <c r="FI54" s="14">
        <v>1.6</v>
      </c>
      <c r="FJ54">
        <v>6.78</v>
      </c>
      <c r="FK54">
        <v>7.29</v>
      </c>
      <c r="FL54">
        <v>7.49</v>
      </c>
      <c r="FM54">
        <v>7.3</v>
      </c>
      <c r="FN54" s="13">
        <v>7.29</v>
      </c>
      <c r="FO54">
        <v>6.78</v>
      </c>
      <c r="FP54">
        <v>6.6</v>
      </c>
      <c r="FQ54">
        <v>6.82</v>
      </c>
      <c r="FR54">
        <v>7.47</v>
      </c>
      <c r="FS54" s="14">
        <v>6.6</v>
      </c>
      <c r="FT54" s="18" t="s">
        <v>77</v>
      </c>
      <c r="FU54">
        <v>11.36</v>
      </c>
      <c r="FV54">
        <v>11.13</v>
      </c>
      <c r="FW54" s="13">
        <v>11.13</v>
      </c>
      <c r="FX54" s="18" t="s">
        <v>77</v>
      </c>
      <c r="FY54">
        <v>9.5500000000000007</v>
      </c>
      <c r="FZ54">
        <v>10.06</v>
      </c>
      <c r="GA54" s="14">
        <v>9.5500000000000007</v>
      </c>
      <c r="GB54">
        <v>35</v>
      </c>
      <c r="GC54" s="13">
        <v>1</v>
      </c>
      <c r="GD54">
        <v>31</v>
      </c>
      <c r="GE54" s="14">
        <v>5</v>
      </c>
      <c r="GF54">
        <v>50</v>
      </c>
      <c r="GG54">
        <v>1</v>
      </c>
      <c r="GH54" s="13">
        <v>51</v>
      </c>
      <c r="GI54">
        <f t="shared" si="15"/>
        <v>98.039215686274503</v>
      </c>
      <c r="GJ54">
        <v>61</v>
      </c>
      <c r="GK54">
        <v>0</v>
      </c>
      <c r="GL54" s="14">
        <v>61</v>
      </c>
      <c r="GM54">
        <f t="shared" si="16"/>
        <v>100</v>
      </c>
      <c r="GN54">
        <v>10</v>
      </c>
      <c r="GO54">
        <v>2</v>
      </c>
      <c r="GP54" s="13">
        <v>12</v>
      </c>
      <c r="GQ54">
        <v>10</v>
      </c>
      <c r="GR54">
        <v>1</v>
      </c>
      <c r="GS54" s="14">
        <v>11</v>
      </c>
      <c r="GT54">
        <v>11</v>
      </c>
      <c r="GU54">
        <v>1</v>
      </c>
      <c r="GV54" s="13">
        <v>12</v>
      </c>
      <c r="GW54">
        <v>10</v>
      </c>
      <c r="GX54">
        <v>2</v>
      </c>
      <c r="GY54" s="14">
        <v>12</v>
      </c>
      <c r="GZ54" s="37">
        <v>0.34027777777777773</v>
      </c>
      <c r="HA54" s="37">
        <v>0.52222222222222225</v>
      </c>
      <c r="HB54" s="37">
        <v>0.60763888888888895</v>
      </c>
      <c r="HC54" s="14" t="s">
        <v>128</v>
      </c>
    </row>
    <row r="55" spans="1:211" x14ac:dyDescent="0.2">
      <c r="A55" s="9">
        <v>64</v>
      </c>
      <c r="B55" s="24">
        <v>43285</v>
      </c>
      <c r="C55" s="26">
        <v>2</v>
      </c>
      <c r="D55" s="10">
        <v>16783</v>
      </c>
      <c r="E55" s="17">
        <v>1</v>
      </c>
      <c r="G55">
        <v>73</v>
      </c>
      <c r="H55">
        <v>1.58</v>
      </c>
      <c r="I55">
        <v>70.3</v>
      </c>
      <c r="J55">
        <f t="shared" si="0"/>
        <v>28.160551193718948</v>
      </c>
      <c r="K55">
        <v>30</v>
      </c>
      <c r="L55">
        <v>6</v>
      </c>
      <c r="M55" s="11">
        <v>22</v>
      </c>
      <c r="N55">
        <v>21.5</v>
      </c>
      <c r="O55" s="36">
        <v>0.4826388888888889</v>
      </c>
      <c r="P55" s="37">
        <v>0.49305555555555558</v>
      </c>
      <c r="Q55" s="36">
        <v>0.49305555555555558</v>
      </c>
      <c r="R55" s="37">
        <v>0.53125</v>
      </c>
      <c r="S55" s="36">
        <v>0.53472222222222221</v>
      </c>
      <c r="T55" s="37">
        <v>0.61805555555555558</v>
      </c>
      <c r="U55" s="36">
        <v>0.62013888888888891</v>
      </c>
      <c r="V55" s="37">
        <v>0.65277777777777779</v>
      </c>
      <c r="W55" s="36">
        <v>0.53125</v>
      </c>
      <c r="X55" s="37">
        <v>0.62430555555555556</v>
      </c>
      <c r="Y55" s="11">
        <v>120</v>
      </c>
      <c r="Z55" s="29">
        <v>123</v>
      </c>
      <c r="AA55" s="29">
        <v>127</v>
      </c>
      <c r="AB55">
        <v>123</v>
      </c>
      <c r="AC55">
        <v>122</v>
      </c>
      <c r="AD55" s="33">
        <v>130</v>
      </c>
      <c r="AE55">
        <v>72</v>
      </c>
      <c r="AF55">
        <v>70</v>
      </c>
      <c r="AG55">
        <v>68</v>
      </c>
      <c r="AH55">
        <v>68</v>
      </c>
      <c r="AI55">
        <v>67</v>
      </c>
      <c r="AJ55" s="31">
        <v>68</v>
      </c>
      <c r="AK55">
        <v>106</v>
      </c>
      <c r="AL55">
        <v>121</v>
      </c>
      <c r="AM55">
        <v>119</v>
      </c>
      <c r="AN55">
        <v>119</v>
      </c>
      <c r="AO55">
        <v>130</v>
      </c>
      <c r="AP55">
        <v>127</v>
      </c>
      <c r="AQ55" s="12">
        <v>56</v>
      </c>
      <c r="AR55">
        <v>66</v>
      </c>
      <c r="AS55">
        <v>60</v>
      </c>
      <c r="AT55">
        <v>65</v>
      </c>
      <c r="AU55">
        <v>61</v>
      </c>
      <c r="AV55" s="31">
        <v>68</v>
      </c>
      <c r="AW55">
        <v>12</v>
      </c>
      <c r="AX55">
        <v>100</v>
      </c>
      <c r="BE55">
        <v>6</v>
      </c>
      <c r="BF55">
        <v>6</v>
      </c>
      <c r="BG55">
        <v>3</v>
      </c>
      <c r="BH55">
        <v>6</v>
      </c>
      <c r="BI55">
        <v>6</v>
      </c>
      <c r="BJ55">
        <v>6</v>
      </c>
      <c r="BK55" s="13">
        <v>5</v>
      </c>
      <c r="BL55">
        <f t="shared" si="1"/>
        <v>38</v>
      </c>
      <c r="BM55">
        <v>6</v>
      </c>
      <c r="BN55">
        <v>6</v>
      </c>
      <c r="BO55">
        <v>2</v>
      </c>
      <c r="BP55">
        <v>6</v>
      </c>
      <c r="BQ55">
        <v>6</v>
      </c>
      <c r="BR55">
        <v>6</v>
      </c>
      <c r="BS55" s="14">
        <v>6</v>
      </c>
      <c r="BT55">
        <f t="shared" si="2"/>
        <v>38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</v>
      </c>
      <c r="CM55">
        <v>0</v>
      </c>
      <c r="CN55">
        <v>0</v>
      </c>
      <c r="CO55">
        <v>3</v>
      </c>
      <c r="CP55">
        <v>0</v>
      </c>
      <c r="CQ55">
        <v>2</v>
      </c>
      <c r="CR55">
        <v>3</v>
      </c>
      <c r="CS55">
        <v>0</v>
      </c>
      <c r="CT55">
        <v>0</v>
      </c>
      <c r="CU55">
        <v>0</v>
      </c>
      <c r="CV55">
        <v>2</v>
      </c>
      <c r="CW55">
        <v>0</v>
      </c>
      <c r="CX55" s="13">
        <v>0</v>
      </c>
      <c r="CY55">
        <f t="shared" si="3"/>
        <v>0</v>
      </c>
      <c r="CZ55">
        <f t="shared" si="4"/>
        <v>0</v>
      </c>
      <c r="DA55">
        <f t="shared" si="5"/>
        <v>0</v>
      </c>
      <c r="DB55">
        <f t="shared" si="6"/>
        <v>0</v>
      </c>
      <c r="DC55">
        <v>0</v>
      </c>
      <c r="DD55">
        <f t="shared" si="7"/>
        <v>6</v>
      </c>
      <c r="DE55">
        <f t="shared" si="8"/>
        <v>8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2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3</v>
      </c>
      <c r="DX55">
        <v>0</v>
      </c>
      <c r="DY55">
        <v>0</v>
      </c>
      <c r="DZ55">
        <v>4</v>
      </c>
      <c r="EA55">
        <v>0</v>
      </c>
      <c r="EB55">
        <v>2</v>
      </c>
      <c r="EC55">
        <v>3</v>
      </c>
      <c r="ED55">
        <v>0</v>
      </c>
      <c r="EE55">
        <v>0</v>
      </c>
      <c r="EF55">
        <v>0</v>
      </c>
      <c r="EG55">
        <v>2</v>
      </c>
      <c r="EH55">
        <v>0</v>
      </c>
      <c r="EI55" s="14">
        <v>0</v>
      </c>
      <c r="EJ55">
        <f t="shared" si="9"/>
        <v>0</v>
      </c>
      <c r="EK55">
        <f t="shared" si="10"/>
        <v>0</v>
      </c>
      <c r="EL55">
        <f t="shared" si="11"/>
        <v>0</v>
      </c>
      <c r="EM55">
        <f t="shared" si="12"/>
        <v>0</v>
      </c>
      <c r="EN55">
        <v>0</v>
      </c>
      <c r="EO55">
        <f t="shared" si="13"/>
        <v>7</v>
      </c>
      <c r="EP55">
        <f t="shared" si="14"/>
        <v>9</v>
      </c>
      <c r="EQ55">
        <v>0</v>
      </c>
      <c r="ER55" s="14">
        <v>0</v>
      </c>
      <c r="ES55" s="48">
        <v>9.0740740740740745E-4</v>
      </c>
      <c r="ET55" s="45">
        <v>8.8773148148148153E-4</v>
      </c>
      <c r="EU55" t="s">
        <v>69</v>
      </c>
      <c r="EV55">
        <v>76</v>
      </c>
      <c r="EW55" s="13" t="s">
        <v>144</v>
      </c>
      <c r="EX55">
        <v>0.8</v>
      </c>
      <c r="EY55">
        <v>1</v>
      </c>
      <c r="EZ55">
        <v>0.9</v>
      </c>
      <c r="FA55">
        <v>1.1000000000000001</v>
      </c>
      <c r="FB55">
        <v>0.8</v>
      </c>
      <c r="FC55" s="13">
        <v>1.1000000000000001</v>
      </c>
      <c r="FD55">
        <v>0.6</v>
      </c>
      <c r="FE55">
        <v>1.2</v>
      </c>
      <c r="FF55">
        <v>1.3</v>
      </c>
      <c r="FG55">
        <v>1.5</v>
      </c>
      <c r="FH55">
        <v>1.2</v>
      </c>
      <c r="FI55" s="14">
        <v>1.5</v>
      </c>
      <c r="FJ55">
        <v>7.4</v>
      </c>
      <c r="FK55">
        <v>7.63</v>
      </c>
      <c r="FL55">
        <v>7.44</v>
      </c>
      <c r="FM55">
        <v>7.42</v>
      </c>
      <c r="FN55" s="13">
        <v>7.42</v>
      </c>
      <c r="FO55">
        <v>7.75</v>
      </c>
      <c r="FP55">
        <v>7.66</v>
      </c>
      <c r="FQ55">
        <v>7.18</v>
      </c>
      <c r="FR55">
        <v>7.32</v>
      </c>
      <c r="FS55" s="14">
        <v>7.18</v>
      </c>
      <c r="FT55" s="18" t="s">
        <v>77</v>
      </c>
      <c r="FU55">
        <v>11.22</v>
      </c>
      <c r="FV55">
        <v>10.42</v>
      </c>
      <c r="FW55" s="13">
        <v>10.42</v>
      </c>
      <c r="FX55" s="18" t="s">
        <v>77</v>
      </c>
      <c r="FY55">
        <v>9.08</v>
      </c>
      <c r="FZ55">
        <v>8.68</v>
      </c>
      <c r="GA55" s="14">
        <v>8.68</v>
      </c>
      <c r="GB55">
        <v>36</v>
      </c>
      <c r="GC55" s="13">
        <v>0</v>
      </c>
      <c r="GD55">
        <v>34</v>
      </c>
      <c r="GE55" s="14">
        <v>2</v>
      </c>
      <c r="GF55">
        <v>37</v>
      </c>
      <c r="GG55">
        <v>1</v>
      </c>
      <c r="GH55" s="13">
        <v>38</v>
      </c>
      <c r="GI55">
        <f t="shared" si="15"/>
        <v>97.368421052631575</v>
      </c>
      <c r="GJ55">
        <v>44</v>
      </c>
      <c r="GK55">
        <v>2</v>
      </c>
      <c r="GL55" s="14">
        <v>46</v>
      </c>
      <c r="GM55">
        <f t="shared" si="16"/>
        <v>95.652173913043484</v>
      </c>
      <c r="GN55">
        <v>7</v>
      </c>
      <c r="GO55">
        <v>5</v>
      </c>
      <c r="GP55" s="13">
        <v>12</v>
      </c>
      <c r="GQ55">
        <v>9</v>
      </c>
      <c r="GR55">
        <v>3</v>
      </c>
      <c r="GS55" s="14">
        <v>12</v>
      </c>
      <c r="GT55">
        <v>12</v>
      </c>
      <c r="GU55">
        <v>0</v>
      </c>
      <c r="GV55" s="13">
        <v>12</v>
      </c>
      <c r="GW55">
        <v>12</v>
      </c>
      <c r="GX55">
        <v>0</v>
      </c>
      <c r="GY55" s="14">
        <v>12</v>
      </c>
      <c r="GZ55" s="37">
        <v>0.29166666666666669</v>
      </c>
      <c r="HA55" s="37">
        <v>0.53333333333333333</v>
      </c>
      <c r="HB55" s="37">
        <v>0.62638888888888888</v>
      </c>
      <c r="HC55" s="42">
        <v>0.70138888888888884</v>
      </c>
    </row>
    <row r="56" spans="1:211" x14ac:dyDescent="0.2">
      <c r="A56" s="9">
        <v>65</v>
      </c>
      <c r="B56" s="24">
        <v>43322</v>
      </c>
      <c r="C56" s="26">
        <v>4</v>
      </c>
      <c r="D56" s="10">
        <v>17629</v>
      </c>
      <c r="E56" s="17">
        <v>1</v>
      </c>
      <c r="G56">
        <v>70</v>
      </c>
      <c r="H56">
        <v>1.68</v>
      </c>
      <c r="I56">
        <v>91.4</v>
      </c>
      <c r="J56">
        <f t="shared" si="0"/>
        <v>32.383786848072567</v>
      </c>
      <c r="K56">
        <v>30</v>
      </c>
      <c r="L56">
        <v>9</v>
      </c>
      <c r="M56" s="11">
        <v>20</v>
      </c>
      <c r="N56">
        <v>21.5</v>
      </c>
      <c r="O56" s="36">
        <v>0.5</v>
      </c>
      <c r="P56" s="37">
        <v>0.51041666666666663</v>
      </c>
      <c r="Q56" s="36">
        <v>0.51041666666666663</v>
      </c>
      <c r="R56" s="37">
        <v>0.54236111111111118</v>
      </c>
      <c r="S56" s="36">
        <v>0.54513888888888895</v>
      </c>
      <c r="T56" s="37">
        <v>0.62847222222222221</v>
      </c>
      <c r="U56" s="36">
        <v>0.62847222222222221</v>
      </c>
      <c r="V56" s="37">
        <v>0.66666666666666663</v>
      </c>
      <c r="W56" s="36">
        <v>0.54166666666666663</v>
      </c>
      <c r="X56" s="37">
        <v>0.64583333333333337</v>
      </c>
      <c r="Y56" s="11">
        <v>121</v>
      </c>
      <c r="Z56" s="29">
        <v>119</v>
      </c>
      <c r="AA56" s="29">
        <v>119</v>
      </c>
      <c r="AB56">
        <v>133</v>
      </c>
      <c r="AC56">
        <v>125</v>
      </c>
      <c r="AD56" s="33">
        <v>125</v>
      </c>
      <c r="AE56">
        <v>60</v>
      </c>
      <c r="AF56">
        <v>62</v>
      </c>
      <c r="AG56">
        <v>62</v>
      </c>
      <c r="AH56">
        <v>69</v>
      </c>
      <c r="AI56">
        <v>67</v>
      </c>
      <c r="AJ56" s="31">
        <v>68</v>
      </c>
      <c r="AK56">
        <v>136</v>
      </c>
      <c r="AL56">
        <v>136</v>
      </c>
      <c r="AM56">
        <v>132</v>
      </c>
      <c r="AN56">
        <v>133</v>
      </c>
      <c r="AO56">
        <v>140</v>
      </c>
      <c r="AP56">
        <v>129</v>
      </c>
      <c r="AQ56" s="12">
        <v>76</v>
      </c>
      <c r="AR56">
        <v>72</v>
      </c>
      <c r="AS56">
        <v>71</v>
      </c>
      <c r="AT56">
        <v>72</v>
      </c>
      <c r="AU56">
        <v>71</v>
      </c>
      <c r="AV56" s="31">
        <v>75</v>
      </c>
      <c r="AW56">
        <v>11</v>
      </c>
      <c r="AX56">
        <v>93</v>
      </c>
      <c r="BE56">
        <v>5</v>
      </c>
      <c r="BF56">
        <v>2</v>
      </c>
      <c r="BG56">
        <v>1</v>
      </c>
      <c r="BH56">
        <v>5</v>
      </c>
      <c r="BI56">
        <v>5</v>
      </c>
      <c r="BJ56">
        <v>5</v>
      </c>
      <c r="BK56" s="13">
        <v>4</v>
      </c>
      <c r="BL56">
        <f t="shared" si="1"/>
        <v>27</v>
      </c>
      <c r="BM56">
        <v>4</v>
      </c>
      <c r="BN56">
        <v>5</v>
      </c>
      <c r="BO56">
        <v>1</v>
      </c>
      <c r="BP56">
        <v>4</v>
      </c>
      <c r="BQ56">
        <v>4</v>
      </c>
      <c r="BR56">
        <v>4</v>
      </c>
      <c r="BS56" s="14">
        <v>3</v>
      </c>
      <c r="BT56">
        <f t="shared" si="2"/>
        <v>25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0</v>
      </c>
      <c r="CO56">
        <v>2</v>
      </c>
      <c r="CP56">
        <v>0</v>
      </c>
      <c r="CQ56">
        <v>2</v>
      </c>
      <c r="CR56">
        <v>2</v>
      </c>
      <c r="CS56">
        <v>0</v>
      </c>
      <c r="CT56">
        <v>0</v>
      </c>
      <c r="CU56">
        <v>0</v>
      </c>
      <c r="CV56">
        <v>1</v>
      </c>
      <c r="CW56">
        <v>0</v>
      </c>
      <c r="CX56" s="13">
        <v>0</v>
      </c>
      <c r="CY56">
        <f t="shared" si="3"/>
        <v>0</v>
      </c>
      <c r="CZ56">
        <f t="shared" si="4"/>
        <v>0</v>
      </c>
      <c r="DA56">
        <f t="shared" si="5"/>
        <v>0</v>
      </c>
      <c r="DB56">
        <f t="shared" si="6"/>
        <v>0</v>
      </c>
      <c r="DC56">
        <v>0</v>
      </c>
      <c r="DD56">
        <f t="shared" si="7"/>
        <v>5</v>
      </c>
      <c r="DE56">
        <f t="shared" si="8"/>
        <v>6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T56">
        <v>0</v>
      </c>
      <c r="DU56">
        <v>0</v>
      </c>
      <c r="DV56">
        <v>0</v>
      </c>
      <c r="DW56">
        <v>2</v>
      </c>
      <c r="DX56">
        <v>0</v>
      </c>
      <c r="DY56">
        <v>0</v>
      </c>
      <c r="DZ56">
        <v>3</v>
      </c>
      <c r="EA56">
        <v>0</v>
      </c>
      <c r="EB56">
        <v>3</v>
      </c>
      <c r="EC56">
        <v>3</v>
      </c>
      <c r="ED56">
        <v>0</v>
      </c>
      <c r="EE56">
        <v>0</v>
      </c>
      <c r="EF56">
        <v>0</v>
      </c>
      <c r="EG56">
        <v>0</v>
      </c>
      <c r="EH56">
        <v>0</v>
      </c>
      <c r="EI56" s="14">
        <v>0</v>
      </c>
      <c r="EJ56">
        <f t="shared" si="9"/>
        <v>0</v>
      </c>
      <c r="EK56">
        <f t="shared" si="10"/>
        <v>0</v>
      </c>
      <c r="EL56">
        <f t="shared" si="11"/>
        <v>0</v>
      </c>
      <c r="EM56">
        <f t="shared" si="12"/>
        <v>0</v>
      </c>
      <c r="EN56">
        <v>0</v>
      </c>
      <c r="EO56">
        <f t="shared" si="13"/>
        <v>4</v>
      </c>
      <c r="EP56">
        <f t="shared" si="14"/>
        <v>9</v>
      </c>
      <c r="EQ56">
        <v>1</v>
      </c>
      <c r="ER56" s="14">
        <v>0</v>
      </c>
      <c r="ES56" s="48">
        <v>5.9085648148148148E-4</v>
      </c>
      <c r="ET56" s="45">
        <v>4.2430555555555554E-4</v>
      </c>
      <c r="EU56" t="s">
        <v>80</v>
      </c>
      <c r="EV56">
        <v>88.3</v>
      </c>
      <c r="EW56" s="13" t="s">
        <v>144</v>
      </c>
      <c r="EX56">
        <v>0.4</v>
      </c>
      <c r="EY56">
        <v>0.4</v>
      </c>
      <c r="EZ56">
        <v>0.5</v>
      </c>
      <c r="FA56">
        <v>0.5</v>
      </c>
      <c r="FB56">
        <v>0.5</v>
      </c>
      <c r="FC56" s="13">
        <v>0.5</v>
      </c>
      <c r="FD56">
        <v>0.4</v>
      </c>
      <c r="FE56">
        <v>0.5</v>
      </c>
      <c r="FF56">
        <v>0.4</v>
      </c>
      <c r="FG56">
        <v>0.5</v>
      </c>
      <c r="FH56">
        <v>0.6</v>
      </c>
      <c r="FI56" s="14">
        <v>0.6</v>
      </c>
      <c r="FJ56">
        <v>8.91</v>
      </c>
      <c r="FK56">
        <v>8.5299999999999994</v>
      </c>
      <c r="FL56">
        <v>7.89</v>
      </c>
      <c r="FM56">
        <v>8.5399999999999991</v>
      </c>
      <c r="FN56" s="13">
        <v>7.89</v>
      </c>
      <c r="FO56">
        <v>8.35</v>
      </c>
      <c r="FP56">
        <v>8.9</v>
      </c>
      <c r="FQ56">
        <v>8.2100000000000009</v>
      </c>
      <c r="FR56">
        <v>9</v>
      </c>
      <c r="FS56" s="14">
        <v>8.2100000000000009</v>
      </c>
      <c r="FT56" s="18" t="s">
        <v>77</v>
      </c>
      <c r="FU56">
        <v>15.27</v>
      </c>
      <c r="FV56">
        <v>13.69</v>
      </c>
      <c r="FW56" s="13">
        <v>13.69</v>
      </c>
      <c r="FX56" s="18" t="s">
        <v>77</v>
      </c>
      <c r="FY56">
        <v>15.42</v>
      </c>
      <c r="FZ56">
        <v>14.35</v>
      </c>
      <c r="GA56" s="14">
        <v>14.35</v>
      </c>
      <c r="GB56">
        <v>34</v>
      </c>
      <c r="GC56" s="13">
        <v>2</v>
      </c>
      <c r="GD56">
        <v>35</v>
      </c>
      <c r="GE56" s="14">
        <v>1</v>
      </c>
      <c r="GF56">
        <v>56</v>
      </c>
      <c r="GG56">
        <v>2</v>
      </c>
      <c r="GH56" s="13">
        <v>58</v>
      </c>
      <c r="GI56">
        <f t="shared" si="15"/>
        <v>96.551724137931032</v>
      </c>
      <c r="GJ56">
        <v>64</v>
      </c>
      <c r="GK56">
        <v>0</v>
      </c>
      <c r="GL56" s="14">
        <v>64</v>
      </c>
      <c r="GM56">
        <f t="shared" si="16"/>
        <v>100</v>
      </c>
      <c r="GN56">
        <v>9</v>
      </c>
      <c r="GO56">
        <v>3</v>
      </c>
      <c r="GP56" s="13">
        <v>12</v>
      </c>
      <c r="GQ56">
        <v>9</v>
      </c>
      <c r="GR56">
        <v>3</v>
      </c>
      <c r="GS56" s="14">
        <v>12</v>
      </c>
      <c r="GT56">
        <v>12</v>
      </c>
      <c r="GU56">
        <v>0</v>
      </c>
      <c r="GV56" s="13">
        <v>12</v>
      </c>
      <c r="GW56">
        <v>11</v>
      </c>
      <c r="GX56">
        <v>1</v>
      </c>
      <c r="GY56" s="14">
        <v>12</v>
      </c>
      <c r="GZ56" s="37">
        <v>0.33333333333333331</v>
      </c>
      <c r="HA56" s="37">
        <v>0.54166666666666663</v>
      </c>
      <c r="HB56" s="37">
        <v>0.63194444444444442</v>
      </c>
      <c r="HC56" s="14" t="s">
        <v>150</v>
      </c>
    </row>
    <row r="57" spans="1:211" x14ac:dyDescent="0.2">
      <c r="A57" s="9">
        <v>66</v>
      </c>
      <c r="B57" s="24">
        <v>43327</v>
      </c>
      <c r="C57" s="26">
        <v>4</v>
      </c>
      <c r="D57" s="10">
        <v>11498</v>
      </c>
      <c r="E57" s="17">
        <v>1</v>
      </c>
      <c r="G57">
        <v>87</v>
      </c>
      <c r="H57">
        <v>1.54</v>
      </c>
      <c r="I57">
        <v>66.7</v>
      </c>
      <c r="J57">
        <f t="shared" si="0"/>
        <v>28.124472929667736</v>
      </c>
      <c r="K57">
        <v>30</v>
      </c>
      <c r="L57">
        <v>11</v>
      </c>
      <c r="M57" s="11">
        <v>20.8</v>
      </c>
      <c r="N57">
        <v>22</v>
      </c>
      <c r="O57" s="36">
        <v>0.47916666666666669</v>
      </c>
      <c r="P57" s="37">
        <v>0.49305555555555558</v>
      </c>
      <c r="Q57" s="36">
        <v>0.49305555555555558</v>
      </c>
      <c r="R57" s="37">
        <v>0.53819444444444442</v>
      </c>
      <c r="S57" s="36">
        <v>0.54166666666666663</v>
      </c>
      <c r="T57" s="37">
        <v>0.625</v>
      </c>
      <c r="U57" s="36">
        <v>0.625</v>
      </c>
      <c r="V57" s="37">
        <v>0.66249999999999998</v>
      </c>
      <c r="W57" s="36">
        <v>0.53194444444444444</v>
      </c>
      <c r="X57" s="37">
        <v>0.63680555555555551</v>
      </c>
      <c r="Y57" s="11">
        <v>139</v>
      </c>
      <c r="Z57" s="29">
        <v>137</v>
      </c>
      <c r="AA57" s="29">
        <v>140</v>
      </c>
      <c r="AB57">
        <v>147</v>
      </c>
      <c r="AC57">
        <v>139</v>
      </c>
      <c r="AD57" s="33">
        <v>137</v>
      </c>
      <c r="AE57">
        <v>84</v>
      </c>
      <c r="AF57">
        <v>83</v>
      </c>
      <c r="AG57">
        <v>89</v>
      </c>
      <c r="AH57">
        <v>89</v>
      </c>
      <c r="AI57">
        <v>84</v>
      </c>
      <c r="AJ57" s="31">
        <v>85</v>
      </c>
      <c r="AK57">
        <v>122</v>
      </c>
      <c r="AL57">
        <v>139</v>
      </c>
      <c r="AM57">
        <v>138</v>
      </c>
      <c r="AN57">
        <v>138</v>
      </c>
      <c r="AO57">
        <v>145</v>
      </c>
      <c r="AP57">
        <v>136</v>
      </c>
      <c r="AQ57" s="12">
        <v>70</v>
      </c>
      <c r="AR57">
        <v>74</v>
      </c>
      <c r="AS57">
        <v>73</v>
      </c>
      <c r="AT57">
        <v>77</v>
      </c>
      <c r="AU57">
        <v>82</v>
      </c>
      <c r="AV57" s="31">
        <v>76</v>
      </c>
      <c r="AW57">
        <v>9</v>
      </c>
      <c r="AX57">
        <v>83</v>
      </c>
      <c r="BE57">
        <v>5</v>
      </c>
      <c r="BF57">
        <v>4</v>
      </c>
      <c r="BG57">
        <v>3</v>
      </c>
      <c r="BH57">
        <v>4</v>
      </c>
      <c r="BI57">
        <v>3</v>
      </c>
      <c r="BJ57">
        <v>3</v>
      </c>
      <c r="BK57" s="13">
        <v>4</v>
      </c>
      <c r="BL57">
        <f t="shared" si="1"/>
        <v>26</v>
      </c>
      <c r="BM57">
        <v>5</v>
      </c>
      <c r="BN57">
        <v>4</v>
      </c>
      <c r="BO57">
        <v>1</v>
      </c>
      <c r="BP57">
        <v>3</v>
      </c>
      <c r="BQ57">
        <v>4</v>
      </c>
      <c r="BR57">
        <v>3</v>
      </c>
      <c r="BS57" s="14">
        <v>3</v>
      </c>
      <c r="BT57">
        <f t="shared" si="2"/>
        <v>23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3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0</v>
      </c>
      <c r="CN57">
        <v>0</v>
      </c>
      <c r="CO57">
        <v>3</v>
      </c>
      <c r="CP57">
        <v>0</v>
      </c>
      <c r="CQ57">
        <v>2</v>
      </c>
      <c r="CR57">
        <v>2</v>
      </c>
      <c r="CS57">
        <v>0</v>
      </c>
      <c r="CT57">
        <v>0</v>
      </c>
      <c r="CU57">
        <v>0</v>
      </c>
      <c r="CV57">
        <v>1</v>
      </c>
      <c r="CW57">
        <v>0</v>
      </c>
      <c r="CX57" s="13">
        <v>0</v>
      </c>
      <c r="CY57">
        <f t="shared" si="3"/>
        <v>0</v>
      </c>
      <c r="CZ57">
        <f t="shared" si="4"/>
        <v>0</v>
      </c>
      <c r="DA57">
        <f t="shared" si="5"/>
        <v>0</v>
      </c>
      <c r="DB57">
        <f t="shared" si="6"/>
        <v>0</v>
      </c>
      <c r="DC57">
        <v>0</v>
      </c>
      <c r="DD57">
        <f t="shared" si="7"/>
        <v>7</v>
      </c>
      <c r="DE57">
        <f t="shared" si="8"/>
        <v>7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3</v>
      </c>
      <c r="DX57">
        <v>0</v>
      </c>
      <c r="DY57">
        <v>0</v>
      </c>
      <c r="DZ57">
        <v>3</v>
      </c>
      <c r="EA57">
        <v>0</v>
      </c>
      <c r="EB57">
        <v>3</v>
      </c>
      <c r="EC57">
        <v>3</v>
      </c>
      <c r="ED57">
        <v>0</v>
      </c>
      <c r="EE57">
        <v>0</v>
      </c>
      <c r="EF57">
        <v>0</v>
      </c>
      <c r="EG57">
        <v>2</v>
      </c>
      <c r="EH57">
        <v>0</v>
      </c>
      <c r="EI57" s="14">
        <v>0</v>
      </c>
      <c r="EJ57">
        <f t="shared" si="9"/>
        <v>0</v>
      </c>
      <c r="EK57">
        <f t="shared" si="10"/>
        <v>0</v>
      </c>
      <c r="EL57">
        <f t="shared" si="11"/>
        <v>0</v>
      </c>
      <c r="EM57">
        <f t="shared" si="12"/>
        <v>0</v>
      </c>
      <c r="EN57">
        <v>0</v>
      </c>
      <c r="EO57">
        <f t="shared" si="13"/>
        <v>7</v>
      </c>
      <c r="EP57">
        <f t="shared" si="14"/>
        <v>9</v>
      </c>
      <c r="EQ57">
        <v>0</v>
      </c>
      <c r="ER57" s="14">
        <v>0</v>
      </c>
      <c r="ES57" s="48">
        <v>4.6064814814814818E-4</v>
      </c>
      <c r="ET57" s="45">
        <v>6.5682870370370374E-4</v>
      </c>
      <c r="EU57" t="s">
        <v>69</v>
      </c>
      <c r="EV57">
        <v>78</v>
      </c>
      <c r="EW57" s="13" t="s">
        <v>90</v>
      </c>
      <c r="EX57">
        <v>0.4</v>
      </c>
      <c r="EY57">
        <v>0.7</v>
      </c>
      <c r="EZ57">
        <v>0.6</v>
      </c>
      <c r="FA57">
        <v>0.7</v>
      </c>
      <c r="FB57">
        <v>0.6</v>
      </c>
      <c r="FC57" s="13">
        <v>0.7</v>
      </c>
      <c r="FD57">
        <v>0.6</v>
      </c>
      <c r="FE57">
        <v>0.7</v>
      </c>
      <c r="FF57">
        <v>0.7</v>
      </c>
      <c r="FG57">
        <v>0.9</v>
      </c>
      <c r="FH57">
        <v>0.9</v>
      </c>
      <c r="FI57" s="14">
        <v>0.9</v>
      </c>
      <c r="FJ57">
        <v>8.81</v>
      </c>
      <c r="FK57">
        <v>8.59</v>
      </c>
      <c r="FL57">
        <v>8.5</v>
      </c>
      <c r="FM57">
        <v>8.73</v>
      </c>
      <c r="FN57" s="13">
        <v>8.5</v>
      </c>
      <c r="FO57">
        <v>9</v>
      </c>
      <c r="FP57">
        <v>8.66</v>
      </c>
      <c r="FQ57">
        <v>8.67</v>
      </c>
      <c r="FR57">
        <v>8.86</v>
      </c>
      <c r="FS57" s="14">
        <v>8.66</v>
      </c>
      <c r="FT57" s="18" t="s">
        <v>77</v>
      </c>
      <c r="FU57">
        <v>9.8000000000000007</v>
      </c>
      <c r="FV57">
        <v>10.29</v>
      </c>
      <c r="FW57" s="13">
        <v>9.8000000000000007</v>
      </c>
      <c r="FX57" s="18" t="s">
        <v>77</v>
      </c>
      <c r="FY57">
        <v>11.86</v>
      </c>
      <c r="FZ57">
        <v>11.02</v>
      </c>
      <c r="GA57" s="14">
        <v>11.02</v>
      </c>
      <c r="GB57">
        <v>36</v>
      </c>
      <c r="GC57" s="13">
        <v>0</v>
      </c>
      <c r="GD57">
        <v>36</v>
      </c>
      <c r="GE57" s="14">
        <v>0</v>
      </c>
      <c r="GF57">
        <v>35</v>
      </c>
      <c r="GG57">
        <v>6</v>
      </c>
      <c r="GH57" s="13">
        <v>41</v>
      </c>
      <c r="GI57">
        <f t="shared" si="15"/>
        <v>85.365853658536579</v>
      </c>
      <c r="GJ57">
        <v>39</v>
      </c>
      <c r="GK57">
        <v>2</v>
      </c>
      <c r="GL57" s="14">
        <v>41</v>
      </c>
      <c r="GM57">
        <f t="shared" si="16"/>
        <v>95.121951219512198</v>
      </c>
      <c r="GN57">
        <v>11</v>
      </c>
      <c r="GO57">
        <v>1</v>
      </c>
      <c r="GP57" s="13">
        <v>12</v>
      </c>
      <c r="GQ57">
        <v>12</v>
      </c>
      <c r="GR57">
        <v>0</v>
      </c>
      <c r="GS57" s="14">
        <v>12</v>
      </c>
      <c r="GT57">
        <v>11</v>
      </c>
      <c r="GU57">
        <v>1</v>
      </c>
      <c r="GV57" s="13">
        <v>12</v>
      </c>
      <c r="GW57">
        <v>10</v>
      </c>
      <c r="GX57">
        <v>2</v>
      </c>
      <c r="GY57" s="14">
        <v>12</v>
      </c>
      <c r="GZ57" s="37">
        <v>0.29166666666666669</v>
      </c>
      <c r="HA57" s="37">
        <v>0.53333333333333333</v>
      </c>
      <c r="HB57" s="37">
        <v>0.625</v>
      </c>
      <c r="HC57" s="14" t="s">
        <v>128</v>
      </c>
    </row>
    <row r="58" spans="1:211" x14ac:dyDescent="0.2">
      <c r="A58" s="9">
        <v>67</v>
      </c>
      <c r="B58" s="24">
        <v>43342</v>
      </c>
      <c r="C58" s="26">
        <v>4</v>
      </c>
      <c r="D58" s="10">
        <v>13805</v>
      </c>
      <c r="E58" s="17">
        <v>1</v>
      </c>
      <c r="G58">
        <v>81</v>
      </c>
      <c r="H58">
        <v>1.59</v>
      </c>
      <c r="I58">
        <v>50.1</v>
      </c>
      <c r="J58">
        <f t="shared" si="0"/>
        <v>19.817254064317076</v>
      </c>
      <c r="K58">
        <v>30</v>
      </c>
      <c r="L58">
        <v>9</v>
      </c>
      <c r="M58" s="11">
        <v>20</v>
      </c>
      <c r="N58">
        <v>22</v>
      </c>
      <c r="O58" s="36">
        <v>0.4777777777777778</v>
      </c>
      <c r="P58" s="37">
        <v>0.49305555555555558</v>
      </c>
      <c r="Q58" s="36">
        <v>0.49305555555555558</v>
      </c>
      <c r="R58" s="37">
        <v>0.52916666666666667</v>
      </c>
      <c r="S58" s="36">
        <v>0.52986111111111112</v>
      </c>
      <c r="T58" s="37">
        <v>0.61319444444444449</v>
      </c>
      <c r="U58" s="36">
        <v>0.61319444444444449</v>
      </c>
      <c r="V58" s="37">
        <v>0.65277777777777779</v>
      </c>
      <c r="W58" s="36">
        <v>0.52777777777777779</v>
      </c>
      <c r="X58" s="37">
        <v>0.61875000000000002</v>
      </c>
      <c r="Y58" s="11">
        <v>118</v>
      </c>
      <c r="Z58" s="29">
        <v>108</v>
      </c>
      <c r="AA58" s="29">
        <v>115</v>
      </c>
      <c r="AB58">
        <v>116</v>
      </c>
      <c r="AC58">
        <v>120</v>
      </c>
      <c r="AD58" s="33">
        <v>113</v>
      </c>
      <c r="AE58">
        <v>64</v>
      </c>
      <c r="AF58">
        <v>61</v>
      </c>
      <c r="AG58">
        <v>61</v>
      </c>
      <c r="AH58">
        <v>72</v>
      </c>
      <c r="AI58">
        <v>67</v>
      </c>
      <c r="AJ58" s="31">
        <v>67</v>
      </c>
      <c r="AK58">
        <v>105</v>
      </c>
      <c r="AL58">
        <v>110</v>
      </c>
      <c r="AM58">
        <v>110</v>
      </c>
      <c r="AN58">
        <v>119</v>
      </c>
      <c r="AO58">
        <v>116</v>
      </c>
      <c r="AP58">
        <v>112</v>
      </c>
      <c r="AQ58" s="12">
        <v>64</v>
      </c>
      <c r="AR58">
        <v>65</v>
      </c>
      <c r="AS58">
        <v>64</v>
      </c>
      <c r="AT58">
        <v>70</v>
      </c>
      <c r="AU58">
        <v>72</v>
      </c>
      <c r="AV58" s="31">
        <v>71</v>
      </c>
      <c r="AW58">
        <v>12</v>
      </c>
      <c r="AX58">
        <v>92</v>
      </c>
      <c r="BE58">
        <v>5</v>
      </c>
      <c r="BF58">
        <v>5</v>
      </c>
      <c r="BG58">
        <v>5</v>
      </c>
      <c r="BH58">
        <v>5</v>
      </c>
      <c r="BI58">
        <v>5</v>
      </c>
      <c r="BJ58">
        <v>5</v>
      </c>
      <c r="BK58" s="13">
        <v>5</v>
      </c>
      <c r="BL58">
        <f t="shared" si="1"/>
        <v>35</v>
      </c>
      <c r="BM58">
        <v>5</v>
      </c>
      <c r="BN58">
        <v>5</v>
      </c>
      <c r="BO58">
        <v>5</v>
      </c>
      <c r="BP58">
        <v>5</v>
      </c>
      <c r="BQ58">
        <v>5</v>
      </c>
      <c r="BR58">
        <v>5</v>
      </c>
      <c r="BS58" s="14">
        <v>5</v>
      </c>
      <c r="BT58">
        <f t="shared" si="2"/>
        <v>35</v>
      </c>
      <c r="BU58">
        <v>4</v>
      </c>
      <c r="BV58">
        <v>4</v>
      </c>
      <c r="BW58">
        <v>4</v>
      </c>
      <c r="BX58">
        <v>1</v>
      </c>
      <c r="BY58">
        <v>3</v>
      </c>
      <c r="BZ58">
        <v>3</v>
      </c>
      <c r="CA58">
        <v>1</v>
      </c>
      <c r="CB58">
        <v>3</v>
      </c>
      <c r="CC58">
        <v>0</v>
      </c>
      <c r="CD58">
        <v>0</v>
      </c>
      <c r="CE58">
        <v>3</v>
      </c>
      <c r="CF58">
        <v>0</v>
      </c>
      <c r="CG58">
        <v>0</v>
      </c>
      <c r="CH58">
        <v>1</v>
      </c>
      <c r="CI58">
        <v>0</v>
      </c>
      <c r="CJ58">
        <v>0</v>
      </c>
      <c r="CK58">
        <v>1</v>
      </c>
      <c r="CL58">
        <v>3</v>
      </c>
      <c r="CM58">
        <v>0</v>
      </c>
      <c r="CN58">
        <v>4</v>
      </c>
      <c r="CO58">
        <v>3</v>
      </c>
      <c r="CP58">
        <v>4</v>
      </c>
      <c r="CQ58">
        <v>3</v>
      </c>
      <c r="CR58">
        <v>0</v>
      </c>
      <c r="CS58">
        <v>1</v>
      </c>
      <c r="CT58">
        <v>0</v>
      </c>
      <c r="CU58">
        <v>4</v>
      </c>
      <c r="CV58">
        <v>3</v>
      </c>
      <c r="CW58">
        <v>0</v>
      </c>
      <c r="CX58" s="13">
        <v>4</v>
      </c>
      <c r="CY58">
        <f t="shared" si="3"/>
        <v>0</v>
      </c>
      <c r="CZ58">
        <f t="shared" si="4"/>
        <v>13</v>
      </c>
      <c r="DA58">
        <f t="shared" si="5"/>
        <v>27</v>
      </c>
      <c r="DB58">
        <f t="shared" si="6"/>
        <v>1</v>
      </c>
      <c r="DC58">
        <v>1</v>
      </c>
      <c r="DD58">
        <f t="shared" si="7"/>
        <v>9</v>
      </c>
      <c r="DE58">
        <f t="shared" si="8"/>
        <v>6</v>
      </c>
      <c r="DF58">
        <v>1</v>
      </c>
      <c r="DG58">
        <v>0</v>
      </c>
      <c r="DH58">
        <v>1</v>
      </c>
      <c r="DI58">
        <v>0</v>
      </c>
      <c r="DJ58">
        <v>0</v>
      </c>
      <c r="DK58">
        <v>3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1</v>
      </c>
      <c r="DW58">
        <v>3</v>
      </c>
      <c r="DX58">
        <v>0</v>
      </c>
      <c r="DY58">
        <v>0</v>
      </c>
      <c r="DZ58">
        <v>3</v>
      </c>
      <c r="EA58">
        <v>1</v>
      </c>
      <c r="EB58">
        <v>3</v>
      </c>
      <c r="EC58">
        <v>1</v>
      </c>
      <c r="ED58">
        <v>0</v>
      </c>
      <c r="EE58">
        <v>0</v>
      </c>
      <c r="EF58">
        <v>0</v>
      </c>
      <c r="EG58">
        <v>3</v>
      </c>
      <c r="EH58">
        <v>0</v>
      </c>
      <c r="EI58" s="14">
        <v>1</v>
      </c>
      <c r="EJ58">
        <f t="shared" si="9"/>
        <v>0</v>
      </c>
      <c r="EK58">
        <f t="shared" si="10"/>
        <v>4</v>
      </c>
      <c r="EL58">
        <f t="shared" si="11"/>
        <v>2</v>
      </c>
      <c r="EM58">
        <f t="shared" si="12"/>
        <v>0</v>
      </c>
      <c r="EN58">
        <v>0</v>
      </c>
      <c r="EO58">
        <f t="shared" si="13"/>
        <v>9</v>
      </c>
      <c r="EP58">
        <f t="shared" si="14"/>
        <v>7</v>
      </c>
      <c r="EQ58">
        <v>0</v>
      </c>
      <c r="ER58" s="14">
        <v>0</v>
      </c>
      <c r="ES58" s="48">
        <v>8.7592592592592594E-4</v>
      </c>
      <c r="ET58" s="45">
        <v>8.9236111111111124E-4</v>
      </c>
      <c r="EU58" t="s">
        <v>69</v>
      </c>
      <c r="EV58">
        <v>82.6</v>
      </c>
      <c r="EW58" s="13" t="s">
        <v>149</v>
      </c>
      <c r="EX58">
        <v>1</v>
      </c>
      <c r="EY58">
        <v>0.7</v>
      </c>
      <c r="EZ58">
        <v>0.8</v>
      </c>
      <c r="FA58">
        <v>0.7</v>
      </c>
      <c r="FB58">
        <v>0.8</v>
      </c>
      <c r="FC58" s="13">
        <v>0.8</v>
      </c>
      <c r="FD58">
        <v>0.6</v>
      </c>
      <c r="FE58">
        <v>0.8</v>
      </c>
      <c r="FF58">
        <v>0.6</v>
      </c>
      <c r="FG58">
        <v>0.6</v>
      </c>
      <c r="FH58">
        <v>0.7</v>
      </c>
      <c r="FI58" s="14">
        <v>0.8</v>
      </c>
      <c r="FJ58">
        <v>6.53</v>
      </c>
      <c r="FK58">
        <v>6.61</v>
      </c>
      <c r="FL58">
        <v>6.52</v>
      </c>
      <c r="FM58">
        <v>6.38</v>
      </c>
      <c r="FN58" s="13">
        <v>6.38</v>
      </c>
      <c r="FO58">
        <v>5.62</v>
      </c>
      <c r="FP58">
        <v>6.62</v>
      </c>
      <c r="FQ58">
        <v>6.38</v>
      </c>
      <c r="FR58">
        <v>6.5</v>
      </c>
      <c r="FS58" s="14">
        <v>6.38</v>
      </c>
      <c r="FT58" s="18" t="s">
        <v>77</v>
      </c>
      <c r="FU58">
        <v>8.08</v>
      </c>
      <c r="FV58">
        <v>8.1</v>
      </c>
      <c r="FW58" s="13">
        <v>8.08</v>
      </c>
      <c r="FX58" s="18" t="s">
        <v>77</v>
      </c>
      <c r="FY58">
        <v>9.16</v>
      </c>
      <c r="FZ58">
        <v>9.35</v>
      </c>
      <c r="GA58" s="14">
        <v>9.16</v>
      </c>
      <c r="GB58">
        <v>32</v>
      </c>
      <c r="GC58" s="13">
        <v>4</v>
      </c>
      <c r="GD58">
        <v>35</v>
      </c>
      <c r="GE58" s="14">
        <v>1</v>
      </c>
      <c r="GF58">
        <v>44</v>
      </c>
      <c r="GG58">
        <v>2</v>
      </c>
      <c r="GH58" s="13">
        <v>46</v>
      </c>
      <c r="GI58">
        <f t="shared" si="15"/>
        <v>95.652173913043484</v>
      </c>
      <c r="GJ58">
        <v>46</v>
      </c>
      <c r="GK58">
        <v>0</v>
      </c>
      <c r="GL58" s="14">
        <v>46</v>
      </c>
      <c r="GM58">
        <f t="shared" si="16"/>
        <v>100</v>
      </c>
      <c r="GN58">
        <v>11</v>
      </c>
      <c r="GO58">
        <v>1</v>
      </c>
      <c r="GP58" s="13">
        <v>12</v>
      </c>
      <c r="GQ58">
        <v>11</v>
      </c>
      <c r="GR58">
        <v>1</v>
      </c>
      <c r="GS58" s="14">
        <v>12</v>
      </c>
      <c r="GT58">
        <v>10</v>
      </c>
      <c r="GU58">
        <v>2</v>
      </c>
      <c r="GV58" s="13">
        <v>12</v>
      </c>
      <c r="GW58">
        <v>10</v>
      </c>
      <c r="GX58">
        <v>2</v>
      </c>
      <c r="GY58" s="14">
        <v>12</v>
      </c>
      <c r="GZ58" s="37">
        <v>0.27083333333333331</v>
      </c>
      <c r="HA58" s="37">
        <v>0.52916666666666667</v>
      </c>
      <c r="HB58" s="37">
        <v>0.62152777777777779</v>
      </c>
      <c r="HC58" s="42">
        <v>0.69791666666666663</v>
      </c>
    </row>
    <row r="59" spans="1:211" x14ac:dyDescent="0.2">
      <c r="A59" s="9">
        <v>68</v>
      </c>
      <c r="J59" t="e">
        <f t="shared" si="0"/>
        <v>#DIV/0!</v>
      </c>
      <c r="BL59">
        <f t="shared" si="1"/>
        <v>0</v>
      </c>
      <c r="FT59" s="18" t="s">
        <v>77</v>
      </c>
      <c r="FX59" s="18" t="s">
        <v>77</v>
      </c>
    </row>
    <row r="60" spans="1:211" x14ac:dyDescent="0.2">
      <c r="A60" s="9">
        <v>69</v>
      </c>
      <c r="B60" s="24">
        <v>43361</v>
      </c>
      <c r="C60" s="26">
        <v>2</v>
      </c>
      <c r="D60" s="10">
        <v>14727</v>
      </c>
      <c r="E60" s="17">
        <v>1</v>
      </c>
      <c r="G60">
        <v>78</v>
      </c>
      <c r="H60">
        <v>1.62</v>
      </c>
      <c r="I60">
        <v>85.7</v>
      </c>
      <c r="J60">
        <f t="shared" si="0"/>
        <v>32.655083066605698</v>
      </c>
      <c r="K60">
        <v>29</v>
      </c>
      <c r="L60">
        <v>12</v>
      </c>
      <c r="M60" s="11">
        <v>21</v>
      </c>
      <c r="N60">
        <v>22</v>
      </c>
      <c r="O60" s="36">
        <v>0.4861111111111111</v>
      </c>
      <c r="P60" s="37">
        <v>0.49305555555555558</v>
      </c>
      <c r="Q60" s="36">
        <v>0.49305555555555558</v>
      </c>
      <c r="R60" s="37">
        <v>0.5395833333333333</v>
      </c>
      <c r="S60" s="36">
        <v>0.54861111111111105</v>
      </c>
      <c r="T60" s="37">
        <v>0.63194444444444442</v>
      </c>
      <c r="U60" s="36">
        <v>0.63194444444444442</v>
      </c>
      <c r="V60" s="37">
        <v>0.66666666666666663</v>
      </c>
      <c r="W60" s="36">
        <v>0.5395833333333333</v>
      </c>
      <c r="X60" s="37">
        <v>0.64236111111111105</v>
      </c>
      <c r="Y60" s="11">
        <v>135</v>
      </c>
      <c r="Z60" s="29">
        <v>140</v>
      </c>
      <c r="AA60" s="29">
        <v>134</v>
      </c>
      <c r="AB60">
        <v>134</v>
      </c>
      <c r="AC60">
        <v>136</v>
      </c>
      <c r="AD60" s="33">
        <v>125</v>
      </c>
      <c r="AE60">
        <v>71</v>
      </c>
      <c r="AF60">
        <v>72</v>
      </c>
      <c r="AG60">
        <v>68</v>
      </c>
      <c r="AH60">
        <v>73</v>
      </c>
      <c r="AI60">
        <v>74</v>
      </c>
      <c r="AJ60" s="31">
        <v>70</v>
      </c>
      <c r="AK60">
        <v>154</v>
      </c>
      <c r="AL60">
        <v>171</v>
      </c>
      <c r="AM60">
        <v>160</v>
      </c>
      <c r="AN60">
        <v>164</v>
      </c>
      <c r="AO60">
        <v>166</v>
      </c>
      <c r="AP60">
        <v>164</v>
      </c>
      <c r="AQ60" s="12">
        <v>76</v>
      </c>
      <c r="AR60">
        <v>80</v>
      </c>
      <c r="AS60">
        <v>74</v>
      </c>
      <c r="AT60">
        <v>80</v>
      </c>
      <c r="AU60">
        <v>80</v>
      </c>
      <c r="AV60" s="31">
        <v>79</v>
      </c>
      <c r="AW60">
        <v>10</v>
      </c>
      <c r="AX60">
        <v>94</v>
      </c>
      <c r="BE60">
        <v>5</v>
      </c>
      <c r="BF60">
        <v>5</v>
      </c>
      <c r="BG60">
        <v>3</v>
      </c>
      <c r="BH60">
        <v>4</v>
      </c>
      <c r="BI60">
        <v>5</v>
      </c>
      <c r="BJ60">
        <v>5</v>
      </c>
      <c r="BK60" s="13">
        <v>5</v>
      </c>
      <c r="BL60">
        <f t="shared" si="1"/>
        <v>32</v>
      </c>
      <c r="BM60">
        <v>6</v>
      </c>
      <c r="BN60">
        <v>2</v>
      </c>
      <c r="BO60">
        <v>1</v>
      </c>
      <c r="BP60">
        <v>5</v>
      </c>
      <c r="BQ60">
        <v>5</v>
      </c>
      <c r="BR60">
        <v>3</v>
      </c>
      <c r="BS60" s="14">
        <v>1</v>
      </c>
      <c r="BT60">
        <f t="shared" si="2"/>
        <v>23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3</v>
      </c>
      <c r="CP60">
        <v>0</v>
      </c>
      <c r="CQ60">
        <v>1</v>
      </c>
      <c r="CR60">
        <v>3</v>
      </c>
      <c r="CS60">
        <v>0</v>
      </c>
      <c r="CT60">
        <v>0</v>
      </c>
      <c r="CU60">
        <v>0</v>
      </c>
      <c r="CV60">
        <v>1</v>
      </c>
      <c r="CW60">
        <v>0</v>
      </c>
      <c r="CX60" s="13">
        <v>0</v>
      </c>
      <c r="CY60">
        <f t="shared" si="3"/>
        <v>0</v>
      </c>
      <c r="CZ60">
        <f t="shared" si="4"/>
        <v>0</v>
      </c>
      <c r="DA60">
        <f t="shared" si="5"/>
        <v>1</v>
      </c>
      <c r="DB60">
        <f t="shared" si="6"/>
        <v>1</v>
      </c>
      <c r="DC60">
        <v>0</v>
      </c>
      <c r="DD60">
        <f t="shared" si="7"/>
        <v>3</v>
      </c>
      <c r="DE60">
        <f t="shared" si="8"/>
        <v>7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1</v>
      </c>
      <c r="DY60">
        <v>0</v>
      </c>
      <c r="DZ60">
        <v>3</v>
      </c>
      <c r="EA60">
        <v>0</v>
      </c>
      <c r="EB60">
        <v>2</v>
      </c>
      <c r="EC60">
        <v>3</v>
      </c>
      <c r="ED60">
        <v>2</v>
      </c>
      <c r="EE60">
        <v>2</v>
      </c>
      <c r="EF60">
        <v>0</v>
      </c>
      <c r="EG60">
        <v>0</v>
      </c>
      <c r="EH60">
        <v>0</v>
      </c>
      <c r="EI60" s="14">
        <v>0</v>
      </c>
      <c r="EJ60">
        <f t="shared" si="9"/>
        <v>0</v>
      </c>
      <c r="EK60">
        <f t="shared" si="10"/>
        <v>0</v>
      </c>
      <c r="EL60">
        <f t="shared" si="11"/>
        <v>0</v>
      </c>
      <c r="EM60">
        <f t="shared" si="12"/>
        <v>3</v>
      </c>
      <c r="EN60">
        <v>2</v>
      </c>
      <c r="EO60">
        <f t="shared" si="13"/>
        <v>0</v>
      </c>
      <c r="EP60">
        <f t="shared" si="14"/>
        <v>8</v>
      </c>
      <c r="EQ60">
        <v>0</v>
      </c>
      <c r="ER60" s="14">
        <v>0</v>
      </c>
      <c r="ES60" s="48">
        <v>8.8009259259259247E-4</v>
      </c>
      <c r="ET60" s="45">
        <v>6.8703703703703711E-4</v>
      </c>
      <c r="EU60" t="s">
        <v>69</v>
      </c>
      <c r="EV60">
        <v>78.5</v>
      </c>
      <c r="EW60" s="13" t="s">
        <v>90</v>
      </c>
      <c r="EX60">
        <v>0.4</v>
      </c>
      <c r="EY60">
        <v>0.6</v>
      </c>
      <c r="EZ60">
        <v>0.5</v>
      </c>
      <c r="FA60">
        <v>0.7</v>
      </c>
      <c r="FB60">
        <v>0.8</v>
      </c>
      <c r="FC60" s="13">
        <v>0.8</v>
      </c>
      <c r="FD60">
        <v>0.7</v>
      </c>
      <c r="FE60">
        <v>0.6</v>
      </c>
      <c r="FF60">
        <v>0.8</v>
      </c>
      <c r="FG60">
        <v>0.6</v>
      </c>
      <c r="FH60">
        <v>0.6</v>
      </c>
      <c r="FI60" s="14">
        <v>0.8</v>
      </c>
      <c r="FJ60">
        <v>8.85</v>
      </c>
      <c r="FK60">
        <v>8.93</v>
      </c>
      <c r="FL60">
        <v>9.5299999999999994</v>
      </c>
      <c r="FM60">
        <v>9.01</v>
      </c>
      <c r="FN60" s="13">
        <v>8.93</v>
      </c>
      <c r="FO60">
        <v>9.76</v>
      </c>
      <c r="FP60">
        <v>10.48</v>
      </c>
      <c r="FQ60">
        <v>11.03</v>
      </c>
      <c r="FR60">
        <v>11.29</v>
      </c>
      <c r="FS60" s="14">
        <v>10.48</v>
      </c>
      <c r="FT60" s="18" t="s">
        <v>77</v>
      </c>
      <c r="FU60">
        <v>18.03</v>
      </c>
      <c r="FV60">
        <v>18.12</v>
      </c>
      <c r="FW60" s="13">
        <v>18.03</v>
      </c>
      <c r="FX60" s="18" t="s">
        <v>77</v>
      </c>
      <c r="FY60">
        <v>17.12</v>
      </c>
      <c r="FZ60">
        <v>20.13</v>
      </c>
      <c r="GA60" s="14">
        <v>17.12</v>
      </c>
      <c r="GB60">
        <v>35</v>
      </c>
      <c r="GC60" s="13">
        <v>1</v>
      </c>
      <c r="GD60">
        <v>35</v>
      </c>
      <c r="GE60" s="14">
        <v>1</v>
      </c>
      <c r="GF60">
        <v>18</v>
      </c>
      <c r="GG60">
        <v>11</v>
      </c>
      <c r="GH60" s="13">
        <v>29</v>
      </c>
      <c r="GI60">
        <f t="shared" si="15"/>
        <v>62.068965517241381</v>
      </c>
      <c r="GJ60">
        <v>28</v>
      </c>
      <c r="GK60">
        <v>5</v>
      </c>
      <c r="GL60" s="14">
        <v>33</v>
      </c>
      <c r="GM60">
        <f t="shared" si="16"/>
        <v>84.848484848484844</v>
      </c>
      <c r="GN60">
        <v>8</v>
      </c>
      <c r="GO60">
        <v>4</v>
      </c>
      <c r="GP60" s="13">
        <v>12</v>
      </c>
      <c r="GQ60">
        <v>9</v>
      </c>
      <c r="GR60">
        <v>3</v>
      </c>
      <c r="GS60" s="14">
        <v>12</v>
      </c>
      <c r="GT60">
        <v>11</v>
      </c>
      <c r="GU60">
        <v>1</v>
      </c>
      <c r="GV60" s="13">
        <v>12</v>
      </c>
      <c r="GW60">
        <v>9</v>
      </c>
      <c r="GX60">
        <v>3</v>
      </c>
      <c r="GY60" s="14">
        <v>12</v>
      </c>
      <c r="GZ60" s="37">
        <v>0.3125</v>
      </c>
      <c r="HA60" s="37">
        <v>0.53125</v>
      </c>
      <c r="HB60" s="37">
        <v>0.63472222222222219</v>
      </c>
      <c r="HC60" s="14" t="s">
        <v>128</v>
      </c>
    </row>
    <row r="61" spans="1:211" x14ac:dyDescent="0.2">
      <c r="A61" s="9">
        <v>70</v>
      </c>
      <c r="B61" s="24">
        <v>43341</v>
      </c>
      <c r="C61" s="26">
        <v>4</v>
      </c>
      <c r="D61" s="10">
        <v>17345</v>
      </c>
      <c r="E61" s="17">
        <v>1</v>
      </c>
      <c r="G61">
        <v>71</v>
      </c>
      <c r="H61">
        <v>1.63</v>
      </c>
      <c r="I61">
        <v>94.2</v>
      </c>
      <c r="J61">
        <f t="shared" si="0"/>
        <v>35.45485340057963</v>
      </c>
      <c r="K61">
        <v>30</v>
      </c>
      <c r="L61">
        <v>7</v>
      </c>
      <c r="M61" s="11">
        <v>21.5</v>
      </c>
      <c r="N61">
        <v>22</v>
      </c>
      <c r="O61" s="36">
        <v>0.48958333333333331</v>
      </c>
      <c r="P61" s="37">
        <v>0.5</v>
      </c>
      <c r="Q61" s="36">
        <v>0.52500000000000002</v>
      </c>
      <c r="R61" s="37">
        <v>0.55208333333333337</v>
      </c>
      <c r="S61" s="36">
        <v>0.55208333333333337</v>
      </c>
      <c r="T61" s="37">
        <v>0.63541666666666663</v>
      </c>
      <c r="U61" s="36">
        <v>0.63541666666666663</v>
      </c>
      <c r="V61" s="37">
        <v>0.67708333333333337</v>
      </c>
      <c r="W61" s="36">
        <v>0.54236111111111118</v>
      </c>
      <c r="X61" s="37">
        <v>0.64236111111111105</v>
      </c>
      <c r="Y61" s="11">
        <v>135</v>
      </c>
      <c r="Z61" s="29">
        <v>137</v>
      </c>
      <c r="AA61" s="29">
        <v>137</v>
      </c>
      <c r="AB61">
        <v>146</v>
      </c>
      <c r="AC61">
        <v>142</v>
      </c>
      <c r="AD61" s="33">
        <v>133</v>
      </c>
      <c r="AE61">
        <v>84</v>
      </c>
      <c r="AF61">
        <v>80</v>
      </c>
      <c r="AG61">
        <v>78</v>
      </c>
      <c r="AH61">
        <v>94</v>
      </c>
      <c r="AI61">
        <v>90</v>
      </c>
      <c r="AJ61" s="31">
        <v>87</v>
      </c>
      <c r="AK61">
        <v>124</v>
      </c>
      <c r="AL61">
        <v>132</v>
      </c>
      <c r="AM61">
        <v>144</v>
      </c>
      <c r="AN61">
        <v>134</v>
      </c>
      <c r="AO61">
        <v>150</v>
      </c>
      <c r="AP61">
        <v>147</v>
      </c>
      <c r="AQ61" s="12">
        <v>78</v>
      </c>
      <c r="AR61">
        <v>80</v>
      </c>
      <c r="AS61">
        <v>75</v>
      </c>
      <c r="AT61">
        <v>90</v>
      </c>
      <c r="AU61">
        <v>88</v>
      </c>
      <c r="AV61" s="31">
        <v>78</v>
      </c>
      <c r="AW61">
        <v>10</v>
      </c>
      <c r="AX61">
        <v>92</v>
      </c>
      <c r="BE61">
        <v>5</v>
      </c>
      <c r="BF61">
        <v>5</v>
      </c>
      <c r="BG61">
        <v>1</v>
      </c>
      <c r="BH61">
        <v>4</v>
      </c>
      <c r="BI61">
        <v>5</v>
      </c>
      <c r="BJ61">
        <v>5</v>
      </c>
      <c r="BK61" s="13">
        <v>4</v>
      </c>
      <c r="BL61">
        <f t="shared" si="1"/>
        <v>29</v>
      </c>
      <c r="BM61">
        <v>5</v>
      </c>
      <c r="BN61">
        <v>5</v>
      </c>
      <c r="BO61">
        <v>1</v>
      </c>
      <c r="BP61">
        <v>5</v>
      </c>
      <c r="BQ61">
        <v>5</v>
      </c>
      <c r="BR61">
        <v>4</v>
      </c>
      <c r="BS61" s="14">
        <v>4</v>
      </c>
      <c r="BT61">
        <f t="shared" si="2"/>
        <v>29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2</v>
      </c>
      <c r="CM61">
        <v>0</v>
      </c>
      <c r="CN61">
        <v>0</v>
      </c>
      <c r="CO61">
        <v>2</v>
      </c>
      <c r="CP61">
        <v>0</v>
      </c>
      <c r="CQ61">
        <v>0</v>
      </c>
      <c r="CR61">
        <v>3</v>
      </c>
      <c r="CS61">
        <v>0</v>
      </c>
      <c r="CT61">
        <v>0</v>
      </c>
      <c r="CU61">
        <v>0</v>
      </c>
      <c r="CV61">
        <v>1</v>
      </c>
      <c r="CW61">
        <v>0</v>
      </c>
      <c r="CX61" s="13">
        <v>0</v>
      </c>
      <c r="CY61">
        <f t="shared" si="3"/>
        <v>0</v>
      </c>
      <c r="CZ61">
        <f t="shared" si="4"/>
        <v>0</v>
      </c>
      <c r="DA61">
        <f t="shared" si="5"/>
        <v>1</v>
      </c>
      <c r="DB61">
        <f t="shared" si="6"/>
        <v>0</v>
      </c>
      <c r="DC61">
        <v>0</v>
      </c>
      <c r="DD61">
        <f t="shared" si="7"/>
        <v>4</v>
      </c>
      <c r="DE61">
        <f t="shared" si="8"/>
        <v>5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2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1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2</v>
      </c>
      <c r="DX61">
        <v>0</v>
      </c>
      <c r="DY61">
        <v>0</v>
      </c>
      <c r="DZ61">
        <v>2</v>
      </c>
      <c r="EA61">
        <v>0</v>
      </c>
      <c r="EB61">
        <v>2</v>
      </c>
      <c r="EC61">
        <v>3</v>
      </c>
      <c r="ED61">
        <v>0</v>
      </c>
      <c r="EE61">
        <v>0</v>
      </c>
      <c r="EF61">
        <v>0</v>
      </c>
      <c r="EG61">
        <v>1</v>
      </c>
      <c r="EH61">
        <v>0</v>
      </c>
      <c r="EI61" s="14">
        <v>0</v>
      </c>
      <c r="EJ61">
        <f t="shared" si="9"/>
        <v>0</v>
      </c>
      <c r="EK61">
        <f t="shared" si="10"/>
        <v>0</v>
      </c>
      <c r="EL61">
        <f t="shared" si="11"/>
        <v>0</v>
      </c>
      <c r="EM61">
        <f t="shared" si="12"/>
        <v>1</v>
      </c>
      <c r="EN61">
        <v>0</v>
      </c>
      <c r="EO61">
        <f t="shared" si="13"/>
        <v>5</v>
      </c>
      <c r="EP61">
        <f t="shared" si="14"/>
        <v>7</v>
      </c>
      <c r="EQ61">
        <v>0</v>
      </c>
      <c r="ER61" s="14">
        <v>0</v>
      </c>
      <c r="ES61" s="48">
        <v>7.9745370370370376E-4</v>
      </c>
      <c r="ET61" s="45">
        <v>8.0902777777777787E-4</v>
      </c>
      <c r="EU61" t="s">
        <v>80</v>
      </c>
      <c r="EV61">
        <v>89</v>
      </c>
      <c r="EW61" s="13" t="s">
        <v>149</v>
      </c>
      <c r="EX61">
        <v>0.8</v>
      </c>
      <c r="EY61">
        <v>0.8</v>
      </c>
      <c r="EZ61">
        <v>0.8</v>
      </c>
      <c r="FA61">
        <v>0.6</v>
      </c>
      <c r="FB61">
        <v>0.8</v>
      </c>
      <c r="FC61" s="13">
        <v>0.8</v>
      </c>
      <c r="FD61">
        <v>0</v>
      </c>
      <c r="FE61">
        <v>0.7</v>
      </c>
      <c r="FF61">
        <v>0.6</v>
      </c>
      <c r="FG61">
        <v>0.6</v>
      </c>
      <c r="FH61">
        <v>0.8</v>
      </c>
      <c r="FI61" s="14">
        <v>0.8</v>
      </c>
      <c r="FJ61">
        <v>8.9499999999999993</v>
      </c>
      <c r="FK61">
        <v>10.95</v>
      </c>
      <c r="FL61">
        <v>9.1300000000000008</v>
      </c>
      <c r="FM61">
        <v>10.91</v>
      </c>
      <c r="FN61" s="13">
        <v>9.1300000000000008</v>
      </c>
      <c r="FO61">
        <v>10.210000000000001</v>
      </c>
      <c r="FP61">
        <v>10.84</v>
      </c>
      <c r="FQ61">
        <v>9.5399999999999991</v>
      </c>
      <c r="FR61">
        <v>10.039999999999999</v>
      </c>
      <c r="FS61" s="14">
        <v>9.5399999999999991</v>
      </c>
      <c r="FT61" s="18" t="s">
        <v>77</v>
      </c>
      <c r="FU61">
        <v>15.25</v>
      </c>
      <c r="FV61">
        <v>13.95</v>
      </c>
      <c r="FW61" s="13">
        <v>13.95</v>
      </c>
      <c r="FX61" s="18" t="s">
        <v>77</v>
      </c>
      <c r="FY61">
        <v>16.73</v>
      </c>
      <c r="FZ61">
        <v>17.5</v>
      </c>
      <c r="GA61" s="14">
        <v>16.73</v>
      </c>
      <c r="GB61">
        <v>36</v>
      </c>
      <c r="GC61" s="13">
        <v>0</v>
      </c>
      <c r="GD61">
        <v>36</v>
      </c>
      <c r="GE61" s="14">
        <v>0</v>
      </c>
      <c r="GF61">
        <v>33</v>
      </c>
      <c r="GG61">
        <v>3</v>
      </c>
      <c r="GH61" s="13">
        <v>36</v>
      </c>
      <c r="GI61">
        <f t="shared" si="15"/>
        <v>91.666666666666657</v>
      </c>
      <c r="GJ61">
        <v>43</v>
      </c>
      <c r="GK61">
        <v>1</v>
      </c>
      <c r="GL61" s="14">
        <v>44</v>
      </c>
      <c r="GM61">
        <f t="shared" si="16"/>
        <v>97.727272727272734</v>
      </c>
      <c r="GN61">
        <v>12</v>
      </c>
      <c r="GO61">
        <v>0</v>
      </c>
      <c r="GP61" s="13">
        <v>12</v>
      </c>
      <c r="GQ61">
        <v>12</v>
      </c>
      <c r="GR61">
        <v>0</v>
      </c>
      <c r="GS61" s="14">
        <v>12</v>
      </c>
      <c r="GT61">
        <v>11</v>
      </c>
      <c r="GU61">
        <v>1</v>
      </c>
      <c r="GV61" s="13">
        <v>12</v>
      </c>
      <c r="GW61">
        <v>11</v>
      </c>
      <c r="GX61">
        <v>1</v>
      </c>
      <c r="GY61" s="14">
        <v>12</v>
      </c>
      <c r="GZ61" s="37">
        <v>0.34027777777777773</v>
      </c>
      <c r="HA61" s="37">
        <v>0.5444444444444444</v>
      </c>
      <c r="HB61" s="37">
        <v>0.64583333333333337</v>
      </c>
      <c r="HC61" s="14" t="s">
        <v>150</v>
      </c>
    </row>
    <row r="62" spans="1:211" x14ac:dyDescent="0.2">
      <c r="A62" s="9">
        <v>71</v>
      </c>
      <c r="B62" s="24">
        <v>43374</v>
      </c>
      <c r="C62" s="26">
        <v>4</v>
      </c>
      <c r="D62" s="10">
        <v>15008</v>
      </c>
      <c r="E62" s="17">
        <v>1</v>
      </c>
      <c r="G62">
        <v>77</v>
      </c>
      <c r="H62">
        <v>1.65</v>
      </c>
      <c r="I62">
        <v>73.3</v>
      </c>
      <c r="J62">
        <f t="shared" ref="J62:J68" si="17">I62/(H62*H62)</f>
        <v>26.923783287419653</v>
      </c>
      <c r="K62">
        <v>30</v>
      </c>
      <c r="L62">
        <v>7</v>
      </c>
      <c r="M62" s="11">
        <v>21</v>
      </c>
      <c r="N62">
        <v>22</v>
      </c>
      <c r="O62" s="36">
        <v>0.4861111111111111</v>
      </c>
      <c r="P62" s="37">
        <v>0.50069444444444444</v>
      </c>
      <c r="Q62" s="36">
        <v>0.50347222222222221</v>
      </c>
      <c r="R62" s="37">
        <v>0.53819444444444442</v>
      </c>
      <c r="S62" s="36">
        <v>0.54166666666666663</v>
      </c>
      <c r="T62" s="37">
        <v>0.625</v>
      </c>
      <c r="U62" s="36">
        <v>0.625</v>
      </c>
      <c r="V62" s="37">
        <v>0.65625</v>
      </c>
      <c r="W62" s="36">
        <v>0.53402777777777777</v>
      </c>
      <c r="X62" s="37">
        <v>0.63611111111111118</v>
      </c>
      <c r="Y62" s="11">
        <v>138</v>
      </c>
      <c r="Z62" s="29">
        <v>133</v>
      </c>
      <c r="AA62" s="29">
        <v>137</v>
      </c>
      <c r="AB62">
        <v>135</v>
      </c>
      <c r="AC62">
        <v>134</v>
      </c>
      <c r="AD62" s="33">
        <v>133</v>
      </c>
      <c r="AE62">
        <v>77</v>
      </c>
      <c r="AF62">
        <v>76</v>
      </c>
      <c r="AG62">
        <v>73</v>
      </c>
      <c r="AH62">
        <v>72</v>
      </c>
      <c r="AI62">
        <v>73</v>
      </c>
      <c r="AJ62" s="31">
        <v>70</v>
      </c>
      <c r="AK62">
        <v>161</v>
      </c>
      <c r="AL62">
        <v>167</v>
      </c>
      <c r="AM62">
        <v>163</v>
      </c>
      <c r="AN62">
        <v>159</v>
      </c>
      <c r="AO62">
        <v>157</v>
      </c>
      <c r="AP62">
        <v>155</v>
      </c>
      <c r="AQ62" s="12">
        <v>81</v>
      </c>
      <c r="AR62">
        <v>82</v>
      </c>
      <c r="AS62">
        <v>84</v>
      </c>
      <c r="AT62">
        <v>82</v>
      </c>
      <c r="AU62">
        <v>84</v>
      </c>
      <c r="AV62" s="31">
        <v>81</v>
      </c>
      <c r="AW62">
        <v>10</v>
      </c>
      <c r="AX62">
        <v>92</v>
      </c>
      <c r="BE62">
        <v>4</v>
      </c>
      <c r="BF62">
        <v>4</v>
      </c>
      <c r="BG62">
        <v>2</v>
      </c>
      <c r="BH62">
        <v>4</v>
      </c>
      <c r="BI62">
        <v>4</v>
      </c>
      <c r="BJ62">
        <v>2</v>
      </c>
      <c r="BK62" s="13">
        <v>3</v>
      </c>
      <c r="BL62">
        <f t="shared" si="1"/>
        <v>23</v>
      </c>
      <c r="BM62">
        <v>3</v>
      </c>
      <c r="BN62">
        <v>3</v>
      </c>
      <c r="BO62">
        <v>1</v>
      </c>
      <c r="BP62">
        <v>3</v>
      </c>
      <c r="BQ62">
        <v>5</v>
      </c>
      <c r="BR62">
        <v>4</v>
      </c>
      <c r="BS62" s="14">
        <v>3</v>
      </c>
      <c r="BT62">
        <f t="shared" si="2"/>
        <v>22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1</v>
      </c>
      <c r="CN62">
        <v>0</v>
      </c>
      <c r="CO62">
        <v>3</v>
      </c>
      <c r="CP62">
        <v>0</v>
      </c>
      <c r="CQ62">
        <v>3</v>
      </c>
      <c r="CR62">
        <v>3</v>
      </c>
      <c r="CS62">
        <v>0</v>
      </c>
      <c r="CT62">
        <v>0</v>
      </c>
      <c r="CU62">
        <v>0</v>
      </c>
      <c r="CV62">
        <v>1</v>
      </c>
      <c r="CW62">
        <v>0</v>
      </c>
      <c r="CX62" s="13">
        <v>0</v>
      </c>
      <c r="CY62">
        <f t="shared" si="3"/>
        <v>0</v>
      </c>
      <c r="CZ62">
        <f t="shared" si="4"/>
        <v>0</v>
      </c>
      <c r="DA62">
        <f t="shared" si="5"/>
        <v>0</v>
      </c>
      <c r="DB62">
        <f t="shared" si="6"/>
        <v>1</v>
      </c>
      <c r="DC62">
        <v>0</v>
      </c>
      <c r="DD62">
        <f t="shared" si="7"/>
        <v>5</v>
      </c>
      <c r="DE62">
        <f t="shared" si="8"/>
        <v>9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2</v>
      </c>
      <c r="DX62">
        <v>0</v>
      </c>
      <c r="DY62">
        <v>0</v>
      </c>
      <c r="DZ62">
        <v>2</v>
      </c>
      <c r="EA62">
        <v>0</v>
      </c>
      <c r="EB62">
        <v>1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</v>
      </c>
      <c r="EI62" s="14">
        <v>0</v>
      </c>
      <c r="EJ62">
        <f t="shared" si="9"/>
        <v>0</v>
      </c>
      <c r="EK62">
        <f t="shared" si="10"/>
        <v>0</v>
      </c>
      <c r="EL62">
        <f t="shared" si="11"/>
        <v>0</v>
      </c>
      <c r="EM62">
        <f t="shared" si="12"/>
        <v>0</v>
      </c>
      <c r="EN62">
        <v>0</v>
      </c>
      <c r="EO62">
        <f t="shared" si="13"/>
        <v>2</v>
      </c>
      <c r="EP62">
        <f t="shared" si="14"/>
        <v>4</v>
      </c>
      <c r="EQ62">
        <v>0</v>
      </c>
      <c r="ER62" s="14">
        <v>0</v>
      </c>
      <c r="ES62" s="48">
        <v>8.1296296296296292E-4</v>
      </c>
      <c r="ET62" s="45">
        <v>1.2881944444444445E-3</v>
      </c>
      <c r="EU62" t="s">
        <v>69</v>
      </c>
      <c r="EV62">
        <v>78.599999999999994</v>
      </c>
      <c r="EW62" s="13" t="s">
        <v>144</v>
      </c>
      <c r="EX62">
        <v>0.8</v>
      </c>
      <c r="EY62">
        <v>1.1000000000000001</v>
      </c>
      <c r="EZ62">
        <v>0.9</v>
      </c>
      <c r="FA62">
        <v>1</v>
      </c>
      <c r="FB62">
        <v>1</v>
      </c>
      <c r="FC62" s="13">
        <v>1.1000000000000001</v>
      </c>
      <c r="FD62">
        <v>0.9</v>
      </c>
      <c r="FE62">
        <v>1</v>
      </c>
      <c r="FF62">
        <v>1.1000000000000001</v>
      </c>
      <c r="FG62">
        <v>1.1000000000000001</v>
      </c>
      <c r="FH62">
        <v>1.1000000000000001</v>
      </c>
      <c r="FI62" s="14">
        <v>1.1000000000000001</v>
      </c>
      <c r="FJ62">
        <v>6.73</v>
      </c>
      <c r="FK62">
        <v>7.56</v>
      </c>
      <c r="FL62">
        <v>7.42</v>
      </c>
      <c r="FM62">
        <v>7.35</v>
      </c>
      <c r="FN62" s="13">
        <v>7.35</v>
      </c>
      <c r="FO62">
        <v>6.88</v>
      </c>
      <c r="FP62">
        <v>7.36</v>
      </c>
      <c r="FQ62">
        <v>7.35</v>
      </c>
      <c r="FR62">
        <v>7.16</v>
      </c>
      <c r="FS62" s="14">
        <v>7.16</v>
      </c>
      <c r="FT62" s="18" t="s">
        <v>77</v>
      </c>
      <c r="FU62">
        <v>10.5</v>
      </c>
      <c r="FV62">
        <v>10.68</v>
      </c>
      <c r="FW62" s="13">
        <v>10.5</v>
      </c>
      <c r="FX62" s="18" t="s">
        <v>77</v>
      </c>
      <c r="FY62">
        <v>9.93</v>
      </c>
      <c r="FZ62">
        <v>10.35</v>
      </c>
      <c r="GA62" s="14">
        <v>9.93</v>
      </c>
      <c r="GB62">
        <v>36</v>
      </c>
      <c r="GC62" s="13">
        <v>0</v>
      </c>
      <c r="GD62">
        <v>35</v>
      </c>
      <c r="GE62" s="14">
        <v>1</v>
      </c>
      <c r="GF62">
        <v>38</v>
      </c>
      <c r="GG62">
        <v>1</v>
      </c>
      <c r="GH62" s="13">
        <v>39</v>
      </c>
      <c r="GI62">
        <f t="shared" si="15"/>
        <v>97.435897435897431</v>
      </c>
      <c r="GJ62">
        <v>40</v>
      </c>
      <c r="GK62">
        <v>1</v>
      </c>
      <c r="GL62" s="14">
        <v>41</v>
      </c>
      <c r="GM62">
        <f t="shared" si="16"/>
        <v>97.560975609756099</v>
      </c>
      <c r="GN62">
        <v>10</v>
      </c>
      <c r="GO62">
        <v>2</v>
      </c>
      <c r="GP62" s="13">
        <v>12</v>
      </c>
      <c r="GQ62">
        <v>12</v>
      </c>
      <c r="GR62">
        <v>0</v>
      </c>
      <c r="GS62" s="14">
        <v>12</v>
      </c>
      <c r="GT62">
        <v>11</v>
      </c>
      <c r="GU62">
        <v>1</v>
      </c>
      <c r="GV62" s="13">
        <v>12</v>
      </c>
      <c r="GW62">
        <v>11</v>
      </c>
      <c r="GX62">
        <v>1</v>
      </c>
      <c r="GY62" s="14">
        <v>12</v>
      </c>
      <c r="GZ62" s="37">
        <v>0.25</v>
      </c>
      <c r="HA62" s="37">
        <v>0.53541666666666665</v>
      </c>
      <c r="HB62" s="37">
        <v>0.63194444444444442</v>
      </c>
      <c r="HC62" s="14" t="s">
        <v>150</v>
      </c>
    </row>
    <row r="63" spans="1:211" x14ac:dyDescent="0.2">
      <c r="A63" s="9">
        <v>72</v>
      </c>
      <c r="B63" s="24">
        <v>43390</v>
      </c>
      <c r="C63" s="26">
        <v>4</v>
      </c>
      <c r="D63" s="10">
        <v>15556</v>
      </c>
      <c r="F63" s="17">
        <v>1</v>
      </c>
      <c r="G63">
        <v>76</v>
      </c>
      <c r="H63">
        <v>1.72</v>
      </c>
      <c r="I63">
        <v>80.900000000000006</v>
      </c>
      <c r="J63">
        <f t="shared" si="17"/>
        <v>27.345862628447815</v>
      </c>
      <c r="K63">
        <v>29</v>
      </c>
      <c r="L63">
        <v>6</v>
      </c>
      <c r="M63" s="11">
        <v>21</v>
      </c>
      <c r="N63">
        <v>22</v>
      </c>
      <c r="O63" s="36">
        <v>0.5</v>
      </c>
      <c r="P63" s="37">
        <v>0.50694444444444442</v>
      </c>
      <c r="Q63" s="36">
        <v>0.50694444444444442</v>
      </c>
      <c r="R63" s="37">
        <v>0.55902777777777779</v>
      </c>
      <c r="S63" s="36">
        <v>0.5625</v>
      </c>
      <c r="T63" s="37">
        <v>0.64583333333333337</v>
      </c>
      <c r="U63" s="36">
        <v>0.64583333333333337</v>
      </c>
      <c r="V63" s="37">
        <v>0.67708333333333337</v>
      </c>
      <c r="W63" s="36">
        <v>0.55486111111111114</v>
      </c>
      <c r="X63" s="37">
        <v>0.6645833333333333</v>
      </c>
      <c r="Y63" s="11">
        <v>145</v>
      </c>
      <c r="Z63" s="29">
        <v>148</v>
      </c>
      <c r="AA63" s="29">
        <v>138</v>
      </c>
      <c r="AB63">
        <v>149</v>
      </c>
      <c r="AC63">
        <v>155</v>
      </c>
      <c r="AD63" s="33">
        <v>146</v>
      </c>
      <c r="AE63">
        <v>97</v>
      </c>
      <c r="AF63">
        <v>83</v>
      </c>
      <c r="AG63">
        <v>87</v>
      </c>
      <c r="AH63">
        <v>92</v>
      </c>
      <c r="AI63">
        <v>86</v>
      </c>
      <c r="AJ63" s="31">
        <v>87</v>
      </c>
      <c r="AK63">
        <v>137</v>
      </c>
      <c r="AL63">
        <v>140</v>
      </c>
      <c r="AM63">
        <v>154</v>
      </c>
      <c r="AN63">
        <v>128</v>
      </c>
      <c r="AO63">
        <v>160</v>
      </c>
      <c r="AP63">
        <v>161</v>
      </c>
      <c r="AQ63" s="12">
        <v>89</v>
      </c>
      <c r="AR63">
        <v>88</v>
      </c>
      <c r="AS63">
        <v>86</v>
      </c>
      <c r="AT63">
        <v>82</v>
      </c>
      <c r="AU63">
        <v>92</v>
      </c>
      <c r="AV63" s="31">
        <v>87</v>
      </c>
      <c r="AW63">
        <v>12</v>
      </c>
      <c r="AX63">
        <v>90</v>
      </c>
      <c r="BE63">
        <v>1</v>
      </c>
      <c r="BF63">
        <v>2</v>
      </c>
      <c r="BG63">
        <v>0</v>
      </c>
      <c r="BH63">
        <v>2</v>
      </c>
      <c r="BI63">
        <v>2</v>
      </c>
      <c r="BJ63">
        <v>2</v>
      </c>
      <c r="BK63" s="13">
        <v>2</v>
      </c>
      <c r="BL63">
        <f t="shared" si="1"/>
        <v>11</v>
      </c>
      <c r="BM63">
        <v>2</v>
      </c>
      <c r="BN63">
        <v>1</v>
      </c>
      <c r="BO63">
        <v>0</v>
      </c>
      <c r="BP63">
        <v>4</v>
      </c>
      <c r="BQ63">
        <v>2</v>
      </c>
      <c r="BR63">
        <v>1</v>
      </c>
      <c r="BS63" s="14">
        <v>1</v>
      </c>
      <c r="BT63">
        <f t="shared" si="2"/>
        <v>11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3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1</v>
      </c>
      <c r="CK63">
        <v>1</v>
      </c>
      <c r="CL63">
        <v>1</v>
      </c>
      <c r="CM63">
        <v>0</v>
      </c>
      <c r="CN63">
        <v>2</v>
      </c>
      <c r="CO63">
        <v>0</v>
      </c>
      <c r="CP63">
        <v>1</v>
      </c>
      <c r="CQ63">
        <v>3</v>
      </c>
      <c r="CR63">
        <v>0</v>
      </c>
      <c r="CS63">
        <v>1</v>
      </c>
      <c r="CT63">
        <v>0</v>
      </c>
      <c r="CU63">
        <v>0</v>
      </c>
      <c r="CV63">
        <v>0</v>
      </c>
      <c r="CW63">
        <v>0</v>
      </c>
      <c r="CX63" s="13">
        <v>0</v>
      </c>
      <c r="CY63">
        <f t="shared" si="3"/>
        <v>1</v>
      </c>
      <c r="CZ63">
        <f t="shared" si="4"/>
        <v>6</v>
      </c>
      <c r="DA63">
        <f t="shared" si="5"/>
        <v>2</v>
      </c>
      <c r="DB63">
        <f t="shared" si="6"/>
        <v>1</v>
      </c>
      <c r="DC63">
        <v>1</v>
      </c>
      <c r="DD63">
        <f t="shared" si="7"/>
        <v>2</v>
      </c>
      <c r="DE63">
        <f t="shared" si="8"/>
        <v>3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1</v>
      </c>
      <c r="DX63">
        <v>1</v>
      </c>
      <c r="DY63">
        <v>0</v>
      </c>
      <c r="DZ63">
        <v>2</v>
      </c>
      <c r="EA63">
        <v>0</v>
      </c>
      <c r="EB63">
        <v>2</v>
      </c>
      <c r="EC63">
        <v>2</v>
      </c>
      <c r="ED63">
        <v>1</v>
      </c>
      <c r="EE63">
        <v>1</v>
      </c>
      <c r="EF63">
        <v>0</v>
      </c>
      <c r="EG63">
        <v>1</v>
      </c>
      <c r="EH63">
        <v>0</v>
      </c>
      <c r="EI63" s="14">
        <v>0</v>
      </c>
      <c r="EJ63">
        <f t="shared" si="9"/>
        <v>0</v>
      </c>
      <c r="EK63">
        <f t="shared" si="10"/>
        <v>0</v>
      </c>
      <c r="EL63">
        <f t="shared" si="11"/>
        <v>0</v>
      </c>
      <c r="EM63">
        <f t="shared" si="12"/>
        <v>2</v>
      </c>
      <c r="EN63">
        <v>1</v>
      </c>
      <c r="EO63">
        <f t="shared" si="13"/>
        <v>3</v>
      </c>
      <c r="EP63">
        <f t="shared" si="14"/>
        <v>6</v>
      </c>
      <c r="EQ63">
        <v>0</v>
      </c>
      <c r="ER63" s="14">
        <v>0</v>
      </c>
      <c r="ES63" s="48">
        <v>7.7071759259259248E-4</v>
      </c>
      <c r="ET63" s="45">
        <v>5.6134259259259256E-4</v>
      </c>
      <c r="EU63" t="s">
        <v>69</v>
      </c>
      <c r="EV63">
        <v>83</v>
      </c>
      <c r="EW63" s="13" t="s">
        <v>90</v>
      </c>
      <c r="EX63">
        <v>1.9</v>
      </c>
      <c r="EY63">
        <v>2.2000000000000002</v>
      </c>
      <c r="EZ63">
        <v>1.9</v>
      </c>
      <c r="FA63">
        <v>2.6</v>
      </c>
      <c r="FB63">
        <v>2.2999999999999998</v>
      </c>
      <c r="FC63" s="13">
        <v>2.6</v>
      </c>
      <c r="FD63">
        <v>1.9</v>
      </c>
      <c r="FE63">
        <v>1.8</v>
      </c>
      <c r="FF63">
        <v>1.9</v>
      </c>
      <c r="FG63">
        <v>1.3</v>
      </c>
      <c r="FH63">
        <v>1.9</v>
      </c>
      <c r="FI63" s="14">
        <v>1.9</v>
      </c>
      <c r="FJ63">
        <v>5.75</v>
      </c>
      <c r="FK63">
        <v>5.81</v>
      </c>
      <c r="FL63">
        <v>6.38</v>
      </c>
      <c r="FM63">
        <v>5.96</v>
      </c>
      <c r="FN63" s="13">
        <v>5.81</v>
      </c>
      <c r="FO63">
        <v>6.29</v>
      </c>
      <c r="FP63">
        <v>6.79</v>
      </c>
      <c r="FQ63">
        <v>6.4</v>
      </c>
      <c r="FR63">
        <v>6.66</v>
      </c>
      <c r="FS63" s="14">
        <v>6.4</v>
      </c>
      <c r="FT63" s="18" t="s">
        <v>77</v>
      </c>
      <c r="FU63">
        <v>8.1199999999999992</v>
      </c>
      <c r="FV63">
        <v>8.66</v>
      </c>
      <c r="FW63" s="13">
        <v>8.1199999999999992</v>
      </c>
      <c r="FX63" s="18" t="s">
        <v>77</v>
      </c>
      <c r="FY63">
        <v>7.49</v>
      </c>
      <c r="FZ63">
        <v>8.48</v>
      </c>
      <c r="GA63" s="14">
        <v>7.49</v>
      </c>
      <c r="GB63">
        <v>36</v>
      </c>
      <c r="GC63" s="13">
        <v>0</v>
      </c>
      <c r="GD63">
        <v>33</v>
      </c>
      <c r="GE63" s="14">
        <v>3</v>
      </c>
      <c r="GF63">
        <v>34</v>
      </c>
      <c r="GG63">
        <v>0</v>
      </c>
      <c r="GH63" s="13">
        <v>34</v>
      </c>
      <c r="GI63">
        <f t="shared" si="15"/>
        <v>100</v>
      </c>
      <c r="GJ63">
        <v>41</v>
      </c>
      <c r="GK63">
        <v>0</v>
      </c>
      <c r="GL63" s="14">
        <v>41</v>
      </c>
      <c r="GM63">
        <f t="shared" si="16"/>
        <v>100</v>
      </c>
      <c r="GN63">
        <v>10</v>
      </c>
      <c r="GO63">
        <v>2</v>
      </c>
      <c r="GP63" s="13">
        <v>12</v>
      </c>
      <c r="GQ63">
        <v>11</v>
      </c>
      <c r="GR63">
        <v>1</v>
      </c>
      <c r="GS63" s="14">
        <v>12</v>
      </c>
      <c r="GT63">
        <v>12</v>
      </c>
      <c r="GU63">
        <v>0</v>
      </c>
      <c r="GV63" s="13">
        <v>12</v>
      </c>
      <c r="GW63">
        <v>11</v>
      </c>
      <c r="GX63">
        <v>1</v>
      </c>
      <c r="GY63" s="14">
        <v>12</v>
      </c>
      <c r="GZ63" s="37">
        <v>0.25</v>
      </c>
      <c r="HA63" s="37">
        <v>0.53680555555555554</v>
      </c>
      <c r="HB63" s="37">
        <v>0.6479166666666667</v>
      </c>
      <c r="HC63" s="14" t="s">
        <v>128</v>
      </c>
    </row>
    <row r="64" spans="1:211" x14ac:dyDescent="0.2">
      <c r="A64" s="9">
        <v>74</v>
      </c>
      <c r="B64" s="24">
        <v>43388</v>
      </c>
      <c r="C64" s="26">
        <v>3</v>
      </c>
      <c r="D64" s="10">
        <v>16547</v>
      </c>
      <c r="E64" s="17">
        <v>1</v>
      </c>
      <c r="G64">
        <v>73</v>
      </c>
      <c r="H64">
        <v>1.64</v>
      </c>
      <c r="I64">
        <v>77.3</v>
      </c>
      <c r="J64">
        <f t="shared" si="17"/>
        <v>28.740333135038671</v>
      </c>
      <c r="K64">
        <v>30</v>
      </c>
      <c r="L64">
        <v>10</v>
      </c>
      <c r="M64" s="11">
        <v>21</v>
      </c>
      <c r="N64">
        <v>22</v>
      </c>
      <c r="O64" s="36">
        <v>0.5</v>
      </c>
      <c r="P64" s="37">
        <v>0.50694444444444442</v>
      </c>
      <c r="Q64" s="36">
        <v>0.50694444444444442</v>
      </c>
      <c r="R64" s="37">
        <v>0.55208333333333337</v>
      </c>
      <c r="S64" s="36">
        <v>0.55555555555555558</v>
      </c>
      <c r="T64" s="37">
        <v>0.63888888888888895</v>
      </c>
      <c r="U64" s="36">
        <v>0.63888888888888895</v>
      </c>
      <c r="V64" s="37">
        <v>0.68055555555555547</v>
      </c>
      <c r="W64" s="36">
        <v>0.54722222222222217</v>
      </c>
      <c r="X64" s="37">
        <v>0.64583333333333337</v>
      </c>
      <c r="Y64" s="11">
        <v>151</v>
      </c>
      <c r="Z64" s="29">
        <v>159</v>
      </c>
      <c r="AA64" s="29">
        <v>155</v>
      </c>
      <c r="AB64">
        <v>158</v>
      </c>
      <c r="AC64">
        <v>146</v>
      </c>
      <c r="AD64" s="33">
        <v>158</v>
      </c>
      <c r="AE64">
        <v>93</v>
      </c>
      <c r="AF64">
        <v>88</v>
      </c>
      <c r="AG64">
        <v>91</v>
      </c>
      <c r="AH64">
        <v>86</v>
      </c>
      <c r="AI64">
        <v>92</v>
      </c>
      <c r="AJ64" s="31">
        <v>90</v>
      </c>
      <c r="AK64">
        <v>162</v>
      </c>
      <c r="AL64">
        <v>143</v>
      </c>
      <c r="AM64">
        <v>148</v>
      </c>
      <c r="AN64">
        <v>159</v>
      </c>
      <c r="AO64">
        <v>143</v>
      </c>
      <c r="AP64">
        <v>135</v>
      </c>
      <c r="AQ64" s="12">
        <v>83</v>
      </c>
      <c r="AR64">
        <v>84</v>
      </c>
      <c r="AS64">
        <v>85</v>
      </c>
      <c r="AT64">
        <v>85</v>
      </c>
      <c r="AU64">
        <v>74</v>
      </c>
      <c r="AV64" s="31">
        <v>76</v>
      </c>
      <c r="AW64">
        <v>12</v>
      </c>
      <c r="AX64">
        <v>90</v>
      </c>
      <c r="BE64">
        <v>5</v>
      </c>
      <c r="BF64">
        <v>2</v>
      </c>
      <c r="BG64">
        <v>4</v>
      </c>
      <c r="BH64">
        <v>4</v>
      </c>
      <c r="BI64">
        <v>3</v>
      </c>
      <c r="BJ64">
        <v>3</v>
      </c>
      <c r="BK64" s="13">
        <v>4</v>
      </c>
      <c r="BL64">
        <f t="shared" si="1"/>
        <v>25</v>
      </c>
      <c r="BM64">
        <v>4</v>
      </c>
      <c r="BN64">
        <v>5</v>
      </c>
      <c r="BO64">
        <v>4</v>
      </c>
      <c r="BP64">
        <v>4</v>
      </c>
      <c r="BQ64">
        <v>3</v>
      </c>
      <c r="BR64">
        <v>4</v>
      </c>
      <c r="BS64" s="14">
        <v>4</v>
      </c>
      <c r="BT64">
        <f t="shared" si="2"/>
        <v>28</v>
      </c>
      <c r="BU64">
        <v>0</v>
      </c>
      <c r="BV64">
        <v>0</v>
      </c>
      <c r="BW64">
        <v>1</v>
      </c>
      <c r="BX64">
        <v>1</v>
      </c>
      <c r="BY64">
        <v>1</v>
      </c>
      <c r="BZ64">
        <v>2</v>
      </c>
      <c r="CA64">
        <v>0</v>
      </c>
      <c r="CB64">
        <v>2</v>
      </c>
      <c r="CC64">
        <v>0</v>
      </c>
      <c r="CD64">
        <v>1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1</v>
      </c>
      <c r="CL64">
        <v>2</v>
      </c>
      <c r="CM64">
        <v>2</v>
      </c>
      <c r="CN64">
        <v>0</v>
      </c>
      <c r="CO64">
        <v>3</v>
      </c>
      <c r="CP64">
        <v>1</v>
      </c>
      <c r="CQ64">
        <v>3</v>
      </c>
      <c r="CR64">
        <v>3</v>
      </c>
      <c r="CS64">
        <v>1</v>
      </c>
      <c r="CT64">
        <v>3</v>
      </c>
      <c r="CU64">
        <v>0</v>
      </c>
      <c r="CV64">
        <v>3</v>
      </c>
      <c r="CW64">
        <v>0</v>
      </c>
      <c r="CX64" s="13">
        <v>1</v>
      </c>
      <c r="CY64">
        <f t="shared" si="3"/>
        <v>0</v>
      </c>
      <c r="CZ64">
        <f t="shared" si="4"/>
        <v>4</v>
      </c>
      <c r="DA64">
        <f t="shared" si="5"/>
        <v>5</v>
      </c>
      <c r="DB64">
        <f t="shared" si="6"/>
        <v>7</v>
      </c>
      <c r="DC64">
        <v>1</v>
      </c>
      <c r="DD64">
        <f t="shared" si="7"/>
        <v>7</v>
      </c>
      <c r="DE64">
        <f t="shared" si="8"/>
        <v>9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1</v>
      </c>
      <c r="DL64">
        <v>0</v>
      </c>
      <c r="DM64">
        <v>1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2</v>
      </c>
      <c r="DX64">
        <v>0</v>
      </c>
      <c r="DY64">
        <v>0</v>
      </c>
      <c r="DZ64">
        <v>4</v>
      </c>
      <c r="EA64">
        <v>0</v>
      </c>
      <c r="EB64">
        <v>2</v>
      </c>
      <c r="EC64">
        <v>2</v>
      </c>
      <c r="ED64">
        <v>0</v>
      </c>
      <c r="EE64">
        <v>0</v>
      </c>
      <c r="EF64">
        <v>0</v>
      </c>
      <c r="EG64">
        <v>2</v>
      </c>
      <c r="EH64">
        <v>0</v>
      </c>
      <c r="EI64" s="14">
        <v>0</v>
      </c>
      <c r="EJ64">
        <f t="shared" si="9"/>
        <v>0</v>
      </c>
      <c r="EK64">
        <f t="shared" si="10"/>
        <v>0</v>
      </c>
      <c r="EL64">
        <f t="shared" si="11"/>
        <v>1</v>
      </c>
      <c r="EM64">
        <f t="shared" si="12"/>
        <v>0</v>
      </c>
      <c r="EN64">
        <v>0</v>
      </c>
      <c r="EO64">
        <f t="shared" si="13"/>
        <v>5</v>
      </c>
      <c r="EP64">
        <f t="shared" si="14"/>
        <v>8</v>
      </c>
      <c r="EQ64">
        <v>0</v>
      </c>
      <c r="ER64" s="14">
        <v>0</v>
      </c>
      <c r="ES64" s="48">
        <v>1.6670138888888889E-3</v>
      </c>
      <c r="ET64" s="45">
        <v>2.34</v>
      </c>
      <c r="EU64" t="s">
        <v>69</v>
      </c>
      <c r="EV64">
        <v>75.3</v>
      </c>
      <c r="EW64" s="13" t="s">
        <v>90</v>
      </c>
      <c r="EX64">
        <v>0.6</v>
      </c>
      <c r="EY64">
        <v>1</v>
      </c>
      <c r="EZ64">
        <v>0.9</v>
      </c>
      <c r="FA64">
        <v>1</v>
      </c>
      <c r="FB64">
        <v>0.9</v>
      </c>
      <c r="FC64" s="13">
        <v>1</v>
      </c>
      <c r="FD64">
        <v>0.5</v>
      </c>
      <c r="FE64">
        <v>0.7</v>
      </c>
      <c r="FF64">
        <v>0.7</v>
      </c>
      <c r="FG64">
        <v>0.7</v>
      </c>
      <c r="FH64">
        <v>0.7</v>
      </c>
      <c r="FI64" s="14">
        <v>0.7</v>
      </c>
      <c r="FJ64">
        <v>6.66</v>
      </c>
      <c r="FK64">
        <v>6.38</v>
      </c>
      <c r="FL64">
        <v>6.32</v>
      </c>
      <c r="FM64">
        <v>6.38</v>
      </c>
      <c r="FN64" s="13">
        <v>6.32</v>
      </c>
      <c r="FO64">
        <v>6.96</v>
      </c>
      <c r="FP64">
        <v>6.76</v>
      </c>
      <c r="FQ64">
        <v>6.13</v>
      </c>
      <c r="FR64">
        <v>6.5</v>
      </c>
      <c r="FS64" s="14">
        <v>6.13</v>
      </c>
      <c r="FT64" s="18" t="s">
        <v>77</v>
      </c>
      <c r="FU64">
        <v>7.52</v>
      </c>
      <c r="FV64">
        <v>8.19</v>
      </c>
      <c r="FW64" s="13">
        <v>7.52</v>
      </c>
      <c r="FX64" s="18" t="s">
        <v>77</v>
      </c>
      <c r="FY64">
        <v>8.6999999999999993</v>
      </c>
      <c r="FZ64">
        <v>9.06</v>
      </c>
      <c r="GA64" s="14">
        <v>8.6999999999999993</v>
      </c>
      <c r="GB64">
        <v>35</v>
      </c>
      <c r="GC64" s="13">
        <v>1</v>
      </c>
      <c r="GD64">
        <v>36</v>
      </c>
      <c r="GE64" s="14">
        <v>0</v>
      </c>
      <c r="GF64">
        <v>46</v>
      </c>
      <c r="GG64">
        <v>1</v>
      </c>
      <c r="GH64" s="13">
        <v>47</v>
      </c>
      <c r="GI64">
        <f t="shared" si="15"/>
        <v>97.872340425531917</v>
      </c>
      <c r="GJ64">
        <v>45</v>
      </c>
      <c r="GK64">
        <v>0</v>
      </c>
      <c r="GL64" s="14">
        <v>45</v>
      </c>
      <c r="GM64">
        <f t="shared" si="16"/>
        <v>100</v>
      </c>
      <c r="GN64">
        <v>11</v>
      </c>
      <c r="GO64">
        <v>1</v>
      </c>
      <c r="GP64" s="13">
        <v>12</v>
      </c>
      <c r="GQ64">
        <v>9</v>
      </c>
      <c r="GR64">
        <v>3</v>
      </c>
      <c r="GS64" s="14">
        <v>12</v>
      </c>
      <c r="GT64">
        <v>12</v>
      </c>
      <c r="GU64">
        <v>0</v>
      </c>
      <c r="GV64" s="13">
        <v>12</v>
      </c>
      <c r="GW64">
        <v>12</v>
      </c>
      <c r="GX64">
        <v>0</v>
      </c>
      <c r="GY64" s="14">
        <v>12</v>
      </c>
      <c r="GZ64" s="37">
        <v>0.28125</v>
      </c>
      <c r="HA64" s="37">
        <v>0.54166666666666663</v>
      </c>
      <c r="HB64" s="37">
        <v>0.63263888888888886</v>
      </c>
      <c r="HC64" s="14" t="s">
        <v>128</v>
      </c>
    </row>
    <row r="65" spans="1:211" x14ac:dyDescent="0.2">
      <c r="A65" s="9">
        <v>75</v>
      </c>
      <c r="B65" s="24">
        <v>43384</v>
      </c>
      <c r="C65" s="26">
        <v>3</v>
      </c>
      <c r="D65" s="10">
        <v>11311</v>
      </c>
      <c r="F65" s="17">
        <v>1</v>
      </c>
      <c r="G65">
        <v>88</v>
      </c>
      <c r="H65">
        <v>1.7</v>
      </c>
      <c r="I65">
        <v>69</v>
      </c>
      <c r="J65">
        <f t="shared" si="17"/>
        <v>23.87543252595156</v>
      </c>
      <c r="K65">
        <v>30</v>
      </c>
      <c r="L65">
        <v>6</v>
      </c>
      <c r="M65" s="11">
        <v>21</v>
      </c>
      <c r="N65">
        <v>22</v>
      </c>
      <c r="O65" s="36">
        <v>0.4826388888888889</v>
      </c>
      <c r="P65" s="37">
        <v>0.5</v>
      </c>
      <c r="Q65" s="36">
        <v>0.5</v>
      </c>
      <c r="R65" s="37">
        <v>0.54861111111111105</v>
      </c>
      <c r="S65" s="36">
        <v>0.55208333333333337</v>
      </c>
      <c r="T65" s="37">
        <v>0.63541666666666663</v>
      </c>
      <c r="U65" s="36">
        <v>0.64583333333333337</v>
      </c>
      <c r="V65" s="37">
        <v>0.68402777777777779</v>
      </c>
      <c r="W65" s="36">
        <v>0.54583333333333328</v>
      </c>
      <c r="X65" s="37">
        <v>0.65625</v>
      </c>
      <c r="Y65" s="11">
        <v>110</v>
      </c>
      <c r="Z65" s="29">
        <v>115</v>
      </c>
      <c r="AA65" s="29">
        <v>138</v>
      </c>
      <c r="AB65">
        <v>127</v>
      </c>
      <c r="AC65">
        <v>124</v>
      </c>
      <c r="AD65" s="33">
        <v>125</v>
      </c>
      <c r="AE65">
        <v>65</v>
      </c>
      <c r="AF65">
        <v>58</v>
      </c>
      <c r="AG65">
        <v>59</v>
      </c>
      <c r="AH65">
        <v>58</v>
      </c>
      <c r="AI65">
        <v>66</v>
      </c>
      <c r="AJ65" s="31">
        <v>69</v>
      </c>
      <c r="AK65">
        <v>117</v>
      </c>
      <c r="AL65">
        <v>117</v>
      </c>
      <c r="AM65">
        <v>124</v>
      </c>
      <c r="AN65">
        <v>116</v>
      </c>
      <c r="AO65">
        <v>119</v>
      </c>
      <c r="AP65">
        <v>116</v>
      </c>
      <c r="AQ65" s="12">
        <v>68</v>
      </c>
      <c r="AR65">
        <v>68</v>
      </c>
      <c r="AS65">
        <v>59</v>
      </c>
      <c r="AT65">
        <v>66</v>
      </c>
      <c r="AU65">
        <v>55</v>
      </c>
      <c r="AV65" s="31">
        <v>79</v>
      </c>
      <c r="AW65">
        <v>12</v>
      </c>
      <c r="AX65">
        <v>93</v>
      </c>
      <c r="BE65">
        <v>4</v>
      </c>
      <c r="BF65">
        <v>1</v>
      </c>
      <c r="BG65">
        <v>0</v>
      </c>
      <c r="BH65">
        <v>3</v>
      </c>
      <c r="BI65">
        <v>5</v>
      </c>
      <c r="BJ65">
        <v>6</v>
      </c>
      <c r="BK65" s="13">
        <v>3</v>
      </c>
      <c r="BL65">
        <f t="shared" si="1"/>
        <v>22</v>
      </c>
      <c r="BM65">
        <v>1</v>
      </c>
      <c r="BN65">
        <v>2</v>
      </c>
      <c r="BO65">
        <v>0</v>
      </c>
      <c r="BP65">
        <v>3</v>
      </c>
      <c r="BQ65">
        <v>6</v>
      </c>
      <c r="BR65">
        <v>5</v>
      </c>
      <c r="BS65" s="14">
        <v>1</v>
      </c>
      <c r="BT65">
        <f t="shared" si="2"/>
        <v>18</v>
      </c>
      <c r="BU65">
        <v>0</v>
      </c>
      <c r="BV65">
        <v>0</v>
      </c>
      <c r="BW65">
        <v>1</v>
      </c>
      <c r="BX65">
        <v>0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4</v>
      </c>
      <c r="CM65">
        <v>0</v>
      </c>
      <c r="CN65">
        <v>0</v>
      </c>
      <c r="CO65">
        <v>4</v>
      </c>
      <c r="CP65">
        <v>0</v>
      </c>
      <c r="CQ65">
        <v>3</v>
      </c>
      <c r="CR65">
        <v>4</v>
      </c>
      <c r="CS65">
        <v>0</v>
      </c>
      <c r="CT65">
        <v>2</v>
      </c>
      <c r="CU65">
        <v>0</v>
      </c>
      <c r="CV65">
        <v>2</v>
      </c>
      <c r="CW65">
        <v>0</v>
      </c>
      <c r="CX65" s="13">
        <v>0</v>
      </c>
      <c r="CY65">
        <f t="shared" si="3"/>
        <v>0</v>
      </c>
      <c r="CZ65">
        <f t="shared" si="4"/>
        <v>1</v>
      </c>
      <c r="DA65">
        <f t="shared" si="5"/>
        <v>0</v>
      </c>
      <c r="DB65">
        <f t="shared" si="6"/>
        <v>2</v>
      </c>
      <c r="DC65">
        <v>0</v>
      </c>
      <c r="DD65">
        <f t="shared" si="7"/>
        <v>7</v>
      </c>
      <c r="DE65">
        <f t="shared" si="8"/>
        <v>11</v>
      </c>
      <c r="DF65">
        <v>0</v>
      </c>
      <c r="DG65">
        <v>3</v>
      </c>
      <c r="DH65">
        <v>1</v>
      </c>
      <c r="DI65">
        <v>1</v>
      </c>
      <c r="DJ65">
        <v>0</v>
      </c>
      <c r="DK65">
        <v>0</v>
      </c>
      <c r="DL65">
        <v>1</v>
      </c>
      <c r="DM65">
        <v>0</v>
      </c>
      <c r="DN65">
        <v>0</v>
      </c>
      <c r="DO65">
        <v>3</v>
      </c>
      <c r="DP65">
        <v>0</v>
      </c>
      <c r="DQ65">
        <v>1</v>
      </c>
      <c r="DR65">
        <v>0</v>
      </c>
      <c r="DS65">
        <v>1</v>
      </c>
      <c r="DT65">
        <v>0</v>
      </c>
      <c r="DU65">
        <v>0</v>
      </c>
      <c r="DV65">
        <v>1</v>
      </c>
      <c r="DW65">
        <v>0</v>
      </c>
      <c r="DX65">
        <v>3</v>
      </c>
      <c r="DY65">
        <v>4</v>
      </c>
      <c r="DZ65">
        <v>3</v>
      </c>
      <c r="EA65">
        <v>1</v>
      </c>
      <c r="EB65">
        <v>3</v>
      </c>
      <c r="EC65">
        <v>4</v>
      </c>
      <c r="ED65">
        <v>2</v>
      </c>
      <c r="EE65">
        <v>1</v>
      </c>
      <c r="EF65">
        <v>2</v>
      </c>
      <c r="EG65">
        <v>0</v>
      </c>
      <c r="EH65">
        <v>0</v>
      </c>
      <c r="EI65" s="14">
        <v>0</v>
      </c>
      <c r="EJ65">
        <f t="shared" si="9"/>
        <v>0</v>
      </c>
      <c r="EK65">
        <f t="shared" si="10"/>
        <v>7</v>
      </c>
      <c r="EL65">
        <f t="shared" si="11"/>
        <v>10</v>
      </c>
      <c r="EM65">
        <f t="shared" si="12"/>
        <v>6</v>
      </c>
      <c r="EN65">
        <v>2</v>
      </c>
      <c r="EO65">
        <f t="shared" si="13"/>
        <v>0</v>
      </c>
      <c r="EP65">
        <f t="shared" si="14"/>
        <v>10</v>
      </c>
      <c r="EQ65">
        <v>0</v>
      </c>
      <c r="ER65" s="14">
        <v>0</v>
      </c>
      <c r="ES65" s="48">
        <v>1.0628472222222222E-3</v>
      </c>
      <c r="ET65" s="45">
        <v>1.6439814814814815E-3</v>
      </c>
      <c r="EU65" t="s">
        <v>80</v>
      </c>
      <c r="EV65">
        <v>83</v>
      </c>
      <c r="EW65" s="13" t="s">
        <v>90</v>
      </c>
      <c r="EX65">
        <v>0.5</v>
      </c>
      <c r="EY65">
        <v>0.4</v>
      </c>
      <c r="EZ65">
        <v>0.3</v>
      </c>
      <c r="FA65">
        <v>1</v>
      </c>
      <c r="FB65">
        <v>0.6</v>
      </c>
      <c r="FC65" s="13">
        <v>1</v>
      </c>
      <c r="FD65">
        <v>0.6</v>
      </c>
      <c r="FE65">
        <v>0.9</v>
      </c>
      <c r="FF65">
        <v>1</v>
      </c>
      <c r="FG65">
        <v>1</v>
      </c>
      <c r="FH65">
        <v>1.3</v>
      </c>
      <c r="FI65" s="14">
        <v>1.3</v>
      </c>
      <c r="FJ65">
        <v>14.16</v>
      </c>
      <c r="FK65">
        <v>11.38</v>
      </c>
      <c r="FL65">
        <v>9.42</v>
      </c>
      <c r="FM65">
        <v>9.59</v>
      </c>
      <c r="FN65" s="13">
        <v>9.42</v>
      </c>
      <c r="FO65">
        <v>10.45</v>
      </c>
      <c r="FP65">
        <v>9.68</v>
      </c>
      <c r="FQ65">
        <v>9.98</v>
      </c>
      <c r="FR65">
        <v>8.86</v>
      </c>
      <c r="FS65" s="14">
        <v>8.86</v>
      </c>
      <c r="FT65" s="18" t="s">
        <v>77</v>
      </c>
      <c r="FU65">
        <v>14.53</v>
      </c>
      <c r="FV65">
        <v>11.45</v>
      </c>
      <c r="FW65" s="13">
        <v>11.45</v>
      </c>
      <c r="FX65" s="18" t="s">
        <v>77</v>
      </c>
      <c r="FY65">
        <v>13.2</v>
      </c>
      <c r="FZ65">
        <v>12.02</v>
      </c>
      <c r="GA65" s="14">
        <v>12.02</v>
      </c>
      <c r="GB65">
        <v>4</v>
      </c>
      <c r="GC65" s="13">
        <v>32</v>
      </c>
      <c r="GD65">
        <v>34</v>
      </c>
      <c r="GE65" s="14">
        <v>2</v>
      </c>
      <c r="GF65">
        <v>22</v>
      </c>
      <c r="GG65">
        <v>3</v>
      </c>
      <c r="GH65" s="13">
        <v>25</v>
      </c>
      <c r="GI65">
        <f t="shared" si="15"/>
        <v>88</v>
      </c>
      <c r="GJ65">
        <v>26</v>
      </c>
      <c r="GK65">
        <v>4</v>
      </c>
      <c r="GL65" s="14">
        <v>30</v>
      </c>
      <c r="GM65">
        <f t="shared" si="16"/>
        <v>86.666666666666671</v>
      </c>
      <c r="GN65">
        <v>9</v>
      </c>
      <c r="GO65">
        <v>3</v>
      </c>
      <c r="GP65" s="13">
        <v>12</v>
      </c>
      <c r="GQ65">
        <v>11</v>
      </c>
      <c r="GR65">
        <v>1</v>
      </c>
      <c r="GS65" s="14">
        <v>12</v>
      </c>
      <c r="GT65">
        <v>9</v>
      </c>
      <c r="GU65">
        <v>3</v>
      </c>
      <c r="GV65" s="13">
        <v>12</v>
      </c>
      <c r="GW65">
        <v>10</v>
      </c>
      <c r="GX65">
        <v>2</v>
      </c>
      <c r="GY65" s="14">
        <v>12</v>
      </c>
      <c r="GZ65" s="37">
        <v>0.27083333333333331</v>
      </c>
      <c r="HA65" s="37">
        <v>0.54652777777777783</v>
      </c>
      <c r="HB65" s="37">
        <v>0.64861111111111114</v>
      </c>
      <c r="HC65" s="14" t="s">
        <v>150</v>
      </c>
    </row>
    <row r="66" spans="1:211" x14ac:dyDescent="0.2">
      <c r="A66" s="9">
        <v>76</v>
      </c>
      <c r="B66" s="24">
        <v>43410</v>
      </c>
      <c r="C66" s="26">
        <v>3</v>
      </c>
      <c r="D66" s="10">
        <v>15563</v>
      </c>
      <c r="E66" s="17">
        <v>1</v>
      </c>
      <c r="G66">
        <v>76</v>
      </c>
      <c r="H66">
        <v>1.7</v>
      </c>
      <c r="I66">
        <v>85.1</v>
      </c>
      <c r="J66">
        <f t="shared" si="17"/>
        <v>29.446366782006923</v>
      </c>
      <c r="K66">
        <v>30</v>
      </c>
      <c r="L66">
        <v>12</v>
      </c>
      <c r="M66" s="11">
        <v>21</v>
      </c>
      <c r="N66">
        <v>22</v>
      </c>
      <c r="O66" s="36">
        <v>0.48958333333333331</v>
      </c>
      <c r="P66" s="37">
        <v>0.5</v>
      </c>
      <c r="Q66" s="36">
        <v>0.5</v>
      </c>
      <c r="R66" s="37">
        <v>0.55902777777777779</v>
      </c>
      <c r="S66" s="36">
        <v>0.5625</v>
      </c>
      <c r="T66" s="37">
        <v>0.64583333333333337</v>
      </c>
      <c r="U66" s="36">
        <v>0.64583333333333337</v>
      </c>
      <c r="V66" s="37">
        <v>0.66666666666666663</v>
      </c>
      <c r="W66" s="36">
        <v>0.55902777777777779</v>
      </c>
      <c r="Y66" s="11">
        <v>125</v>
      </c>
      <c r="Z66" s="29">
        <v>131</v>
      </c>
      <c r="AA66" s="29">
        <v>126</v>
      </c>
      <c r="AB66">
        <v>125</v>
      </c>
      <c r="AC66">
        <v>129</v>
      </c>
      <c r="AD66" s="33">
        <v>126</v>
      </c>
      <c r="AE66">
        <v>69</v>
      </c>
      <c r="AF66">
        <v>74</v>
      </c>
      <c r="AG66">
        <v>70</v>
      </c>
      <c r="AH66">
        <v>75</v>
      </c>
      <c r="AI66">
        <v>72</v>
      </c>
      <c r="AJ66" s="31">
        <v>73</v>
      </c>
      <c r="AK66">
        <v>118</v>
      </c>
      <c r="AL66">
        <v>130</v>
      </c>
      <c r="AM66">
        <v>133</v>
      </c>
      <c r="AN66">
        <v>135</v>
      </c>
      <c r="AO66">
        <v>143</v>
      </c>
      <c r="AP66">
        <v>145</v>
      </c>
      <c r="AQ66" s="12">
        <v>60</v>
      </c>
      <c r="AR66">
        <v>64</v>
      </c>
      <c r="AS66">
        <v>68</v>
      </c>
      <c r="AT66">
        <v>71</v>
      </c>
      <c r="AU66">
        <v>70</v>
      </c>
      <c r="AV66" s="31">
        <v>80</v>
      </c>
      <c r="AW66">
        <v>10</v>
      </c>
      <c r="AX66">
        <v>100</v>
      </c>
      <c r="BE66">
        <v>4</v>
      </c>
      <c r="BF66">
        <v>1</v>
      </c>
      <c r="BG66">
        <v>0</v>
      </c>
      <c r="BH66">
        <v>3</v>
      </c>
      <c r="BI66">
        <v>3</v>
      </c>
      <c r="BJ66">
        <v>1</v>
      </c>
      <c r="BK66" s="13">
        <v>1</v>
      </c>
      <c r="BL66">
        <f t="shared" si="1"/>
        <v>13</v>
      </c>
      <c r="BM66">
        <v>3</v>
      </c>
      <c r="BN66">
        <v>1</v>
      </c>
      <c r="BO66">
        <v>0</v>
      </c>
      <c r="BP66">
        <v>1</v>
      </c>
      <c r="BQ66">
        <v>3</v>
      </c>
      <c r="BR66">
        <v>2</v>
      </c>
      <c r="BS66" s="14">
        <v>1</v>
      </c>
      <c r="BT66">
        <f t="shared" si="2"/>
        <v>11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0</v>
      </c>
      <c r="CI66">
        <v>1</v>
      </c>
      <c r="CJ66">
        <v>1</v>
      </c>
      <c r="CK66">
        <v>0</v>
      </c>
      <c r="CL66">
        <v>1</v>
      </c>
      <c r="CM66">
        <v>1</v>
      </c>
      <c r="CN66">
        <v>0</v>
      </c>
      <c r="CO66">
        <v>1</v>
      </c>
      <c r="CP66">
        <v>0</v>
      </c>
      <c r="CQ66">
        <v>1</v>
      </c>
      <c r="CR66">
        <v>1</v>
      </c>
      <c r="CS66">
        <v>0</v>
      </c>
      <c r="CT66">
        <v>1</v>
      </c>
      <c r="CU66">
        <v>0</v>
      </c>
      <c r="CV66">
        <v>0</v>
      </c>
      <c r="CW66">
        <v>0</v>
      </c>
      <c r="CX66" s="13">
        <v>0</v>
      </c>
      <c r="CY66">
        <f t="shared" si="3"/>
        <v>2</v>
      </c>
      <c r="CZ66">
        <f t="shared" si="4"/>
        <v>0</v>
      </c>
      <c r="DA66">
        <f t="shared" si="5"/>
        <v>0</v>
      </c>
      <c r="DB66">
        <f t="shared" si="6"/>
        <v>4</v>
      </c>
      <c r="DC66">
        <v>0</v>
      </c>
      <c r="DD66">
        <f t="shared" si="7"/>
        <v>2</v>
      </c>
      <c r="DE66">
        <f t="shared" si="8"/>
        <v>3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1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1</v>
      </c>
      <c r="EA66">
        <v>0</v>
      </c>
      <c r="EB66">
        <v>1</v>
      </c>
      <c r="EC66">
        <v>1</v>
      </c>
      <c r="ED66">
        <v>1</v>
      </c>
      <c r="EE66">
        <v>0</v>
      </c>
      <c r="EF66">
        <v>0</v>
      </c>
      <c r="EG66">
        <v>0</v>
      </c>
      <c r="EH66">
        <v>0</v>
      </c>
      <c r="EI66" s="14">
        <v>0</v>
      </c>
      <c r="EJ66">
        <f t="shared" si="9"/>
        <v>1</v>
      </c>
      <c r="EK66">
        <f t="shared" si="10"/>
        <v>0</v>
      </c>
      <c r="EL66">
        <f t="shared" si="11"/>
        <v>0</v>
      </c>
      <c r="EM66">
        <f t="shared" si="12"/>
        <v>0</v>
      </c>
      <c r="EN66">
        <v>1</v>
      </c>
      <c r="EO66">
        <f t="shared" si="13"/>
        <v>1</v>
      </c>
      <c r="EP66">
        <f t="shared" si="14"/>
        <v>3</v>
      </c>
      <c r="EQ66">
        <v>4</v>
      </c>
      <c r="ER66" s="14">
        <v>2</v>
      </c>
      <c r="ES66" s="48">
        <v>4.8587962962962967E-4</v>
      </c>
      <c r="ET66" s="45">
        <v>6.116898148148148E-4</v>
      </c>
      <c r="EU66" t="s">
        <v>80</v>
      </c>
      <c r="EV66">
        <v>82.2</v>
      </c>
      <c r="EW66" s="13" t="s">
        <v>90</v>
      </c>
      <c r="EX66">
        <v>0.3</v>
      </c>
      <c r="EY66">
        <v>0.4</v>
      </c>
      <c r="EZ66">
        <v>0.5</v>
      </c>
      <c r="FA66">
        <v>0.5</v>
      </c>
      <c r="FB66">
        <v>0.4</v>
      </c>
      <c r="FC66" s="13">
        <v>0.5</v>
      </c>
      <c r="FD66">
        <v>0.5</v>
      </c>
      <c r="FE66">
        <v>0.4</v>
      </c>
      <c r="FF66">
        <v>0.5</v>
      </c>
      <c r="FG66">
        <v>0.4</v>
      </c>
      <c r="FH66">
        <v>0.4</v>
      </c>
      <c r="FI66" s="14">
        <v>0.5</v>
      </c>
      <c r="FJ66">
        <v>10.1</v>
      </c>
      <c r="FK66">
        <v>10.56</v>
      </c>
      <c r="FL66">
        <v>10.83</v>
      </c>
      <c r="FM66">
        <v>10.42</v>
      </c>
      <c r="FN66" s="13">
        <v>10.42</v>
      </c>
      <c r="FO66">
        <v>10.119999999999999</v>
      </c>
      <c r="FP66">
        <v>10.28</v>
      </c>
      <c r="FQ66">
        <v>10.56</v>
      </c>
      <c r="FR66">
        <v>10</v>
      </c>
      <c r="FS66" s="14">
        <v>10</v>
      </c>
      <c r="FT66" s="18" t="s">
        <v>77</v>
      </c>
      <c r="FU66">
        <v>14.83</v>
      </c>
      <c r="FV66">
        <v>17.93</v>
      </c>
      <c r="FW66" s="13">
        <v>14.83</v>
      </c>
      <c r="FX66" s="18" t="s">
        <v>77</v>
      </c>
      <c r="FY66">
        <v>15.62</v>
      </c>
      <c r="FZ66">
        <v>17</v>
      </c>
      <c r="GA66" s="14">
        <v>15.62</v>
      </c>
      <c r="GB66">
        <v>33</v>
      </c>
      <c r="GC66" s="13">
        <v>3</v>
      </c>
      <c r="GD66">
        <v>36</v>
      </c>
      <c r="GE66" s="14">
        <v>0</v>
      </c>
      <c r="GF66">
        <v>19</v>
      </c>
      <c r="GG66">
        <v>14</v>
      </c>
      <c r="GH66" s="13">
        <v>31</v>
      </c>
      <c r="GI66">
        <f t="shared" si="15"/>
        <v>61.29032258064516</v>
      </c>
      <c r="GJ66">
        <v>36</v>
      </c>
      <c r="GK66">
        <v>1</v>
      </c>
      <c r="GL66" s="14">
        <v>37</v>
      </c>
      <c r="GM66">
        <f t="shared" si="16"/>
        <v>97.297297297297305</v>
      </c>
      <c r="GN66">
        <v>12</v>
      </c>
      <c r="GO66">
        <v>0</v>
      </c>
      <c r="GP66" s="13">
        <v>12</v>
      </c>
      <c r="GQ66">
        <v>12</v>
      </c>
      <c r="GR66">
        <v>0</v>
      </c>
      <c r="GS66" s="14">
        <v>12</v>
      </c>
      <c r="GT66">
        <v>11</v>
      </c>
      <c r="GU66">
        <v>1</v>
      </c>
      <c r="GV66" s="13">
        <v>12</v>
      </c>
      <c r="GW66">
        <v>12</v>
      </c>
      <c r="GX66">
        <v>0</v>
      </c>
      <c r="GY66" s="14">
        <v>12</v>
      </c>
      <c r="GZ66" s="37">
        <v>0.3125</v>
      </c>
      <c r="HA66" s="37">
        <v>0.5444444444444444</v>
      </c>
      <c r="HB66" s="37">
        <v>0.64930555555555558</v>
      </c>
      <c r="HC66" s="14" t="s">
        <v>128</v>
      </c>
    </row>
    <row r="67" spans="1:211" x14ac:dyDescent="0.2">
      <c r="A67" s="9">
        <v>77</v>
      </c>
      <c r="B67" s="24">
        <v>43427</v>
      </c>
      <c r="C67" s="26">
        <v>4</v>
      </c>
      <c r="D67" s="10" t="s">
        <v>152</v>
      </c>
      <c r="F67" s="17">
        <v>1</v>
      </c>
      <c r="G67">
        <v>70</v>
      </c>
      <c r="H67">
        <v>1.76</v>
      </c>
      <c r="I67">
        <v>111</v>
      </c>
      <c r="J67">
        <f t="shared" si="17"/>
        <v>35.834194214876035</v>
      </c>
      <c r="K67">
        <v>30</v>
      </c>
      <c r="L67">
        <v>6</v>
      </c>
      <c r="M67" s="11">
        <v>18.5</v>
      </c>
      <c r="N67">
        <v>21.5</v>
      </c>
      <c r="O67" s="36">
        <v>0.47569444444444442</v>
      </c>
      <c r="P67" s="37">
        <v>0.4826388888888889</v>
      </c>
      <c r="Q67" s="36">
        <v>0.4826388888888889</v>
      </c>
      <c r="R67" s="37">
        <v>0.52638888888888891</v>
      </c>
      <c r="S67" s="36">
        <v>0.52777777777777779</v>
      </c>
      <c r="T67" s="37">
        <v>0.61111111111111105</v>
      </c>
      <c r="U67" s="36">
        <v>0.61111111111111105</v>
      </c>
      <c r="V67" s="37">
        <v>0.65277777777777779</v>
      </c>
      <c r="W67" s="36">
        <v>0.52152777777777781</v>
      </c>
      <c r="X67" s="37">
        <v>0.62152777777777779</v>
      </c>
      <c r="Y67" s="11">
        <v>137</v>
      </c>
      <c r="Z67" s="29">
        <v>138</v>
      </c>
      <c r="AA67" s="29">
        <v>143</v>
      </c>
      <c r="AB67">
        <v>139</v>
      </c>
      <c r="AC67">
        <v>141</v>
      </c>
      <c r="AD67" s="33">
        <v>155</v>
      </c>
      <c r="AE67">
        <v>82</v>
      </c>
      <c r="AF67">
        <v>90</v>
      </c>
      <c r="AG67">
        <v>78</v>
      </c>
      <c r="AH67">
        <v>94</v>
      </c>
      <c r="AI67">
        <v>92</v>
      </c>
      <c r="AJ67" s="31">
        <v>81</v>
      </c>
      <c r="AK67">
        <v>131</v>
      </c>
      <c r="AL67">
        <v>137</v>
      </c>
      <c r="AM67">
        <v>138</v>
      </c>
      <c r="AN67">
        <v>151</v>
      </c>
      <c r="AO67">
        <v>142</v>
      </c>
      <c r="AP67">
        <v>140</v>
      </c>
      <c r="AQ67" s="12">
        <v>76</v>
      </c>
      <c r="AR67">
        <v>77</v>
      </c>
      <c r="AS67">
        <v>77</v>
      </c>
      <c r="AT67">
        <v>80</v>
      </c>
      <c r="AU67">
        <v>77</v>
      </c>
      <c r="AV67" s="31">
        <v>79</v>
      </c>
      <c r="AW67">
        <v>12</v>
      </c>
      <c r="AX67">
        <v>98</v>
      </c>
      <c r="BE67">
        <v>4</v>
      </c>
      <c r="BF67">
        <v>5</v>
      </c>
      <c r="BG67">
        <v>0</v>
      </c>
      <c r="BH67">
        <v>5</v>
      </c>
      <c r="BI67">
        <v>5</v>
      </c>
      <c r="BJ67">
        <v>1</v>
      </c>
      <c r="BK67" s="13">
        <v>4</v>
      </c>
      <c r="BL67">
        <f t="shared" si="1"/>
        <v>24</v>
      </c>
      <c r="BM67">
        <v>5</v>
      </c>
      <c r="BN67">
        <v>5</v>
      </c>
      <c r="BO67">
        <v>0</v>
      </c>
      <c r="BP67">
        <v>3</v>
      </c>
      <c r="BQ67">
        <v>5</v>
      </c>
      <c r="BR67">
        <v>0</v>
      </c>
      <c r="BS67" s="14">
        <v>3</v>
      </c>
      <c r="BT67">
        <f t="shared" si="2"/>
        <v>21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0</v>
      </c>
      <c r="CO67">
        <v>3</v>
      </c>
      <c r="CP67">
        <v>0</v>
      </c>
      <c r="CQ67">
        <v>2</v>
      </c>
      <c r="CR67">
        <v>3</v>
      </c>
      <c r="CS67">
        <v>0</v>
      </c>
      <c r="CT67">
        <v>0</v>
      </c>
      <c r="CU67">
        <v>0</v>
      </c>
      <c r="CV67">
        <v>2</v>
      </c>
      <c r="CW67">
        <v>0</v>
      </c>
      <c r="CX67" s="13">
        <v>0</v>
      </c>
      <c r="CY67">
        <f t="shared" si="3"/>
        <v>0</v>
      </c>
      <c r="CZ67">
        <f t="shared" si="4"/>
        <v>0</v>
      </c>
      <c r="DA67">
        <f t="shared" si="5"/>
        <v>1</v>
      </c>
      <c r="DB67">
        <f t="shared" si="6"/>
        <v>1</v>
      </c>
      <c r="DC67">
        <v>0</v>
      </c>
      <c r="DD67">
        <f t="shared" si="7"/>
        <v>6</v>
      </c>
      <c r="DE67">
        <f t="shared" si="8"/>
        <v>8</v>
      </c>
      <c r="DF67">
        <v>0</v>
      </c>
      <c r="DG67">
        <v>0</v>
      </c>
      <c r="DH67">
        <v>0</v>
      </c>
      <c r="DI67">
        <v>0</v>
      </c>
      <c r="DJ67">
        <v>1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3</v>
      </c>
      <c r="DX67">
        <v>0</v>
      </c>
      <c r="DY67">
        <v>0</v>
      </c>
      <c r="DZ67">
        <v>3</v>
      </c>
      <c r="EA67">
        <v>0</v>
      </c>
      <c r="EB67">
        <v>3</v>
      </c>
      <c r="EC67">
        <v>3</v>
      </c>
      <c r="ED67">
        <v>0</v>
      </c>
      <c r="EE67">
        <v>1</v>
      </c>
      <c r="EF67">
        <v>0</v>
      </c>
      <c r="EG67">
        <v>0</v>
      </c>
      <c r="EH67">
        <v>0</v>
      </c>
      <c r="EI67" s="14">
        <v>0</v>
      </c>
      <c r="EJ67">
        <f t="shared" si="9"/>
        <v>0</v>
      </c>
      <c r="EK67">
        <f t="shared" si="10"/>
        <v>0</v>
      </c>
      <c r="EL67">
        <f t="shared" si="11"/>
        <v>1</v>
      </c>
      <c r="EM67">
        <f t="shared" si="12"/>
        <v>1</v>
      </c>
      <c r="EN67">
        <v>0</v>
      </c>
      <c r="EO67">
        <f t="shared" si="13"/>
        <v>4</v>
      </c>
      <c r="EP67">
        <f t="shared" si="14"/>
        <v>9</v>
      </c>
      <c r="EQ67">
        <v>2</v>
      </c>
      <c r="ER67" s="14">
        <v>2</v>
      </c>
      <c r="ES67" s="48">
        <v>5.4791666666666671E-4</v>
      </c>
      <c r="ET67" s="45">
        <v>4.685185185185185E-4</v>
      </c>
      <c r="EU67" t="s">
        <v>80</v>
      </c>
      <c r="EV67">
        <v>84.5</v>
      </c>
      <c r="EW67" s="13" t="s">
        <v>90</v>
      </c>
      <c r="EX67">
        <v>1.2</v>
      </c>
      <c r="EY67">
        <v>1.1000000000000001</v>
      </c>
      <c r="EZ67">
        <v>1.5</v>
      </c>
      <c r="FA67">
        <v>1.2</v>
      </c>
      <c r="FB67">
        <v>1.4</v>
      </c>
      <c r="FC67" s="13">
        <v>1.5</v>
      </c>
      <c r="FD67">
        <v>1.5</v>
      </c>
      <c r="FE67">
        <v>1.5</v>
      </c>
      <c r="FF67">
        <v>1.7</v>
      </c>
      <c r="FG67">
        <v>1.3</v>
      </c>
      <c r="FH67">
        <v>1.6</v>
      </c>
      <c r="FI67" s="14">
        <v>1.7</v>
      </c>
      <c r="FJ67">
        <v>7.03</v>
      </c>
      <c r="FK67">
        <v>7.25</v>
      </c>
      <c r="FL67">
        <v>7.98</v>
      </c>
      <c r="FM67">
        <v>7.13</v>
      </c>
      <c r="FN67" s="13">
        <v>7.13</v>
      </c>
      <c r="FO67">
        <v>7.62</v>
      </c>
      <c r="FP67">
        <v>7.39</v>
      </c>
      <c r="FQ67">
        <v>7.85</v>
      </c>
      <c r="FR67">
        <v>7.4</v>
      </c>
      <c r="FS67" s="14">
        <v>7.39</v>
      </c>
      <c r="FT67" s="18" t="s">
        <v>77</v>
      </c>
      <c r="FU67">
        <v>16.23</v>
      </c>
      <c r="FV67">
        <v>16.350000000000001</v>
      </c>
      <c r="FW67" s="13">
        <v>16.23</v>
      </c>
      <c r="FX67" s="18" t="s">
        <v>77</v>
      </c>
      <c r="FY67">
        <v>15.02</v>
      </c>
      <c r="FZ67">
        <v>17.27</v>
      </c>
      <c r="GA67" s="14">
        <v>15.02</v>
      </c>
      <c r="GB67">
        <v>34</v>
      </c>
      <c r="GC67" s="13">
        <v>2</v>
      </c>
      <c r="GD67">
        <v>35</v>
      </c>
      <c r="GE67" s="14">
        <v>1</v>
      </c>
      <c r="GF67">
        <v>77</v>
      </c>
      <c r="GG67">
        <v>5</v>
      </c>
      <c r="GH67" s="13">
        <v>82</v>
      </c>
      <c r="GI67">
        <f t="shared" si="15"/>
        <v>93.902439024390233</v>
      </c>
      <c r="GJ67">
        <v>80</v>
      </c>
      <c r="GK67">
        <v>3</v>
      </c>
      <c r="GL67" s="14">
        <v>83</v>
      </c>
      <c r="GM67">
        <f t="shared" si="16"/>
        <v>96.385542168674704</v>
      </c>
      <c r="GN67">
        <v>12</v>
      </c>
      <c r="GO67">
        <v>0</v>
      </c>
      <c r="GP67" s="13">
        <v>12</v>
      </c>
      <c r="GQ67">
        <v>11</v>
      </c>
      <c r="GR67">
        <v>1</v>
      </c>
      <c r="GS67" s="14">
        <v>12</v>
      </c>
      <c r="GT67">
        <v>11</v>
      </c>
      <c r="GU67">
        <v>1</v>
      </c>
      <c r="GV67" s="13">
        <v>12</v>
      </c>
      <c r="GW67">
        <v>11</v>
      </c>
      <c r="GX67">
        <v>1</v>
      </c>
      <c r="GY67" s="14">
        <v>12</v>
      </c>
      <c r="GZ67" s="37">
        <v>0.34722222222222227</v>
      </c>
      <c r="HA67" s="37">
        <v>0.52083333333333337</v>
      </c>
      <c r="HB67" s="37">
        <v>0.61111111111111105</v>
      </c>
      <c r="HC67" s="42">
        <v>0.69444444444444453</v>
      </c>
    </row>
    <row r="68" spans="1:211" x14ac:dyDescent="0.2">
      <c r="A68" s="9">
        <v>78</v>
      </c>
      <c r="B68" s="24">
        <v>43423</v>
      </c>
      <c r="C68" s="26">
        <v>3</v>
      </c>
      <c r="D68" s="10">
        <v>17847</v>
      </c>
      <c r="E68" s="17">
        <v>1</v>
      </c>
      <c r="G68">
        <v>70</v>
      </c>
      <c r="H68">
        <v>1.7</v>
      </c>
      <c r="I68">
        <v>64</v>
      </c>
      <c r="J68">
        <f t="shared" si="17"/>
        <v>22.145328719723185</v>
      </c>
      <c r="K68">
        <v>30</v>
      </c>
      <c r="L68">
        <v>5</v>
      </c>
      <c r="M68" s="11">
        <v>20</v>
      </c>
      <c r="N68">
        <v>21</v>
      </c>
      <c r="O68" s="36">
        <v>0.48749999999999999</v>
      </c>
      <c r="P68" s="37">
        <v>0.5</v>
      </c>
      <c r="Q68" s="36">
        <v>0.5</v>
      </c>
      <c r="R68" s="37">
        <v>0.5805555555555556</v>
      </c>
      <c r="S68" s="36">
        <v>0.54166666666666663</v>
      </c>
      <c r="T68" s="37">
        <v>0.625</v>
      </c>
      <c r="U68" s="36">
        <v>0.625</v>
      </c>
      <c r="V68" s="37">
        <v>0.66666666666666663</v>
      </c>
      <c r="W68" s="36">
        <v>0.53541666666666665</v>
      </c>
      <c r="X68" s="37">
        <v>0.64444444444444449</v>
      </c>
      <c r="Y68" s="11">
        <v>140</v>
      </c>
      <c r="Z68" s="29">
        <v>141</v>
      </c>
      <c r="AA68" s="29">
        <v>132</v>
      </c>
      <c r="AB68">
        <v>131</v>
      </c>
      <c r="AC68">
        <v>129</v>
      </c>
      <c r="AD68" s="33">
        <v>138</v>
      </c>
      <c r="AE68">
        <v>73</v>
      </c>
      <c r="AF68">
        <v>72</v>
      </c>
      <c r="AG68">
        <v>70</v>
      </c>
      <c r="AH68">
        <v>78</v>
      </c>
      <c r="AI68">
        <v>71</v>
      </c>
      <c r="AJ68" s="31">
        <v>77</v>
      </c>
      <c r="AK68">
        <v>149</v>
      </c>
      <c r="AL68">
        <v>145</v>
      </c>
      <c r="AM68">
        <v>149</v>
      </c>
      <c r="AN68">
        <v>148</v>
      </c>
      <c r="AO68">
        <v>143</v>
      </c>
      <c r="AP68">
        <v>144</v>
      </c>
      <c r="AQ68" s="12">
        <v>77</v>
      </c>
      <c r="AR68">
        <v>80</v>
      </c>
      <c r="AS68">
        <v>78</v>
      </c>
      <c r="AT68">
        <v>77</v>
      </c>
      <c r="AU68">
        <v>83</v>
      </c>
      <c r="AV68" s="31">
        <v>80</v>
      </c>
      <c r="AW68">
        <v>13</v>
      </c>
      <c r="AX68">
        <v>97</v>
      </c>
      <c r="BE68">
        <v>5</v>
      </c>
      <c r="BF68">
        <v>5</v>
      </c>
      <c r="BG68">
        <v>5</v>
      </c>
      <c r="BH68">
        <v>5</v>
      </c>
      <c r="BI68">
        <v>5</v>
      </c>
      <c r="BJ68">
        <v>3</v>
      </c>
      <c r="BK68" s="13">
        <v>4</v>
      </c>
      <c r="BL68">
        <f t="shared" si="1"/>
        <v>32</v>
      </c>
      <c r="BM68">
        <v>5</v>
      </c>
      <c r="BN68">
        <v>5</v>
      </c>
      <c r="BO68">
        <v>4</v>
      </c>
      <c r="BP68">
        <v>5</v>
      </c>
      <c r="BQ68">
        <v>5</v>
      </c>
      <c r="BR68">
        <v>4</v>
      </c>
      <c r="BS68" s="14">
        <v>4</v>
      </c>
      <c r="BT68">
        <f t="shared" si="2"/>
        <v>32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3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3</v>
      </c>
      <c r="CM68">
        <v>1</v>
      </c>
      <c r="CN68">
        <v>0</v>
      </c>
      <c r="CO68">
        <v>3</v>
      </c>
      <c r="CP68">
        <v>0</v>
      </c>
      <c r="CQ68">
        <v>3</v>
      </c>
      <c r="CR68">
        <v>3</v>
      </c>
      <c r="CS68">
        <v>0</v>
      </c>
      <c r="CT68">
        <v>0</v>
      </c>
      <c r="CU68">
        <v>0</v>
      </c>
      <c r="CV68">
        <v>2</v>
      </c>
      <c r="CW68">
        <v>0</v>
      </c>
      <c r="CX68" s="13">
        <v>0</v>
      </c>
      <c r="CY68">
        <f t="shared" si="3"/>
        <v>0</v>
      </c>
      <c r="CZ68">
        <f t="shared" si="4"/>
        <v>0</v>
      </c>
      <c r="DA68">
        <f t="shared" si="5"/>
        <v>0</v>
      </c>
      <c r="DB68">
        <f t="shared" si="6"/>
        <v>1</v>
      </c>
      <c r="DC68">
        <v>0</v>
      </c>
      <c r="DD68">
        <f t="shared" si="7"/>
        <v>8</v>
      </c>
      <c r="DE68">
        <f t="shared" si="8"/>
        <v>9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3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3</v>
      </c>
      <c r="DX68">
        <v>1</v>
      </c>
      <c r="DY68">
        <v>0</v>
      </c>
      <c r="DZ68">
        <v>3</v>
      </c>
      <c r="EA68">
        <v>0</v>
      </c>
      <c r="EB68">
        <v>3</v>
      </c>
      <c r="EC68">
        <v>3</v>
      </c>
      <c r="ED68">
        <v>0</v>
      </c>
      <c r="EE68">
        <v>0</v>
      </c>
      <c r="EF68">
        <v>0</v>
      </c>
      <c r="EG68">
        <v>1</v>
      </c>
      <c r="EH68">
        <v>0</v>
      </c>
      <c r="EI68" s="14">
        <v>0</v>
      </c>
      <c r="EJ68">
        <f t="shared" si="9"/>
        <v>0</v>
      </c>
      <c r="EK68">
        <f t="shared" si="10"/>
        <v>0</v>
      </c>
      <c r="EL68">
        <f t="shared" si="11"/>
        <v>0</v>
      </c>
      <c r="EM68">
        <f t="shared" si="12"/>
        <v>1</v>
      </c>
      <c r="EN68">
        <v>0</v>
      </c>
      <c r="EO68">
        <f t="shared" si="13"/>
        <v>7</v>
      </c>
      <c r="EP68">
        <f t="shared" si="14"/>
        <v>9</v>
      </c>
      <c r="EQ68">
        <v>4</v>
      </c>
      <c r="ER68" s="14">
        <v>0</v>
      </c>
      <c r="ES68" s="48">
        <v>9.7870370370370364E-4</v>
      </c>
      <c r="ET68" s="45">
        <v>9.7303240740740737E-4</v>
      </c>
      <c r="EU68" t="s">
        <v>69</v>
      </c>
      <c r="EV68">
        <v>82.3</v>
      </c>
      <c r="EW68" s="13" t="s">
        <v>90</v>
      </c>
      <c r="EX68">
        <v>1.3</v>
      </c>
      <c r="EY68">
        <v>1.7</v>
      </c>
      <c r="EZ68">
        <v>1.9</v>
      </c>
      <c r="FA68">
        <v>1.6</v>
      </c>
      <c r="FB68">
        <v>2</v>
      </c>
      <c r="FC68" s="13">
        <v>2</v>
      </c>
      <c r="FD68">
        <v>1.6</v>
      </c>
      <c r="FE68">
        <v>1.6</v>
      </c>
      <c r="FF68">
        <v>1.6</v>
      </c>
      <c r="FG68">
        <v>2</v>
      </c>
      <c r="FH68">
        <v>1.8</v>
      </c>
      <c r="FI68" s="14">
        <v>2</v>
      </c>
      <c r="FJ68">
        <v>6.05</v>
      </c>
      <c r="FK68">
        <v>6.83</v>
      </c>
      <c r="FL68">
        <v>6.26</v>
      </c>
      <c r="FM68">
        <v>6.08</v>
      </c>
      <c r="FN68" s="13">
        <v>6.08</v>
      </c>
      <c r="FO68">
        <v>6.23</v>
      </c>
      <c r="FP68">
        <v>6.08</v>
      </c>
      <c r="FQ68">
        <v>6.53</v>
      </c>
      <c r="FR68">
        <v>6.56</v>
      </c>
      <c r="FS68" s="14">
        <v>6.08</v>
      </c>
      <c r="FT68" s="18" t="s">
        <v>77</v>
      </c>
      <c r="FU68">
        <v>10.18</v>
      </c>
      <c r="FV68">
        <v>9.7799999999999994</v>
      </c>
      <c r="FW68" s="13">
        <v>9.7799999999999994</v>
      </c>
      <c r="FX68" s="18" t="s">
        <v>77</v>
      </c>
      <c r="FY68">
        <v>9.66</v>
      </c>
      <c r="FZ68">
        <v>9.59</v>
      </c>
      <c r="GA68" s="14">
        <v>9.59</v>
      </c>
      <c r="GB68">
        <v>35</v>
      </c>
      <c r="GC68" s="13">
        <v>1</v>
      </c>
      <c r="GD68">
        <v>33</v>
      </c>
      <c r="GE68" s="14">
        <v>3</v>
      </c>
      <c r="GF68">
        <v>27</v>
      </c>
      <c r="GG68">
        <v>17</v>
      </c>
      <c r="GH68" s="13">
        <v>44</v>
      </c>
      <c r="GI68">
        <f t="shared" si="15"/>
        <v>61.363636363636367</v>
      </c>
      <c r="GJ68">
        <v>46</v>
      </c>
      <c r="GK68">
        <v>3</v>
      </c>
      <c r="GL68" s="14">
        <v>49</v>
      </c>
      <c r="GM68">
        <f t="shared" si="16"/>
        <v>93.877551020408163</v>
      </c>
      <c r="GN68">
        <v>11</v>
      </c>
      <c r="GO68">
        <v>1</v>
      </c>
      <c r="GP68" s="13">
        <v>12</v>
      </c>
      <c r="GQ68">
        <v>12</v>
      </c>
      <c r="GR68">
        <v>0</v>
      </c>
      <c r="GS68" s="14">
        <v>12</v>
      </c>
      <c r="GT68">
        <v>11</v>
      </c>
      <c r="GU68">
        <v>1</v>
      </c>
      <c r="GV68" s="13">
        <v>12</v>
      </c>
      <c r="GW68">
        <v>12</v>
      </c>
      <c r="GX68">
        <v>0</v>
      </c>
      <c r="GY68" s="14">
        <v>12</v>
      </c>
      <c r="GZ68" s="37">
        <v>0.29166666666666669</v>
      </c>
      <c r="HA68" s="37">
        <v>0.53819444444444442</v>
      </c>
      <c r="HB68" s="37">
        <v>0.63680555555555551</v>
      </c>
      <c r="HC68" s="14" t="s">
        <v>128</v>
      </c>
    </row>
    <row r="69" spans="1:211" x14ac:dyDescent="0.2">
      <c r="FT69" s="18" t="s">
        <v>77</v>
      </c>
      <c r="FX69" s="18" t="s">
        <v>77</v>
      </c>
    </row>
  </sheetData>
  <mergeCells count="35">
    <mergeCell ref="BE2:BK2"/>
    <mergeCell ref="M2:N2"/>
    <mergeCell ref="O2:P2"/>
    <mergeCell ref="Q2:R2"/>
    <mergeCell ref="S2:T2"/>
    <mergeCell ref="U2:V2"/>
    <mergeCell ref="W2:X2"/>
    <mergeCell ref="Y2:AD2"/>
    <mergeCell ref="AK2:AP2"/>
    <mergeCell ref="AW2:AX2"/>
    <mergeCell ref="AY2:BA2"/>
    <mergeCell ref="BB2:BD2"/>
    <mergeCell ref="AE2:AJ2"/>
    <mergeCell ref="AQ2:AV2"/>
    <mergeCell ref="FX2:GA2"/>
    <mergeCell ref="BM2:BS2"/>
    <mergeCell ref="BU2:CX2"/>
    <mergeCell ref="DF2:EI2"/>
    <mergeCell ref="EQ2:ER2"/>
    <mergeCell ref="ES2:ET2"/>
    <mergeCell ref="EU2:EW2"/>
    <mergeCell ref="EX2:FC2"/>
    <mergeCell ref="FD2:FI2"/>
    <mergeCell ref="FJ2:FN2"/>
    <mergeCell ref="FO2:FS2"/>
    <mergeCell ref="FT2:FW2"/>
    <mergeCell ref="GT2:GV2"/>
    <mergeCell ref="GW2:GY2"/>
    <mergeCell ref="GZ2:HC2"/>
    <mergeCell ref="GB2:GC2"/>
    <mergeCell ref="GD2:GE2"/>
    <mergeCell ref="GF2:GH2"/>
    <mergeCell ref="GJ2:GL2"/>
    <mergeCell ref="GN2:GP2"/>
    <mergeCell ref="GQ2:GS2"/>
  </mergeCells>
  <pageMargins left="0.70000000000000007" right="0.70000000000000007" top="0.75" bottom="0.75" header="0.30000000000000004" footer="0.30000000000000004"/>
  <pageSetup paperSize="9" fitToWidth="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D94"/>
  <sheetViews>
    <sheetView tabSelected="1" zoomScale="112" zoomScaleNormal="112" zoomScalePageLayoutView="157" workbookViewId="0">
      <pane xSplit="10" ySplit="17" topLeftCell="K18" activePane="bottomRight" state="frozen"/>
      <selection pane="topRight" activeCell="K1" sqref="K1"/>
      <selection pane="bottomLeft" activeCell="A18" sqref="A18"/>
      <selection pane="bottomRight" activeCell="F6" sqref="F6"/>
    </sheetView>
  </sheetViews>
  <sheetFormatPr baseColWidth="10" defaultColWidth="8.83203125" defaultRowHeight="15" x14ac:dyDescent="0.2"/>
  <cols>
    <col min="1" max="1" width="14.5" style="102" bestFit="1" customWidth="1"/>
    <col min="2" max="2" width="14.5" style="75" customWidth="1"/>
    <col min="3" max="3" width="14.5" style="76" customWidth="1"/>
    <col min="4" max="4" width="10.6640625" style="111" bestFit="1" customWidth="1"/>
    <col min="5" max="6" width="10.6640625" style="77" customWidth="1"/>
    <col min="7" max="7" width="9.1640625" style="78" customWidth="1"/>
    <col min="8" max="8" width="12.33203125" style="78" bestFit="1" customWidth="1"/>
    <col min="9" max="9" width="12.5" style="78" bestFit="1" customWidth="1"/>
    <col min="10" max="11" width="9.1640625" style="78" customWidth="1"/>
    <col min="12" max="12" width="16.83203125" style="78" bestFit="1" customWidth="1"/>
    <col min="13" max="13" width="12.5" style="79" customWidth="1"/>
    <col min="14" max="14" width="13.1640625" style="78" customWidth="1"/>
    <col min="15" max="15" width="11.1640625" style="79" bestFit="1" customWidth="1"/>
    <col min="16" max="16" width="11.83203125" style="78" bestFit="1" customWidth="1"/>
    <col min="17" max="17" width="11.5" style="79" customWidth="1"/>
    <col min="18" max="18" width="10.83203125" style="78" customWidth="1"/>
    <col min="19" max="19" width="7.5" style="79" customWidth="1"/>
    <col min="20" max="20" width="8.6640625" style="78" customWidth="1"/>
    <col min="21" max="21" width="11.5" style="79" customWidth="1"/>
    <col min="22" max="22" width="11.6640625" style="78" customWidth="1"/>
    <col min="23" max="23" width="9.83203125" style="79" customWidth="1"/>
    <col min="24" max="24" width="9.5" style="78" customWidth="1"/>
    <col min="25" max="25" width="15.83203125" style="79" bestFit="1" customWidth="1"/>
    <col min="26" max="27" width="9.1640625" style="77" customWidth="1"/>
    <col min="28" max="29" width="11.5" style="78" bestFit="1" customWidth="1"/>
    <col min="30" max="30" width="11.5" style="82" bestFit="1" customWidth="1"/>
    <col min="31" max="31" width="9.1640625" style="78" bestFit="1" customWidth="1"/>
    <col min="32" max="33" width="9.1640625" style="78" customWidth="1"/>
    <col min="34" max="35" width="11.5" style="78" bestFit="1" customWidth="1"/>
    <col min="36" max="36" width="11.5" style="83" bestFit="1" customWidth="1"/>
    <col min="37" max="37" width="9.1640625" style="78" bestFit="1" customWidth="1"/>
    <col min="38" max="39" width="9.1640625" style="78" customWidth="1"/>
    <col min="40" max="41" width="11.5" style="78" bestFit="1" customWidth="1"/>
    <col min="42" max="42" width="11.5" style="82" bestFit="1" customWidth="1"/>
    <col min="43" max="43" width="9.1640625" style="78" bestFit="1" customWidth="1"/>
    <col min="44" max="45" width="9.1640625" style="78" customWidth="1"/>
    <col min="46" max="47" width="11.5" style="78" bestFit="1" customWidth="1"/>
    <col min="48" max="48" width="11.5" style="83" bestFit="1" customWidth="1"/>
    <col min="49" max="49" width="34.1640625" style="78" bestFit="1" customWidth="1"/>
    <col min="50" max="50" width="40.83203125" style="78" bestFit="1" customWidth="1"/>
    <col min="51" max="51" width="9.1640625" style="103" customWidth="1"/>
    <col min="52" max="52" width="9.1640625" style="78" customWidth="1"/>
    <col min="53" max="53" width="9.1640625" style="88" customWidth="1"/>
    <col min="54" max="55" width="9.1640625" style="78" customWidth="1"/>
    <col min="56" max="56" width="9.1640625" style="89" customWidth="1"/>
    <col min="57" max="62" width="9.1640625" style="78" customWidth="1"/>
    <col min="63" max="63" width="9.1640625" style="88" customWidth="1"/>
    <col min="64" max="70" width="9.1640625" style="78" customWidth="1"/>
    <col min="71" max="71" width="9.1640625" style="89" customWidth="1"/>
    <col min="72" max="101" width="9.1640625" style="78" customWidth="1"/>
    <col min="102" max="102" width="9.1640625" style="88" customWidth="1"/>
    <col min="103" max="103" width="14" style="78" customWidth="1"/>
    <col min="104" max="105" width="15.83203125" style="78" customWidth="1"/>
    <col min="106" max="106" width="14.5" style="78" customWidth="1"/>
    <col min="107" max="107" width="14.33203125" style="78" customWidth="1"/>
    <col min="108" max="108" width="13.6640625" style="78" customWidth="1"/>
    <col min="109" max="109" width="14.5" style="78" customWidth="1"/>
    <col min="110" max="138" width="9.1640625" style="78" customWidth="1"/>
    <col min="139" max="139" width="9.1640625" style="89" customWidth="1"/>
    <col min="140" max="140" width="14.5" style="78" customWidth="1"/>
    <col min="141" max="141" width="16.1640625" style="78" customWidth="1"/>
    <col min="142" max="142" width="15.6640625" style="78" customWidth="1"/>
    <col min="143" max="143" width="16" style="78" customWidth="1"/>
    <col min="144" max="144" width="14.33203125" style="78" customWidth="1"/>
    <col min="145" max="145" width="15.1640625" style="78" customWidth="1"/>
    <col min="146" max="146" width="13.5" style="78" customWidth="1"/>
    <col min="147" max="147" width="19.1640625" style="78" bestFit="1" customWidth="1"/>
    <col min="148" max="148" width="17.5" style="89" bestFit="1" customWidth="1"/>
    <col min="149" max="149" width="15.6640625" style="90" bestFit="1" customWidth="1"/>
    <col min="150" max="150" width="14.33203125" style="91" bestFit="1" customWidth="1"/>
    <col min="151" max="151" width="16.1640625" style="78" bestFit="1" customWidth="1"/>
    <col min="152" max="152" width="17.6640625" style="78" bestFit="1" customWidth="1"/>
    <col min="153" max="153" width="31.6640625" style="88" bestFit="1" customWidth="1"/>
    <col min="154" max="154" width="8.83203125" style="78" bestFit="1" customWidth="1"/>
    <col min="155" max="158" width="11" style="78" bestFit="1" customWidth="1"/>
    <col min="159" max="159" width="9.1640625" style="88" customWidth="1"/>
    <col min="160" max="160" width="8.83203125" style="78" bestFit="1" customWidth="1"/>
    <col min="161" max="164" width="11" style="78" bestFit="1" customWidth="1"/>
    <col min="165" max="165" width="8.33203125" style="89" bestFit="1" customWidth="1"/>
    <col min="166" max="166" width="8.83203125" style="78" bestFit="1" customWidth="1"/>
    <col min="167" max="169" width="11" style="78" bestFit="1" customWidth="1"/>
    <col min="170" max="170" width="14.1640625" style="88" bestFit="1" customWidth="1"/>
    <col min="171" max="171" width="9.1640625" style="78" customWidth="1"/>
    <col min="172" max="174" width="11" style="78" bestFit="1" customWidth="1"/>
    <col min="175" max="175" width="14.1640625" style="89" bestFit="1" customWidth="1"/>
    <col min="176" max="176" width="9.5" style="78" bestFit="1" customWidth="1"/>
    <col min="177" max="178" width="11" style="78" bestFit="1" customWidth="1"/>
    <col min="179" max="179" width="14.1640625" style="88" bestFit="1" customWidth="1"/>
    <col min="180" max="180" width="9.5" style="78" bestFit="1" customWidth="1"/>
    <col min="181" max="182" width="11" style="78" bestFit="1" customWidth="1"/>
    <col min="183" max="183" width="14.1640625" style="89" bestFit="1" customWidth="1"/>
    <col min="184" max="184" width="9.5" style="78" customWidth="1"/>
    <col min="185" max="185" width="10.6640625" style="88" customWidth="1"/>
    <col min="186" max="186" width="10" style="78" customWidth="1"/>
    <col min="187" max="187" width="9.5" style="89" customWidth="1"/>
    <col min="188" max="189" width="15.5" style="78" customWidth="1"/>
    <col min="190" max="190" width="16.5" style="88" customWidth="1"/>
    <col min="191" max="191" width="16.5" style="78" customWidth="1"/>
    <col min="192" max="193" width="16" style="78" customWidth="1"/>
    <col min="194" max="194" width="15" style="89" customWidth="1"/>
    <col min="195" max="195" width="15" style="78" customWidth="1"/>
    <col min="196" max="196" width="9.1640625" style="78" customWidth="1"/>
    <col min="197" max="197" width="9.83203125" style="78" bestFit="1" customWidth="1"/>
    <col min="198" max="198" width="11.5" style="88" bestFit="1" customWidth="1"/>
    <col min="199" max="199" width="9.1640625" style="78" customWidth="1"/>
    <col min="200" max="200" width="9.83203125" style="78" bestFit="1" customWidth="1"/>
    <col min="201" max="201" width="11.5" style="89" bestFit="1" customWidth="1"/>
    <col min="202" max="202" width="9.1640625" style="78" customWidth="1"/>
    <col min="203" max="203" width="9.83203125" style="78" bestFit="1" customWidth="1"/>
    <col min="204" max="204" width="11.5" style="88" bestFit="1" customWidth="1"/>
    <col min="205" max="205" width="9.1640625" style="78" customWidth="1"/>
    <col min="206" max="206" width="9.83203125" style="78" bestFit="1" customWidth="1"/>
    <col min="207" max="207" width="11.5" style="89" bestFit="1" customWidth="1"/>
    <col min="208" max="208" width="14.83203125" style="78" bestFit="1" customWidth="1"/>
    <col min="209" max="209" width="15.33203125" style="78" bestFit="1" customWidth="1"/>
    <col min="210" max="210" width="16.33203125" style="78" bestFit="1" customWidth="1"/>
    <col min="211" max="211" width="17.5" style="89" bestFit="1" customWidth="1"/>
    <col min="212" max="212" width="44.83203125" style="94" customWidth="1"/>
    <col min="213" max="213" width="9.1640625" style="78" customWidth="1"/>
    <col min="214" max="16384" width="8.83203125" style="78"/>
  </cols>
  <sheetData>
    <row r="1" spans="1:212" s="58" customFormat="1" ht="17" thickBot="1" x14ac:dyDescent="0.25">
      <c r="A1" s="56" t="s">
        <v>29</v>
      </c>
      <c r="B1" s="57" t="s">
        <v>82</v>
      </c>
      <c r="C1" s="58" t="s">
        <v>83</v>
      </c>
      <c r="D1" s="109" t="s">
        <v>30</v>
      </c>
      <c r="E1" s="59" t="s">
        <v>75</v>
      </c>
      <c r="F1" s="59" t="s">
        <v>76</v>
      </c>
      <c r="G1" s="58" t="s">
        <v>31</v>
      </c>
      <c r="H1" s="58" t="s">
        <v>71</v>
      </c>
      <c r="I1" s="58" t="s">
        <v>72</v>
      </c>
      <c r="J1" s="58" t="s">
        <v>34</v>
      </c>
      <c r="K1" s="58" t="s">
        <v>35</v>
      </c>
      <c r="L1" s="58" t="s">
        <v>36</v>
      </c>
      <c r="M1" s="60" t="s">
        <v>37</v>
      </c>
      <c r="N1" s="58" t="s">
        <v>38</v>
      </c>
      <c r="O1" s="60" t="s">
        <v>39</v>
      </c>
      <c r="P1" s="58" t="s">
        <v>40</v>
      </c>
      <c r="Q1" s="60" t="s">
        <v>37</v>
      </c>
      <c r="R1" s="58" t="s">
        <v>38</v>
      </c>
      <c r="S1" s="60" t="s">
        <v>37</v>
      </c>
      <c r="T1" s="58" t="s">
        <v>38</v>
      </c>
      <c r="U1" s="60" t="s">
        <v>37</v>
      </c>
      <c r="V1" s="58" t="s">
        <v>38</v>
      </c>
      <c r="W1" s="60" t="s">
        <v>7</v>
      </c>
      <c r="X1" s="58" t="s">
        <v>8</v>
      </c>
      <c r="Y1" s="60" t="s">
        <v>41</v>
      </c>
      <c r="Z1" s="59" t="s">
        <v>42</v>
      </c>
      <c r="AA1" s="59" t="s">
        <v>43</v>
      </c>
      <c r="AB1" s="58" t="s">
        <v>44</v>
      </c>
      <c r="AC1" s="58" t="s">
        <v>45</v>
      </c>
      <c r="AD1" s="61" t="s">
        <v>46</v>
      </c>
      <c r="AE1" s="58" t="s">
        <v>41</v>
      </c>
      <c r="AF1" s="58" t="s">
        <v>42</v>
      </c>
      <c r="AG1" s="58" t="s">
        <v>43</v>
      </c>
      <c r="AH1" s="58" t="s">
        <v>44</v>
      </c>
      <c r="AI1" s="58" t="s">
        <v>45</v>
      </c>
      <c r="AJ1" s="62" t="s">
        <v>46</v>
      </c>
      <c r="AK1" s="58" t="s">
        <v>41</v>
      </c>
      <c r="AL1" s="58" t="s">
        <v>42</v>
      </c>
      <c r="AM1" s="58" t="s">
        <v>43</v>
      </c>
      <c r="AN1" s="58" t="s">
        <v>44</v>
      </c>
      <c r="AO1" s="58" t="s">
        <v>45</v>
      </c>
      <c r="AP1" s="61" t="s">
        <v>46</v>
      </c>
      <c r="AQ1" s="58" t="s">
        <v>41</v>
      </c>
      <c r="AR1" s="58" t="s">
        <v>42</v>
      </c>
      <c r="AS1" s="58" t="s">
        <v>43</v>
      </c>
      <c r="AT1" s="58" t="s">
        <v>44</v>
      </c>
      <c r="AU1" s="58" t="s">
        <v>45</v>
      </c>
      <c r="AV1" s="62" t="s">
        <v>46</v>
      </c>
      <c r="AW1" s="58" t="s">
        <v>47</v>
      </c>
      <c r="AX1" s="58" t="s">
        <v>48</v>
      </c>
      <c r="AY1" s="63" t="s">
        <v>49</v>
      </c>
      <c r="AZ1" s="58" t="s">
        <v>49</v>
      </c>
      <c r="BA1" s="64" t="s">
        <v>49</v>
      </c>
      <c r="BB1" s="58" t="s">
        <v>49</v>
      </c>
      <c r="BC1" s="58" t="s">
        <v>49</v>
      </c>
      <c r="BD1" s="65" t="s">
        <v>49</v>
      </c>
      <c r="BE1" s="58">
        <v>1</v>
      </c>
      <c r="BF1" s="58">
        <v>2</v>
      </c>
      <c r="BG1" s="58">
        <v>3</v>
      </c>
      <c r="BH1" s="58">
        <v>4</v>
      </c>
      <c r="BI1" s="58">
        <v>5</v>
      </c>
      <c r="BJ1" s="58">
        <v>6</v>
      </c>
      <c r="BK1" s="64">
        <v>7</v>
      </c>
      <c r="BM1" s="58">
        <v>1</v>
      </c>
      <c r="BN1" s="58">
        <v>2</v>
      </c>
      <c r="BO1" s="58">
        <v>3</v>
      </c>
      <c r="BP1" s="58">
        <v>4</v>
      </c>
      <c r="BQ1" s="58">
        <v>5</v>
      </c>
      <c r="BR1" s="58">
        <v>6</v>
      </c>
      <c r="BS1" s="65">
        <v>7</v>
      </c>
      <c r="BU1" s="58">
        <v>1</v>
      </c>
      <c r="BV1" s="58">
        <v>2</v>
      </c>
      <c r="BW1" s="58">
        <v>3</v>
      </c>
      <c r="BX1" s="58">
        <v>4</v>
      </c>
      <c r="BY1" s="58">
        <v>5</v>
      </c>
      <c r="BZ1" s="58">
        <v>6</v>
      </c>
      <c r="CA1" s="58">
        <v>7</v>
      </c>
      <c r="CB1" s="58">
        <v>8</v>
      </c>
      <c r="CC1" s="58">
        <v>9</v>
      </c>
      <c r="CD1" s="58">
        <v>10</v>
      </c>
      <c r="CE1" s="58">
        <v>11</v>
      </c>
      <c r="CF1" s="58">
        <v>12</v>
      </c>
      <c r="CG1" s="58">
        <v>13</v>
      </c>
      <c r="CH1" s="58">
        <v>14</v>
      </c>
      <c r="CI1" s="58">
        <v>15</v>
      </c>
      <c r="CJ1" s="58">
        <v>16</v>
      </c>
      <c r="CK1" s="58">
        <v>17</v>
      </c>
      <c r="CL1" s="58">
        <v>18</v>
      </c>
      <c r="CM1" s="58">
        <v>19</v>
      </c>
      <c r="CN1" s="58">
        <v>20</v>
      </c>
      <c r="CO1" s="58">
        <v>21</v>
      </c>
      <c r="CP1" s="58">
        <v>22</v>
      </c>
      <c r="CQ1" s="58">
        <v>23</v>
      </c>
      <c r="CR1" s="58">
        <v>24</v>
      </c>
      <c r="CS1" s="58">
        <v>25</v>
      </c>
      <c r="CT1" s="58">
        <v>26</v>
      </c>
      <c r="CU1" s="58">
        <v>27</v>
      </c>
      <c r="CV1" s="58">
        <v>28</v>
      </c>
      <c r="CW1" s="58">
        <v>29</v>
      </c>
      <c r="CX1" s="64">
        <v>30</v>
      </c>
      <c r="DF1" s="58">
        <v>1</v>
      </c>
      <c r="DG1" s="58">
        <v>2</v>
      </c>
      <c r="DH1" s="58">
        <v>3</v>
      </c>
      <c r="DI1" s="58">
        <v>4</v>
      </c>
      <c r="DJ1" s="58">
        <v>5</v>
      </c>
      <c r="DK1" s="58">
        <v>6</v>
      </c>
      <c r="DL1" s="58">
        <v>7</v>
      </c>
      <c r="DM1" s="58">
        <v>8</v>
      </c>
      <c r="DN1" s="58">
        <v>9</v>
      </c>
      <c r="DO1" s="58">
        <v>10</v>
      </c>
      <c r="DP1" s="58">
        <v>11</v>
      </c>
      <c r="DQ1" s="58">
        <v>12</v>
      </c>
      <c r="DR1" s="58">
        <v>13</v>
      </c>
      <c r="DS1" s="58">
        <v>14</v>
      </c>
      <c r="DT1" s="58">
        <v>15</v>
      </c>
      <c r="DU1" s="58">
        <v>16</v>
      </c>
      <c r="DV1" s="58">
        <v>17</v>
      </c>
      <c r="DW1" s="58">
        <v>18</v>
      </c>
      <c r="DX1" s="58">
        <v>19</v>
      </c>
      <c r="DY1" s="58">
        <v>20</v>
      </c>
      <c r="DZ1" s="58">
        <v>21</v>
      </c>
      <c r="EA1" s="58">
        <v>22</v>
      </c>
      <c r="EB1" s="58">
        <v>23</v>
      </c>
      <c r="EC1" s="58">
        <v>24</v>
      </c>
      <c r="ED1" s="58">
        <v>25</v>
      </c>
      <c r="EE1" s="58">
        <v>26</v>
      </c>
      <c r="EF1" s="58">
        <v>27</v>
      </c>
      <c r="EG1" s="58">
        <v>28</v>
      </c>
      <c r="EH1" s="58">
        <v>29</v>
      </c>
      <c r="EI1" s="65">
        <v>30</v>
      </c>
      <c r="EQ1" s="58" t="s">
        <v>7</v>
      </c>
      <c r="ER1" s="65" t="s">
        <v>8</v>
      </c>
      <c r="ES1" s="66" t="s">
        <v>50</v>
      </c>
      <c r="ET1" s="67" t="s">
        <v>51</v>
      </c>
      <c r="EU1" s="58" t="s">
        <v>52</v>
      </c>
      <c r="EV1" s="58" t="s">
        <v>53</v>
      </c>
      <c r="EW1" s="64" t="s">
        <v>54</v>
      </c>
      <c r="EX1" s="58" t="s">
        <v>55</v>
      </c>
      <c r="EY1" s="58" t="s">
        <v>56</v>
      </c>
      <c r="EZ1" s="58" t="s">
        <v>57</v>
      </c>
      <c r="FA1" s="58" t="s">
        <v>58</v>
      </c>
      <c r="FB1" s="58" t="s">
        <v>59</v>
      </c>
      <c r="FC1" s="64" t="s">
        <v>60</v>
      </c>
      <c r="FD1" s="58" t="s">
        <v>55</v>
      </c>
      <c r="FE1" s="58" t="s">
        <v>56</v>
      </c>
      <c r="FF1" s="58" t="s">
        <v>57</v>
      </c>
      <c r="FG1" s="58" t="s">
        <v>58</v>
      </c>
      <c r="FH1" s="58" t="s">
        <v>59</v>
      </c>
      <c r="FI1" s="65" t="s">
        <v>60</v>
      </c>
      <c r="FJ1" s="58" t="s">
        <v>55</v>
      </c>
      <c r="FK1" s="58" t="s">
        <v>56</v>
      </c>
      <c r="FL1" s="58" t="s">
        <v>57</v>
      </c>
      <c r="FM1" s="58" t="s">
        <v>58</v>
      </c>
      <c r="FN1" s="64" t="s">
        <v>61</v>
      </c>
      <c r="FO1" s="58" t="s">
        <v>55</v>
      </c>
      <c r="FP1" s="58" t="s">
        <v>56</v>
      </c>
      <c r="FQ1" s="58" t="s">
        <v>57</v>
      </c>
      <c r="FR1" s="58" t="s">
        <v>58</v>
      </c>
      <c r="FS1" s="65" t="s">
        <v>61</v>
      </c>
      <c r="FT1" s="58" t="s">
        <v>55</v>
      </c>
      <c r="FU1" s="58" t="s">
        <v>56</v>
      </c>
      <c r="FV1" s="58" t="s">
        <v>57</v>
      </c>
      <c r="FW1" s="64" t="s">
        <v>61</v>
      </c>
      <c r="FX1" s="58" t="s">
        <v>55</v>
      </c>
      <c r="FY1" s="58" t="s">
        <v>56</v>
      </c>
      <c r="FZ1" s="58" t="s">
        <v>57</v>
      </c>
      <c r="GA1" s="65" t="s">
        <v>61</v>
      </c>
      <c r="GB1" s="58" t="s">
        <v>62</v>
      </c>
      <c r="GC1" s="64" t="s">
        <v>63</v>
      </c>
      <c r="GD1" s="58" t="s">
        <v>62</v>
      </c>
      <c r="GE1" s="65" t="s">
        <v>63</v>
      </c>
      <c r="GF1" s="58" t="s">
        <v>62</v>
      </c>
      <c r="GG1" s="58" t="s">
        <v>63</v>
      </c>
      <c r="GH1" s="64" t="s">
        <v>64</v>
      </c>
      <c r="GJ1" s="58" t="s">
        <v>62</v>
      </c>
      <c r="GK1" s="58" t="s">
        <v>63</v>
      </c>
      <c r="GL1" s="65" t="s">
        <v>64</v>
      </c>
      <c r="GN1" s="58" t="s">
        <v>62</v>
      </c>
      <c r="GO1" s="58" t="s">
        <v>63</v>
      </c>
      <c r="GP1" s="64" t="s">
        <v>64</v>
      </c>
      <c r="GQ1" s="58" t="s">
        <v>62</v>
      </c>
      <c r="GR1" s="58" t="s">
        <v>63</v>
      </c>
      <c r="GS1" s="65" t="s">
        <v>64</v>
      </c>
      <c r="GT1" s="58" t="s">
        <v>62</v>
      </c>
      <c r="GU1" s="58" t="s">
        <v>63</v>
      </c>
      <c r="GV1" s="64" t="s">
        <v>64</v>
      </c>
      <c r="GW1" s="58" t="s">
        <v>62</v>
      </c>
      <c r="GX1" s="58" t="s">
        <v>63</v>
      </c>
      <c r="GY1" s="65" t="s">
        <v>64</v>
      </c>
      <c r="GZ1" s="58" t="s">
        <v>65</v>
      </c>
      <c r="HA1" s="58" t="s">
        <v>66</v>
      </c>
      <c r="HB1" s="58" t="s">
        <v>67</v>
      </c>
      <c r="HC1" s="65" t="s">
        <v>68</v>
      </c>
      <c r="HD1" s="68"/>
    </row>
    <row r="2" spans="1:212" s="72" customFormat="1" ht="16" x14ac:dyDescent="0.2">
      <c r="A2" s="69"/>
      <c r="B2" s="70"/>
      <c r="C2" s="71"/>
      <c r="D2" s="110"/>
      <c r="E2" s="73"/>
      <c r="F2" s="73"/>
      <c r="M2" s="152" t="s">
        <v>0</v>
      </c>
      <c r="N2" s="152"/>
      <c r="O2" s="152" t="s">
        <v>1</v>
      </c>
      <c r="P2" s="152"/>
      <c r="Q2" s="152" t="s">
        <v>2</v>
      </c>
      <c r="R2" s="152"/>
      <c r="S2" s="152" t="s">
        <v>3</v>
      </c>
      <c r="T2" s="152"/>
      <c r="U2" s="152" t="s">
        <v>4</v>
      </c>
      <c r="V2" s="152"/>
      <c r="W2" s="152" t="s">
        <v>5</v>
      </c>
      <c r="X2" s="152"/>
      <c r="Y2" s="150" t="s">
        <v>85</v>
      </c>
      <c r="Z2" s="150"/>
      <c r="AA2" s="150"/>
      <c r="AB2" s="150"/>
      <c r="AC2" s="150"/>
      <c r="AD2" s="156"/>
      <c r="AE2" s="155" t="s">
        <v>86</v>
      </c>
      <c r="AF2" s="150"/>
      <c r="AG2" s="150"/>
      <c r="AH2" s="150"/>
      <c r="AI2" s="150"/>
      <c r="AJ2" s="152"/>
      <c r="AK2" s="157" t="s">
        <v>87</v>
      </c>
      <c r="AL2" s="151"/>
      <c r="AM2" s="151"/>
      <c r="AN2" s="151"/>
      <c r="AO2" s="151"/>
      <c r="AP2" s="158"/>
      <c r="AQ2" s="151" t="s">
        <v>88</v>
      </c>
      <c r="AR2" s="151"/>
      <c r="AS2" s="151"/>
      <c r="AT2" s="151"/>
      <c r="AU2" s="151"/>
      <c r="AV2" s="151"/>
      <c r="AW2" s="150" t="s">
        <v>6</v>
      </c>
      <c r="AX2" s="150"/>
      <c r="AY2" s="155" t="s">
        <v>7</v>
      </c>
      <c r="AZ2" s="155"/>
      <c r="BA2" s="155"/>
      <c r="BB2" s="151" t="s">
        <v>8</v>
      </c>
      <c r="BC2" s="151"/>
      <c r="BD2" s="151"/>
      <c r="BE2" s="150" t="s">
        <v>9</v>
      </c>
      <c r="BF2" s="150"/>
      <c r="BG2" s="150"/>
      <c r="BH2" s="150"/>
      <c r="BI2" s="150"/>
      <c r="BJ2" s="150"/>
      <c r="BK2" s="150"/>
      <c r="BL2" s="71"/>
      <c r="BM2" s="151" t="s">
        <v>10</v>
      </c>
      <c r="BN2" s="151"/>
      <c r="BO2" s="151"/>
      <c r="BP2" s="151"/>
      <c r="BQ2" s="151"/>
      <c r="BR2" s="151"/>
      <c r="BS2" s="151"/>
      <c r="BT2" s="71"/>
      <c r="BU2" s="153" t="s">
        <v>11</v>
      </c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  <c r="CW2" s="153"/>
      <c r="CX2" s="153"/>
      <c r="CY2" s="138"/>
      <c r="CZ2" s="138"/>
      <c r="DA2" s="138"/>
      <c r="DB2" s="138"/>
      <c r="DC2" s="138"/>
      <c r="DD2" s="138"/>
      <c r="DE2" s="138"/>
      <c r="DF2" s="154" t="s">
        <v>12</v>
      </c>
      <c r="DG2" s="154"/>
      <c r="DH2" s="154"/>
      <c r="DI2" s="154"/>
      <c r="DJ2" s="154"/>
      <c r="DK2" s="154"/>
      <c r="DL2" s="154"/>
      <c r="DM2" s="154"/>
      <c r="DN2" s="154"/>
      <c r="DO2" s="154"/>
      <c r="DP2" s="154"/>
      <c r="DQ2" s="154"/>
      <c r="DR2" s="154"/>
      <c r="DS2" s="154"/>
      <c r="DT2" s="154"/>
      <c r="DU2" s="154"/>
      <c r="DV2" s="154"/>
      <c r="DW2" s="154"/>
      <c r="DX2" s="154"/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39"/>
      <c r="EK2" s="139"/>
      <c r="EL2" s="139"/>
      <c r="EM2" s="139"/>
      <c r="EN2" s="139"/>
      <c r="EO2" s="139"/>
      <c r="EP2" s="139"/>
      <c r="EQ2" s="152" t="s">
        <v>13</v>
      </c>
      <c r="ER2" s="152"/>
      <c r="ES2" s="152" t="s">
        <v>14</v>
      </c>
      <c r="ET2" s="152"/>
      <c r="EU2" s="150" t="s">
        <v>15</v>
      </c>
      <c r="EV2" s="150"/>
      <c r="EW2" s="150"/>
      <c r="EX2" s="155" t="s">
        <v>16</v>
      </c>
      <c r="EY2" s="155"/>
      <c r="EZ2" s="155"/>
      <c r="FA2" s="155"/>
      <c r="FB2" s="155"/>
      <c r="FC2" s="155"/>
      <c r="FD2" s="151" t="s">
        <v>17</v>
      </c>
      <c r="FE2" s="151"/>
      <c r="FF2" s="151"/>
      <c r="FG2" s="151"/>
      <c r="FH2" s="151"/>
      <c r="FI2" s="151"/>
      <c r="FJ2" s="150" t="s">
        <v>18</v>
      </c>
      <c r="FK2" s="150"/>
      <c r="FL2" s="150"/>
      <c r="FM2" s="150"/>
      <c r="FN2" s="150"/>
      <c r="FO2" s="151" t="s">
        <v>19</v>
      </c>
      <c r="FP2" s="151"/>
      <c r="FQ2" s="151"/>
      <c r="FR2" s="151"/>
      <c r="FS2" s="151"/>
      <c r="FT2" s="150" t="s">
        <v>110</v>
      </c>
      <c r="FU2" s="150"/>
      <c r="FV2" s="150"/>
      <c r="FW2" s="150"/>
      <c r="FX2" s="151" t="s">
        <v>111</v>
      </c>
      <c r="FY2" s="151"/>
      <c r="FZ2" s="151"/>
      <c r="GA2" s="151"/>
      <c r="GB2" s="150" t="s">
        <v>20</v>
      </c>
      <c r="GC2" s="150"/>
      <c r="GD2" s="151" t="s">
        <v>21</v>
      </c>
      <c r="GE2" s="151"/>
      <c r="GF2" s="150" t="s">
        <v>22</v>
      </c>
      <c r="GG2" s="150"/>
      <c r="GH2" s="150"/>
      <c r="GI2" s="71"/>
      <c r="GJ2" s="151" t="s">
        <v>23</v>
      </c>
      <c r="GK2" s="151"/>
      <c r="GL2" s="151"/>
      <c r="GM2" s="71"/>
      <c r="GN2" s="150" t="s">
        <v>24</v>
      </c>
      <c r="GO2" s="150"/>
      <c r="GP2" s="150"/>
      <c r="GQ2" s="151" t="s">
        <v>25</v>
      </c>
      <c r="GR2" s="151"/>
      <c r="GS2" s="151"/>
      <c r="GT2" s="150" t="s">
        <v>26</v>
      </c>
      <c r="GU2" s="150"/>
      <c r="GV2" s="150"/>
      <c r="GW2" s="151" t="s">
        <v>27</v>
      </c>
      <c r="GX2" s="151"/>
      <c r="GY2" s="151"/>
      <c r="GZ2" s="152" t="s">
        <v>28</v>
      </c>
      <c r="HA2" s="152"/>
      <c r="HB2" s="152"/>
      <c r="HC2" s="152"/>
      <c r="HD2" s="74"/>
    </row>
    <row r="3" spans="1:212" s="58" customFormat="1" ht="17" thickBot="1" x14ac:dyDescent="0.25">
      <c r="A3" s="56" t="s">
        <v>29</v>
      </c>
      <c r="B3" s="57" t="s">
        <v>82</v>
      </c>
      <c r="C3" s="58" t="s">
        <v>83</v>
      </c>
      <c r="D3" s="109" t="s">
        <v>30</v>
      </c>
      <c r="E3" s="59" t="s">
        <v>75</v>
      </c>
      <c r="F3" s="59" t="s">
        <v>76</v>
      </c>
      <c r="G3" s="58" t="s">
        <v>31</v>
      </c>
      <c r="H3" s="58" t="s">
        <v>105</v>
      </c>
      <c r="I3" s="58" t="s">
        <v>72</v>
      </c>
      <c r="J3" s="58" t="s">
        <v>34</v>
      </c>
      <c r="K3" s="58" t="s">
        <v>35</v>
      </c>
      <c r="L3" s="58" t="s">
        <v>36</v>
      </c>
      <c r="M3" s="60" t="s">
        <v>37</v>
      </c>
      <c r="N3" s="58" t="s">
        <v>38</v>
      </c>
      <c r="O3" s="60" t="s">
        <v>39</v>
      </c>
      <c r="P3" s="58" t="s">
        <v>40</v>
      </c>
      <c r="Q3" s="60" t="s">
        <v>37</v>
      </c>
      <c r="R3" s="58" t="s">
        <v>38</v>
      </c>
      <c r="S3" s="60" t="s">
        <v>37</v>
      </c>
      <c r="T3" s="58" t="s">
        <v>38</v>
      </c>
      <c r="U3" s="60" t="s">
        <v>37</v>
      </c>
      <c r="V3" s="58" t="s">
        <v>38</v>
      </c>
      <c r="W3" s="60" t="s">
        <v>7</v>
      </c>
      <c r="X3" s="58" t="s">
        <v>8</v>
      </c>
      <c r="Y3" s="60" t="s">
        <v>41</v>
      </c>
      <c r="Z3" s="59" t="s">
        <v>42</v>
      </c>
      <c r="AA3" s="59" t="s">
        <v>43</v>
      </c>
      <c r="AB3" s="58" t="s">
        <v>44</v>
      </c>
      <c r="AC3" s="58" t="s">
        <v>45</v>
      </c>
      <c r="AD3" s="61" t="s">
        <v>46</v>
      </c>
      <c r="AE3" s="58" t="s">
        <v>41</v>
      </c>
      <c r="AF3" s="58" t="s">
        <v>42</v>
      </c>
      <c r="AG3" s="58" t="s">
        <v>43</v>
      </c>
      <c r="AH3" s="58" t="s">
        <v>44</v>
      </c>
      <c r="AI3" s="58" t="s">
        <v>45</v>
      </c>
      <c r="AJ3" s="62" t="s">
        <v>46</v>
      </c>
      <c r="AK3" s="58" t="s">
        <v>41</v>
      </c>
      <c r="AL3" s="58" t="s">
        <v>42</v>
      </c>
      <c r="AM3" s="58" t="s">
        <v>43</v>
      </c>
      <c r="AN3" s="58" t="s">
        <v>44</v>
      </c>
      <c r="AO3" s="58" t="s">
        <v>45</v>
      </c>
      <c r="AP3" s="61" t="s">
        <v>46</v>
      </c>
      <c r="AQ3" s="58" t="s">
        <v>41</v>
      </c>
      <c r="AR3" s="58" t="s">
        <v>42</v>
      </c>
      <c r="AS3" s="58" t="s">
        <v>43</v>
      </c>
      <c r="AT3" s="58" t="s">
        <v>44</v>
      </c>
      <c r="AU3" s="58" t="s">
        <v>45</v>
      </c>
      <c r="AV3" s="62" t="s">
        <v>46</v>
      </c>
      <c r="AW3" s="58" t="s">
        <v>47</v>
      </c>
      <c r="AX3" s="58" t="s">
        <v>48</v>
      </c>
      <c r="AY3" s="6" t="s">
        <v>165</v>
      </c>
      <c r="AZ3" s="3" t="s">
        <v>166</v>
      </c>
      <c r="BA3" s="7" t="s">
        <v>167</v>
      </c>
      <c r="BB3" s="3" t="s">
        <v>168</v>
      </c>
      <c r="BC3" s="3" t="s">
        <v>169</v>
      </c>
      <c r="BD3" s="8" t="s">
        <v>170</v>
      </c>
      <c r="BE3" s="58">
        <v>1</v>
      </c>
      <c r="BF3" s="58">
        <v>2</v>
      </c>
      <c r="BG3" s="58">
        <v>3</v>
      </c>
      <c r="BH3" s="58">
        <v>4</v>
      </c>
      <c r="BI3" s="58">
        <v>5</v>
      </c>
      <c r="BJ3" s="58">
        <v>6</v>
      </c>
      <c r="BK3" s="64">
        <v>7</v>
      </c>
      <c r="BL3" s="3" t="s">
        <v>177</v>
      </c>
      <c r="BM3" s="58">
        <v>1</v>
      </c>
      <c r="BN3" s="58">
        <v>2</v>
      </c>
      <c r="BO3" s="58">
        <v>3</v>
      </c>
      <c r="BP3" s="58">
        <v>4</v>
      </c>
      <c r="BQ3" s="58">
        <v>5</v>
      </c>
      <c r="BR3" s="58">
        <v>6</v>
      </c>
      <c r="BS3" s="65">
        <v>7</v>
      </c>
      <c r="BT3" s="3" t="s">
        <v>177</v>
      </c>
      <c r="BU3" s="58">
        <v>1</v>
      </c>
      <c r="BV3" s="58">
        <v>2</v>
      </c>
      <c r="BW3" s="58">
        <v>3</v>
      </c>
      <c r="BX3" s="58">
        <v>4</v>
      </c>
      <c r="BY3" s="58">
        <v>5</v>
      </c>
      <c r="BZ3" s="58">
        <v>6</v>
      </c>
      <c r="CA3" s="58">
        <v>7</v>
      </c>
      <c r="CB3" s="58">
        <v>8</v>
      </c>
      <c r="CC3" s="58">
        <v>9</v>
      </c>
      <c r="CD3" s="58">
        <v>10</v>
      </c>
      <c r="CE3" s="58">
        <v>11</v>
      </c>
      <c r="CF3" s="58">
        <v>12</v>
      </c>
      <c r="CG3" s="58">
        <v>13</v>
      </c>
      <c r="CH3" s="58">
        <v>14</v>
      </c>
      <c r="CI3" s="58">
        <v>15</v>
      </c>
      <c r="CJ3" s="58">
        <v>16</v>
      </c>
      <c r="CK3" s="58">
        <v>17</v>
      </c>
      <c r="CL3" s="58">
        <v>18</v>
      </c>
      <c r="CM3" s="58">
        <v>19</v>
      </c>
      <c r="CN3" s="58">
        <v>20</v>
      </c>
      <c r="CO3" s="58">
        <v>21</v>
      </c>
      <c r="CP3" s="58">
        <v>22</v>
      </c>
      <c r="CQ3" s="58">
        <v>23</v>
      </c>
      <c r="CR3" s="58">
        <v>24</v>
      </c>
      <c r="CS3" s="58">
        <v>25</v>
      </c>
      <c r="CT3" s="58">
        <v>26</v>
      </c>
      <c r="CU3" s="58">
        <v>27</v>
      </c>
      <c r="CV3" s="58">
        <v>28</v>
      </c>
      <c r="CW3" s="58">
        <v>29</v>
      </c>
      <c r="CX3" s="64">
        <v>30</v>
      </c>
      <c r="CY3" s="58" t="s">
        <v>178</v>
      </c>
      <c r="CZ3" s="58" t="s">
        <v>179</v>
      </c>
      <c r="DA3" s="58" t="s">
        <v>180</v>
      </c>
      <c r="DB3" s="58" t="s">
        <v>181</v>
      </c>
      <c r="DC3" s="58" t="s">
        <v>182</v>
      </c>
      <c r="DD3" s="58" t="s">
        <v>183</v>
      </c>
      <c r="DE3" s="58" t="s">
        <v>184</v>
      </c>
      <c r="DF3" s="58">
        <v>1</v>
      </c>
      <c r="DG3" s="58">
        <v>2</v>
      </c>
      <c r="DH3" s="58">
        <v>3</v>
      </c>
      <c r="DI3" s="58">
        <v>4</v>
      </c>
      <c r="DJ3" s="58">
        <v>5</v>
      </c>
      <c r="DK3" s="58">
        <v>6</v>
      </c>
      <c r="DL3" s="58">
        <v>7</v>
      </c>
      <c r="DM3" s="58">
        <v>8</v>
      </c>
      <c r="DN3" s="58">
        <v>9</v>
      </c>
      <c r="DO3" s="58">
        <v>10</v>
      </c>
      <c r="DP3" s="58">
        <v>11</v>
      </c>
      <c r="DQ3" s="58">
        <v>12</v>
      </c>
      <c r="DR3" s="58">
        <v>13</v>
      </c>
      <c r="DS3" s="58">
        <v>14</v>
      </c>
      <c r="DT3" s="58">
        <v>15</v>
      </c>
      <c r="DU3" s="58">
        <v>16</v>
      </c>
      <c r="DV3" s="58">
        <v>17</v>
      </c>
      <c r="DW3" s="58">
        <v>18</v>
      </c>
      <c r="DX3" s="58">
        <v>19</v>
      </c>
      <c r="DY3" s="58">
        <v>20</v>
      </c>
      <c r="DZ3" s="58">
        <v>21</v>
      </c>
      <c r="EA3" s="58">
        <v>22</v>
      </c>
      <c r="EB3" s="58">
        <v>23</v>
      </c>
      <c r="EC3" s="58">
        <v>24</v>
      </c>
      <c r="ED3" s="58">
        <v>25</v>
      </c>
      <c r="EE3" s="58">
        <v>26</v>
      </c>
      <c r="EF3" s="58">
        <v>27</v>
      </c>
      <c r="EG3" s="58">
        <v>28</v>
      </c>
      <c r="EH3" s="58">
        <v>29</v>
      </c>
      <c r="EI3" s="65">
        <v>30</v>
      </c>
      <c r="EJ3" s="58" t="s">
        <v>178</v>
      </c>
      <c r="EK3" s="58" t="s">
        <v>179</v>
      </c>
      <c r="EL3" s="58" t="s">
        <v>180</v>
      </c>
      <c r="EM3" s="58" t="s">
        <v>181</v>
      </c>
      <c r="EN3" s="58" t="s">
        <v>182</v>
      </c>
      <c r="EO3" s="58" t="s">
        <v>183</v>
      </c>
      <c r="EP3" s="58" t="s">
        <v>184</v>
      </c>
      <c r="EQ3" s="58" t="s">
        <v>7</v>
      </c>
      <c r="ER3" s="65" t="s">
        <v>8</v>
      </c>
      <c r="ES3" s="66" t="s">
        <v>50</v>
      </c>
      <c r="ET3" s="67" t="s">
        <v>51</v>
      </c>
      <c r="EU3" s="58" t="s">
        <v>52</v>
      </c>
      <c r="EV3" s="58" t="s">
        <v>53</v>
      </c>
      <c r="EW3" s="64" t="s">
        <v>54</v>
      </c>
      <c r="EX3" s="58" t="s">
        <v>55</v>
      </c>
      <c r="EY3" s="58" t="s">
        <v>56</v>
      </c>
      <c r="EZ3" s="58" t="s">
        <v>57</v>
      </c>
      <c r="FA3" s="58" t="s">
        <v>58</v>
      </c>
      <c r="FB3" s="58" t="s">
        <v>59</v>
      </c>
      <c r="FC3" s="8" t="s">
        <v>176</v>
      </c>
      <c r="FD3" s="58" t="s">
        <v>55</v>
      </c>
      <c r="FE3" s="58" t="s">
        <v>56</v>
      </c>
      <c r="FF3" s="58" t="s">
        <v>57</v>
      </c>
      <c r="FG3" s="58" t="s">
        <v>58</v>
      </c>
      <c r="FH3" s="58" t="s">
        <v>59</v>
      </c>
      <c r="FI3" s="8" t="s">
        <v>175</v>
      </c>
      <c r="FJ3" s="58" t="s">
        <v>55</v>
      </c>
      <c r="FK3" s="58" t="s">
        <v>56</v>
      </c>
      <c r="FL3" s="58" t="s">
        <v>57</v>
      </c>
      <c r="FM3" s="58" t="s">
        <v>58</v>
      </c>
      <c r="FN3" s="64" t="s">
        <v>61</v>
      </c>
      <c r="FO3" s="58" t="s">
        <v>55</v>
      </c>
      <c r="FP3" s="58" t="s">
        <v>56</v>
      </c>
      <c r="FQ3" s="58" t="s">
        <v>57</v>
      </c>
      <c r="FR3" s="58" t="s">
        <v>58</v>
      </c>
      <c r="FS3" s="65" t="s">
        <v>61</v>
      </c>
      <c r="FT3" s="58" t="s">
        <v>55</v>
      </c>
      <c r="FU3" s="58" t="s">
        <v>56</v>
      </c>
      <c r="FV3" s="58" t="s">
        <v>57</v>
      </c>
      <c r="FW3" s="64" t="s">
        <v>61</v>
      </c>
      <c r="FX3" s="58" t="s">
        <v>55</v>
      </c>
      <c r="FY3" s="58" t="s">
        <v>56</v>
      </c>
      <c r="FZ3" s="58" t="s">
        <v>57</v>
      </c>
      <c r="GA3" s="65" t="s">
        <v>61</v>
      </c>
      <c r="GB3" s="58" t="s">
        <v>62</v>
      </c>
      <c r="GC3" s="64" t="s">
        <v>63</v>
      </c>
      <c r="GD3" s="58" t="s">
        <v>62</v>
      </c>
      <c r="GE3" s="65" t="s">
        <v>63</v>
      </c>
      <c r="GF3" s="58" t="s">
        <v>62</v>
      </c>
      <c r="GG3" s="58" t="s">
        <v>63</v>
      </c>
      <c r="GH3" s="64" t="s">
        <v>64</v>
      </c>
      <c r="GI3" s="3" t="s">
        <v>185</v>
      </c>
      <c r="GJ3" s="58" t="s">
        <v>62</v>
      </c>
      <c r="GK3" s="58" t="s">
        <v>63</v>
      </c>
      <c r="GL3" s="65" t="s">
        <v>64</v>
      </c>
      <c r="GM3" s="3" t="s">
        <v>185</v>
      </c>
      <c r="GN3" s="58" t="s">
        <v>62</v>
      </c>
      <c r="GO3" s="58" t="s">
        <v>63</v>
      </c>
      <c r="GP3" s="64" t="s">
        <v>64</v>
      </c>
      <c r="GQ3" s="58" t="s">
        <v>62</v>
      </c>
      <c r="GR3" s="58" t="s">
        <v>63</v>
      </c>
      <c r="GS3" s="65" t="s">
        <v>64</v>
      </c>
      <c r="GT3" s="58" t="s">
        <v>62</v>
      </c>
      <c r="GU3" s="58" t="s">
        <v>63</v>
      </c>
      <c r="GV3" s="64" t="s">
        <v>64</v>
      </c>
      <c r="GW3" s="58" t="s">
        <v>62</v>
      </c>
      <c r="GX3" s="58" t="s">
        <v>63</v>
      </c>
      <c r="GY3" s="65" t="s">
        <v>64</v>
      </c>
      <c r="GZ3" s="58" t="s">
        <v>65</v>
      </c>
      <c r="HA3" s="58" t="s">
        <v>66</v>
      </c>
      <c r="HB3" s="58" t="s">
        <v>67</v>
      </c>
      <c r="HC3" s="65" t="s">
        <v>68</v>
      </c>
      <c r="HD3" s="68"/>
    </row>
    <row r="4" spans="1:212" x14ac:dyDescent="0.2">
      <c r="A4" s="159">
        <v>1</v>
      </c>
      <c r="B4" s="75">
        <v>42447</v>
      </c>
      <c r="C4" s="76">
        <v>2</v>
      </c>
      <c r="D4" s="111">
        <v>15281</v>
      </c>
      <c r="E4" s="77">
        <v>1</v>
      </c>
      <c r="G4" s="78">
        <v>74</v>
      </c>
      <c r="H4" s="78">
        <v>1.63</v>
      </c>
      <c r="I4" s="78">
        <v>62.9</v>
      </c>
      <c r="J4" s="78">
        <f>I4/(H4*H4)</f>
        <v>23.674206782340324</v>
      </c>
      <c r="K4" s="78">
        <v>30</v>
      </c>
      <c r="L4" s="78">
        <v>6</v>
      </c>
      <c r="M4" s="79">
        <v>20</v>
      </c>
      <c r="N4" s="78">
        <v>21</v>
      </c>
      <c r="O4" s="80">
        <v>0.49305555555555552</v>
      </c>
      <c r="P4" s="81">
        <v>0.50624999999999998</v>
      </c>
      <c r="Q4" s="80">
        <v>0.5</v>
      </c>
      <c r="R4" s="81">
        <v>0.54999999999999993</v>
      </c>
      <c r="S4" s="80">
        <v>0.55138888888888882</v>
      </c>
      <c r="T4" s="81">
        <v>0.71805555555555556</v>
      </c>
      <c r="U4" s="80">
        <v>0.71805555555555556</v>
      </c>
      <c r="V4" s="81">
        <v>0.75694444444444442</v>
      </c>
      <c r="W4" s="80">
        <v>0.54791666666666661</v>
      </c>
      <c r="X4" s="81">
        <v>0.72083333333333333</v>
      </c>
      <c r="Y4" s="79">
        <v>147</v>
      </c>
      <c r="Z4" s="77">
        <v>153</v>
      </c>
      <c r="AA4" s="77">
        <v>132</v>
      </c>
      <c r="AB4" s="78">
        <v>143</v>
      </c>
      <c r="AC4" s="78">
        <v>134</v>
      </c>
      <c r="AD4" s="82">
        <v>135</v>
      </c>
      <c r="AE4" s="78">
        <v>91</v>
      </c>
      <c r="AF4" s="78">
        <v>87</v>
      </c>
      <c r="AG4" s="78">
        <v>89</v>
      </c>
      <c r="AH4" s="78">
        <v>89</v>
      </c>
      <c r="AI4" s="78">
        <v>79</v>
      </c>
      <c r="AJ4" s="83">
        <v>82</v>
      </c>
      <c r="AK4" s="78">
        <v>139</v>
      </c>
      <c r="AL4" s="78">
        <v>151</v>
      </c>
      <c r="AM4" s="78">
        <v>129</v>
      </c>
      <c r="AN4" s="78">
        <v>132</v>
      </c>
      <c r="AO4" s="78">
        <v>125</v>
      </c>
      <c r="AP4" s="82">
        <v>133</v>
      </c>
      <c r="AQ4" s="78">
        <v>83</v>
      </c>
      <c r="AR4" s="78">
        <v>83</v>
      </c>
      <c r="AS4" s="78">
        <v>84</v>
      </c>
      <c r="AT4" s="78">
        <v>85</v>
      </c>
      <c r="AU4" s="78">
        <v>89</v>
      </c>
      <c r="AV4" s="83">
        <v>86</v>
      </c>
      <c r="AW4" s="78">
        <v>10</v>
      </c>
      <c r="AX4" s="78">
        <v>83</v>
      </c>
      <c r="AY4" s="84">
        <v>0.42820000000000003</v>
      </c>
      <c r="AZ4" s="85">
        <v>4.5999999999999999E-3</v>
      </c>
      <c r="BA4" s="86">
        <v>8.77E-2</v>
      </c>
      <c r="BB4" s="85">
        <v>0.223</v>
      </c>
      <c r="BC4" s="85">
        <v>0.39560000000000001</v>
      </c>
      <c r="BD4" s="87">
        <v>0.22950000000000001</v>
      </c>
      <c r="BE4" s="78">
        <v>5</v>
      </c>
      <c r="BF4" s="78">
        <v>1</v>
      </c>
      <c r="BG4" s="78">
        <v>3</v>
      </c>
      <c r="BH4" s="78">
        <v>4</v>
      </c>
      <c r="BI4" s="78">
        <v>5</v>
      </c>
      <c r="BJ4" s="78">
        <v>5</v>
      </c>
      <c r="BK4" s="88">
        <v>4</v>
      </c>
      <c r="BL4" s="78">
        <f>BE4+BF4+BG4+BH4+BI4+BJ4+BK4</f>
        <v>27</v>
      </c>
      <c r="BM4" s="78">
        <v>4</v>
      </c>
      <c r="BN4" s="78">
        <v>3</v>
      </c>
      <c r="BO4" s="78">
        <v>3</v>
      </c>
      <c r="BP4" s="78">
        <v>4</v>
      </c>
      <c r="BQ4" s="78">
        <v>5</v>
      </c>
      <c r="BR4" s="78">
        <v>5</v>
      </c>
      <c r="BS4" s="89">
        <v>4</v>
      </c>
      <c r="BT4" s="78">
        <f>BM4+BN4+BO4+BP4+BQ4+BR4+BS4</f>
        <v>28</v>
      </c>
      <c r="BU4" s="78">
        <v>0</v>
      </c>
      <c r="BV4" s="78">
        <v>0</v>
      </c>
      <c r="BW4" s="78">
        <v>0</v>
      </c>
      <c r="BX4" s="78">
        <v>0</v>
      </c>
      <c r="BY4" s="78">
        <v>0</v>
      </c>
      <c r="BZ4" s="78">
        <v>2</v>
      </c>
      <c r="CA4" s="78">
        <v>0</v>
      </c>
      <c r="CB4" s="78">
        <v>0</v>
      </c>
      <c r="CC4" s="78">
        <v>0</v>
      </c>
      <c r="CD4" s="78">
        <v>0</v>
      </c>
      <c r="CE4" s="78">
        <v>0</v>
      </c>
      <c r="CF4" s="78">
        <v>0</v>
      </c>
      <c r="CG4" s="78">
        <v>0</v>
      </c>
      <c r="CH4" s="78">
        <v>0</v>
      </c>
      <c r="CI4" s="78">
        <v>0</v>
      </c>
      <c r="CJ4" s="78">
        <v>2</v>
      </c>
      <c r="CK4" s="78">
        <v>0</v>
      </c>
      <c r="CL4" s="78">
        <v>2</v>
      </c>
      <c r="CM4" s="78">
        <v>0</v>
      </c>
      <c r="CN4" s="78">
        <v>0</v>
      </c>
      <c r="CO4" s="78">
        <v>3</v>
      </c>
      <c r="CP4" s="78">
        <v>0</v>
      </c>
      <c r="CQ4" s="78">
        <v>2</v>
      </c>
      <c r="CR4" s="78">
        <v>2</v>
      </c>
      <c r="CS4" s="78">
        <v>0</v>
      </c>
      <c r="CT4" s="78">
        <v>0</v>
      </c>
      <c r="CU4" s="78">
        <v>0</v>
      </c>
      <c r="CV4" s="78">
        <v>2</v>
      </c>
      <c r="CW4" s="78">
        <v>0</v>
      </c>
      <c r="CX4" s="88">
        <v>0</v>
      </c>
      <c r="CY4" s="78">
        <f>CI4+CJ4</f>
        <v>2</v>
      </c>
      <c r="CZ4" s="78">
        <f>BW4+CA4+CD4+CE4+CK4+CP4</f>
        <v>0</v>
      </c>
      <c r="DA4" s="78">
        <f>BU4+BV4+BY4+CB4+CC4+CG4+CH4+CN4+CU4+CW4+CX4</f>
        <v>0</v>
      </c>
      <c r="DB4" s="78">
        <f>BX4+CF4+CM4+CT4</f>
        <v>0</v>
      </c>
      <c r="DC4" s="78">
        <v>0</v>
      </c>
      <c r="DD4" s="78">
        <f>BZ4+CL4+CV4</f>
        <v>6</v>
      </c>
      <c r="DE4" s="78">
        <f>CO4+CQ4+CR4</f>
        <v>7</v>
      </c>
      <c r="DF4" s="78">
        <v>0</v>
      </c>
      <c r="DG4" s="78">
        <v>0</v>
      </c>
      <c r="DH4" s="78">
        <v>0</v>
      </c>
      <c r="DI4" s="78">
        <v>1</v>
      </c>
      <c r="DJ4" s="78">
        <v>0</v>
      </c>
      <c r="DK4" s="78">
        <v>1</v>
      </c>
      <c r="DL4" s="78">
        <v>0</v>
      </c>
      <c r="DM4" s="78">
        <v>0</v>
      </c>
      <c r="DN4" s="78">
        <v>0</v>
      </c>
      <c r="DO4" s="78">
        <v>0</v>
      </c>
      <c r="DP4" s="78">
        <v>0</v>
      </c>
      <c r="DQ4" s="78">
        <v>0</v>
      </c>
      <c r="DR4" s="78">
        <v>0</v>
      </c>
      <c r="DS4" s="78">
        <v>0</v>
      </c>
      <c r="DT4" s="78">
        <v>0</v>
      </c>
      <c r="DU4" s="78">
        <v>0</v>
      </c>
      <c r="DV4" s="78">
        <v>0</v>
      </c>
      <c r="DW4" s="78">
        <v>3</v>
      </c>
      <c r="DX4" s="78">
        <v>1</v>
      </c>
      <c r="DY4" s="78">
        <v>0</v>
      </c>
      <c r="DZ4" s="78">
        <v>3</v>
      </c>
      <c r="EA4" s="78">
        <v>0</v>
      </c>
      <c r="EB4" s="78">
        <v>2</v>
      </c>
      <c r="EC4" s="78">
        <v>2</v>
      </c>
      <c r="ED4" s="78">
        <v>0</v>
      </c>
      <c r="EE4" s="78">
        <v>0</v>
      </c>
      <c r="EF4" s="78">
        <v>0</v>
      </c>
      <c r="EG4" s="78">
        <v>1</v>
      </c>
      <c r="EH4" s="78">
        <v>0</v>
      </c>
      <c r="EI4" s="89">
        <v>0</v>
      </c>
      <c r="EJ4" s="78">
        <f>DT4+DU4</f>
        <v>0</v>
      </c>
      <c r="EK4" s="78">
        <f>DH4+DL4+DO4+DP4+DV4+EA4</f>
        <v>0</v>
      </c>
      <c r="EL4" s="78">
        <f>DF4+DG4+DJ4+DM4+DN4+DR4+DS4+DY4+EF4+EH4+EI4</f>
        <v>0</v>
      </c>
      <c r="EM4" s="78">
        <f>DI4+DQ4+DX4+EE4</f>
        <v>2</v>
      </c>
      <c r="EN4" s="78">
        <v>0</v>
      </c>
      <c r="EO4" s="78">
        <f>DK4+DW4+EG4</f>
        <v>5</v>
      </c>
      <c r="EP4" s="78">
        <f>DZ4+EB4+EC4</f>
        <v>7</v>
      </c>
      <c r="EQ4" s="78">
        <v>0</v>
      </c>
      <c r="ER4" s="89">
        <v>0</v>
      </c>
      <c r="ES4" s="90">
        <v>4.1458333333333326E-4</v>
      </c>
      <c r="ET4" s="91">
        <v>4.3692129629629631E-4</v>
      </c>
      <c r="EU4" s="78" t="s">
        <v>69</v>
      </c>
      <c r="EV4" s="77">
        <v>76.2</v>
      </c>
      <c r="EW4" s="88" t="s">
        <v>70</v>
      </c>
      <c r="EX4" s="78">
        <v>2.4</v>
      </c>
      <c r="EY4" s="92">
        <v>3</v>
      </c>
      <c r="EZ4" s="78">
        <v>2.2999999999999998</v>
      </c>
      <c r="FA4" s="78">
        <v>2.6</v>
      </c>
      <c r="FB4" s="78">
        <v>2.9</v>
      </c>
      <c r="FC4" s="93">
        <v>3</v>
      </c>
      <c r="FD4" s="78">
        <v>2.5</v>
      </c>
      <c r="FE4" s="78">
        <v>2.2999999999999998</v>
      </c>
      <c r="FF4" s="78">
        <v>2.1</v>
      </c>
      <c r="FG4" s="78">
        <v>2.5</v>
      </c>
      <c r="FH4" s="78">
        <v>2.6</v>
      </c>
      <c r="FI4" s="89">
        <v>2.6</v>
      </c>
      <c r="FJ4" s="78">
        <v>6.16</v>
      </c>
      <c r="FK4" s="78">
        <v>5.53</v>
      </c>
      <c r="FL4" s="78">
        <v>4.6500000000000004</v>
      </c>
      <c r="FM4" s="78">
        <v>4.3600000000000003</v>
      </c>
      <c r="FN4" s="88">
        <v>4.3600000000000003</v>
      </c>
      <c r="FO4" s="78">
        <v>6.33</v>
      </c>
      <c r="FP4" s="78">
        <v>5.28</v>
      </c>
      <c r="FQ4" s="78">
        <v>4.75</v>
      </c>
      <c r="FR4" s="78">
        <v>4.93</v>
      </c>
      <c r="FS4" s="89">
        <v>4.75</v>
      </c>
      <c r="FT4" s="78">
        <v>8.0299999999999994</v>
      </c>
      <c r="FU4" s="78">
        <v>7.11</v>
      </c>
      <c r="FV4" s="78">
        <v>7.42</v>
      </c>
      <c r="FW4" s="88">
        <v>7.11</v>
      </c>
      <c r="FX4" s="78">
        <v>8.5299999999999994</v>
      </c>
      <c r="FY4" s="78">
        <v>8.41</v>
      </c>
      <c r="FZ4" s="78">
        <v>8.1</v>
      </c>
      <c r="GA4" s="89">
        <v>8.1</v>
      </c>
      <c r="GB4" s="78">
        <v>35</v>
      </c>
      <c r="GC4" s="88">
        <v>1</v>
      </c>
      <c r="GD4" s="78">
        <v>33</v>
      </c>
      <c r="GE4" s="89">
        <v>3</v>
      </c>
      <c r="GF4" s="78">
        <v>41</v>
      </c>
      <c r="GG4" s="78">
        <v>6</v>
      </c>
      <c r="GH4" s="88">
        <v>47</v>
      </c>
      <c r="GI4" s="78">
        <f>GF4/GH4*100</f>
        <v>87.2340425531915</v>
      </c>
      <c r="GJ4" s="78">
        <v>49</v>
      </c>
      <c r="GK4" s="78">
        <v>1</v>
      </c>
      <c r="GL4" s="89">
        <v>50</v>
      </c>
      <c r="GM4" s="78">
        <f>GJ4/GL4*100</f>
        <v>98</v>
      </c>
      <c r="GN4" s="78">
        <v>12</v>
      </c>
      <c r="GO4" s="78">
        <v>0</v>
      </c>
      <c r="GP4" s="88">
        <v>12</v>
      </c>
      <c r="GQ4" s="78">
        <v>12</v>
      </c>
      <c r="GR4" s="78">
        <v>0</v>
      </c>
      <c r="GS4" s="89">
        <v>12</v>
      </c>
      <c r="GT4" s="78">
        <v>12</v>
      </c>
      <c r="GU4" s="78">
        <v>0</v>
      </c>
      <c r="GV4" s="88">
        <v>12</v>
      </c>
      <c r="GW4" s="78">
        <v>11</v>
      </c>
      <c r="GX4" s="78">
        <v>1</v>
      </c>
      <c r="GY4" s="89">
        <v>12</v>
      </c>
      <c r="GZ4" s="81">
        <v>0.3125</v>
      </c>
      <c r="HA4" s="81">
        <v>0.54999999999999993</v>
      </c>
      <c r="HB4" s="81">
        <v>0.71805555555555556</v>
      </c>
      <c r="HC4" s="89" t="s">
        <v>73</v>
      </c>
    </row>
    <row r="5" spans="1:212" x14ac:dyDescent="0.2">
      <c r="A5" s="159">
        <v>2</v>
      </c>
      <c r="B5" s="75">
        <v>42472</v>
      </c>
      <c r="C5" s="76">
        <v>4</v>
      </c>
      <c r="D5" s="111">
        <v>16113</v>
      </c>
      <c r="E5" s="77">
        <v>1</v>
      </c>
      <c r="G5" s="78">
        <v>72</v>
      </c>
      <c r="H5" s="78">
        <v>1.55</v>
      </c>
      <c r="I5" s="78">
        <v>71.8</v>
      </c>
      <c r="J5" s="78">
        <f t="shared" ref="J5:J61" si="0">I5/(H5*H5)</f>
        <v>29.885535900104053</v>
      </c>
      <c r="K5" s="78">
        <v>30</v>
      </c>
      <c r="L5" s="78">
        <v>7</v>
      </c>
      <c r="M5" s="79">
        <v>19.8</v>
      </c>
      <c r="N5" s="78">
        <v>21</v>
      </c>
      <c r="O5" s="95">
        <v>0.48402777777777778</v>
      </c>
      <c r="P5" s="96">
        <v>0.4916666666666667</v>
      </c>
      <c r="Q5" s="95">
        <v>0.49305555555555558</v>
      </c>
      <c r="R5" s="96">
        <v>0.54027777777777775</v>
      </c>
      <c r="S5" s="95">
        <v>0.54166666666666663</v>
      </c>
      <c r="T5" s="96">
        <v>0.70833333333333337</v>
      </c>
      <c r="U5" s="95">
        <v>0.70833333333333337</v>
      </c>
      <c r="V5" s="96">
        <v>0.74305555555555547</v>
      </c>
      <c r="W5" s="95">
        <v>0.53819444444444442</v>
      </c>
      <c r="X5" s="96">
        <v>0.71527777777777779</v>
      </c>
      <c r="Y5" s="79">
        <v>143</v>
      </c>
      <c r="Z5" s="77">
        <v>155</v>
      </c>
      <c r="AA5" s="77">
        <v>146</v>
      </c>
      <c r="AB5" s="78">
        <v>136</v>
      </c>
      <c r="AC5" s="78">
        <v>145</v>
      </c>
      <c r="AD5" s="82">
        <v>142</v>
      </c>
      <c r="AE5" s="78">
        <v>80</v>
      </c>
      <c r="AF5" s="78">
        <v>79</v>
      </c>
      <c r="AG5" s="78">
        <v>78</v>
      </c>
      <c r="AH5" s="78">
        <v>83</v>
      </c>
      <c r="AI5" s="78">
        <v>79</v>
      </c>
      <c r="AJ5" s="83">
        <v>80</v>
      </c>
      <c r="AK5" s="78">
        <v>141</v>
      </c>
      <c r="AL5" s="78">
        <v>144</v>
      </c>
      <c r="AM5" s="78">
        <v>144</v>
      </c>
      <c r="AN5" s="78">
        <v>151</v>
      </c>
      <c r="AO5" s="78">
        <v>150</v>
      </c>
      <c r="AP5" s="82">
        <v>156</v>
      </c>
      <c r="AQ5" s="78">
        <v>78</v>
      </c>
      <c r="AR5" s="78">
        <v>80</v>
      </c>
      <c r="AS5" s="78">
        <v>87</v>
      </c>
      <c r="AT5" s="78">
        <v>83</v>
      </c>
      <c r="AU5" s="78">
        <v>84</v>
      </c>
      <c r="AV5" s="83">
        <v>85</v>
      </c>
      <c r="AW5" s="78">
        <v>4</v>
      </c>
      <c r="AX5" s="78">
        <v>92</v>
      </c>
      <c r="AY5" s="84">
        <v>0.16719999999999999</v>
      </c>
      <c r="AZ5" s="85">
        <v>0.19270000000000001</v>
      </c>
      <c r="BA5" s="86">
        <v>8.9300000000000004E-2</v>
      </c>
      <c r="BB5" s="85">
        <v>0.27789999999999998</v>
      </c>
      <c r="BC5" s="85">
        <v>0.1142</v>
      </c>
      <c r="BD5" s="87">
        <v>0.10630000000000001</v>
      </c>
      <c r="BE5" s="78">
        <v>5</v>
      </c>
      <c r="BF5" s="78">
        <v>2</v>
      </c>
      <c r="BG5" s="78">
        <v>4</v>
      </c>
      <c r="BH5" s="78">
        <v>5</v>
      </c>
      <c r="BI5" s="78">
        <v>4</v>
      </c>
      <c r="BJ5" s="78">
        <v>3</v>
      </c>
      <c r="BK5" s="88">
        <v>3</v>
      </c>
      <c r="BL5" s="78">
        <f t="shared" ref="BL5:BL68" si="1">BE5+BF5+BG5+BH5+BI5+BJ5+BK5</f>
        <v>26</v>
      </c>
      <c r="BM5" s="78">
        <v>3</v>
      </c>
      <c r="BN5" s="78">
        <v>3</v>
      </c>
      <c r="BO5" s="78">
        <v>5</v>
      </c>
      <c r="BP5" s="78">
        <v>3</v>
      </c>
      <c r="BQ5" s="78">
        <v>4</v>
      </c>
      <c r="BR5" s="78">
        <v>4</v>
      </c>
      <c r="BS5" s="89">
        <v>4</v>
      </c>
      <c r="BT5" s="78">
        <f t="shared" ref="BT5:BT68" si="2">BM5+BN5+BO5+BP5+BQ5+BR5+BS5</f>
        <v>26</v>
      </c>
      <c r="BU5" s="78">
        <v>0</v>
      </c>
      <c r="BV5" s="78">
        <v>0</v>
      </c>
      <c r="BW5" s="78">
        <v>0</v>
      </c>
      <c r="BX5" s="78">
        <v>0</v>
      </c>
      <c r="BY5" s="78">
        <v>0</v>
      </c>
      <c r="BZ5" s="78">
        <v>3</v>
      </c>
      <c r="CA5" s="78">
        <v>0</v>
      </c>
      <c r="CB5" s="78">
        <v>0</v>
      </c>
      <c r="CC5" s="78">
        <v>0</v>
      </c>
      <c r="CD5" s="78">
        <v>0</v>
      </c>
      <c r="CE5" s="78">
        <v>0</v>
      </c>
      <c r="CF5" s="78">
        <v>0</v>
      </c>
      <c r="CG5" s="78">
        <v>0</v>
      </c>
      <c r="CH5" s="78">
        <v>0</v>
      </c>
      <c r="CI5" s="78">
        <v>0</v>
      </c>
      <c r="CJ5" s="78">
        <v>0</v>
      </c>
      <c r="CK5" s="78">
        <v>0</v>
      </c>
      <c r="CL5" s="78">
        <v>3</v>
      </c>
      <c r="CM5" s="78">
        <v>0</v>
      </c>
      <c r="CN5" s="78">
        <v>0</v>
      </c>
      <c r="CO5" s="78">
        <v>2</v>
      </c>
      <c r="CP5" s="78">
        <v>0</v>
      </c>
      <c r="CQ5" s="78">
        <v>2</v>
      </c>
      <c r="CR5" s="78">
        <v>3</v>
      </c>
      <c r="CS5" s="78">
        <v>0</v>
      </c>
      <c r="CT5" s="78">
        <v>0</v>
      </c>
      <c r="CU5" s="78">
        <v>0</v>
      </c>
      <c r="CV5" s="78">
        <v>2</v>
      </c>
      <c r="CW5" s="78">
        <v>0</v>
      </c>
      <c r="CX5" s="88">
        <v>0</v>
      </c>
      <c r="CY5" s="78">
        <f t="shared" ref="CY5:CY68" si="3">CI5+CJ5</f>
        <v>0</v>
      </c>
      <c r="CZ5" s="78">
        <f t="shared" ref="CZ5:CZ68" si="4">BW5+CA5+CD5+CE5+CK5+CP5</f>
        <v>0</v>
      </c>
      <c r="DA5" s="78">
        <f t="shared" ref="DA5:DA68" si="5">BU5+BV5+BY5+CB5+CC5+CG5+CH5+CN5+CU5+CW5+CX5</f>
        <v>0</v>
      </c>
      <c r="DB5" s="78">
        <f t="shared" ref="DB5:DB68" si="6">BX5+CF5+CM5+CT5</f>
        <v>0</v>
      </c>
      <c r="DC5" s="78">
        <v>0</v>
      </c>
      <c r="DD5" s="78">
        <f t="shared" ref="DD5:DD68" si="7">BZ5+CL5+CV5</f>
        <v>8</v>
      </c>
      <c r="DE5" s="78">
        <f t="shared" ref="DE5:DE68" si="8">CO5+CQ5+CR5</f>
        <v>7</v>
      </c>
      <c r="DF5" s="78">
        <v>0</v>
      </c>
      <c r="DG5" s="78">
        <v>0</v>
      </c>
      <c r="DH5" s="78">
        <v>0</v>
      </c>
      <c r="DI5" s="78">
        <v>0</v>
      </c>
      <c r="DJ5" s="78">
        <v>0</v>
      </c>
      <c r="DK5" s="78">
        <v>2</v>
      </c>
      <c r="DL5" s="78">
        <v>0</v>
      </c>
      <c r="DM5" s="78">
        <v>0</v>
      </c>
      <c r="DN5" s="78">
        <v>0</v>
      </c>
      <c r="DO5" s="78">
        <v>0</v>
      </c>
      <c r="DP5" s="78">
        <v>0</v>
      </c>
      <c r="DQ5" s="78">
        <v>0</v>
      </c>
      <c r="DR5" s="78">
        <v>0</v>
      </c>
      <c r="DS5" s="78">
        <v>0</v>
      </c>
      <c r="DT5" s="78">
        <v>0</v>
      </c>
      <c r="DU5" s="78">
        <v>0</v>
      </c>
      <c r="DV5" s="78">
        <v>0</v>
      </c>
      <c r="DW5" s="78">
        <v>2</v>
      </c>
      <c r="DX5" s="78">
        <v>0</v>
      </c>
      <c r="DY5" s="78">
        <v>0</v>
      </c>
      <c r="DZ5" s="78">
        <v>2</v>
      </c>
      <c r="EA5" s="78">
        <v>0</v>
      </c>
      <c r="EB5" s="78">
        <v>2</v>
      </c>
      <c r="EC5" s="78">
        <v>0</v>
      </c>
      <c r="ED5" s="78">
        <v>0</v>
      </c>
      <c r="EE5" s="78">
        <v>0</v>
      </c>
      <c r="EF5" s="78">
        <v>0</v>
      </c>
      <c r="EG5" s="78">
        <v>2</v>
      </c>
      <c r="EH5" s="78">
        <v>0</v>
      </c>
      <c r="EI5" s="89">
        <v>0</v>
      </c>
      <c r="EJ5" s="78">
        <f t="shared" ref="EJ5:EJ68" si="9">DT5+DU5</f>
        <v>0</v>
      </c>
      <c r="EK5" s="78">
        <f t="shared" ref="EK5:EK68" si="10">DH5+DL5+DO5+DP5+DV5+EA5</f>
        <v>0</v>
      </c>
      <c r="EL5" s="78">
        <f t="shared" ref="EL5:EL68" si="11">DF5+DG5+DJ5+DM5+DN5+DR5+DS5+DY5+EF5+EH5+EI5</f>
        <v>0</v>
      </c>
      <c r="EM5" s="78">
        <f t="shared" ref="EM5:EM68" si="12">DI5+DQ5+DX5+EE5</f>
        <v>0</v>
      </c>
      <c r="EN5" s="78">
        <v>0</v>
      </c>
      <c r="EO5" s="78">
        <f t="shared" ref="EO5:EO68" si="13">DK5+DW5+EG5</f>
        <v>6</v>
      </c>
      <c r="EP5" s="78">
        <f t="shared" ref="EP5:EP68" si="14">DZ5+EB5+EC5</f>
        <v>4</v>
      </c>
      <c r="EQ5" s="78">
        <v>0</v>
      </c>
      <c r="ER5" s="89">
        <v>0</v>
      </c>
      <c r="ES5" s="97">
        <v>9.638888888888888E-4</v>
      </c>
      <c r="ET5" s="98">
        <v>8.2233796296296297E-4</v>
      </c>
      <c r="EU5" s="78" t="s">
        <v>69</v>
      </c>
      <c r="EV5" s="77">
        <v>76.2</v>
      </c>
      <c r="EW5" s="88" t="s">
        <v>74</v>
      </c>
      <c r="EX5" s="78">
        <v>1.9</v>
      </c>
      <c r="EY5" s="78">
        <v>1.5</v>
      </c>
      <c r="EZ5" s="78">
        <v>1.7</v>
      </c>
      <c r="FA5" s="78">
        <v>1.8</v>
      </c>
      <c r="FB5" s="78">
        <v>2.1</v>
      </c>
      <c r="FC5" s="88">
        <v>2.1</v>
      </c>
      <c r="FD5" s="78">
        <v>1.5</v>
      </c>
      <c r="FE5" s="78">
        <v>1.8</v>
      </c>
      <c r="FF5" s="78">
        <v>1.8</v>
      </c>
      <c r="FG5" s="78">
        <v>1.7</v>
      </c>
      <c r="FH5" s="78">
        <v>2</v>
      </c>
      <c r="FI5" s="89">
        <v>2</v>
      </c>
      <c r="FJ5" s="78">
        <v>5.79</v>
      </c>
      <c r="FK5" s="78">
        <v>5.6</v>
      </c>
      <c r="FL5" s="78">
        <v>5.66</v>
      </c>
      <c r="FM5" s="78">
        <v>5.43</v>
      </c>
      <c r="FN5" s="88">
        <v>5.43</v>
      </c>
      <c r="FO5" s="78">
        <v>5.56</v>
      </c>
      <c r="FP5" s="78">
        <v>5.66</v>
      </c>
      <c r="FQ5" s="78">
        <v>5.55</v>
      </c>
      <c r="FR5" s="78">
        <v>5.95</v>
      </c>
      <c r="FS5" s="89">
        <v>5.55</v>
      </c>
      <c r="FT5" s="78">
        <v>6</v>
      </c>
      <c r="FU5" s="78">
        <v>5.88</v>
      </c>
      <c r="FV5" s="78">
        <v>5.65</v>
      </c>
      <c r="FW5" s="88">
        <v>5.65</v>
      </c>
      <c r="FX5" s="78">
        <v>6</v>
      </c>
      <c r="FY5" s="78">
        <v>5.83</v>
      </c>
      <c r="FZ5" s="78">
        <v>5.75</v>
      </c>
      <c r="GA5" s="89">
        <v>5.75</v>
      </c>
      <c r="GB5" s="78">
        <v>36</v>
      </c>
      <c r="GC5" s="88">
        <v>0</v>
      </c>
      <c r="GD5" s="78">
        <v>36</v>
      </c>
      <c r="GE5" s="89">
        <v>0</v>
      </c>
      <c r="GF5" s="78">
        <v>41</v>
      </c>
      <c r="GG5" s="78">
        <v>0</v>
      </c>
      <c r="GH5" s="88">
        <v>41</v>
      </c>
      <c r="GI5" s="78">
        <f t="shared" ref="GI5:GI68" si="15">GF5/GH5*100</f>
        <v>100</v>
      </c>
      <c r="GJ5" s="78">
        <v>43</v>
      </c>
      <c r="GK5" s="78">
        <v>0</v>
      </c>
      <c r="GL5" s="89">
        <v>43</v>
      </c>
      <c r="GM5" s="78">
        <f t="shared" ref="GM5:GM68" si="16">GJ5/GL5*100</f>
        <v>100</v>
      </c>
      <c r="GN5" s="78">
        <v>7</v>
      </c>
      <c r="GO5" s="78">
        <v>5</v>
      </c>
      <c r="GP5" s="88">
        <v>12</v>
      </c>
      <c r="GQ5" s="78">
        <v>6</v>
      </c>
      <c r="GR5" s="78">
        <v>6</v>
      </c>
      <c r="GS5" s="89">
        <v>12</v>
      </c>
      <c r="GT5" s="78">
        <v>9</v>
      </c>
      <c r="GU5" s="78">
        <v>3</v>
      </c>
      <c r="GV5" s="88">
        <v>12</v>
      </c>
      <c r="GW5" s="78">
        <v>8</v>
      </c>
      <c r="GX5" s="78">
        <v>4</v>
      </c>
      <c r="GY5" s="89">
        <v>12</v>
      </c>
      <c r="GZ5" s="96">
        <v>0.3125</v>
      </c>
      <c r="HA5" s="96">
        <v>0.53888888888888886</v>
      </c>
      <c r="HB5" s="96">
        <v>0.70833333333333337</v>
      </c>
      <c r="HC5" s="89" t="s">
        <v>73</v>
      </c>
    </row>
    <row r="6" spans="1:212" x14ac:dyDescent="0.2">
      <c r="A6" s="159">
        <v>3</v>
      </c>
      <c r="B6" s="75">
        <v>42485</v>
      </c>
      <c r="C6" s="76">
        <v>4</v>
      </c>
      <c r="D6" s="111">
        <v>15535</v>
      </c>
      <c r="E6" s="78"/>
      <c r="F6" s="78"/>
      <c r="M6" s="78"/>
      <c r="O6" s="78"/>
      <c r="Q6" s="78"/>
      <c r="S6" s="78"/>
      <c r="U6" s="78"/>
      <c r="W6" s="78"/>
      <c r="Y6" s="78"/>
      <c r="AY6" s="85"/>
      <c r="AZ6" s="85"/>
      <c r="BA6" s="85"/>
      <c r="BB6" s="85"/>
      <c r="BC6" s="85"/>
      <c r="BD6" s="85"/>
      <c r="BK6" s="78"/>
      <c r="BL6" s="78">
        <f t="shared" si="1"/>
        <v>0</v>
      </c>
      <c r="BS6" s="78"/>
      <c r="BT6" s="78">
        <f t="shared" si="2"/>
        <v>0</v>
      </c>
      <c r="CX6" s="78"/>
      <c r="EI6" s="78"/>
      <c r="EP6" s="78">
        <f t="shared" si="14"/>
        <v>0</v>
      </c>
      <c r="ER6" s="78"/>
      <c r="ET6" s="90"/>
      <c r="EV6" s="77"/>
      <c r="FC6" s="78"/>
      <c r="FI6" s="78"/>
      <c r="FN6" s="78"/>
      <c r="FS6" s="78"/>
      <c r="FW6" s="78"/>
      <c r="GA6" s="78"/>
      <c r="GC6" s="78"/>
      <c r="GE6" s="78"/>
      <c r="GH6" s="78"/>
      <c r="GL6" s="78"/>
      <c r="GP6" s="78"/>
      <c r="GS6" s="78"/>
      <c r="GV6" s="78"/>
      <c r="GY6" s="78"/>
      <c r="HC6" s="78"/>
      <c r="HD6" s="78"/>
    </row>
    <row r="7" spans="1:212" x14ac:dyDescent="0.2">
      <c r="A7" s="159">
        <v>4</v>
      </c>
      <c r="B7" s="75">
        <v>42480</v>
      </c>
      <c r="C7" s="76">
        <v>3</v>
      </c>
      <c r="D7" s="111">
        <v>15575</v>
      </c>
      <c r="E7" s="77">
        <v>1</v>
      </c>
      <c r="G7" s="78">
        <v>73</v>
      </c>
      <c r="H7" s="78">
        <v>1.62</v>
      </c>
      <c r="I7" s="78">
        <v>66</v>
      </c>
      <c r="J7" s="78">
        <f t="shared" si="0"/>
        <v>25.14860539551897</v>
      </c>
      <c r="K7" s="78">
        <v>29</v>
      </c>
      <c r="L7" s="78">
        <v>7</v>
      </c>
      <c r="M7" s="79">
        <v>20.3</v>
      </c>
      <c r="N7" s="78">
        <v>20</v>
      </c>
      <c r="O7" s="95">
        <v>0.4826388888888889</v>
      </c>
      <c r="P7" s="96">
        <v>0.48958333333333331</v>
      </c>
      <c r="Q7" s="95">
        <v>0.49305555555555558</v>
      </c>
      <c r="R7" s="96">
        <v>0.53888888888888886</v>
      </c>
      <c r="S7" s="95">
        <v>0.54166666666666663</v>
      </c>
      <c r="T7" s="96">
        <v>0.70833333333333337</v>
      </c>
      <c r="U7" s="95">
        <v>0.7090277777777777</v>
      </c>
      <c r="V7" s="96">
        <v>0.75</v>
      </c>
      <c r="W7" s="95">
        <v>0.53819444444444442</v>
      </c>
      <c r="X7" s="96">
        <v>0.71250000000000002</v>
      </c>
      <c r="Y7" s="79">
        <v>135</v>
      </c>
      <c r="Z7" s="77">
        <v>140</v>
      </c>
      <c r="AA7" s="77">
        <v>149</v>
      </c>
      <c r="AB7" s="78">
        <v>144</v>
      </c>
      <c r="AC7" s="78">
        <v>143</v>
      </c>
      <c r="AD7" s="82">
        <v>145</v>
      </c>
      <c r="AE7" s="78">
        <v>77</v>
      </c>
      <c r="AF7" s="78">
        <v>76</v>
      </c>
      <c r="AG7" s="78">
        <v>76</v>
      </c>
      <c r="AH7" s="78">
        <v>76</v>
      </c>
      <c r="AI7" s="78">
        <v>75</v>
      </c>
      <c r="AJ7" s="83">
        <v>76</v>
      </c>
      <c r="AK7" s="78">
        <v>148</v>
      </c>
      <c r="AL7" s="78">
        <v>161</v>
      </c>
      <c r="AM7" s="78">
        <v>166</v>
      </c>
      <c r="AN7" s="78">
        <v>158</v>
      </c>
      <c r="AO7" s="78">
        <v>165</v>
      </c>
      <c r="AP7" s="82">
        <v>166</v>
      </c>
      <c r="AQ7" s="78">
        <v>86</v>
      </c>
      <c r="AR7" s="78">
        <v>88</v>
      </c>
      <c r="AS7" s="78">
        <v>85</v>
      </c>
      <c r="AT7" s="78">
        <v>88</v>
      </c>
      <c r="AU7" s="78">
        <v>92</v>
      </c>
      <c r="AV7" s="83">
        <v>86</v>
      </c>
      <c r="AW7" s="78">
        <v>8.5</v>
      </c>
      <c r="AX7" s="78">
        <v>98.3</v>
      </c>
      <c r="AY7" s="84">
        <v>0.19389999999999999</v>
      </c>
      <c r="AZ7" s="85">
        <v>0.14360000000000001</v>
      </c>
      <c r="BA7" s="86">
        <v>0.14480000000000001</v>
      </c>
      <c r="BB7" s="85">
        <v>0.59930000000000005</v>
      </c>
      <c r="BC7" s="85">
        <v>0.1031</v>
      </c>
      <c r="BD7" s="87">
        <v>8.4099999999999994E-2</v>
      </c>
      <c r="BE7" s="78">
        <v>5</v>
      </c>
      <c r="BF7" s="78">
        <v>0</v>
      </c>
      <c r="BG7" s="78">
        <v>5</v>
      </c>
      <c r="BH7" s="78">
        <v>6</v>
      </c>
      <c r="BI7" s="78">
        <v>6</v>
      </c>
      <c r="BJ7" s="78">
        <v>6</v>
      </c>
      <c r="BK7" s="88">
        <v>6</v>
      </c>
      <c r="BL7" s="78">
        <f t="shared" si="1"/>
        <v>34</v>
      </c>
      <c r="BM7" s="78">
        <v>5</v>
      </c>
      <c r="BN7" s="78">
        <v>5</v>
      </c>
      <c r="BO7" s="78">
        <v>6</v>
      </c>
      <c r="BP7" s="78">
        <v>6</v>
      </c>
      <c r="BQ7" s="78">
        <v>6</v>
      </c>
      <c r="BR7" s="78">
        <v>6</v>
      </c>
      <c r="BS7" s="89">
        <v>5</v>
      </c>
      <c r="BT7" s="78">
        <f t="shared" si="2"/>
        <v>39</v>
      </c>
      <c r="BU7" s="78">
        <v>0</v>
      </c>
      <c r="BV7" s="78">
        <v>0</v>
      </c>
      <c r="BW7" s="78">
        <v>0</v>
      </c>
      <c r="BX7" s="78">
        <v>0</v>
      </c>
      <c r="BY7" s="78">
        <v>0</v>
      </c>
      <c r="BZ7" s="78">
        <v>4</v>
      </c>
      <c r="CA7" s="78">
        <v>0</v>
      </c>
      <c r="CB7" s="78">
        <v>0</v>
      </c>
      <c r="CC7" s="78">
        <v>0</v>
      </c>
      <c r="CD7" s="78">
        <v>0</v>
      </c>
      <c r="CE7" s="78">
        <v>0</v>
      </c>
      <c r="CF7" s="78">
        <v>0</v>
      </c>
      <c r="CG7" s="78">
        <v>0</v>
      </c>
      <c r="CH7" s="78">
        <v>0</v>
      </c>
      <c r="CI7" s="78">
        <v>0</v>
      </c>
      <c r="CJ7" s="78">
        <v>0</v>
      </c>
      <c r="CK7" s="78">
        <v>0</v>
      </c>
      <c r="CL7" s="78">
        <v>4</v>
      </c>
      <c r="CM7" s="78">
        <v>0</v>
      </c>
      <c r="CN7" s="78">
        <v>0</v>
      </c>
      <c r="CO7" s="78">
        <v>4</v>
      </c>
      <c r="CP7" s="78">
        <v>0</v>
      </c>
      <c r="CQ7" s="78">
        <v>1</v>
      </c>
      <c r="CR7" s="78">
        <v>4</v>
      </c>
      <c r="CS7" s="78">
        <v>0</v>
      </c>
      <c r="CT7" s="78">
        <v>0</v>
      </c>
      <c r="CU7" s="78">
        <v>0</v>
      </c>
      <c r="CV7" s="78">
        <v>3</v>
      </c>
      <c r="CW7" s="78">
        <v>0</v>
      </c>
      <c r="CX7" s="88">
        <v>0</v>
      </c>
      <c r="CY7" s="78">
        <f t="shared" si="3"/>
        <v>0</v>
      </c>
      <c r="CZ7" s="78">
        <f t="shared" si="4"/>
        <v>0</v>
      </c>
      <c r="DA7" s="78">
        <f t="shared" si="5"/>
        <v>0</v>
      </c>
      <c r="DB7" s="78">
        <f t="shared" si="6"/>
        <v>0</v>
      </c>
      <c r="DC7" s="78">
        <v>0</v>
      </c>
      <c r="DD7" s="78">
        <f t="shared" si="7"/>
        <v>11</v>
      </c>
      <c r="DE7" s="78">
        <f t="shared" si="8"/>
        <v>9</v>
      </c>
      <c r="DF7" s="78">
        <v>0</v>
      </c>
      <c r="DG7" s="78">
        <v>0</v>
      </c>
      <c r="DH7" s="78">
        <v>0</v>
      </c>
      <c r="DI7" s="78">
        <v>0</v>
      </c>
      <c r="DJ7" s="78">
        <v>0</v>
      </c>
      <c r="DK7" s="78">
        <v>2</v>
      </c>
      <c r="DL7" s="78">
        <v>0</v>
      </c>
      <c r="DM7" s="78">
        <v>0</v>
      </c>
      <c r="DN7" s="78">
        <v>0</v>
      </c>
      <c r="DO7" s="78">
        <v>0</v>
      </c>
      <c r="DP7" s="78">
        <v>0</v>
      </c>
      <c r="DQ7" s="78">
        <v>0</v>
      </c>
      <c r="DR7" s="78">
        <v>0</v>
      </c>
      <c r="DS7" s="78">
        <v>0</v>
      </c>
      <c r="DT7" s="78">
        <v>0</v>
      </c>
      <c r="DU7" s="78">
        <v>0</v>
      </c>
      <c r="DV7" s="78">
        <v>0</v>
      </c>
      <c r="DW7" s="78">
        <v>4</v>
      </c>
      <c r="DX7" s="78">
        <v>0</v>
      </c>
      <c r="DY7" s="78">
        <v>0</v>
      </c>
      <c r="DZ7" s="78">
        <v>3</v>
      </c>
      <c r="EA7" s="78">
        <v>0</v>
      </c>
      <c r="EB7" s="78">
        <v>2</v>
      </c>
      <c r="EC7" s="78">
        <v>4</v>
      </c>
      <c r="ED7" s="78">
        <v>0</v>
      </c>
      <c r="EE7" s="78">
        <v>0</v>
      </c>
      <c r="EF7" s="78">
        <v>0</v>
      </c>
      <c r="EG7" s="78">
        <v>2</v>
      </c>
      <c r="EH7" s="78">
        <v>0</v>
      </c>
      <c r="EI7" s="89">
        <v>0</v>
      </c>
      <c r="EJ7" s="78">
        <f t="shared" si="9"/>
        <v>0</v>
      </c>
      <c r="EK7" s="78">
        <f t="shared" si="10"/>
        <v>0</v>
      </c>
      <c r="EL7" s="78">
        <f t="shared" si="11"/>
        <v>0</v>
      </c>
      <c r="EM7" s="78">
        <f t="shared" si="12"/>
        <v>0</v>
      </c>
      <c r="EN7" s="78">
        <v>0</v>
      </c>
      <c r="EO7" s="78">
        <f t="shared" si="13"/>
        <v>8</v>
      </c>
      <c r="EP7" s="78">
        <f t="shared" si="14"/>
        <v>9</v>
      </c>
      <c r="EQ7" s="78">
        <v>0</v>
      </c>
      <c r="ER7" s="89">
        <v>0</v>
      </c>
      <c r="ES7" s="90">
        <v>5.3217592592592585E-4</v>
      </c>
      <c r="ET7" s="91">
        <v>5.7638888888888887E-4</v>
      </c>
      <c r="EU7" s="78" t="s">
        <v>69</v>
      </c>
      <c r="EV7" s="77">
        <v>76.2</v>
      </c>
      <c r="EW7" s="88" t="s">
        <v>79</v>
      </c>
      <c r="EX7" s="78">
        <v>1.7</v>
      </c>
      <c r="EY7" s="78">
        <v>1.6</v>
      </c>
      <c r="EZ7" s="78">
        <v>2</v>
      </c>
      <c r="FA7" s="78">
        <v>2.2000000000000002</v>
      </c>
      <c r="FB7" s="78">
        <v>2.1</v>
      </c>
      <c r="FC7" s="88">
        <v>2.2000000000000002</v>
      </c>
      <c r="FD7" s="78">
        <v>1.7</v>
      </c>
      <c r="FE7" s="78">
        <v>1.7</v>
      </c>
      <c r="FF7" s="78">
        <v>1.3</v>
      </c>
      <c r="FG7" s="78">
        <v>2.1</v>
      </c>
      <c r="FH7" s="78">
        <v>1.7</v>
      </c>
      <c r="FI7" s="89">
        <v>1.7</v>
      </c>
      <c r="FJ7" s="78">
        <v>6.53</v>
      </c>
      <c r="FK7" s="78">
        <v>6.4</v>
      </c>
      <c r="FL7" s="78">
        <v>6.45</v>
      </c>
      <c r="FM7" s="78">
        <v>6.41</v>
      </c>
      <c r="FN7" s="88">
        <v>6.4</v>
      </c>
      <c r="FO7" s="78">
        <v>6.7</v>
      </c>
      <c r="FP7" s="78">
        <v>6.5</v>
      </c>
      <c r="FQ7" s="78">
        <v>6.83</v>
      </c>
      <c r="FR7" s="78">
        <v>6.44</v>
      </c>
      <c r="FS7" s="89">
        <v>6.44</v>
      </c>
      <c r="FT7" s="99" t="s">
        <v>77</v>
      </c>
      <c r="FU7" s="78">
        <v>7.91</v>
      </c>
      <c r="FV7" s="78">
        <v>8.15</v>
      </c>
      <c r="FW7" s="88">
        <v>7.91</v>
      </c>
      <c r="FX7" s="99" t="s">
        <v>77</v>
      </c>
      <c r="FY7" s="78">
        <v>8.5500000000000007</v>
      </c>
      <c r="FZ7" s="78">
        <v>8.5500000000000007</v>
      </c>
      <c r="GA7" s="89">
        <v>8.5500000000000007</v>
      </c>
      <c r="GB7" s="78">
        <v>33</v>
      </c>
      <c r="GC7" s="88">
        <v>3</v>
      </c>
      <c r="GD7" s="78">
        <v>35</v>
      </c>
      <c r="GE7" s="89">
        <v>1</v>
      </c>
      <c r="GF7" s="78">
        <v>49</v>
      </c>
      <c r="GG7" s="78">
        <v>6</v>
      </c>
      <c r="GH7" s="88">
        <v>55</v>
      </c>
      <c r="GI7" s="78">
        <f t="shared" si="15"/>
        <v>89.090909090909093</v>
      </c>
      <c r="GJ7" s="78">
        <v>54</v>
      </c>
      <c r="GK7" s="78">
        <v>0</v>
      </c>
      <c r="GL7" s="89">
        <v>54</v>
      </c>
      <c r="GM7" s="78">
        <f t="shared" si="16"/>
        <v>100</v>
      </c>
      <c r="GN7" s="78">
        <v>9</v>
      </c>
      <c r="GO7" s="78">
        <v>3</v>
      </c>
      <c r="GP7" s="88">
        <v>12</v>
      </c>
      <c r="GQ7" s="78">
        <v>8</v>
      </c>
      <c r="GR7" s="78">
        <v>4</v>
      </c>
      <c r="GS7" s="89">
        <v>12</v>
      </c>
      <c r="GT7" s="78">
        <v>10</v>
      </c>
      <c r="GU7" s="78">
        <v>2</v>
      </c>
      <c r="GV7" s="88">
        <v>12</v>
      </c>
      <c r="GW7" s="78">
        <v>11</v>
      </c>
      <c r="GX7" s="78">
        <v>1</v>
      </c>
      <c r="GY7" s="89">
        <v>12</v>
      </c>
      <c r="GZ7" s="96">
        <v>0.30208333333333331</v>
      </c>
      <c r="HA7" s="96">
        <v>0.53125</v>
      </c>
      <c r="HB7" s="96">
        <v>0.70972222222222225</v>
      </c>
      <c r="HC7" s="89" t="s">
        <v>73</v>
      </c>
    </row>
    <row r="8" spans="1:212" x14ac:dyDescent="0.2">
      <c r="A8" s="159">
        <v>5</v>
      </c>
      <c r="B8" s="75">
        <v>42468</v>
      </c>
      <c r="C8" s="76">
        <v>2</v>
      </c>
      <c r="D8" s="111">
        <v>15731</v>
      </c>
      <c r="E8" s="77">
        <v>1</v>
      </c>
      <c r="G8" s="78">
        <v>73</v>
      </c>
      <c r="H8" s="78">
        <v>1.59</v>
      </c>
      <c r="I8" s="78">
        <v>58.8</v>
      </c>
      <c r="J8" s="78">
        <f t="shared" si="0"/>
        <v>23.258573632372133</v>
      </c>
      <c r="K8" s="78">
        <v>28</v>
      </c>
      <c r="L8" s="78">
        <v>5</v>
      </c>
      <c r="M8" s="79">
        <v>19.600000000000001</v>
      </c>
      <c r="N8" s="78">
        <v>21</v>
      </c>
      <c r="O8" s="95">
        <v>0.48958333333333331</v>
      </c>
      <c r="P8" s="96">
        <v>0.49305555555555558</v>
      </c>
      <c r="Q8" s="95">
        <v>0.49305555555555558</v>
      </c>
      <c r="R8" s="96">
        <v>0.53819444444444442</v>
      </c>
      <c r="S8" s="95">
        <v>0.53819444444444442</v>
      </c>
      <c r="T8" s="96">
        <v>0.70486111111111116</v>
      </c>
      <c r="U8" s="95">
        <v>0.70486111111111116</v>
      </c>
      <c r="V8" s="96">
        <v>0.73611111111111116</v>
      </c>
      <c r="W8" s="95">
        <v>0.53541666666666665</v>
      </c>
      <c r="X8" s="96">
        <v>0.70833333333333337</v>
      </c>
      <c r="Y8" s="79">
        <v>141</v>
      </c>
      <c r="Z8" s="77">
        <v>148</v>
      </c>
      <c r="AA8" s="77">
        <v>140</v>
      </c>
      <c r="AB8" s="78">
        <v>148</v>
      </c>
      <c r="AC8" s="78">
        <v>141</v>
      </c>
      <c r="AD8" s="82">
        <v>149</v>
      </c>
      <c r="AE8" s="78">
        <v>83</v>
      </c>
      <c r="AF8" s="78">
        <v>83</v>
      </c>
      <c r="AG8" s="78">
        <v>79</v>
      </c>
      <c r="AH8" s="78">
        <v>92</v>
      </c>
      <c r="AI8" s="78">
        <v>88</v>
      </c>
      <c r="AJ8" s="83">
        <v>89</v>
      </c>
      <c r="AK8" s="78">
        <v>131</v>
      </c>
      <c r="AL8" s="78">
        <v>149</v>
      </c>
      <c r="AM8" s="78">
        <v>146</v>
      </c>
      <c r="AN8" s="78">
        <v>144</v>
      </c>
      <c r="AO8" s="78">
        <v>145</v>
      </c>
      <c r="AP8" s="82">
        <v>148</v>
      </c>
      <c r="AQ8" s="78">
        <v>79</v>
      </c>
      <c r="AR8" s="78">
        <v>80</v>
      </c>
      <c r="AS8" s="78">
        <v>81</v>
      </c>
      <c r="AT8" s="78">
        <v>87</v>
      </c>
      <c r="AU8" s="78">
        <v>88</v>
      </c>
      <c r="AV8" s="83">
        <v>88</v>
      </c>
      <c r="AW8" s="78">
        <v>10</v>
      </c>
      <c r="AX8" s="78">
        <v>84</v>
      </c>
      <c r="AY8" s="84">
        <v>0.35160000000000002</v>
      </c>
      <c r="AZ8" s="85">
        <v>0.14369999999999999</v>
      </c>
      <c r="BA8" s="86">
        <v>3.7999999999999999E-2</v>
      </c>
      <c r="BB8" s="85">
        <v>0.41060000000000002</v>
      </c>
      <c r="BC8" s="85">
        <v>0.25979999999999998</v>
      </c>
      <c r="BD8" s="87">
        <v>0.26150000000000001</v>
      </c>
      <c r="BE8" s="78">
        <v>2</v>
      </c>
      <c r="BF8" s="78">
        <v>5</v>
      </c>
      <c r="BG8" s="78">
        <v>4</v>
      </c>
      <c r="BH8" s="78">
        <v>4</v>
      </c>
      <c r="BI8" s="78">
        <v>4</v>
      </c>
      <c r="BJ8" s="78">
        <v>3</v>
      </c>
      <c r="BK8" s="88">
        <v>3</v>
      </c>
      <c r="BL8" s="78">
        <f t="shared" si="1"/>
        <v>25</v>
      </c>
      <c r="BM8" s="78">
        <v>2</v>
      </c>
      <c r="BN8" s="78">
        <v>4</v>
      </c>
      <c r="BO8" s="78">
        <v>2</v>
      </c>
      <c r="BP8" s="78">
        <v>3</v>
      </c>
      <c r="BQ8" s="78">
        <v>4</v>
      </c>
      <c r="BR8" s="78">
        <v>3</v>
      </c>
      <c r="BS8" s="89">
        <v>1</v>
      </c>
      <c r="BT8" s="78">
        <f t="shared" si="2"/>
        <v>19</v>
      </c>
      <c r="BU8" s="78">
        <v>0</v>
      </c>
      <c r="BV8" s="78">
        <v>0</v>
      </c>
      <c r="BW8" s="78">
        <v>0</v>
      </c>
      <c r="BX8" s="78">
        <v>0</v>
      </c>
      <c r="BY8" s="78">
        <v>0</v>
      </c>
      <c r="BZ8" s="78">
        <v>1</v>
      </c>
      <c r="CA8" s="78">
        <v>0</v>
      </c>
      <c r="CB8" s="78">
        <v>0</v>
      </c>
      <c r="CC8" s="78">
        <v>0</v>
      </c>
      <c r="CD8" s="78">
        <v>0</v>
      </c>
      <c r="CE8" s="78">
        <v>0</v>
      </c>
      <c r="CF8" s="78">
        <v>0</v>
      </c>
      <c r="CG8" s="78">
        <v>0</v>
      </c>
      <c r="CH8" s="78">
        <v>0</v>
      </c>
      <c r="CI8" s="78">
        <v>0</v>
      </c>
      <c r="CJ8" s="78">
        <v>0</v>
      </c>
      <c r="CK8" s="78">
        <v>0</v>
      </c>
      <c r="CL8" s="78">
        <v>2</v>
      </c>
      <c r="CM8" s="78">
        <v>1</v>
      </c>
      <c r="CN8" s="78">
        <v>0</v>
      </c>
      <c r="CO8" s="78">
        <v>1</v>
      </c>
      <c r="CP8" s="78">
        <v>0</v>
      </c>
      <c r="CQ8" s="78">
        <v>2</v>
      </c>
      <c r="CR8" s="78">
        <v>2</v>
      </c>
      <c r="CS8" s="78">
        <v>1</v>
      </c>
      <c r="CT8" s="78">
        <v>0</v>
      </c>
      <c r="CU8" s="78">
        <v>0</v>
      </c>
      <c r="CV8" s="78">
        <v>0</v>
      </c>
      <c r="CW8" s="78">
        <v>0</v>
      </c>
      <c r="CX8" s="88">
        <v>0</v>
      </c>
      <c r="CY8" s="78">
        <f t="shared" si="3"/>
        <v>0</v>
      </c>
      <c r="CZ8" s="78">
        <f t="shared" si="4"/>
        <v>0</v>
      </c>
      <c r="DA8" s="78">
        <f t="shared" si="5"/>
        <v>0</v>
      </c>
      <c r="DB8" s="78">
        <f t="shared" si="6"/>
        <v>1</v>
      </c>
      <c r="DC8" s="78">
        <v>1</v>
      </c>
      <c r="DD8" s="78">
        <f t="shared" si="7"/>
        <v>3</v>
      </c>
      <c r="DE8" s="78">
        <f t="shared" si="8"/>
        <v>5</v>
      </c>
      <c r="DF8" s="78">
        <v>0</v>
      </c>
      <c r="DG8" s="78">
        <v>0</v>
      </c>
      <c r="DH8" s="78">
        <v>0</v>
      </c>
      <c r="DI8" s="78">
        <v>0</v>
      </c>
      <c r="DJ8" s="78">
        <v>0</v>
      </c>
      <c r="DK8" s="78">
        <v>1</v>
      </c>
      <c r="DL8" s="78">
        <v>0</v>
      </c>
      <c r="DM8" s="78">
        <v>0</v>
      </c>
      <c r="DN8" s="78">
        <v>0</v>
      </c>
      <c r="DO8" s="78">
        <v>0</v>
      </c>
      <c r="DP8" s="78">
        <v>0</v>
      </c>
      <c r="DQ8" s="78">
        <v>0</v>
      </c>
      <c r="DR8" s="78">
        <v>0</v>
      </c>
      <c r="DS8" s="78">
        <v>0</v>
      </c>
      <c r="DT8" s="78">
        <v>0</v>
      </c>
      <c r="DU8" s="78">
        <v>0</v>
      </c>
      <c r="DV8" s="78">
        <v>0</v>
      </c>
      <c r="DW8" s="78">
        <v>2</v>
      </c>
      <c r="DX8" s="78">
        <v>1</v>
      </c>
      <c r="DY8" s="78">
        <v>0</v>
      </c>
      <c r="DZ8" s="78">
        <v>2</v>
      </c>
      <c r="EA8" s="78">
        <v>0</v>
      </c>
      <c r="EB8" s="78">
        <v>2</v>
      </c>
      <c r="EC8" s="78">
        <v>3</v>
      </c>
      <c r="ED8" s="78">
        <v>1</v>
      </c>
      <c r="EE8" s="78">
        <v>0</v>
      </c>
      <c r="EF8" s="78">
        <v>0</v>
      </c>
      <c r="EG8" s="78">
        <v>1</v>
      </c>
      <c r="EH8" s="78">
        <v>0</v>
      </c>
      <c r="EI8" s="89">
        <v>0</v>
      </c>
      <c r="EJ8" s="78">
        <f t="shared" si="9"/>
        <v>0</v>
      </c>
      <c r="EK8" s="78">
        <f t="shared" si="10"/>
        <v>0</v>
      </c>
      <c r="EL8" s="78">
        <f t="shared" si="11"/>
        <v>0</v>
      </c>
      <c r="EM8" s="78">
        <f t="shared" si="12"/>
        <v>1</v>
      </c>
      <c r="EN8" s="78">
        <v>1</v>
      </c>
      <c r="EO8" s="78">
        <f t="shared" si="13"/>
        <v>4</v>
      </c>
      <c r="EP8" s="78">
        <f t="shared" si="14"/>
        <v>7</v>
      </c>
      <c r="EQ8" s="78">
        <v>2</v>
      </c>
      <c r="ER8" s="89">
        <v>2</v>
      </c>
      <c r="ES8" s="90">
        <v>6.5601851851851845E-4</v>
      </c>
      <c r="ET8" s="98">
        <v>1.1996527777777778E-3</v>
      </c>
      <c r="EU8" s="78" t="s">
        <v>80</v>
      </c>
      <c r="EV8" s="77">
        <v>73.7</v>
      </c>
      <c r="EW8" s="88" t="s">
        <v>81</v>
      </c>
      <c r="EX8" s="78">
        <v>1.6</v>
      </c>
      <c r="EY8" s="78">
        <v>2.2000000000000002</v>
      </c>
      <c r="EZ8" s="78">
        <v>2.1</v>
      </c>
      <c r="FA8" s="78">
        <v>2.1</v>
      </c>
      <c r="FB8" s="78">
        <v>2.1</v>
      </c>
      <c r="FC8" s="88">
        <v>2.2000000000000002</v>
      </c>
      <c r="FD8" s="78">
        <v>1.7</v>
      </c>
      <c r="FE8" s="78">
        <v>1.9</v>
      </c>
      <c r="FF8" s="78">
        <v>1.9</v>
      </c>
      <c r="FG8" s="78">
        <v>1.8</v>
      </c>
      <c r="FH8" s="78">
        <v>1.7</v>
      </c>
      <c r="FI8" s="89">
        <v>1.9</v>
      </c>
      <c r="FJ8" s="78">
        <v>9.36</v>
      </c>
      <c r="FK8" s="78">
        <v>6.88</v>
      </c>
      <c r="FL8" s="78">
        <v>6.98</v>
      </c>
      <c r="FM8" s="78">
        <v>6.26</v>
      </c>
      <c r="FN8" s="88">
        <v>6.26</v>
      </c>
      <c r="FO8" s="78">
        <v>7.72</v>
      </c>
      <c r="FP8" s="78">
        <v>7.5</v>
      </c>
      <c r="FQ8" s="78">
        <v>7.35</v>
      </c>
      <c r="FR8" s="78">
        <v>6.98</v>
      </c>
      <c r="FS8" s="89">
        <v>6.98</v>
      </c>
      <c r="FT8" s="99" t="s">
        <v>77</v>
      </c>
      <c r="FU8" s="78">
        <v>10.18</v>
      </c>
      <c r="FV8" s="78">
        <v>8.57</v>
      </c>
      <c r="FW8" s="88">
        <v>8.57</v>
      </c>
      <c r="FX8" s="99" t="s">
        <v>77</v>
      </c>
      <c r="FY8" s="78">
        <v>10.1</v>
      </c>
      <c r="FZ8" s="78">
        <v>9.4600000000000009</v>
      </c>
      <c r="GA8" s="89">
        <v>9.4600000000000009</v>
      </c>
      <c r="GB8" s="78">
        <v>35</v>
      </c>
      <c r="GC8" s="88">
        <v>1</v>
      </c>
      <c r="GD8" s="78">
        <v>36</v>
      </c>
      <c r="GE8" s="89">
        <v>0</v>
      </c>
      <c r="GF8" s="78">
        <v>33</v>
      </c>
      <c r="GG8" s="78">
        <v>4</v>
      </c>
      <c r="GH8" s="88">
        <v>37</v>
      </c>
      <c r="GI8" s="78">
        <f t="shared" si="15"/>
        <v>89.189189189189193</v>
      </c>
      <c r="GJ8" s="78">
        <v>45</v>
      </c>
      <c r="GK8" s="78">
        <v>0</v>
      </c>
      <c r="GL8" s="89">
        <v>45</v>
      </c>
      <c r="GM8" s="78">
        <f t="shared" si="16"/>
        <v>100</v>
      </c>
      <c r="GN8" s="78">
        <v>9</v>
      </c>
      <c r="GO8" s="78">
        <v>3</v>
      </c>
      <c r="GP8" s="88">
        <v>12</v>
      </c>
      <c r="GQ8" s="78">
        <v>10</v>
      </c>
      <c r="GR8" s="78">
        <v>2</v>
      </c>
      <c r="GS8" s="89">
        <v>12</v>
      </c>
      <c r="GT8" s="78">
        <v>11</v>
      </c>
      <c r="GU8" s="78">
        <v>1</v>
      </c>
      <c r="GV8" s="88">
        <v>12</v>
      </c>
      <c r="GW8" s="78">
        <v>12</v>
      </c>
      <c r="GX8" s="78">
        <v>0</v>
      </c>
      <c r="GY8" s="89">
        <v>12</v>
      </c>
      <c r="GZ8" s="96">
        <v>0.28472222222222221</v>
      </c>
      <c r="HA8" s="96">
        <v>0.53611111111111109</v>
      </c>
      <c r="HB8" s="96">
        <v>0.70694444444444438</v>
      </c>
      <c r="HC8" s="89" t="s">
        <v>73</v>
      </c>
    </row>
    <row r="9" spans="1:212" x14ac:dyDescent="0.2">
      <c r="A9" s="159">
        <v>6</v>
      </c>
      <c r="B9" s="75">
        <v>42570</v>
      </c>
      <c r="C9" s="76">
        <v>3</v>
      </c>
      <c r="D9" s="111">
        <v>9829</v>
      </c>
      <c r="E9" s="77">
        <v>1</v>
      </c>
      <c r="G9" s="78">
        <v>89</v>
      </c>
      <c r="H9" s="78">
        <v>1.58</v>
      </c>
      <c r="I9" s="78">
        <v>76.599999999999994</v>
      </c>
      <c r="J9" s="78">
        <f t="shared" si="0"/>
        <v>30.684185226726481</v>
      </c>
      <c r="K9" s="78">
        <v>30</v>
      </c>
      <c r="L9" s="78">
        <v>12</v>
      </c>
      <c r="M9" s="79">
        <v>19</v>
      </c>
      <c r="N9" s="78">
        <v>18.899999999999999</v>
      </c>
      <c r="O9" s="95">
        <v>0.47916666666666669</v>
      </c>
      <c r="P9" s="96">
        <v>0.48958333333333331</v>
      </c>
      <c r="Q9" s="95">
        <v>0.49305555555555558</v>
      </c>
      <c r="R9" s="96">
        <v>0.53402777777777777</v>
      </c>
      <c r="S9" s="95">
        <v>0.53472222222222221</v>
      </c>
      <c r="T9" s="96">
        <v>0.70138888888888884</v>
      </c>
      <c r="U9" s="95">
        <v>0.70138888888888884</v>
      </c>
      <c r="V9" s="96">
        <v>0.73958333333333337</v>
      </c>
      <c r="W9" s="95">
        <v>0.53125</v>
      </c>
      <c r="X9" s="96">
        <v>0.71180555555555547</v>
      </c>
      <c r="Y9" s="79">
        <v>141</v>
      </c>
      <c r="Z9" s="77">
        <v>141</v>
      </c>
      <c r="AA9" s="77">
        <v>136</v>
      </c>
      <c r="AB9" s="78">
        <v>122</v>
      </c>
      <c r="AC9" s="78">
        <v>123</v>
      </c>
      <c r="AD9" s="82">
        <v>124</v>
      </c>
      <c r="AE9" s="78">
        <v>54</v>
      </c>
      <c r="AF9" s="78">
        <v>59</v>
      </c>
      <c r="AG9" s="78">
        <v>61</v>
      </c>
      <c r="AH9" s="78">
        <v>60</v>
      </c>
      <c r="AI9" s="78">
        <v>56</v>
      </c>
      <c r="AJ9" s="83">
        <v>55</v>
      </c>
      <c r="AK9" s="78">
        <v>156</v>
      </c>
      <c r="AL9" s="78">
        <v>156</v>
      </c>
      <c r="AM9" s="78">
        <v>171</v>
      </c>
      <c r="AN9" s="78">
        <v>186</v>
      </c>
      <c r="AO9" s="78">
        <v>168</v>
      </c>
      <c r="AP9" s="82">
        <v>149</v>
      </c>
      <c r="AQ9" s="78">
        <v>60</v>
      </c>
      <c r="AR9" s="78">
        <v>66</v>
      </c>
      <c r="AS9" s="78">
        <v>61</v>
      </c>
      <c r="AT9" s="78">
        <v>71</v>
      </c>
      <c r="AU9" s="78">
        <v>67</v>
      </c>
      <c r="AV9" s="83">
        <v>64</v>
      </c>
      <c r="AW9" s="78">
        <v>9</v>
      </c>
      <c r="AX9" s="78">
        <v>91</v>
      </c>
      <c r="AY9" s="84">
        <v>0.1862</v>
      </c>
      <c r="AZ9" s="85">
        <v>8.9099999999999999E-2</v>
      </c>
      <c r="BA9" s="86">
        <v>0.13425999999999999</v>
      </c>
      <c r="BB9" s="85">
        <v>0.19570000000000001</v>
      </c>
      <c r="BC9" s="85">
        <v>0.15989999999999999</v>
      </c>
      <c r="BD9" s="87">
        <v>0.12889999999999999</v>
      </c>
      <c r="BE9" s="78">
        <v>6</v>
      </c>
      <c r="BF9" s="78">
        <v>3</v>
      </c>
      <c r="BG9" s="78">
        <v>4</v>
      </c>
      <c r="BH9" s="78">
        <v>6</v>
      </c>
      <c r="BI9" s="78">
        <v>5</v>
      </c>
      <c r="BJ9" s="78">
        <v>5</v>
      </c>
      <c r="BK9" s="88">
        <v>4</v>
      </c>
      <c r="BL9" s="78">
        <f t="shared" si="1"/>
        <v>33</v>
      </c>
      <c r="BM9" s="78">
        <v>6</v>
      </c>
      <c r="BN9" s="78">
        <v>3</v>
      </c>
      <c r="BO9" s="78">
        <v>4</v>
      </c>
      <c r="BP9" s="78">
        <v>6</v>
      </c>
      <c r="BQ9" s="78">
        <v>5</v>
      </c>
      <c r="BR9" s="78">
        <v>5</v>
      </c>
      <c r="BS9" s="89">
        <v>4</v>
      </c>
      <c r="BT9" s="78">
        <f t="shared" si="2"/>
        <v>33</v>
      </c>
      <c r="BU9" s="78">
        <v>0</v>
      </c>
      <c r="BV9" s="78">
        <v>0</v>
      </c>
      <c r="BW9" s="78">
        <v>0</v>
      </c>
      <c r="BX9" s="78">
        <v>0</v>
      </c>
      <c r="BY9" s="78">
        <v>0</v>
      </c>
      <c r="BZ9" s="78">
        <v>3</v>
      </c>
      <c r="CA9" s="78">
        <v>0</v>
      </c>
      <c r="CB9" s="78">
        <v>0</v>
      </c>
      <c r="CC9" s="78">
        <v>0</v>
      </c>
      <c r="CD9" s="78">
        <v>0</v>
      </c>
      <c r="CE9" s="78">
        <v>0</v>
      </c>
      <c r="CF9" s="78">
        <v>0</v>
      </c>
      <c r="CG9" s="78">
        <v>0</v>
      </c>
      <c r="CH9" s="78">
        <v>0</v>
      </c>
      <c r="CI9" s="78">
        <v>0</v>
      </c>
      <c r="CJ9" s="78">
        <v>0</v>
      </c>
      <c r="CK9" s="78">
        <v>0</v>
      </c>
      <c r="CL9" s="78">
        <v>4</v>
      </c>
      <c r="CM9" s="78">
        <v>0</v>
      </c>
      <c r="CN9" s="78">
        <v>0</v>
      </c>
      <c r="CO9" s="78">
        <v>4</v>
      </c>
      <c r="CP9" s="78">
        <v>0</v>
      </c>
      <c r="CQ9" s="78">
        <v>3</v>
      </c>
      <c r="CR9" s="78">
        <v>2</v>
      </c>
      <c r="CS9" s="78">
        <v>0</v>
      </c>
      <c r="CT9" s="78">
        <v>0</v>
      </c>
      <c r="CU9" s="78">
        <v>0</v>
      </c>
      <c r="CV9" s="78">
        <v>3</v>
      </c>
      <c r="CW9" s="78">
        <v>0</v>
      </c>
      <c r="CX9" s="88">
        <v>0</v>
      </c>
      <c r="CY9" s="78">
        <f t="shared" si="3"/>
        <v>0</v>
      </c>
      <c r="CZ9" s="78">
        <f t="shared" si="4"/>
        <v>0</v>
      </c>
      <c r="DA9" s="78">
        <f t="shared" si="5"/>
        <v>0</v>
      </c>
      <c r="DB9" s="78">
        <f t="shared" si="6"/>
        <v>0</v>
      </c>
      <c r="DC9" s="78">
        <v>0</v>
      </c>
      <c r="DD9" s="78">
        <f t="shared" si="7"/>
        <v>10</v>
      </c>
      <c r="DE9" s="78">
        <f t="shared" si="8"/>
        <v>9</v>
      </c>
      <c r="DF9" s="78">
        <v>0</v>
      </c>
      <c r="DG9" s="78">
        <v>0</v>
      </c>
      <c r="DH9" s="78">
        <v>0</v>
      </c>
      <c r="DI9" s="78">
        <v>0</v>
      </c>
      <c r="DJ9" s="78">
        <v>0</v>
      </c>
      <c r="DK9" s="78">
        <v>2</v>
      </c>
      <c r="DL9" s="78">
        <v>0</v>
      </c>
      <c r="DM9" s="78">
        <v>0</v>
      </c>
      <c r="DN9" s="78">
        <v>0</v>
      </c>
      <c r="DO9" s="78">
        <v>0</v>
      </c>
      <c r="DP9" s="78">
        <v>0</v>
      </c>
      <c r="DQ9" s="78">
        <v>0</v>
      </c>
      <c r="DR9" s="78">
        <v>0</v>
      </c>
      <c r="DS9" s="78">
        <v>0</v>
      </c>
      <c r="DT9" s="78">
        <v>0</v>
      </c>
      <c r="DU9" s="78">
        <v>0</v>
      </c>
      <c r="DV9" s="78">
        <v>0</v>
      </c>
      <c r="DW9" s="78">
        <v>4</v>
      </c>
      <c r="DX9" s="78">
        <v>0</v>
      </c>
      <c r="DY9" s="78">
        <v>0</v>
      </c>
      <c r="DZ9" s="78">
        <v>4</v>
      </c>
      <c r="EA9" s="78">
        <v>0</v>
      </c>
      <c r="EB9" s="78">
        <v>2</v>
      </c>
      <c r="EC9" s="78">
        <v>2</v>
      </c>
      <c r="ED9" s="78">
        <v>0</v>
      </c>
      <c r="EE9" s="78">
        <v>0</v>
      </c>
      <c r="EF9" s="78">
        <v>0</v>
      </c>
      <c r="EG9" s="78">
        <v>2</v>
      </c>
      <c r="EH9" s="78">
        <v>0</v>
      </c>
      <c r="EI9" s="89">
        <v>0</v>
      </c>
      <c r="EJ9" s="78">
        <f t="shared" si="9"/>
        <v>0</v>
      </c>
      <c r="EK9" s="78">
        <f t="shared" si="10"/>
        <v>0</v>
      </c>
      <c r="EL9" s="78">
        <f t="shared" si="11"/>
        <v>0</v>
      </c>
      <c r="EM9" s="78">
        <f t="shared" si="12"/>
        <v>0</v>
      </c>
      <c r="EN9" s="78">
        <v>0</v>
      </c>
      <c r="EO9" s="78">
        <f t="shared" si="13"/>
        <v>8</v>
      </c>
      <c r="EP9" s="78">
        <f t="shared" si="14"/>
        <v>8</v>
      </c>
      <c r="EQ9" s="78">
        <v>0</v>
      </c>
      <c r="ER9" s="89">
        <v>0</v>
      </c>
      <c r="ES9" s="90">
        <v>5.5879629629629628E-4</v>
      </c>
      <c r="ET9" s="91">
        <v>5.3449074074074065E-4</v>
      </c>
      <c r="EU9" s="78" t="s">
        <v>69</v>
      </c>
      <c r="EV9" s="77">
        <v>79</v>
      </c>
      <c r="EW9" s="88" t="s">
        <v>92</v>
      </c>
      <c r="EX9" s="78">
        <v>1.1000000000000001</v>
      </c>
      <c r="EY9" s="78">
        <v>1.2</v>
      </c>
      <c r="EZ9" s="78">
        <v>1.3</v>
      </c>
      <c r="FA9" s="78">
        <v>1.2</v>
      </c>
      <c r="FB9" s="78">
        <v>1.3</v>
      </c>
      <c r="FC9" s="88">
        <v>1.3</v>
      </c>
      <c r="FD9" s="78">
        <v>1</v>
      </c>
      <c r="FE9" s="78">
        <v>1.2</v>
      </c>
      <c r="FF9" s="78">
        <v>1.1000000000000001</v>
      </c>
      <c r="FG9" s="78">
        <v>1.2</v>
      </c>
      <c r="FH9" s="78">
        <v>1.1000000000000001</v>
      </c>
      <c r="FI9" s="89">
        <v>1.2</v>
      </c>
      <c r="FJ9" s="78">
        <v>10.82</v>
      </c>
      <c r="FK9" s="78">
        <v>8.48</v>
      </c>
      <c r="FL9" s="78">
        <v>8.33</v>
      </c>
      <c r="FM9" s="78">
        <v>8.56</v>
      </c>
      <c r="FN9" s="88">
        <v>8.33</v>
      </c>
      <c r="FO9" s="78">
        <v>11.68</v>
      </c>
      <c r="FP9" s="78">
        <v>8.6999999999999993</v>
      </c>
      <c r="FQ9" s="78">
        <v>9.18</v>
      </c>
      <c r="FR9" s="78">
        <v>9.3800000000000008</v>
      </c>
      <c r="FS9" s="89">
        <v>8.6999999999999993</v>
      </c>
      <c r="FT9" s="99" t="s">
        <v>77</v>
      </c>
      <c r="FU9" s="78">
        <v>12.7</v>
      </c>
      <c r="FV9" s="78">
        <v>12.15</v>
      </c>
      <c r="FW9" s="88">
        <v>12.15</v>
      </c>
      <c r="FX9" s="99" t="s">
        <v>77</v>
      </c>
      <c r="FY9" s="78">
        <v>13.61</v>
      </c>
      <c r="FZ9" s="78">
        <v>14.06</v>
      </c>
      <c r="GA9" s="89">
        <v>13.61</v>
      </c>
      <c r="GB9" s="78">
        <v>34</v>
      </c>
      <c r="GC9" s="88">
        <v>2</v>
      </c>
      <c r="GD9" s="78">
        <v>36</v>
      </c>
      <c r="GE9" s="89">
        <v>0</v>
      </c>
      <c r="GF9" s="78">
        <v>29</v>
      </c>
      <c r="GG9" s="78">
        <v>13</v>
      </c>
      <c r="GH9" s="88">
        <v>42</v>
      </c>
      <c r="GI9" s="78">
        <f t="shared" si="15"/>
        <v>69.047619047619051</v>
      </c>
      <c r="GJ9" s="78">
        <v>51</v>
      </c>
      <c r="GK9" s="78">
        <v>1</v>
      </c>
      <c r="GL9" s="89">
        <v>52</v>
      </c>
      <c r="GM9" s="78">
        <f t="shared" si="16"/>
        <v>98.076923076923066</v>
      </c>
      <c r="GN9" s="78">
        <v>12</v>
      </c>
      <c r="GO9" s="78">
        <v>0</v>
      </c>
      <c r="GP9" s="88">
        <v>12</v>
      </c>
      <c r="GQ9" s="78">
        <v>12</v>
      </c>
      <c r="GR9" s="78">
        <v>0</v>
      </c>
      <c r="GS9" s="89">
        <v>12</v>
      </c>
      <c r="GT9" s="78">
        <v>12</v>
      </c>
      <c r="GU9" s="78">
        <v>0</v>
      </c>
      <c r="GV9" s="88">
        <v>12</v>
      </c>
      <c r="GW9" s="78">
        <v>12</v>
      </c>
      <c r="GX9" s="78">
        <v>0</v>
      </c>
      <c r="GY9" s="89">
        <v>12</v>
      </c>
      <c r="GZ9" s="96">
        <v>0.25347222222222221</v>
      </c>
      <c r="HA9" s="96">
        <v>0.53333333333333333</v>
      </c>
      <c r="HB9" s="96">
        <v>0.70277777777777783</v>
      </c>
      <c r="HC9" s="89" t="s">
        <v>73</v>
      </c>
    </row>
    <row r="10" spans="1:212" x14ac:dyDescent="0.2">
      <c r="A10" s="159">
        <v>7</v>
      </c>
      <c r="B10" s="75">
        <v>42552</v>
      </c>
      <c r="C10" s="76">
        <v>3</v>
      </c>
      <c r="D10" s="111">
        <v>15429</v>
      </c>
      <c r="F10" s="77">
        <v>1</v>
      </c>
      <c r="G10" s="78">
        <v>74</v>
      </c>
      <c r="H10" s="78">
        <v>1.85</v>
      </c>
      <c r="I10" s="78">
        <v>92.5</v>
      </c>
      <c r="J10" s="78">
        <f t="shared" si="0"/>
        <v>27.027027027027025</v>
      </c>
      <c r="K10" s="78">
        <v>25</v>
      </c>
      <c r="L10" s="78">
        <v>5</v>
      </c>
      <c r="M10" s="79">
        <v>19.7</v>
      </c>
      <c r="N10" s="78">
        <v>20</v>
      </c>
      <c r="O10" s="95">
        <v>0.47916666666666669</v>
      </c>
      <c r="P10" s="96">
        <v>0.4861111111111111</v>
      </c>
      <c r="Q10" s="95">
        <v>0.48958333333333331</v>
      </c>
      <c r="R10" s="96">
        <v>0.5395833333333333</v>
      </c>
      <c r="S10" s="95">
        <v>0.54375000000000007</v>
      </c>
      <c r="T10" s="96">
        <v>0.7104166666666667</v>
      </c>
      <c r="U10" s="95">
        <v>0.7104166666666667</v>
      </c>
      <c r="V10" s="96">
        <v>0.74305555555555547</v>
      </c>
      <c r="W10" s="95">
        <v>0.53819444444444442</v>
      </c>
      <c r="X10" s="96">
        <v>0.71736111111111101</v>
      </c>
      <c r="Y10" s="79">
        <v>163</v>
      </c>
      <c r="Z10" s="77">
        <v>173</v>
      </c>
      <c r="AA10" s="77">
        <v>166</v>
      </c>
      <c r="AB10" s="78">
        <v>182</v>
      </c>
      <c r="AC10" s="78">
        <v>168</v>
      </c>
      <c r="AD10" s="82">
        <v>166</v>
      </c>
      <c r="AE10" s="78">
        <v>85</v>
      </c>
      <c r="AF10" s="78">
        <v>99</v>
      </c>
      <c r="AG10" s="78">
        <v>99</v>
      </c>
      <c r="AH10" s="78">
        <v>111</v>
      </c>
      <c r="AI10" s="78">
        <v>109</v>
      </c>
      <c r="AJ10" s="83">
        <v>113</v>
      </c>
      <c r="AK10" s="78">
        <v>176</v>
      </c>
      <c r="AL10" s="78">
        <v>175</v>
      </c>
      <c r="AM10" s="78">
        <v>186</v>
      </c>
      <c r="AN10" s="78">
        <v>160</v>
      </c>
      <c r="AO10" s="78">
        <v>178</v>
      </c>
      <c r="AP10" s="82">
        <v>172</v>
      </c>
      <c r="AQ10" s="78">
        <v>97</v>
      </c>
      <c r="AR10" s="78">
        <v>103</v>
      </c>
      <c r="AS10" s="78">
        <v>100</v>
      </c>
      <c r="AT10" s="78">
        <v>103</v>
      </c>
      <c r="AU10" s="78">
        <v>102</v>
      </c>
      <c r="AV10" s="83">
        <v>103</v>
      </c>
      <c r="AW10" s="78">
        <v>10</v>
      </c>
      <c r="AX10" s="78">
        <v>103.5</v>
      </c>
      <c r="AY10" s="84">
        <v>0.25230000000000002</v>
      </c>
      <c r="AZ10" s="85">
        <v>0.23400000000000001</v>
      </c>
      <c r="BA10" s="86">
        <v>0.22750000000000001</v>
      </c>
      <c r="BB10" s="85">
        <v>0.24679999999999999</v>
      </c>
      <c r="BC10" s="85">
        <v>0.20119999999999999</v>
      </c>
      <c r="BD10" s="87">
        <v>0.26429999999999998</v>
      </c>
      <c r="BE10" s="78">
        <v>3</v>
      </c>
      <c r="BF10" s="78">
        <v>2</v>
      </c>
      <c r="BG10" s="78">
        <v>6</v>
      </c>
      <c r="BH10" s="78">
        <v>5</v>
      </c>
      <c r="BI10" s="78">
        <v>5</v>
      </c>
      <c r="BJ10" s="78">
        <v>5</v>
      </c>
      <c r="BK10" s="88">
        <v>3</v>
      </c>
      <c r="BL10" s="78">
        <f t="shared" si="1"/>
        <v>29</v>
      </c>
      <c r="BM10" s="78">
        <v>3</v>
      </c>
      <c r="BN10" s="78">
        <v>3</v>
      </c>
      <c r="BO10" s="78">
        <v>6</v>
      </c>
      <c r="BP10" s="78">
        <v>5</v>
      </c>
      <c r="BQ10" s="78">
        <v>5</v>
      </c>
      <c r="BR10" s="78">
        <v>5</v>
      </c>
      <c r="BS10" s="89">
        <v>3</v>
      </c>
      <c r="BT10" s="78">
        <f t="shared" si="2"/>
        <v>30</v>
      </c>
      <c r="BU10" s="78">
        <v>3</v>
      </c>
      <c r="BV10" s="78">
        <v>3</v>
      </c>
      <c r="BW10" s="78">
        <v>2</v>
      </c>
      <c r="BX10" s="78">
        <v>0</v>
      </c>
      <c r="BY10" s="78">
        <v>0</v>
      </c>
      <c r="BZ10" s="78">
        <v>3</v>
      </c>
      <c r="CA10" s="78">
        <v>2</v>
      </c>
      <c r="CB10" s="78">
        <v>4</v>
      </c>
      <c r="CC10" s="78">
        <v>0</v>
      </c>
      <c r="CD10" s="78">
        <v>0</v>
      </c>
      <c r="CE10" s="78">
        <v>1</v>
      </c>
      <c r="CF10" s="78">
        <v>0</v>
      </c>
      <c r="CG10" s="78">
        <v>3</v>
      </c>
      <c r="CH10" s="78">
        <v>4</v>
      </c>
      <c r="CI10" s="78">
        <v>2</v>
      </c>
      <c r="CJ10" s="78">
        <v>2</v>
      </c>
      <c r="CK10" s="78">
        <v>2</v>
      </c>
      <c r="CL10" s="78">
        <v>1</v>
      </c>
      <c r="CM10" s="78">
        <v>0</v>
      </c>
      <c r="CN10" s="78">
        <v>2</v>
      </c>
      <c r="CO10" s="78">
        <v>1</v>
      </c>
      <c r="CP10" s="78">
        <v>3</v>
      </c>
      <c r="CQ10" s="78">
        <v>4</v>
      </c>
      <c r="CR10" s="78">
        <v>1</v>
      </c>
      <c r="CS10" s="78">
        <v>4</v>
      </c>
      <c r="CT10" s="78">
        <v>0</v>
      </c>
      <c r="CU10" s="78">
        <v>2</v>
      </c>
      <c r="CV10" s="78">
        <v>1</v>
      </c>
      <c r="CW10" s="78">
        <v>2</v>
      </c>
      <c r="CX10" s="88">
        <v>3</v>
      </c>
      <c r="CY10" s="78">
        <f t="shared" si="3"/>
        <v>4</v>
      </c>
      <c r="CZ10" s="78">
        <f t="shared" si="4"/>
        <v>10</v>
      </c>
      <c r="DA10" s="78">
        <f t="shared" si="5"/>
        <v>26</v>
      </c>
      <c r="DB10" s="78">
        <f t="shared" si="6"/>
        <v>0</v>
      </c>
      <c r="DC10" s="78">
        <v>4</v>
      </c>
      <c r="DD10" s="78">
        <f t="shared" si="7"/>
        <v>5</v>
      </c>
      <c r="DE10" s="78">
        <f t="shared" si="8"/>
        <v>6</v>
      </c>
      <c r="DF10" s="78">
        <v>0</v>
      </c>
      <c r="DG10" s="78">
        <v>0</v>
      </c>
      <c r="DH10" s="78">
        <v>0</v>
      </c>
      <c r="DI10" s="78">
        <v>0</v>
      </c>
      <c r="DJ10" s="78">
        <v>3</v>
      </c>
      <c r="DK10" s="78">
        <v>2</v>
      </c>
      <c r="DL10" s="78">
        <v>0</v>
      </c>
      <c r="DM10" s="78">
        <v>1</v>
      </c>
      <c r="DN10" s="78">
        <v>0</v>
      </c>
      <c r="DO10" s="78">
        <v>0</v>
      </c>
      <c r="DP10" s="78">
        <v>0</v>
      </c>
      <c r="DQ10" s="78">
        <v>0</v>
      </c>
      <c r="DR10" s="78">
        <v>0</v>
      </c>
      <c r="DS10" s="78">
        <v>0</v>
      </c>
      <c r="DT10" s="78">
        <v>0</v>
      </c>
      <c r="DU10" s="78">
        <v>0</v>
      </c>
      <c r="DV10" s="78">
        <v>0</v>
      </c>
      <c r="DW10" s="78">
        <v>1</v>
      </c>
      <c r="DX10" s="78">
        <v>0</v>
      </c>
      <c r="DY10" s="78">
        <v>0</v>
      </c>
      <c r="DZ10" s="78">
        <v>1</v>
      </c>
      <c r="EA10" s="78">
        <v>0</v>
      </c>
      <c r="EB10" s="78">
        <v>2</v>
      </c>
      <c r="EC10" s="78">
        <v>2</v>
      </c>
      <c r="ED10" s="78">
        <v>3</v>
      </c>
      <c r="EE10" s="78">
        <v>0</v>
      </c>
      <c r="EF10" s="78">
        <v>0</v>
      </c>
      <c r="EG10" s="78">
        <v>2</v>
      </c>
      <c r="EH10" s="78">
        <v>0</v>
      </c>
      <c r="EI10" s="89">
        <v>0</v>
      </c>
      <c r="EJ10" s="78">
        <f t="shared" si="9"/>
        <v>0</v>
      </c>
      <c r="EK10" s="78">
        <f t="shared" si="10"/>
        <v>0</v>
      </c>
      <c r="EL10" s="78">
        <f t="shared" si="11"/>
        <v>4</v>
      </c>
      <c r="EM10" s="78">
        <f t="shared" si="12"/>
        <v>0</v>
      </c>
      <c r="EN10" s="78">
        <v>3</v>
      </c>
      <c r="EO10" s="78">
        <f t="shared" si="13"/>
        <v>5</v>
      </c>
      <c r="EP10" s="78">
        <f t="shared" si="14"/>
        <v>5</v>
      </c>
      <c r="EQ10" s="78">
        <v>0</v>
      </c>
      <c r="ER10" s="89">
        <v>0</v>
      </c>
      <c r="ES10" s="97">
        <v>1.0606481481481482E-3</v>
      </c>
      <c r="ET10" s="98">
        <v>7.8275462962962966E-4</v>
      </c>
      <c r="EU10" s="78" t="s">
        <v>69</v>
      </c>
      <c r="EV10" s="77">
        <v>95</v>
      </c>
      <c r="EW10" s="88" t="s">
        <v>91</v>
      </c>
      <c r="EX10" s="78">
        <v>2.2999999999999998</v>
      </c>
      <c r="EY10" s="78">
        <v>2.4</v>
      </c>
      <c r="EZ10" s="78">
        <v>1.8</v>
      </c>
      <c r="FA10" s="78">
        <v>1.9</v>
      </c>
      <c r="FB10" s="78">
        <v>1.9</v>
      </c>
      <c r="FC10" s="88">
        <v>2.4</v>
      </c>
      <c r="FD10" s="78">
        <v>1.3</v>
      </c>
      <c r="FE10" s="78">
        <v>1.9</v>
      </c>
      <c r="FF10" s="78">
        <v>2.2000000000000002</v>
      </c>
      <c r="FG10" s="78">
        <v>1.7</v>
      </c>
      <c r="FH10" s="78">
        <v>1.2</v>
      </c>
      <c r="FI10" s="89">
        <v>2.2000000000000002</v>
      </c>
      <c r="FJ10" s="78">
        <v>7.66</v>
      </c>
      <c r="FK10" s="78">
        <v>7.68</v>
      </c>
      <c r="FL10" s="78">
        <v>7.88</v>
      </c>
      <c r="FM10" s="78">
        <v>7.33</v>
      </c>
      <c r="FN10" s="88">
        <v>7.33</v>
      </c>
      <c r="FO10" s="78">
        <v>7.8</v>
      </c>
      <c r="FP10" s="78">
        <v>7.74</v>
      </c>
      <c r="FQ10" s="78">
        <v>8.6</v>
      </c>
      <c r="FR10" s="78">
        <v>7.66</v>
      </c>
      <c r="FS10" s="89">
        <v>7.66</v>
      </c>
      <c r="FT10" s="99" t="s">
        <v>77</v>
      </c>
      <c r="FU10" s="96">
        <v>0.50347222222222221</v>
      </c>
      <c r="FV10" s="96">
        <v>0.53333333333333333</v>
      </c>
      <c r="FW10" s="100">
        <v>0.50347222222222221</v>
      </c>
      <c r="FX10" s="99" t="s">
        <v>77</v>
      </c>
      <c r="FY10" s="96">
        <v>0.52152777777777781</v>
      </c>
      <c r="FZ10" s="96">
        <v>0.52083333333333337</v>
      </c>
      <c r="GA10" s="101">
        <v>0.52083333333333337</v>
      </c>
      <c r="GB10" s="77">
        <v>36</v>
      </c>
      <c r="GC10" s="88">
        <v>0</v>
      </c>
      <c r="GD10" s="77">
        <v>35</v>
      </c>
      <c r="GE10" s="89">
        <v>1</v>
      </c>
      <c r="GF10" s="78">
        <v>39</v>
      </c>
      <c r="GG10" s="78">
        <v>1</v>
      </c>
      <c r="GH10" s="88">
        <v>40</v>
      </c>
      <c r="GI10" s="78">
        <f t="shared" si="15"/>
        <v>97.5</v>
      </c>
      <c r="GJ10" s="78">
        <v>38</v>
      </c>
      <c r="GK10" s="78">
        <v>1</v>
      </c>
      <c r="GL10" s="89">
        <v>39</v>
      </c>
      <c r="GM10" s="78">
        <f t="shared" si="16"/>
        <v>97.435897435897431</v>
      </c>
      <c r="GN10" s="78">
        <v>10</v>
      </c>
      <c r="GO10" s="78">
        <v>2</v>
      </c>
      <c r="GP10" s="88">
        <v>12</v>
      </c>
      <c r="GQ10" s="78">
        <v>11</v>
      </c>
      <c r="GR10" s="78">
        <v>1</v>
      </c>
      <c r="GS10" s="89">
        <v>12</v>
      </c>
      <c r="GT10" s="78">
        <v>11</v>
      </c>
      <c r="GU10" s="78">
        <v>1</v>
      </c>
      <c r="GV10" s="88">
        <v>12</v>
      </c>
      <c r="GW10" s="78">
        <v>11</v>
      </c>
      <c r="GX10" s="78">
        <v>1</v>
      </c>
      <c r="GY10" s="89">
        <v>12</v>
      </c>
      <c r="GZ10" s="96">
        <v>0.29166666666666669</v>
      </c>
      <c r="HA10" s="96">
        <v>0.5395833333333333</v>
      </c>
      <c r="HB10" s="96">
        <v>0.71111111111111114</v>
      </c>
      <c r="HC10" s="89" t="s">
        <v>73</v>
      </c>
    </row>
    <row r="11" spans="1:212" x14ac:dyDescent="0.2">
      <c r="A11" s="159">
        <v>8</v>
      </c>
      <c r="B11" s="75">
        <v>42521</v>
      </c>
      <c r="C11" s="76">
        <v>2</v>
      </c>
      <c r="D11" s="111">
        <v>16390</v>
      </c>
      <c r="E11" s="77">
        <v>1</v>
      </c>
      <c r="G11" s="78">
        <v>71</v>
      </c>
      <c r="H11" s="78">
        <v>1.56</v>
      </c>
      <c r="I11" s="78">
        <v>61.8</v>
      </c>
      <c r="J11" s="78">
        <f t="shared" si="0"/>
        <v>25.394477317554237</v>
      </c>
      <c r="K11" s="78">
        <v>29</v>
      </c>
      <c r="L11" s="78">
        <v>6</v>
      </c>
      <c r="M11" s="79">
        <v>19.8</v>
      </c>
      <c r="N11" s="78">
        <v>20.100000000000001</v>
      </c>
      <c r="O11" s="95">
        <v>0.4826388888888889</v>
      </c>
      <c r="P11" s="96">
        <v>0.49305555555555558</v>
      </c>
      <c r="Q11" s="95">
        <v>0.5</v>
      </c>
      <c r="R11" s="96">
        <v>0.54027777777777775</v>
      </c>
      <c r="S11" s="95">
        <v>0.54583333333333328</v>
      </c>
      <c r="T11" s="96">
        <v>0.71250000000000002</v>
      </c>
      <c r="U11" s="95">
        <v>0.71250000000000002</v>
      </c>
      <c r="V11" s="96">
        <v>0.74652777777777779</v>
      </c>
      <c r="W11" s="95">
        <v>0.5395833333333333</v>
      </c>
      <c r="X11" s="96">
        <v>0.71527777777777779</v>
      </c>
      <c r="Y11" s="79">
        <v>149</v>
      </c>
      <c r="Z11" s="77">
        <v>145</v>
      </c>
      <c r="AA11" s="77">
        <v>160</v>
      </c>
      <c r="AB11" s="78">
        <v>143</v>
      </c>
      <c r="AC11" s="78">
        <v>140</v>
      </c>
      <c r="AD11" s="82">
        <v>141</v>
      </c>
      <c r="AE11" s="78">
        <v>94</v>
      </c>
      <c r="AF11" s="78">
        <v>84</v>
      </c>
      <c r="AG11" s="78">
        <v>83</v>
      </c>
      <c r="AH11" s="78">
        <v>96</v>
      </c>
      <c r="AI11" s="78">
        <v>85</v>
      </c>
      <c r="AJ11" s="83">
        <v>86</v>
      </c>
      <c r="AK11" s="78">
        <v>152</v>
      </c>
      <c r="AL11" s="78">
        <v>166</v>
      </c>
      <c r="AM11" s="78">
        <v>153</v>
      </c>
      <c r="AN11" s="78">
        <v>156</v>
      </c>
      <c r="AO11" s="78">
        <v>157</v>
      </c>
      <c r="AP11" s="82">
        <v>158</v>
      </c>
      <c r="AQ11" s="78">
        <v>101</v>
      </c>
      <c r="AR11" s="78">
        <v>92</v>
      </c>
      <c r="AS11" s="78">
        <v>96</v>
      </c>
      <c r="AT11" s="78">
        <v>101</v>
      </c>
      <c r="AU11" s="78">
        <v>92</v>
      </c>
      <c r="AV11" s="83">
        <v>92</v>
      </c>
      <c r="AW11" s="78">
        <v>9</v>
      </c>
      <c r="AX11" s="78">
        <v>81.5</v>
      </c>
      <c r="AY11" s="84">
        <v>0.51170000000000004</v>
      </c>
      <c r="AZ11" s="85">
        <v>0.13519999999999999</v>
      </c>
      <c r="BA11" s="86">
        <v>0.13250000000000001</v>
      </c>
      <c r="BB11" s="85">
        <v>0.1978</v>
      </c>
      <c r="BC11" s="85">
        <v>0.19040000000000001</v>
      </c>
      <c r="BD11" s="87">
        <v>0.1812</v>
      </c>
      <c r="BE11" s="78">
        <v>5</v>
      </c>
      <c r="BF11" s="78">
        <v>2</v>
      </c>
      <c r="BG11" s="78">
        <v>3</v>
      </c>
      <c r="BH11" s="78">
        <v>3</v>
      </c>
      <c r="BI11" s="78">
        <v>3</v>
      </c>
      <c r="BJ11" s="78">
        <v>4</v>
      </c>
      <c r="BK11" s="88">
        <v>4</v>
      </c>
      <c r="BL11" s="78">
        <f t="shared" si="1"/>
        <v>24</v>
      </c>
      <c r="BM11" s="78">
        <v>4</v>
      </c>
      <c r="BN11" s="78">
        <v>4</v>
      </c>
      <c r="BO11" s="78">
        <v>0</v>
      </c>
      <c r="BP11" s="78">
        <v>0</v>
      </c>
      <c r="BQ11" s="78">
        <v>3</v>
      </c>
      <c r="BR11" s="78">
        <v>3</v>
      </c>
      <c r="BS11" s="89">
        <v>1</v>
      </c>
      <c r="BT11" s="78">
        <f t="shared" si="2"/>
        <v>15</v>
      </c>
      <c r="BU11" s="78">
        <v>0</v>
      </c>
      <c r="BV11" s="78">
        <v>0</v>
      </c>
      <c r="BW11" s="78">
        <v>0</v>
      </c>
      <c r="BX11" s="78">
        <v>0</v>
      </c>
      <c r="BY11" s="78">
        <v>0</v>
      </c>
      <c r="BZ11" s="78">
        <v>2</v>
      </c>
      <c r="CA11" s="78">
        <v>0</v>
      </c>
      <c r="CB11" s="78">
        <v>0</v>
      </c>
      <c r="CC11" s="78">
        <v>0</v>
      </c>
      <c r="CD11" s="78">
        <v>0</v>
      </c>
      <c r="CE11" s="78">
        <v>0</v>
      </c>
      <c r="CF11" s="78">
        <v>0</v>
      </c>
      <c r="CG11" s="78">
        <v>0</v>
      </c>
      <c r="CH11" s="78">
        <v>0</v>
      </c>
      <c r="CI11" s="78">
        <v>0</v>
      </c>
      <c r="CJ11" s="78">
        <v>0</v>
      </c>
      <c r="CK11" s="78">
        <v>0</v>
      </c>
      <c r="CL11" s="78">
        <v>3</v>
      </c>
      <c r="CM11" s="78">
        <v>0</v>
      </c>
      <c r="CN11" s="78">
        <v>0</v>
      </c>
      <c r="CO11" s="78">
        <v>3</v>
      </c>
      <c r="CP11" s="78">
        <v>0</v>
      </c>
      <c r="CQ11" s="78">
        <v>1</v>
      </c>
      <c r="CR11" s="78">
        <v>3</v>
      </c>
      <c r="CS11" s="78">
        <v>0</v>
      </c>
      <c r="CT11" s="78">
        <v>0</v>
      </c>
      <c r="CU11" s="78">
        <v>0</v>
      </c>
      <c r="CV11" s="78">
        <v>1</v>
      </c>
      <c r="CW11" s="78">
        <v>0</v>
      </c>
      <c r="CX11" s="88">
        <v>0</v>
      </c>
      <c r="CY11" s="78">
        <f t="shared" si="3"/>
        <v>0</v>
      </c>
      <c r="CZ11" s="78">
        <f t="shared" si="4"/>
        <v>0</v>
      </c>
      <c r="DA11" s="78">
        <f t="shared" si="5"/>
        <v>0</v>
      </c>
      <c r="DB11" s="78">
        <f t="shared" si="6"/>
        <v>0</v>
      </c>
      <c r="DC11" s="78">
        <v>0</v>
      </c>
      <c r="DD11" s="78">
        <f t="shared" si="7"/>
        <v>6</v>
      </c>
      <c r="DE11" s="78">
        <f t="shared" si="8"/>
        <v>7</v>
      </c>
      <c r="DF11" s="78">
        <v>0</v>
      </c>
      <c r="DG11" s="78">
        <v>0</v>
      </c>
      <c r="DH11" s="78">
        <v>1</v>
      </c>
      <c r="DI11" s="78">
        <v>1</v>
      </c>
      <c r="DJ11" s="78">
        <v>0</v>
      </c>
      <c r="DK11" s="78">
        <v>0</v>
      </c>
      <c r="DL11" s="78">
        <v>0</v>
      </c>
      <c r="DM11" s="78">
        <v>0</v>
      </c>
      <c r="DN11" s="78">
        <v>0</v>
      </c>
      <c r="DO11" s="78">
        <v>0</v>
      </c>
      <c r="DP11" s="78">
        <v>0</v>
      </c>
      <c r="DQ11" s="78">
        <v>1</v>
      </c>
      <c r="DR11" s="78">
        <v>0</v>
      </c>
      <c r="DS11" s="78">
        <v>0</v>
      </c>
      <c r="DT11" s="78">
        <v>0</v>
      </c>
      <c r="DU11" s="78">
        <v>0</v>
      </c>
      <c r="DV11" s="78">
        <v>0</v>
      </c>
      <c r="DW11" s="78">
        <v>1</v>
      </c>
      <c r="DX11" s="78">
        <v>1</v>
      </c>
      <c r="DY11" s="78">
        <v>0</v>
      </c>
      <c r="DZ11" s="78">
        <v>1</v>
      </c>
      <c r="EA11" s="78">
        <v>0</v>
      </c>
      <c r="EB11" s="78">
        <v>1</v>
      </c>
      <c r="EC11" s="78">
        <v>1</v>
      </c>
      <c r="ED11" s="78">
        <v>0</v>
      </c>
      <c r="EE11" s="78">
        <v>2</v>
      </c>
      <c r="EF11" s="78">
        <v>0</v>
      </c>
      <c r="EG11" s="78">
        <v>0</v>
      </c>
      <c r="EH11" s="78">
        <v>0</v>
      </c>
      <c r="EI11" s="89">
        <v>0</v>
      </c>
      <c r="EJ11" s="78">
        <f t="shared" si="9"/>
        <v>0</v>
      </c>
      <c r="EK11" s="78">
        <f t="shared" si="10"/>
        <v>1</v>
      </c>
      <c r="EL11" s="78">
        <f t="shared" si="11"/>
        <v>0</v>
      </c>
      <c r="EM11" s="78">
        <f t="shared" si="12"/>
        <v>5</v>
      </c>
      <c r="EN11" s="78">
        <v>0</v>
      </c>
      <c r="EO11" s="78">
        <f t="shared" si="13"/>
        <v>1</v>
      </c>
      <c r="EP11" s="78">
        <f t="shared" si="14"/>
        <v>3</v>
      </c>
      <c r="EQ11" s="78">
        <v>0</v>
      </c>
      <c r="ER11" s="89">
        <v>0</v>
      </c>
      <c r="ES11" s="97">
        <v>7.8356481481481495E-4</v>
      </c>
      <c r="ET11" s="98">
        <v>1.5106481481481481E-3</v>
      </c>
      <c r="EU11" s="78" t="s">
        <v>69</v>
      </c>
      <c r="EV11" s="77">
        <v>70</v>
      </c>
      <c r="EW11" s="88" t="s">
        <v>84</v>
      </c>
      <c r="EX11" s="78">
        <v>0.7</v>
      </c>
      <c r="EY11" s="78">
        <v>0.6</v>
      </c>
      <c r="EZ11" s="78">
        <v>1</v>
      </c>
      <c r="FA11" s="78">
        <v>1</v>
      </c>
      <c r="FB11" s="78">
        <v>1.1000000000000001</v>
      </c>
      <c r="FC11" s="88">
        <v>1.1000000000000001</v>
      </c>
      <c r="FD11" s="78">
        <v>1</v>
      </c>
      <c r="FE11" s="78">
        <v>1</v>
      </c>
      <c r="FF11" s="78">
        <v>0.9</v>
      </c>
      <c r="FG11" s="78">
        <v>0.8</v>
      </c>
      <c r="FH11" s="78">
        <v>0.9</v>
      </c>
      <c r="FI11" s="89">
        <v>1</v>
      </c>
      <c r="FJ11" s="78">
        <v>14.31</v>
      </c>
      <c r="FK11" s="78">
        <v>8.68</v>
      </c>
      <c r="FL11" s="78">
        <v>8.4499999999999993</v>
      </c>
      <c r="FM11" s="78">
        <v>8.48</v>
      </c>
      <c r="FN11" s="88">
        <v>8.4499999999999993</v>
      </c>
      <c r="FO11" s="78">
        <v>12.01</v>
      </c>
      <c r="FP11" s="78">
        <v>9.58</v>
      </c>
      <c r="FQ11" s="78">
        <v>9.0299999999999994</v>
      </c>
      <c r="FR11" s="78">
        <v>8.68</v>
      </c>
      <c r="FS11" s="89">
        <v>8.68</v>
      </c>
      <c r="FT11" s="99" t="s">
        <v>77</v>
      </c>
      <c r="FU11" s="78">
        <v>19.100000000000001</v>
      </c>
      <c r="FV11" s="78">
        <v>17.73</v>
      </c>
      <c r="FW11" s="88">
        <v>17.73</v>
      </c>
      <c r="FX11" s="99" t="s">
        <v>77</v>
      </c>
      <c r="FY11" s="78">
        <v>17.399999999999999</v>
      </c>
      <c r="FZ11" s="78">
        <v>17.760000000000002</v>
      </c>
      <c r="GA11" s="89">
        <v>17.399999999999999</v>
      </c>
      <c r="GB11" s="78">
        <v>36</v>
      </c>
      <c r="GC11" s="88">
        <v>0</v>
      </c>
      <c r="GD11" s="78">
        <v>36</v>
      </c>
      <c r="GE11" s="89">
        <v>0</v>
      </c>
      <c r="GF11" s="78">
        <v>17</v>
      </c>
      <c r="GG11" s="78">
        <v>17</v>
      </c>
      <c r="GH11" s="88">
        <v>34</v>
      </c>
      <c r="GI11" s="78">
        <f t="shared" si="15"/>
        <v>50</v>
      </c>
      <c r="GJ11" s="78">
        <v>31</v>
      </c>
      <c r="GK11" s="78">
        <v>2</v>
      </c>
      <c r="GL11" s="89">
        <v>33</v>
      </c>
      <c r="GM11" s="78">
        <f t="shared" si="16"/>
        <v>93.939393939393938</v>
      </c>
      <c r="GN11" s="78">
        <v>6</v>
      </c>
      <c r="GO11" s="78">
        <v>6</v>
      </c>
      <c r="GP11" s="88">
        <v>12</v>
      </c>
      <c r="GQ11" s="78">
        <v>8</v>
      </c>
      <c r="GR11" s="78">
        <v>4</v>
      </c>
      <c r="GS11" s="89">
        <v>12</v>
      </c>
      <c r="GT11" s="78">
        <v>10</v>
      </c>
      <c r="GU11" s="78">
        <v>2</v>
      </c>
      <c r="GV11" s="88">
        <v>12</v>
      </c>
      <c r="GW11" s="78">
        <v>10</v>
      </c>
      <c r="GX11" s="78">
        <v>2</v>
      </c>
      <c r="GY11" s="89">
        <v>12</v>
      </c>
      <c r="GZ11" s="96">
        <v>0.27083333333333331</v>
      </c>
      <c r="HA11" s="96">
        <v>0.54027777777777775</v>
      </c>
      <c r="HB11" s="96">
        <v>0.71458333333333324</v>
      </c>
      <c r="HC11" s="89" t="s">
        <v>73</v>
      </c>
    </row>
    <row r="12" spans="1:212" x14ac:dyDescent="0.2">
      <c r="A12" s="159">
        <v>9</v>
      </c>
      <c r="B12" s="75">
        <v>42542</v>
      </c>
      <c r="C12" s="76">
        <v>3</v>
      </c>
      <c r="D12" s="111">
        <v>15540</v>
      </c>
      <c r="E12" s="77">
        <v>1</v>
      </c>
      <c r="G12" s="78">
        <v>73</v>
      </c>
      <c r="H12" s="78">
        <v>1.55</v>
      </c>
      <c r="I12" s="78">
        <v>56.2</v>
      </c>
      <c r="J12" s="78">
        <f t="shared" si="0"/>
        <v>23.392299687825179</v>
      </c>
      <c r="K12" s="78">
        <v>29</v>
      </c>
      <c r="L12" s="78">
        <v>9</v>
      </c>
      <c r="M12" s="79">
        <v>19.2</v>
      </c>
      <c r="N12" s="78">
        <v>20.5</v>
      </c>
      <c r="O12" s="95">
        <v>0.47916666666666669</v>
      </c>
      <c r="P12" s="96">
        <v>0.48958333333333331</v>
      </c>
      <c r="Q12" s="95">
        <v>0.48958333333333331</v>
      </c>
      <c r="R12" s="96">
        <v>0.53541666666666665</v>
      </c>
      <c r="S12" s="95">
        <v>0.53749999999999998</v>
      </c>
      <c r="T12" s="96">
        <v>0.70416666666666661</v>
      </c>
      <c r="U12" s="95">
        <v>0.70486111111111116</v>
      </c>
      <c r="V12" s="96">
        <v>0.73958333333333337</v>
      </c>
      <c r="W12" s="95">
        <v>0.53194444444444444</v>
      </c>
      <c r="X12" s="96">
        <v>0.71180555555555547</v>
      </c>
      <c r="Y12" s="79">
        <v>147</v>
      </c>
      <c r="Z12" s="77">
        <v>138</v>
      </c>
      <c r="AA12" s="77">
        <v>131</v>
      </c>
      <c r="AB12" s="78">
        <v>131</v>
      </c>
      <c r="AC12" s="78">
        <v>135</v>
      </c>
      <c r="AD12" s="82">
        <v>129</v>
      </c>
      <c r="AE12" s="78">
        <v>78</v>
      </c>
      <c r="AF12" s="78">
        <v>91</v>
      </c>
      <c r="AG12" s="78">
        <v>77</v>
      </c>
      <c r="AH12" s="78">
        <v>89</v>
      </c>
      <c r="AI12" s="78">
        <v>82</v>
      </c>
      <c r="AJ12" s="83">
        <v>85</v>
      </c>
      <c r="AK12" s="78">
        <v>147</v>
      </c>
      <c r="AL12" s="78">
        <v>157</v>
      </c>
      <c r="AM12" s="78">
        <v>155</v>
      </c>
      <c r="AN12" s="78">
        <v>152</v>
      </c>
      <c r="AO12" s="78">
        <v>151</v>
      </c>
      <c r="AP12" s="82">
        <v>143</v>
      </c>
      <c r="AQ12" s="78">
        <v>94</v>
      </c>
      <c r="AR12" s="78">
        <v>92</v>
      </c>
      <c r="AS12" s="78">
        <v>92</v>
      </c>
      <c r="AT12" s="78">
        <v>98</v>
      </c>
      <c r="AU12" s="78">
        <v>103</v>
      </c>
      <c r="AV12" s="83">
        <v>95</v>
      </c>
      <c r="AW12" s="78">
        <v>9</v>
      </c>
      <c r="AX12" s="78">
        <v>80</v>
      </c>
      <c r="AY12" s="84">
        <v>0.31659999999999999</v>
      </c>
      <c r="AZ12" s="85">
        <v>0.27760000000000001</v>
      </c>
      <c r="BA12" s="86">
        <v>0.19950000000000001</v>
      </c>
      <c r="BB12" s="85">
        <v>0.45250000000000001</v>
      </c>
      <c r="BC12" s="85">
        <v>0.4975</v>
      </c>
      <c r="BD12" s="87">
        <v>0.52200000000000002</v>
      </c>
      <c r="BE12" s="78">
        <v>3</v>
      </c>
      <c r="BF12" s="78">
        <v>3</v>
      </c>
      <c r="BG12" s="78">
        <v>3</v>
      </c>
      <c r="BH12" s="78">
        <v>3</v>
      </c>
      <c r="BI12" s="78">
        <v>6</v>
      </c>
      <c r="BJ12" s="78">
        <v>4</v>
      </c>
      <c r="BK12" s="88">
        <v>2</v>
      </c>
      <c r="BL12" s="78">
        <f t="shared" si="1"/>
        <v>24</v>
      </c>
      <c r="BM12" s="78">
        <v>5</v>
      </c>
      <c r="BN12" s="78">
        <v>4</v>
      </c>
      <c r="BO12" s="78">
        <v>4</v>
      </c>
      <c r="BP12" s="78">
        <v>4</v>
      </c>
      <c r="BQ12" s="78">
        <v>6</v>
      </c>
      <c r="BR12" s="78">
        <v>5</v>
      </c>
      <c r="BS12" s="89">
        <v>4</v>
      </c>
      <c r="BT12" s="78">
        <f t="shared" si="2"/>
        <v>32</v>
      </c>
      <c r="BU12" s="78">
        <v>0</v>
      </c>
      <c r="BV12" s="78">
        <v>0</v>
      </c>
      <c r="BW12" s="78">
        <v>0</v>
      </c>
      <c r="BX12" s="78">
        <v>0</v>
      </c>
      <c r="BY12" s="78">
        <v>0</v>
      </c>
      <c r="BZ12" s="78">
        <v>1</v>
      </c>
      <c r="CA12" s="78">
        <v>0</v>
      </c>
      <c r="CB12" s="78">
        <v>0</v>
      </c>
      <c r="CC12" s="78">
        <v>0</v>
      </c>
      <c r="CD12" s="78">
        <v>0</v>
      </c>
      <c r="CE12" s="78">
        <v>0</v>
      </c>
      <c r="CF12" s="78">
        <v>1</v>
      </c>
      <c r="CG12" s="78">
        <v>0</v>
      </c>
      <c r="CH12" s="78">
        <v>0</v>
      </c>
      <c r="CI12" s="78">
        <v>0</v>
      </c>
      <c r="CJ12" s="78">
        <v>0</v>
      </c>
      <c r="CK12" s="78">
        <v>0</v>
      </c>
      <c r="CL12" s="78">
        <v>2</v>
      </c>
      <c r="CM12" s="78">
        <v>2</v>
      </c>
      <c r="CN12" s="78">
        <v>0</v>
      </c>
      <c r="CO12" s="78">
        <v>4</v>
      </c>
      <c r="CP12" s="78">
        <v>0</v>
      </c>
      <c r="CQ12" s="78">
        <v>4</v>
      </c>
      <c r="CR12" s="78">
        <v>4</v>
      </c>
      <c r="CS12" s="78">
        <v>0</v>
      </c>
      <c r="CT12" s="78">
        <v>1</v>
      </c>
      <c r="CU12" s="78">
        <v>0</v>
      </c>
      <c r="CV12" s="78">
        <v>1</v>
      </c>
      <c r="CW12" s="78">
        <v>0</v>
      </c>
      <c r="CX12" s="88">
        <v>0</v>
      </c>
      <c r="CY12" s="78">
        <f t="shared" si="3"/>
        <v>0</v>
      </c>
      <c r="CZ12" s="78">
        <f t="shared" si="4"/>
        <v>0</v>
      </c>
      <c r="DA12" s="78">
        <f t="shared" si="5"/>
        <v>0</v>
      </c>
      <c r="DB12" s="78">
        <f t="shared" si="6"/>
        <v>4</v>
      </c>
      <c r="DC12" s="78">
        <v>0</v>
      </c>
      <c r="DD12" s="78">
        <f t="shared" si="7"/>
        <v>4</v>
      </c>
      <c r="DE12" s="78">
        <f t="shared" si="8"/>
        <v>12</v>
      </c>
      <c r="DF12" s="78">
        <v>0</v>
      </c>
      <c r="DG12" s="78">
        <v>0</v>
      </c>
      <c r="DH12" s="78">
        <v>0</v>
      </c>
      <c r="DI12" s="78">
        <v>0</v>
      </c>
      <c r="DJ12" s="78">
        <v>0</v>
      </c>
      <c r="DK12" s="78">
        <v>2</v>
      </c>
      <c r="DL12" s="78">
        <v>0</v>
      </c>
      <c r="DM12" s="78">
        <v>0</v>
      </c>
      <c r="DN12" s="78">
        <v>0</v>
      </c>
      <c r="DO12" s="78">
        <v>0</v>
      </c>
      <c r="DP12" s="78">
        <v>0</v>
      </c>
      <c r="DQ12" s="78">
        <v>0</v>
      </c>
      <c r="DR12" s="78">
        <v>0</v>
      </c>
      <c r="DS12" s="78">
        <v>0</v>
      </c>
      <c r="DT12" s="78">
        <v>0</v>
      </c>
      <c r="DU12" s="78">
        <v>0</v>
      </c>
      <c r="DV12" s="78">
        <v>0</v>
      </c>
      <c r="DW12" s="78">
        <v>3</v>
      </c>
      <c r="DX12" s="78">
        <v>0</v>
      </c>
      <c r="DY12" s="78">
        <v>0</v>
      </c>
      <c r="DZ12" s="78">
        <v>4</v>
      </c>
      <c r="EA12" s="78">
        <v>0</v>
      </c>
      <c r="EB12" s="78">
        <v>3</v>
      </c>
      <c r="EC12" s="78">
        <v>4</v>
      </c>
      <c r="ED12" s="78">
        <v>0</v>
      </c>
      <c r="EE12" s="78">
        <v>0</v>
      </c>
      <c r="EF12" s="78">
        <v>0</v>
      </c>
      <c r="EG12" s="78">
        <v>2</v>
      </c>
      <c r="EH12" s="78">
        <v>0</v>
      </c>
      <c r="EI12" s="89">
        <v>0</v>
      </c>
      <c r="EJ12" s="78">
        <f t="shared" si="9"/>
        <v>0</v>
      </c>
      <c r="EK12" s="78">
        <f t="shared" si="10"/>
        <v>0</v>
      </c>
      <c r="EL12" s="78">
        <f t="shared" si="11"/>
        <v>0</v>
      </c>
      <c r="EM12" s="78">
        <f t="shared" si="12"/>
        <v>0</v>
      </c>
      <c r="EN12" s="78">
        <v>0</v>
      </c>
      <c r="EO12" s="78">
        <f t="shared" si="13"/>
        <v>7</v>
      </c>
      <c r="EP12" s="78">
        <f t="shared" si="14"/>
        <v>11</v>
      </c>
      <c r="EQ12" s="78">
        <v>0</v>
      </c>
      <c r="ER12" s="89">
        <v>4</v>
      </c>
      <c r="ES12" s="90">
        <v>6.4178240740740743E-4</v>
      </c>
      <c r="ET12" s="91">
        <v>6.9444444444444447E-4</v>
      </c>
      <c r="EU12" s="78" t="s">
        <v>69</v>
      </c>
      <c r="EV12" s="77">
        <v>69.5</v>
      </c>
      <c r="EW12" s="88" t="s">
        <v>89</v>
      </c>
      <c r="EX12" s="78">
        <v>1.5</v>
      </c>
      <c r="EY12" s="78">
        <v>1.4</v>
      </c>
      <c r="EZ12" s="78">
        <v>1.6</v>
      </c>
      <c r="FA12" s="78">
        <v>1.7</v>
      </c>
      <c r="FB12" s="78">
        <v>1.7</v>
      </c>
      <c r="FC12" s="88">
        <v>1.7</v>
      </c>
      <c r="FD12" s="78">
        <v>1.5</v>
      </c>
      <c r="FE12" s="78">
        <v>1.4</v>
      </c>
      <c r="FF12" s="78">
        <v>1.6</v>
      </c>
      <c r="FG12" s="78">
        <v>1.7</v>
      </c>
      <c r="FH12" s="78">
        <v>1.8</v>
      </c>
      <c r="FI12" s="89">
        <v>1.8</v>
      </c>
      <c r="FJ12" s="78">
        <v>8.7200000000000006</v>
      </c>
      <c r="FK12" s="78">
        <v>8.18</v>
      </c>
      <c r="FL12" s="78">
        <v>7.53</v>
      </c>
      <c r="FM12" s="78">
        <v>7.86</v>
      </c>
      <c r="FN12" s="88">
        <v>7.53</v>
      </c>
      <c r="FO12" s="78">
        <v>10.07</v>
      </c>
      <c r="FP12" s="78">
        <v>8.8000000000000007</v>
      </c>
      <c r="FQ12" s="78">
        <v>8.68</v>
      </c>
      <c r="FR12" s="78">
        <v>8.15</v>
      </c>
      <c r="FS12" s="89">
        <v>8.15</v>
      </c>
      <c r="FT12" s="99" t="s">
        <v>77</v>
      </c>
      <c r="FU12" s="78">
        <v>10.56</v>
      </c>
      <c r="FV12" s="78">
        <v>10.55</v>
      </c>
      <c r="FW12" s="88">
        <v>10.55</v>
      </c>
      <c r="FX12" s="99" t="s">
        <v>77</v>
      </c>
      <c r="FY12" s="78">
        <v>11.33</v>
      </c>
      <c r="FZ12" s="78">
        <v>11.25</v>
      </c>
      <c r="GA12" s="89">
        <v>11.25</v>
      </c>
      <c r="GB12" s="78">
        <v>35</v>
      </c>
      <c r="GC12" s="88">
        <v>1</v>
      </c>
      <c r="GD12" s="78">
        <v>36</v>
      </c>
      <c r="GE12" s="89">
        <v>0</v>
      </c>
      <c r="GF12" s="78">
        <v>53</v>
      </c>
      <c r="GG12" s="78">
        <v>0</v>
      </c>
      <c r="GH12" s="88">
        <v>53</v>
      </c>
      <c r="GI12" s="78">
        <f t="shared" si="15"/>
        <v>100</v>
      </c>
      <c r="GJ12" s="78">
        <v>54</v>
      </c>
      <c r="GK12" s="78">
        <v>3</v>
      </c>
      <c r="GL12" s="89">
        <v>57</v>
      </c>
      <c r="GM12" s="78">
        <f t="shared" si="16"/>
        <v>94.73684210526315</v>
      </c>
      <c r="GN12" s="78">
        <v>10</v>
      </c>
      <c r="GO12" s="78">
        <v>2</v>
      </c>
      <c r="GP12" s="88">
        <v>12</v>
      </c>
      <c r="GQ12" s="78">
        <v>11</v>
      </c>
      <c r="GR12" s="78">
        <v>1</v>
      </c>
      <c r="GS12" s="89">
        <v>12</v>
      </c>
      <c r="GT12" s="78">
        <v>12</v>
      </c>
      <c r="GU12" s="78">
        <v>0</v>
      </c>
      <c r="GV12" s="88">
        <v>12</v>
      </c>
      <c r="GW12" s="78">
        <v>10</v>
      </c>
      <c r="GX12" s="78">
        <v>2</v>
      </c>
      <c r="GY12" s="89">
        <v>12</v>
      </c>
      <c r="GZ12" s="96">
        <v>0.27083333333333331</v>
      </c>
      <c r="HA12" s="96">
        <v>0.53472222222222221</v>
      </c>
      <c r="HB12" s="96">
        <v>0.70694444444444438</v>
      </c>
      <c r="HC12" s="89" t="s">
        <v>73</v>
      </c>
    </row>
    <row r="13" spans="1:212" x14ac:dyDescent="0.2">
      <c r="A13" s="159">
        <v>10</v>
      </c>
      <c r="B13" s="75">
        <v>42717</v>
      </c>
      <c r="C13" s="76">
        <v>4</v>
      </c>
      <c r="D13" s="111">
        <v>10762</v>
      </c>
      <c r="E13" s="77">
        <v>1</v>
      </c>
      <c r="G13" s="78">
        <v>87</v>
      </c>
      <c r="H13" s="78">
        <v>1.6</v>
      </c>
      <c r="I13" s="78">
        <v>57.4</v>
      </c>
      <c r="J13" s="78">
        <f t="shared" si="0"/>
        <v>22.421874999999996</v>
      </c>
      <c r="K13" s="78">
        <v>29</v>
      </c>
      <c r="L13" s="78">
        <v>9</v>
      </c>
      <c r="M13" s="79">
        <v>20.3</v>
      </c>
      <c r="N13" s="78">
        <v>20.2</v>
      </c>
      <c r="O13" s="95">
        <v>0.47916666666666669</v>
      </c>
      <c r="P13" s="96">
        <v>0.48888888888888887</v>
      </c>
      <c r="Q13" s="95">
        <v>0.48888888888888887</v>
      </c>
      <c r="R13" s="96">
        <v>0.51597222222222217</v>
      </c>
      <c r="S13" s="95">
        <v>0.53749999999999998</v>
      </c>
      <c r="T13" s="96">
        <v>0.70416666666666661</v>
      </c>
      <c r="U13" s="95">
        <v>0.70486111111111116</v>
      </c>
      <c r="V13" s="96">
        <v>0.73263888888888884</v>
      </c>
      <c r="W13" s="95">
        <v>0.53611111111111109</v>
      </c>
      <c r="X13" s="96">
        <v>0.70763888888888893</v>
      </c>
      <c r="Y13" s="79">
        <v>140</v>
      </c>
      <c r="Z13" s="77">
        <v>129</v>
      </c>
      <c r="AA13" s="77">
        <v>138</v>
      </c>
      <c r="AB13" s="78">
        <v>124</v>
      </c>
      <c r="AC13" s="78">
        <v>131</v>
      </c>
      <c r="AD13" s="82">
        <v>136</v>
      </c>
      <c r="AE13" s="78">
        <v>72</v>
      </c>
      <c r="AF13" s="78">
        <v>62</v>
      </c>
      <c r="AG13" s="78">
        <v>67</v>
      </c>
      <c r="AH13" s="78">
        <v>68</v>
      </c>
      <c r="AI13" s="78">
        <v>72</v>
      </c>
      <c r="AJ13" s="83">
        <v>67</v>
      </c>
      <c r="AK13" s="78">
        <v>148</v>
      </c>
      <c r="AL13" s="78">
        <v>155</v>
      </c>
      <c r="AM13" s="78">
        <v>151</v>
      </c>
      <c r="AN13" s="78">
        <v>146</v>
      </c>
      <c r="AO13" s="78">
        <v>157</v>
      </c>
      <c r="AP13" s="82">
        <v>153</v>
      </c>
      <c r="AQ13" s="78">
        <v>80</v>
      </c>
      <c r="AR13" s="78">
        <v>77</v>
      </c>
      <c r="AS13" s="78">
        <v>77</v>
      </c>
      <c r="AT13" s="78">
        <v>86</v>
      </c>
      <c r="AU13" s="78">
        <v>82</v>
      </c>
      <c r="AV13" s="83">
        <v>79</v>
      </c>
      <c r="AW13" s="78">
        <v>8</v>
      </c>
      <c r="AX13" s="78">
        <v>83</v>
      </c>
      <c r="AY13" s="84"/>
      <c r="AZ13" s="85"/>
      <c r="BA13" s="86"/>
      <c r="BB13" s="85"/>
      <c r="BC13" s="85"/>
      <c r="BD13" s="87"/>
      <c r="BE13" s="78">
        <v>4</v>
      </c>
      <c r="BF13" s="78">
        <v>5</v>
      </c>
      <c r="BG13" s="78">
        <v>0</v>
      </c>
      <c r="BH13" s="78">
        <v>5</v>
      </c>
      <c r="BI13" s="78">
        <v>4</v>
      </c>
      <c r="BJ13" s="78">
        <v>4</v>
      </c>
      <c r="BK13" s="88">
        <v>4</v>
      </c>
      <c r="BL13" s="78">
        <f t="shared" si="1"/>
        <v>26</v>
      </c>
      <c r="BM13" s="78">
        <v>4</v>
      </c>
      <c r="BN13" s="78">
        <v>3</v>
      </c>
      <c r="BO13" s="78">
        <v>0</v>
      </c>
      <c r="BP13" s="78">
        <v>4</v>
      </c>
      <c r="BQ13" s="78">
        <v>3</v>
      </c>
      <c r="BR13" s="78">
        <v>4</v>
      </c>
      <c r="BS13" s="89">
        <v>3</v>
      </c>
      <c r="BT13" s="78">
        <f t="shared" si="2"/>
        <v>21</v>
      </c>
      <c r="BU13" s="78">
        <v>0</v>
      </c>
      <c r="BV13" s="78">
        <v>0</v>
      </c>
      <c r="BW13" s="78">
        <v>0</v>
      </c>
      <c r="BX13" s="78">
        <v>0</v>
      </c>
      <c r="BY13" s="78">
        <v>0</v>
      </c>
      <c r="BZ13" s="78">
        <v>3</v>
      </c>
      <c r="CA13" s="78">
        <v>0</v>
      </c>
      <c r="CB13" s="78">
        <v>0</v>
      </c>
      <c r="CC13" s="78">
        <v>0</v>
      </c>
      <c r="CD13" s="78">
        <v>0</v>
      </c>
      <c r="CE13" s="78">
        <v>0</v>
      </c>
      <c r="CF13" s="78">
        <v>0</v>
      </c>
      <c r="CG13" s="78">
        <v>0</v>
      </c>
      <c r="CH13" s="78">
        <v>0</v>
      </c>
      <c r="CI13" s="78">
        <v>0</v>
      </c>
      <c r="CJ13" s="78">
        <v>0</v>
      </c>
      <c r="CK13" s="78">
        <v>0</v>
      </c>
      <c r="CL13" s="78">
        <v>3</v>
      </c>
      <c r="CM13" s="78">
        <v>0</v>
      </c>
      <c r="CN13" s="78">
        <v>0</v>
      </c>
      <c r="CO13" s="78">
        <v>3</v>
      </c>
      <c r="CP13" s="78">
        <v>0</v>
      </c>
      <c r="CQ13" s="78">
        <v>3</v>
      </c>
      <c r="CR13" s="78">
        <v>3</v>
      </c>
      <c r="CS13" s="78">
        <v>0</v>
      </c>
      <c r="CT13" s="78">
        <v>0</v>
      </c>
      <c r="CU13" s="78">
        <v>0</v>
      </c>
      <c r="CV13" s="78">
        <v>2</v>
      </c>
      <c r="CW13" s="78">
        <v>0</v>
      </c>
      <c r="CX13" s="88">
        <v>0</v>
      </c>
      <c r="CY13" s="78">
        <f t="shared" si="3"/>
        <v>0</v>
      </c>
      <c r="CZ13" s="78">
        <f t="shared" si="4"/>
        <v>0</v>
      </c>
      <c r="DA13" s="78">
        <f t="shared" si="5"/>
        <v>0</v>
      </c>
      <c r="DB13" s="78">
        <f t="shared" si="6"/>
        <v>0</v>
      </c>
      <c r="DC13" s="78">
        <v>0</v>
      </c>
      <c r="DD13" s="78">
        <f t="shared" si="7"/>
        <v>8</v>
      </c>
      <c r="DE13" s="78">
        <f t="shared" si="8"/>
        <v>9</v>
      </c>
      <c r="DF13" s="78">
        <v>0</v>
      </c>
      <c r="DG13" s="78">
        <v>0</v>
      </c>
      <c r="DH13" s="78">
        <v>0</v>
      </c>
      <c r="DI13" s="78">
        <v>0</v>
      </c>
      <c r="DJ13" s="78">
        <v>0</v>
      </c>
      <c r="DK13" s="78">
        <v>3</v>
      </c>
      <c r="DL13" s="78">
        <v>0</v>
      </c>
      <c r="DM13" s="78">
        <v>0</v>
      </c>
      <c r="DN13" s="78">
        <v>0</v>
      </c>
      <c r="DO13" s="78">
        <v>0</v>
      </c>
      <c r="DP13" s="78">
        <v>0</v>
      </c>
      <c r="DQ13" s="78">
        <v>0</v>
      </c>
      <c r="DR13" s="78">
        <v>0</v>
      </c>
      <c r="DS13" s="78">
        <v>0</v>
      </c>
      <c r="DT13" s="78">
        <v>0</v>
      </c>
      <c r="DU13" s="78">
        <v>0</v>
      </c>
      <c r="DV13" s="78">
        <v>0</v>
      </c>
      <c r="DW13" s="78">
        <v>3</v>
      </c>
      <c r="DX13" s="78">
        <v>0</v>
      </c>
      <c r="DY13" s="78">
        <v>0</v>
      </c>
      <c r="DZ13" s="78">
        <v>3</v>
      </c>
      <c r="EA13" s="78">
        <v>0</v>
      </c>
      <c r="EB13" s="78">
        <v>3</v>
      </c>
      <c r="EC13" s="78">
        <v>3</v>
      </c>
      <c r="ED13" s="78">
        <v>0</v>
      </c>
      <c r="EE13" s="78">
        <v>0</v>
      </c>
      <c r="EF13" s="78">
        <v>0</v>
      </c>
      <c r="EG13" s="78">
        <v>2</v>
      </c>
      <c r="EH13" s="78">
        <v>0</v>
      </c>
      <c r="EI13" s="89">
        <v>0</v>
      </c>
      <c r="EJ13" s="78">
        <f t="shared" si="9"/>
        <v>0</v>
      </c>
      <c r="EK13" s="78">
        <f t="shared" si="10"/>
        <v>0</v>
      </c>
      <c r="EL13" s="78">
        <f t="shared" si="11"/>
        <v>0</v>
      </c>
      <c r="EM13" s="78">
        <f t="shared" si="12"/>
        <v>0</v>
      </c>
      <c r="EN13" s="78">
        <v>0</v>
      </c>
      <c r="EO13" s="78">
        <f t="shared" si="13"/>
        <v>8</v>
      </c>
      <c r="EP13" s="78">
        <f t="shared" si="14"/>
        <v>9</v>
      </c>
      <c r="EQ13" s="78">
        <v>0</v>
      </c>
      <c r="ER13" s="89">
        <v>0</v>
      </c>
      <c r="ES13" s="90">
        <v>6.7222222222222217E-4</v>
      </c>
      <c r="ET13" s="91">
        <v>8.0787037037037036E-4</v>
      </c>
      <c r="EU13" s="78" t="s">
        <v>69</v>
      </c>
      <c r="EV13" s="77">
        <v>82.2</v>
      </c>
      <c r="EW13" s="88" t="s">
        <v>102</v>
      </c>
      <c r="EX13" s="78">
        <v>1.3</v>
      </c>
      <c r="EY13" s="78">
        <v>1.4</v>
      </c>
      <c r="EZ13" s="78">
        <v>1.3</v>
      </c>
      <c r="FA13" s="78">
        <v>1.3</v>
      </c>
      <c r="FB13" s="78">
        <v>1.2</v>
      </c>
      <c r="FC13" s="88">
        <v>1.4</v>
      </c>
      <c r="FD13" s="78">
        <v>1.2</v>
      </c>
      <c r="FE13" s="78">
        <v>1.1000000000000001</v>
      </c>
      <c r="FF13" s="78">
        <v>1</v>
      </c>
      <c r="FG13" s="78">
        <v>1.5</v>
      </c>
      <c r="FH13" s="78">
        <v>1.3</v>
      </c>
      <c r="FI13" s="89">
        <v>1.5</v>
      </c>
      <c r="FJ13" s="78">
        <v>8.02</v>
      </c>
      <c r="FK13" s="78">
        <v>7.95</v>
      </c>
      <c r="FL13" s="78">
        <v>8.26</v>
      </c>
      <c r="FM13" s="78">
        <v>8.6300000000000008</v>
      </c>
      <c r="FN13" s="88">
        <v>7.95</v>
      </c>
      <c r="FO13" s="78">
        <v>8.33</v>
      </c>
      <c r="FP13" s="78">
        <v>8</v>
      </c>
      <c r="FQ13" s="78">
        <v>7.83</v>
      </c>
      <c r="FR13" s="78">
        <v>8.1300000000000008</v>
      </c>
      <c r="FS13" s="89">
        <v>7.83</v>
      </c>
      <c r="FT13" s="99" t="s">
        <v>77</v>
      </c>
      <c r="FU13" s="78">
        <v>10.63</v>
      </c>
      <c r="FV13" s="78">
        <v>9.56</v>
      </c>
      <c r="FW13" s="88">
        <v>9.56</v>
      </c>
      <c r="FX13" s="99" t="s">
        <v>77</v>
      </c>
      <c r="FY13" s="78">
        <v>9.59</v>
      </c>
      <c r="FZ13" s="78">
        <v>9.75</v>
      </c>
      <c r="GA13" s="89">
        <v>9.59</v>
      </c>
      <c r="GB13" s="78">
        <v>35</v>
      </c>
      <c r="GC13" s="88">
        <v>1</v>
      </c>
      <c r="GD13" s="78">
        <v>31</v>
      </c>
      <c r="GE13" s="89">
        <v>5</v>
      </c>
      <c r="GF13" s="78">
        <v>52</v>
      </c>
      <c r="GG13" s="78">
        <v>0</v>
      </c>
      <c r="GH13" s="88">
        <v>52</v>
      </c>
      <c r="GI13" s="78">
        <f t="shared" si="15"/>
        <v>100</v>
      </c>
      <c r="GJ13" s="78">
        <v>46</v>
      </c>
      <c r="GK13" s="78">
        <v>4</v>
      </c>
      <c r="GL13" s="89">
        <v>50</v>
      </c>
      <c r="GM13" s="78">
        <f t="shared" si="16"/>
        <v>92</v>
      </c>
      <c r="GN13" s="78">
        <v>9</v>
      </c>
      <c r="GO13" s="78">
        <v>3</v>
      </c>
      <c r="GP13" s="88">
        <v>12</v>
      </c>
      <c r="GQ13" s="78">
        <v>8</v>
      </c>
      <c r="GR13" s="78">
        <v>4</v>
      </c>
      <c r="GS13" s="89">
        <v>12</v>
      </c>
      <c r="GT13" s="78">
        <v>9</v>
      </c>
      <c r="GU13" s="78">
        <v>3</v>
      </c>
      <c r="GV13" s="88">
        <v>12</v>
      </c>
      <c r="GW13" s="78">
        <v>7</v>
      </c>
      <c r="GX13" s="78">
        <v>5</v>
      </c>
      <c r="GY13" s="89">
        <v>12</v>
      </c>
      <c r="GZ13" s="96">
        <v>0.18055555555555555</v>
      </c>
      <c r="HA13" s="96">
        <v>0.53749999999999998</v>
      </c>
      <c r="HB13" s="96">
        <v>0.70416666666666661</v>
      </c>
      <c r="HC13" s="89" t="s">
        <v>73</v>
      </c>
    </row>
    <row r="14" spans="1:212" x14ac:dyDescent="0.2">
      <c r="A14" s="159">
        <v>12</v>
      </c>
      <c r="B14" s="75">
        <v>42557</v>
      </c>
      <c r="C14" s="76">
        <v>4</v>
      </c>
      <c r="D14" s="111">
        <v>10035</v>
      </c>
      <c r="E14" s="77">
        <v>1</v>
      </c>
      <c r="G14" s="78">
        <v>89</v>
      </c>
      <c r="H14" s="78">
        <v>1.5</v>
      </c>
      <c r="I14" s="78">
        <v>60.7</v>
      </c>
      <c r="J14" s="78">
        <f t="shared" si="0"/>
        <v>26.977777777777778</v>
      </c>
      <c r="K14" s="78">
        <v>30</v>
      </c>
      <c r="L14" s="78">
        <v>11</v>
      </c>
      <c r="M14" s="79">
        <v>19.5</v>
      </c>
      <c r="N14" s="78">
        <v>19.3</v>
      </c>
      <c r="O14" s="95">
        <v>0.47916666666666669</v>
      </c>
      <c r="P14" s="96">
        <v>0.4861111111111111</v>
      </c>
      <c r="Q14" s="95">
        <v>0.48958333333333331</v>
      </c>
      <c r="R14" s="96">
        <v>0.52847222222222223</v>
      </c>
      <c r="S14" s="95">
        <v>0.53125</v>
      </c>
      <c r="T14" s="96">
        <v>0.69791666666666663</v>
      </c>
      <c r="U14" s="95">
        <v>0.69791666666666663</v>
      </c>
      <c r="V14" s="96">
        <v>0.7402777777777777</v>
      </c>
      <c r="W14" s="95">
        <v>0.52777777777777779</v>
      </c>
      <c r="X14" s="96">
        <v>0.70208333333333339</v>
      </c>
      <c r="Y14" s="79">
        <v>141</v>
      </c>
      <c r="Z14" s="77">
        <v>146</v>
      </c>
      <c r="AA14" s="77">
        <v>146</v>
      </c>
      <c r="AB14" s="78">
        <v>133</v>
      </c>
      <c r="AC14" s="78">
        <v>146</v>
      </c>
      <c r="AD14" s="82">
        <v>147</v>
      </c>
      <c r="AE14" s="78">
        <v>73</v>
      </c>
      <c r="AF14" s="78">
        <v>72</v>
      </c>
      <c r="AG14" s="78">
        <v>66</v>
      </c>
      <c r="AH14" s="78">
        <v>70</v>
      </c>
      <c r="AI14" s="78">
        <v>72</v>
      </c>
      <c r="AJ14" s="83">
        <v>63</v>
      </c>
      <c r="AK14" s="78">
        <v>171</v>
      </c>
      <c r="AL14" s="78">
        <v>153</v>
      </c>
      <c r="AM14" s="78">
        <v>155</v>
      </c>
      <c r="AN14" s="78">
        <v>149</v>
      </c>
      <c r="AO14" s="78">
        <v>140</v>
      </c>
      <c r="AP14" s="82">
        <v>148</v>
      </c>
      <c r="AQ14" s="78">
        <v>64</v>
      </c>
      <c r="AR14" s="78">
        <v>67</v>
      </c>
      <c r="AS14" s="78">
        <v>64</v>
      </c>
      <c r="AT14" s="78">
        <v>68</v>
      </c>
      <c r="AU14" s="78">
        <v>60</v>
      </c>
      <c r="AV14" s="83">
        <v>75</v>
      </c>
      <c r="AW14" s="78">
        <v>9</v>
      </c>
      <c r="AX14" s="78">
        <v>87</v>
      </c>
      <c r="AY14" s="84">
        <v>0.3049</v>
      </c>
      <c r="AZ14" s="85">
        <v>0.17960000000000001</v>
      </c>
      <c r="BA14" s="86">
        <v>0.18010000000000001</v>
      </c>
      <c r="BB14" s="85">
        <v>0.2016</v>
      </c>
      <c r="BC14" s="85">
        <v>0.17649999999999999</v>
      </c>
      <c r="BD14" s="87">
        <v>0.21029999999999999</v>
      </c>
      <c r="BE14" s="78">
        <v>3</v>
      </c>
      <c r="BF14" s="78">
        <v>3</v>
      </c>
      <c r="BG14" s="78">
        <v>2</v>
      </c>
      <c r="BH14" s="78">
        <v>2</v>
      </c>
      <c r="BI14" s="78">
        <v>4</v>
      </c>
      <c r="BJ14" s="78">
        <v>3</v>
      </c>
      <c r="BK14" s="88">
        <v>3</v>
      </c>
      <c r="BL14" s="78">
        <f t="shared" si="1"/>
        <v>20</v>
      </c>
      <c r="BM14" s="78">
        <v>3</v>
      </c>
      <c r="BN14" s="78">
        <v>3</v>
      </c>
      <c r="BO14" s="78">
        <v>1</v>
      </c>
      <c r="BP14" s="78">
        <v>3</v>
      </c>
      <c r="BQ14" s="78">
        <v>3</v>
      </c>
      <c r="BR14" s="78">
        <v>3</v>
      </c>
      <c r="BS14" s="89">
        <v>3</v>
      </c>
      <c r="BT14" s="78">
        <f t="shared" si="2"/>
        <v>19</v>
      </c>
      <c r="BU14" s="78">
        <v>0</v>
      </c>
      <c r="BV14" s="78">
        <v>0</v>
      </c>
      <c r="BW14" s="78">
        <v>0</v>
      </c>
      <c r="BX14" s="78">
        <v>0</v>
      </c>
      <c r="BY14" s="78">
        <v>0</v>
      </c>
      <c r="BZ14" s="78">
        <v>2</v>
      </c>
      <c r="CA14" s="78">
        <v>0</v>
      </c>
      <c r="CB14" s="78">
        <v>0</v>
      </c>
      <c r="CC14" s="78">
        <v>0</v>
      </c>
      <c r="CD14" s="78">
        <v>0</v>
      </c>
      <c r="CE14" s="78">
        <v>0</v>
      </c>
      <c r="CF14" s="78">
        <v>0</v>
      </c>
      <c r="CG14" s="78">
        <v>0</v>
      </c>
      <c r="CH14" s="78">
        <v>0</v>
      </c>
      <c r="CI14" s="78">
        <v>0</v>
      </c>
      <c r="CJ14" s="78">
        <v>0</v>
      </c>
      <c r="CK14" s="78">
        <v>0</v>
      </c>
      <c r="CL14" s="78">
        <v>3</v>
      </c>
      <c r="CM14" s="78">
        <v>0</v>
      </c>
      <c r="CN14" s="78">
        <v>0</v>
      </c>
      <c r="CO14" s="78">
        <v>3</v>
      </c>
      <c r="CP14" s="78">
        <v>0</v>
      </c>
      <c r="CQ14" s="78">
        <v>2</v>
      </c>
      <c r="CR14" s="78">
        <v>2</v>
      </c>
      <c r="CS14" s="78">
        <v>0</v>
      </c>
      <c r="CT14" s="78">
        <v>0</v>
      </c>
      <c r="CU14" s="78">
        <v>0</v>
      </c>
      <c r="CV14" s="78">
        <v>1</v>
      </c>
      <c r="CW14" s="78">
        <v>0</v>
      </c>
      <c r="CX14" s="88">
        <v>0</v>
      </c>
      <c r="CY14" s="78">
        <f t="shared" si="3"/>
        <v>0</v>
      </c>
      <c r="CZ14" s="78">
        <f t="shared" si="4"/>
        <v>0</v>
      </c>
      <c r="DA14" s="78">
        <f t="shared" si="5"/>
        <v>0</v>
      </c>
      <c r="DB14" s="78">
        <f t="shared" si="6"/>
        <v>0</v>
      </c>
      <c r="DC14" s="78">
        <v>0</v>
      </c>
      <c r="DD14" s="78">
        <f t="shared" si="7"/>
        <v>6</v>
      </c>
      <c r="DE14" s="78">
        <f t="shared" si="8"/>
        <v>7</v>
      </c>
      <c r="DF14" s="78">
        <v>0</v>
      </c>
      <c r="DG14" s="78">
        <v>0</v>
      </c>
      <c r="DH14" s="78">
        <v>0</v>
      </c>
      <c r="DI14" s="78">
        <v>0</v>
      </c>
      <c r="DJ14" s="78">
        <v>0</v>
      </c>
      <c r="DK14" s="78">
        <v>2</v>
      </c>
      <c r="DL14" s="78">
        <v>0</v>
      </c>
      <c r="DM14" s="78">
        <v>0</v>
      </c>
      <c r="DN14" s="78">
        <v>0</v>
      </c>
      <c r="DO14" s="78">
        <v>0</v>
      </c>
      <c r="DP14" s="78">
        <v>0</v>
      </c>
      <c r="DQ14" s="78">
        <v>0</v>
      </c>
      <c r="DR14" s="78">
        <v>0</v>
      </c>
      <c r="DS14" s="78">
        <v>0</v>
      </c>
      <c r="DT14" s="78">
        <v>0</v>
      </c>
      <c r="DU14" s="78">
        <v>0</v>
      </c>
      <c r="DV14" s="78">
        <v>0</v>
      </c>
      <c r="DW14" s="78">
        <v>3</v>
      </c>
      <c r="DX14" s="78">
        <v>0</v>
      </c>
      <c r="DY14" s="78">
        <v>0</v>
      </c>
      <c r="DZ14" s="78">
        <v>3</v>
      </c>
      <c r="EA14" s="78">
        <v>0</v>
      </c>
      <c r="EB14" s="78">
        <v>2</v>
      </c>
      <c r="EC14" s="78">
        <v>2</v>
      </c>
      <c r="ED14" s="78">
        <v>0</v>
      </c>
      <c r="EE14" s="78">
        <v>0</v>
      </c>
      <c r="EF14" s="78">
        <v>0</v>
      </c>
      <c r="EG14" s="78">
        <v>1</v>
      </c>
      <c r="EH14" s="78">
        <v>0</v>
      </c>
      <c r="EI14" s="89">
        <v>0</v>
      </c>
      <c r="EJ14" s="78">
        <f t="shared" si="9"/>
        <v>0</v>
      </c>
      <c r="EK14" s="78">
        <f t="shared" si="10"/>
        <v>0</v>
      </c>
      <c r="EL14" s="78">
        <f t="shared" si="11"/>
        <v>0</v>
      </c>
      <c r="EM14" s="78">
        <f t="shared" si="12"/>
        <v>0</v>
      </c>
      <c r="EN14" s="78">
        <v>0</v>
      </c>
      <c r="EO14" s="78">
        <f t="shared" si="13"/>
        <v>6</v>
      </c>
      <c r="EP14" s="78">
        <f t="shared" si="14"/>
        <v>7</v>
      </c>
      <c r="EQ14" s="78">
        <v>0</v>
      </c>
      <c r="ER14" s="89">
        <v>0</v>
      </c>
      <c r="ES14" s="90">
        <v>5.3078703703703697E-4</v>
      </c>
      <c r="ET14" s="91">
        <v>4.604166666666667E-4</v>
      </c>
      <c r="EU14" s="78" t="s">
        <v>69</v>
      </c>
      <c r="EV14" s="78">
        <v>68.5</v>
      </c>
      <c r="EW14" s="88" t="s">
        <v>90</v>
      </c>
      <c r="EX14" s="78">
        <v>1.4</v>
      </c>
      <c r="EY14" s="78">
        <v>1</v>
      </c>
      <c r="EZ14" s="78">
        <v>1</v>
      </c>
      <c r="FA14" s="78">
        <v>1.2</v>
      </c>
      <c r="FB14" s="78">
        <v>1.6</v>
      </c>
      <c r="FC14" s="88">
        <v>1.6</v>
      </c>
      <c r="FD14" s="78">
        <v>1.1000000000000001</v>
      </c>
      <c r="FE14" s="78">
        <v>1.2</v>
      </c>
      <c r="FF14" s="78">
        <v>1.5</v>
      </c>
      <c r="FG14" s="78">
        <v>1.4</v>
      </c>
      <c r="FH14" s="78">
        <v>1.5</v>
      </c>
      <c r="FI14" s="89">
        <v>1.5</v>
      </c>
      <c r="FJ14" s="78">
        <v>8.73</v>
      </c>
      <c r="FK14" s="78">
        <v>7.41</v>
      </c>
      <c r="FL14" s="78">
        <v>7.34</v>
      </c>
      <c r="FM14" s="78">
        <v>6.88</v>
      </c>
      <c r="FN14" s="88">
        <v>6.88</v>
      </c>
      <c r="FO14" s="78">
        <v>7.55</v>
      </c>
      <c r="FP14" s="78">
        <v>7.25</v>
      </c>
      <c r="FQ14" s="78">
        <v>7.05</v>
      </c>
      <c r="FR14" s="78">
        <v>7.23</v>
      </c>
      <c r="FS14" s="89">
        <v>7.05</v>
      </c>
      <c r="FT14" s="99" t="s">
        <v>77</v>
      </c>
      <c r="FU14" s="78">
        <v>8.8800000000000008</v>
      </c>
      <c r="FV14" s="78">
        <v>8.66</v>
      </c>
      <c r="FW14" s="88">
        <v>8.66</v>
      </c>
      <c r="FX14" s="99" t="s">
        <v>77</v>
      </c>
      <c r="FY14" s="78">
        <v>8.83</v>
      </c>
      <c r="FZ14" s="78">
        <v>8.7899999999999991</v>
      </c>
      <c r="GA14" s="89">
        <v>8.7899999999999991</v>
      </c>
      <c r="GB14" s="78">
        <v>35</v>
      </c>
      <c r="GC14" s="88">
        <v>1</v>
      </c>
      <c r="GD14" s="78">
        <v>36</v>
      </c>
      <c r="GE14" s="89">
        <v>0</v>
      </c>
      <c r="GF14" s="78">
        <v>48</v>
      </c>
      <c r="GG14" s="78">
        <v>3</v>
      </c>
      <c r="GH14" s="88">
        <v>51</v>
      </c>
      <c r="GI14" s="78">
        <f t="shared" si="15"/>
        <v>94.117647058823522</v>
      </c>
      <c r="GJ14" s="78">
        <v>54</v>
      </c>
      <c r="GK14" s="78">
        <v>1</v>
      </c>
      <c r="GL14" s="89">
        <v>55</v>
      </c>
      <c r="GM14" s="78">
        <f t="shared" si="16"/>
        <v>98.181818181818187</v>
      </c>
      <c r="GN14" s="78">
        <v>11</v>
      </c>
      <c r="GO14" s="78">
        <v>1</v>
      </c>
      <c r="GP14" s="88">
        <v>12</v>
      </c>
      <c r="GQ14" s="78">
        <v>12</v>
      </c>
      <c r="GR14" s="78">
        <v>0</v>
      </c>
      <c r="GS14" s="89">
        <v>12</v>
      </c>
      <c r="GT14" s="78">
        <v>12</v>
      </c>
      <c r="GU14" s="78">
        <v>0</v>
      </c>
      <c r="GV14" s="88">
        <v>12</v>
      </c>
      <c r="GW14" s="78">
        <v>11</v>
      </c>
      <c r="GX14" s="78">
        <v>1</v>
      </c>
      <c r="GY14" s="89">
        <v>12</v>
      </c>
      <c r="GZ14" s="96">
        <v>0.36458333333333331</v>
      </c>
      <c r="HA14" s="96">
        <v>0.52847222222222223</v>
      </c>
      <c r="HB14" s="96">
        <v>0.69861111111111107</v>
      </c>
      <c r="HC14" s="89" t="s">
        <v>73</v>
      </c>
    </row>
    <row r="15" spans="1:212" x14ac:dyDescent="0.2">
      <c r="A15" s="159">
        <v>13</v>
      </c>
      <c r="B15" s="75">
        <v>42573</v>
      </c>
      <c r="C15" s="76">
        <v>2</v>
      </c>
      <c r="D15" s="111">
        <v>13575</v>
      </c>
      <c r="E15" s="77">
        <v>1</v>
      </c>
      <c r="G15" s="78">
        <v>79</v>
      </c>
      <c r="H15" s="78">
        <v>1.62</v>
      </c>
      <c r="I15" s="78">
        <v>75.900000000000006</v>
      </c>
      <c r="J15" s="78">
        <f t="shared" si="0"/>
        <v>28.920896204846819</v>
      </c>
      <c r="K15" s="78">
        <v>29</v>
      </c>
      <c r="L15" s="78">
        <v>7</v>
      </c>
      <c r="M15" s="79">
        <v>19</v>
      </c>
      <c r="N15" s="78">
        <v>19</v>
      </c>
      <c r="O15" s="95">
        <v>0.48958333333333331</v>
      </c>
      <c r="P15" s="96">
        <v>0.49652777777777773</v>
      </c>
      <c r="Q15" s="95">
        <v>0.50416666666666665</v>
      </c>
      <c r="R15" s="96">
        <v>0.54375000000000007</v>
      </c>
      <c r="S15" s="95">
        <v>0.5444444444444444</v>
      </c>
      <c r="T15" s="96">
        <v>0.71111111111111114</v>
      </c>
      <c r="U15" s="95">
        <v>0.71111111111111114</v>
      </c>
      <c r="V15" s="96">
        <v>0.74305555555555547</v>
      </c>
      <c r="W15" s="95">
        <v>0.54166666666666663</v>
      </c>
      <c r="X15" s="96">
        <v>0.71527777777777779</v>
      </c>
      <c r="Y15" s="79">
        <v>125</v>
      </c>
      <c r="Z15" s="77">
        <v>137</v>
      </c>
      <c r="AA15" s="77">
        <v>130</v>
      </c>
      <c r="AB15" s="78">
        <v>134</v>
      </c>
      <c r="AC15" s="78">
        <v>145</v>
      </c>
      <c r="AD15" s="82">
        <v>135</v>
      </c>
      <c r="AE15" s="78">
        <v>64</v>
      </c>
      <c r="AF15" s="78">
        <v>75</v>
      </c>
      <c r="AG15" s="78">
        <v>74</v>
      </c>
      <c r="AH15" s="78">
        <v>75</v>
      </c>
      <c r="AI15" s="78">
        <v>74</v>
      </c>
      <c r="AJ15" s="83">
        <v>75</v>
      </c>
      <c r="AK15" s="78">
        <v>142</v>
      </c>
      <c r="AL15" s="78">
        <v>150</v>
      </c>
      <c r="AM15" s="78">
        <v>147</v>
      </c>
      <c r="AN15" s="78">
        <v>151</v>
      </c>
      <c r="AO15" s="78">
        <v>146</v>
      </c>
      <c r="AP15" s="82">
        <v>147</v>
      </c>
      <c r="AQ15" s="78">
        <v>80</v>
      </c>
      <c r="AR15" s="78">
        <v>82</v>
      </c>
      <c r="AS15" s="78">
        <v>78</v>
      </c>
      <c r="AT15" s="78">
        <v>88</v>
      </c>
      <c r="AU15" s="78">
        <v>84</v>
      </c>
      <c r="AV15" s="83">
        <v>82</v>
      </c>
      <c r="AW15" s="78">
        <v>9</v>
      </c>
      <c r="AX15" s="78">
        <v>85</v>
      </c>
      <c r="AY15" s="84">
        <v>0.15970000000000001</v>
      </c>
      <c r="AZ15" s="85">
        <v>0.28739999999999999</v>
      </c>
      <c r="BA15" s="86">
        <v>0.2056</v>
      </c>
      <c r="BB15" s="85">
        <v>0.25800000000000001</v>
      </c>
      <c r="BC15" s="85">
        <v>0.3503</v>
      </c>
      <c r="BD15" s="87">
        <v>0.2114</v>
      </c>
      <c r="BE15" s="78">
        <v>4</v>
      </c>
      <c r="BF15" s="78">
        <v>3</v>
      </c>
      <c r="BG15" s="78">
        <v>2</v>
      </c>
      <c r="BH15" s="78">
        <v>4</v>
      </c>
      <c r="BI15" s="78">
        <v>4</v>
      </c>
      <c r="BJ15" s="78">
        <v>2</v>
      </c>
      <c r="BK15" s="88">
        <v>4</v>
      </c>
      <c r="BL15" s="78">
        <f t="shared" si="1"/>
        <v>23</v>
      </c>
      <c r="BM15" s="78">
        <v>2</v>
      </c>
      <c r="BN15" s="78">
        <v>2</v>
      </c>
      <c r="BO15" s="78">
        <v>1</v>
      </c>
      <c r="BP15" s="78">
        <v>2</v>
      </c>
      <c r="BQ15" s="78">
        <v>5</v>
      </c>
      <c r="BR15" s="78">
        <v>4</v>
      </c>
      <c r="BS15" s="89">
        <v>2</v>
      </c>
      <c r="BT15" s="78">
        <f t="shared" si="2"/>
        <v>18</v>
      </c>
      <c r="BU15" s="78">
        <v>0</v>
      </c>
      <c r="BV15" s="78">
        <v>0</v>
      </c>
      <c r="BW15" s="78">
        <v>0</v>
      </c>
      <c r="BX15" s="78">
        <v>1</v>
      </c>
      <c r="BY15" s="78">
        <v>0</v>
      </c>
      <c r="BZ15" s="78">
        <v>2</v>
      </c>
      <c r="CA15" s="78">
        <v>0</v>
      </c>
      <c r="CB15" s="78">
        <v>0</v>
      </c>
      <c r="CC15" s="78">
        <v>0</v>
      </c>
      <c r="CD15" s="78">
        <v>0</v>
      </c>
      <c r="CE15" s="78">
        <v>0</v>
      </c>
      <c r="CF15" s="78">
        <v>0</v>
      </c>
      <c r="CG15" s="78">
        <v>0</v>
      </c>
      <c r="CH15" s="78">
        <v>0</v>
      </c>
      <c r="CI15" s="78">
        <v>1</v>
      </c>
      <c r="CJ15" s="78">
        <v>0</v>
      </c>
      <c r="CK15" s="78">
        <v>0</v>
      </c>
      <c r="CL15" s="78">
        <v>3</v>
      </c>
      <c r="CM15" s="78">
        <v>1</v>
      </c>
      <c r="CN15" s="78">
        <v>0</v>
      </c>
      <c r="CO15" s="78">
        <v>2</v>
      </c>
      <c r="CP15" s="78">
        <v>0</v>
      </c>
      <c r="CQ15" s="78">
        <v>3</v>
      </c>
      <c r="CR15" s="78">
        <v>3</v>
      </c>
      <c r="CS15" s="78">
        <v>0</v>
      </c>
      <c r="CT15" s="78">
        <v>0</v>
      </c>
      <c r="CU15" s="78">
        <v>0</v>
      </c>
      <c r="CV15" s="78">
        <v>2</v>
      </c>
      <c r="CW15" s="78">
        <v>0</v>
      </c>
      <c r="CX15" s="88">
        <v>0</v>
      </c>
      <c r="CY15" s="78">
        <f t="shared" si="3"/>
        <v>1</v>
      </c>
      <c r="CZ15" s="78">
        <f t="shared" si="4"/>
        <v>0</v>
      </c>
      <c r="DA15" s="78">
        <f t="shared" si="5"/>
        <v>0</v>
      </c>
      <c r="DB15" s="78">
        <f t="shared" si="6"/>
        <v>2</v>
      </c>
      <c r="DC15" s="78">
        <v>0</v>
      </c>
      <c r="DD15" s="78">
        <f t="shared" si="7"/>
        <v>7</v>
      </c>
      <c r="DE15" s="78">
        <f t="shared" si="8"/>
        <v>8</v>
      </c>
      <c r="DF15" s="78">
        <v>0</v>
      </c>
      <c r="DG15" s="78">
        <v>0</v>
      </c>
      <c r="DH15" s="78">
        <v>0</v>
      </c>
      <c r="DI15" s="78">
        <v>3</v>
      </c>
      <c r="DJ15" s="78">
        <v>0</v>
      </c>
      <c r="DK15" s="78">
        <v>2</v>
      </c>
      <c r="DL15" s="78">
        <v>0</v>
      </c>
      <c r="DM15" s="78">
        <v>0</v>
      </c>
      <c r="DN15" s="78">
        <v>0</v>
      </c>
      <c r="DO15" s="78">
        <v>0</v>
      </c>
      <c r="DP15" s="78">
        <v>0</v>
      </c>
      <c r="DQ15" s="78">
        <v>1</v>
      </c>
      <c r="DR15" s="78">
        <v>0</v>
      </c>
      <c r="DS15" s="78">
        <v>0</v>
      </c>
      <c r="DT15" s="78">
        <v>0</v>
      </c>
      <c r="DU15" s="78">
        <v>0</v>
      </c>
      <c r="DV15" s="78">
        <v>0</v>
      </c>
      <c r="DW15" s="78">
        <v>3</v>
      </c>
      <c r="DX15" s="78">
        <v>3</v>
      </c>
      <c r="DY15" s="78">
        <v>0</v>
      </c>
      <c r="DZ15" s="78">
        <v>3</v>
      </c>
      <c r="EA15" s="78">
        <v>0</v>
      </c>
      <c r="EB15" s="78">
        <v>3</v>
      </c>
      <c r="EC15" s="78">
        <v>3</v>
      </c>
      <c r="ED15" s="78">
        <v>0</v>
      </c>
      <c r="EE15" s="78">
        <v>1</v>
      </c>
      <c r="EF15" s="78">
        <v>0</v>
      </c>
      <c r="EG15" s="78">
        <v>1</v>
      </c>
      <c r="EH15" s="78">
        <v>0</v>
      </c>
      <c r="EI15" s="89">
        <v>0</v>
      </c>
      <c r="EJ15" s="78">
        <f t="shared" si="9"/>
        <v>0</v>
      </c>
      <c r="EK15" s="78">
        <f t="shared" si="10"/>
        <v>0</v>
      </c>
      <c r="EL15" s="78">
        <f t="shared" si="11"/>
        <v>0</v>
      </c>
      <c r="EM15" s="78">
        <f t="shared" si="12"/>
        <v>8</v>
      </c>
      <c r="EN15" s="78">
        <v>0</v>
      </c>
      <c r="EO15" s="78">
        <f t="shared" si="13"/>
        <v>6</v>
      </c>
      <c r="EP15" s="78">
        <f t="shared" si="14"/>
        <v>9</v>
      </c>
      <c r="EQ15" s="78">
        <v>1</v>
      </c>
      <c r="ER15" s="89">
        <v>1</v>
      </c>
      <c r="ES15" s="90">
        <v>8.9641203703703703E-4</v>
      </c>
      <c r="ET15" s="91">
        <v>8.8159722222222231E-4</v>
      </c>
      <c r="EU15" s="78" t="s">
        <v>69</v>
      </c>
      <c r="EV15" s="78">
        <v>71.5</v>
      </c>
      <c r="EW15" s="88" t="s">
        <v>94</v>
      </c>
      <c r="EX15" s="78">
        <v>1.4</v>
      </c>
      <c r="EY15" s="78">
        <v>1.5</v>
      </c>
      <c r="EZ15" s="78">
        <v>1.6</v>
      </c>
      <c r="FA15" s="78">
        <v>1.4</v>
      </c>
      <c r="FB15" s="78">
        <v>1.6</v>
      </c>
      <c r="FC15" s="88">
        <v>1.6</v>
      </c>
      <c r="FD15" s="78">
        <v>1.3</v>
      </c>
      <c r="FE15" s="78">
        <v>1.4</v>
      </c>
      <c r="FF15" s="78">
        <v>1.3</v>
      </c>
      <c r="FG15" s="78">
        <v>1.3</v>
      </c>
      <c r="FH15" s="78">
        <v>1.3</v>
      </c>
      <c r="FI15" s="89">
        <v>1.4</v>
      </c>
      <c r="FJ15" s="78">
        <v>8.83</v>
      </c>
      <c r="FK15" s="78">
        <v>8.18</v>
      </c>
      <c r="FL15" s="78">
        <v>7.93</v>
      </c>
      <c r="FM15" s="78">
        <v>7.9</v>
      </c>
      <c r="FN15" s="88">
        <v>7.9</v>
      </c>
      <c r="FO15" s="78">
        <v>8.6</v>
      </c>
      <c r="FP15" s="78">
        <v>8.11</v>
      </c>
      <c r="FQ15" s="78">
        <v>8.58</v>
      </c>
      <c r="FR15" s="78">
        <v>8.86</v>
      </c>
      <c r="FS15" s="89">
        <v>8.11</v>
      </c>
      <c r="FT15" s="99" t="s">
        <v>77</v>
      </c>
      <c r="FU15" s="78">
        <v>6.88</v>
      </c>
      <c r="FV15" s="78">
        <v>6.73</v>
      </c>
      <c r="FW15" s="88">
        <v>6.73</v>
      </c>
      <c r="FX15" s="99" t="s">
        <v>77</v>
      </c>
      <c r="FY15" s="78">
        <v>7.76</v>
      </c>
      <c r="FZ15" s="78">
        <v>8.43</v>
      </c>
      <c r="GA15" s="89">
        <v>7.76</v>
      </c>
      <c r="GB15" s="78">
        <v>36</v>
      </c>
      <c r="GC15" s="88">
        <v>0</v>
      </c>
      <c r="GD15" s="78">
        <v>35</v>
      </c>
      <c r="GE15" s="89">
        <v>1</v>
      </c>
      <c r="GF15" s="78">
        <v>45</v>
      </c>
      <c r="GG15" s="78">
        <v>1</v>
      </c>
      <c r="GH15" s="88">
        <v>46</v>
      </c>
      <c r="GI15" s="78">
        <f t="shared" si="15"/>
        <v>97.826086956521735</v>
      </c>
      <c r="GJ15" s="78">
        <v>45</v>
      </c>
      <c r="GK15" s="78">
        <v>1</v>
      </c>
      <c r="GL15" s="89">
        <v>46</v>
      </c>
      <c r="GM15" s="78">
        <f t="shared" si="16"/>
        <v>97.826086956521735</v>
      </c>
      <c r="GN15" s="78">
        <v>8</v>
      </c>
      <c r="GO15" s="78">
        <v>4</v>
      </c>
      <c r="GP15" s="88">
        <v>12</v>
      </c>
      <c r="GQ15" s="78">
        <v>8</v>
      </c>
      <c r="GR15" s="78">
        <v>4</v>
      </c>
      <c r="GS15" s="89">
        <v>12</v>
      </c>
      <c r="GT15" s="78">
        <v>9</v>
      </c>
      <c r="GU15" s="78">
        <v>3</v>
      </c>
      <c r="GV15" s="88">
        <v>12</v>
      </c>
      <c r="GW15" s="78">
        <v>10</v>
      </c>
      <c r="GX15" s="78">
        <v>2</v>
      </c>
      <c r="GY15" s="89">
        <v>12</v>
      </c>
      <c r="GZ15" s="96">
        <v>0.22222222222222221</v>
      </c>
      <c r="HA15" s="96">
        <v>0.54375000000000007</v>
      </c>
      <c r="HB15" s="96">
        <v>0.71180555555555547</v>
      </c>
      <c r="HC15" s="89" t="s">
        <v>73</v>
      </c>
    </row>
    <row r="16" spans="1:212" x14ac:dyDescent="0.2">
      <c r="A16" s="159">
        <v>14</v>
      </c>
      <c r="B16" s="75">
        <v>42632</v>
      </c>
      <c r="C16" s="76">
        <v>3</v>
      </c>
      <c r="D16" s="111">
        <v>11682</v>
      </c>
      <c r="E16" s="77">
        <v>1</v>
      </c>
      <c r="G16" s="78">
        <v>84</v>
      </c>
      <c r="H16" s="78">
        <v>1.54</v>
      </c>
      <c r="I16" s="78">
        <v>66.900000000000006</v>
      </c>
      <c r="J16" s="78">
        <f t="shared" si="0"/>
        <v>28.208804182830161</v>
      </c>
      <c r="K16" s="78">
        <v>30</v>
      </c>
      <c r="L16" s="78">
        <v>9</v>
      </c>
      <c r="M16" s="79">
        <v>20.2</v>
      </c>
      <c r="N16" s="78">
        <v>20.2</v>
      </c>
      <c r="O16" s="95">
        <v>0.48958333333333331</v>
      </c>
      <c r="P16" s="96">
        <v>0.5</v>
      </c>
      <c r="Q16" s="95">
        <v>0.50347222222222221</v>
      </c>
      <c r="R16" s="96">
        <v>0.54375000000000007</v>
      </c>
      <c r="S16" s="95">
        <v>0.54513888888888895</v>
      </c>
      <c r="T16" s="96">
        <v>0.71180555555555547</v>
      </c>
      <c r="U16" s="95">
        <v>0.71250000000000002</v>
      </c>
      <c r="V16" s="96">
        <v>0.75</v>
      </c>
      <c r="W16" s="95">
        <v>0.54166666666666663</v>
      </c>
      <c r="X16" s="96">
        <v>0.71666666666666667</v>
      </c>
      <c r="Y16" s="79">
        <v>127</v>
      </c>
      <c r="Z16" s="77">
        <v>124</v>
      </c>
      <c r="AA16" s="77">
        <v>121</v>
      </c>
      <c r="AB16" s="78">
        <v>128</v>
      </c>
      <c r="AC16" s="78">
        <v>125</v>
      </c>
      <c r="AD16" s="82">
        <v>119</v>
      </c>
      <c r="AE16" s="78">
        <v>76</v>
      </c>
      <c r="AF16" s="78">
        <v>79</v>
      </c>
      <c r="AG16" s="78">
        <v>83</v>
      </c>
      <c r="AH16" s="78">
        <v>83</v>
      </c>
      <c r="AI16" s="78">
        <v>80</v>
      </c>
      <c r="AJ16" s="83">
        <v>78</v>
      </c>
      <c r="AK16" s="78">
        <v>121</v>
      </c>
      <c r="AL16" s="78">
        <v>126</v>
      </c>
      <c r="AM16" s="78">
        <v>123</v>
      </c>
      <c r="AN16" s="78">
        <v>123</v>
      </c>
      <c r="AO16" s="78">
        <v>124</v>
      </c>
      <c r="AP16" s="82">
        <v>124</v>
      </c>
      <c r="AQ16" s="78">
        <v>73</v>
      </c>
      <c r="AR16" s="78">
        <v>77</v>
      </c>
      <c r="AS16" s="78">
        <v>78</v>
      </c>
      <c r="AT16" s="78">
        <v>84</v>
      </c>
      <c r="AU16" s="78">
        <v>84</v>
      </c>
      <c r="AV16" s="83">
        <v>90</v>
      </c>
      <c r="AW16" s="78">
        <v>9.5</v>
      </c>
      <c r="AX16" s="78">
        <v>84.5</v>
      </c>
      <c r="AY16" s="84">
        <v>0.27610000000000001</v>
      </c>
      <c r="AZ16" s="85">
        <v>0.14410000000000001</v>
      </c>
      <c r="BA16" s="86">
        <v>0.13919999999999999</v>
      </c>
      <c r="BB16" s="85">
        <v>0.15989999999999999</v>
      </c>
      <c r="BC16" s="85">
        <v>0.27479999999999999</v>
      </c>
      <c r="BD16" s="87">
        <v>0.2762</v>
      </c>
      <c r="BE16" s="78">
        <v>5</v>
      </c>
      <c r="BF16" s="78">
        <v>1</v>
      </c>
      <c r="BG16" s="78">
        <v>3</v>
      </c>
      <c r="BH16" s="78">
        <v>5</v>
      </c>
      <c r="BI16" s="78">
        <v>5</v>
      </c>
      <c r="BJ16" s="78">
        <v>5</v>
      </c>
      <c r="BK16" s="88">
        <v>5</v>
      </c>
      <c r="BL16" s="78">
        <f t="shared" si="1"/>
        <v>29</v>
      </c>
      <c r="BM16" s="78">
        <v>5</v>
      </c>
      <c r="BN16" s="78">
        <v>1</v>
      </c>
      <c r="BO16" s="78">
        <v>3</v>
      </c>
      <c r="BP16" s="78">
        <v>5</v>
      </c>
      <c r="BQ16" s="78">
        <v>5</v>
      </c>
      <c r="BR16" s="78">
        <v>5</v>
      </c>
      <c r="BS16" s="89">
        <v>5</v>
      </c>
      <c r="BT16" s="78">
        <f t="shared" si="2"/>
        <v>29</v>
      </c>
      <c r="BU16" s="78">
        <v>0</v>
      </c>
      <c r="BV16" s="78">
        <v>0</v>
      </c>
      <c r="BW16" s="78">
        <v>0</v>
      </c>
      <c r="BX16" s="78">
        <v>0</v>
      </c>
      <c r="BY16" s="78">
        <v>0</v>
      </c>
      <c r="BZ16" s="78">
        <v>3</v>
      </c>
      <c r="CA16" s="78">
        <v>0</v>
      </c>
      <c r="CB16" s="78">
        <v>0</v>
      </c>
      <c r="CC16" s="78">
        <v>0</v>
      </c>
      <c r="CD16" s="78">
        <v>0</v>
      </c>
      <c r="CE16" s="78">
        <v>0</v>
      </c>
      <c r="CF16" s="78">
        <v>0</v>
      </c>
      <c r="CG16" s="78">
        <v>0</v>
      </c>
      <c r="CH16" s="78">
        <v>0</v>
      </c>
      <c r="CI16" s="78">
        <v>0</v>
      </c>
      <c r="CJ16" s="78">
        <v>0</v>
      </c>
      <c r="CK16" s="78">
        <v>0</v>
      </c>
      <c r="CL16" s="78">
        <v>3</v>
      </c>
      <c r="CM16" s="78">
        <v>0</v>
      </c>
      <c r="CN16" s="78">
        <v>0</v>
      </c>
      <c r="CO16" s="78">
        <v>3</v>
      </c>
      <c r="CP16" s="78">
        <v>0</v>
      </c>
      <c r="CQ16" s="78">
        <v>3</v>
      </c>
      <c r="CR16" s="78">
        <v>3</v>
      </c>
      <c r="CS16" s="78">
        <v>1</v>
      </c>
      <c r="CT16" s="78">
        <v>0</v>
      </c>
      <c r="CU16" s="78">
        <v>0</v>
      </c>
      <c r="CV16" s="78">
        <v>3</v>
      </c>
      <c r="CW16" s="78">
        <v>0</v>
      </c>
      <c r="CX16" s="88">
        <v>0</v>
      </c>
      <c r="CY16" s="78">
        <f t="shared" si="3"/>
        <v>0</v>
      </c>
      <c r="CZ16" s="78">
        <f t="shared" si="4"/>
        <v>0</v>
      </c>
      <c r="DA16" s="78">
        <f t="shared" si="5"/>
        <v>0</v>
      </c>
      <c r="DB16" s="78">
        <f t="shared" si="6"/>
        <v>0</v>
      </c>
      <c r="DC16" s="78">
        <v>1</v>
      </c>
      <c r="DD16" s="78">
        <f t="shared" si="7"/>
        <v>9</v>
      </c>
      <c r="DE16" s="78">
        <f t="shared" si="8"/>
        <v>9</v>
      </c>
      <c r="DF16" s="78">
        <v>0</v>
      </c>
      <c r="DG16" s="78">
        <v>0</v>
      </c>
      <c r="DH16" s="78">
        <v>0</v>
      </c>
      <c r="DI16" s="78">
        <v>0</v>
      </c>
      <c r="DJ16" s="78">
        <v>0</v>
      </c>
      <c r="DK16" s="78">
        <v>2</v>
      </c>
      <c r="DL16" s="78">
        <v>0</v>
      </c>
      <c r="DM16" s="78">
        <v>0</v>
      </c>
      <c r="DN16" s="78">
        <v>0</v>
      </c>
      <c r="DO16" s="78">
        <v>0</v>
      </c>
      <c r="DP16" s="78">
        <v>0</v>
      </c>
      <c r="DQ16" s="78">
        <v>0</v>
      </c>
      <c r="DR16" s="78">
        <v>0</v>
      </c>
      <c r="DS16" s="78">
        <v>0</v>
      </c>
      <c r="DT16" s="78">
        <v>0</v>
      </c>
      <c r="DU16" s="78">
        <v>0</v>
      </c>
      <c r="DV16" s="78">
        <v>0</v>
      </c>
      <c r="DW16" s="78">
        <v>3</v>
      </c>
      <c r="DX16" s="78">
        <v>0</v>
      </c>
      <c r="DY16" s="78">
        <v>0</v>
      </c>
      <c r="DZ16" s="78">
        <v>3</v>
      </c>
      <c r="EA16" s="78">
        <v>0</v>
      </c>
      <c r="EB16" s="78">
        <v>3</v>
      </c>
      <c r="EC16" s="78">
        <v>3</v>
      </c>
      <c r="ED16" s="78">
        <v>0</v>
      </c>
      <c r="EE16" s="78">
        <v>3</v>
      </c>
      <c r="EF16" s="78">
        <v>0</v>
      </c>
      <c r="EG16" s="78">
        <v>3</v>
      </c>
      <c r="EH16" s="78">
        <v>0</v>
      </c>
      <c r="EI16" s="89">
        <v>0</v>
      </c>
      <c r="EJ16" s="78">
        <f t="shared" si="9"/>
        <v>0</v>
      </c>
      <c r="EK16" s="78">
        <f t="shared" si="10"/>
        <v>0</v>
      </c>
      <c r="EL16" s="78">
        <f t="shared" si="11"/>
        <v>0</v>
      </c>
      <c r="EM16" s="78">
        <f t="shared" si="12"/>
        <v>3</v>
      </c>
      <c r="EN16" s="78">
        <v>0</v>
      </c>
      <c r="EO16" s="78">
        <f t="shared" si="13"/>
        <v>8</v>
      </c>
      <c r="EP16" s="78">
        <f t="shared" si="14"/>
        <v>9</v>
      </c>
      <c r="EQ16" s="78">
        <v>4</v>
      </c>
      <c r="ER16" s="89">
        <v>4</v>
      </c>
      <c r="ES16" s="90">
        <v>1.3072916666666667E-3</v>
      </c>
      <c r="ET16" s="91">
        <v>6.2372685185185187E-4</v>
      </c>
      <c r="EU16" s="78" t="s">
        <v>69</v>
      </c>
      <c r="EV16" s="77">
        <v>76</v>
      </c>
      <c r="EW16" s="88" t="s">
        <v>99</v>
      </c>
      <c r="EX16" s="78">
        <v>0.7</v>
      </c>
      <c r="EY16" s="78">
        <v>0.5</v>
      </c>
      <c r="EZ16" s="78">
        <v>1.1000000000000001</v>
      </c>
      <c r="FA16" s="78">
        <v>0.9</v>
      </c>
      <c r="FB16" s="78">
        <v>0.7</v>
      </c>
      <c r="FC16" s="88">
        <v>1.1000000000000001</v>
      </c>
      <c r="FD16" s="78">
        <v>0.8</v>
      </c>
      <c r="FE16" s="78">
        <v>0.7</v>
      </c>
      <c r="FF16" s="78">
        <v>0.5</v>
      </c>
      <c r="FG16" s="78">
        <v>0.5</v>
      </c>
      <c r="FH16" s="78">
        <v>0.9</v>
      </c>
      <c r="FI16" s="89">
        <v>0.9</v>
      </c>
      <c r="FJ16" s="78">
        <v>8.61</v>
      </c>
      <c r="FK16" s="78">
        <v>7.66</v>
      </c>
      <c r="FL16" s="78">
        <v>7</v>
      </c>
      <c r="FM16" s="78">
        <v>7.45</v>
      </c>
      <c r="FN16" s="88">
        <v>7</v>
      </c>
      <c r="FO16" s="78">
        <v>8.6</v>
      </c>
      <c r="FP16" s="78">
        <v>7.93</v>
      </c>
      <c r="FQ16" s="78">
        <v>7.96</v>
      </c>
      <c r="FR16" s="78">
        <v>7.85</v>
      </c>
      <c r="FS16" s="89">
        <v>7.85</v>
      </c>
      <c r="FT16" s="99" t="s">
        <v>77</v>
      </c>
      <c r="FU16" s="78">
        <v>9.5</v>
      </c>
      <c r="FV16" s="78">
        <v>9.75</v>
      </c>
      <c r="FW16" s="88">
        <v>9.5</v>
      </c>
      <c r="FX16" s="99" t="s">
        <v>77</v>
      </c>
      <c r="FY16" s="78">
        <v>10.1</v>
      </c>
      <c r="FZ16" s="78">
        <v>10.95</v>
      </c>
      <c r="GA16" s="89">
        <v>10.1</v>
      </c>
      <c r="GB16" s="78">
        <v>35</v>
      </c>
      <c r="GC16" s="88">
        <v>1</v>
      </c>
      <c r="GD16" s="78">
        <v>36</v>
      </c>
      <c r="GE16" s="89">
        <v>0</v>
      </c>
      <c r="GF16" s="78">
        <v>44</v>
      </c>
      <c r="GG16" s="78">
        <v>2</v>
      </c>
      <c r="GH16" s="88">
        <v>46</v>
      </c>
      <c r="GI16" s="78">
        <f t="shared" si="15"/>
        <v>95.652173913043484</v>
      </c>
      <c r="GJ16" s="78">
        <v>6</v>
      </c>
      <c r="GK16" s="78">
        <v>40</v>
      </c>
      <c r="GL16" s="89">
        <v>46</v>
      </c>
      <c r="GM16" s="78">
        <f t="shared" si="16"/>
        <v>13.043478260869565</v>
      </c>
      <c r="GN16" s="78">
        <v>8</v>
      </c>
      <c r="GO16" s="78">
        <v>4</v>
      </c>
      <c r="GP16" s="88">
        <v>12</v>
      </c>
      <c r="GQ16" s="78">
        <v>8</v>
      </c>
      <c r="GR16" s="78">
        <v>4</v>
      </c>
      <c r="GS16" s="89">
        <v>12</v>
      </c>
      <c r="GT16" s="78">
        <v>8</v>
      </c>
      <c r="GU16" s="78">
        <v>4</v>
      </c>
      <c r="GV16" s="88">
        <v>12</v>
      </c>
      <c r="GW16" s="78">
        <v>10</v>
      </c>
      <c r="GX16" s="78">
        <v>2</v>
      </c>
      <c r="GY16" s="89">
        <v>12</v>
      </c>
      <c r="GZ16" s="96">
        <v>0.35416666666666669</v>
      </c>
      <c r="HA16" s="96">
        <v>0.54375000000000007</v>
      </c>
      <c r="HB16" s="96">
        <v>0.71180555555555547</v>
      </c>
      <c r="HC16" s="89" t="s">
        <v>73</v>
      </c>
    </row>
    <row r="17" spans="1:211" x14ac:dyDescent="0.2">
      <c r="A17" s="159">
        <v>15</v>
      </c>
      <c r="B17" s="75">
        <v>42724</v>
      </c>
      <c r="C17" s="76">
        <v>4</v>
      </c>
      <c r="D17" s="111">
        <v>15837</v>
      </c>
      <c r="F17" s="77">
        <v>1</v>
      </c>
      <c r="G17" s="78">
        <v>73</v>
      </c>
      <c r="H17" s="78">
        <v>1.71</v>
      </c>
      <c r="I17" s="78">
        <v>91</v>
      </c>
      <c r="J17" s="78">
        <f t="shared" si="0"/>
        <v>31.120686707020965</v>
      </c>
      <c r="K17" s="78">
        <v>29</v>
      </c>
      <c r="L17" s="78">
        <v>12</v>
      </c>
      <c r="M17" s="79">
        <v>19.899999999999999</v>
      </c>
      <c r="N17" s="78">
        <v>20.100000000000001</v>
      </c>
      <c r="O17" s="95">
        <v>0.47916666666666669</v>
      </c>
      <c r="P17" s="96">
        <v>0.5</v>
      </c>
      <c r="Q17" s="95">
        <v>0.50347222222222221</v>
      </c>
      <c r="R17" s="96">
        <v>0.53749999999999998</v>
      </c>
      <c r="S17" s="95">
        <v>0.54375000000000007</v>
      </c>
      <c r="T17" s="96">
        <v>0.7104166666666667</v>
      </c>
      <c r="U17" s="95">
        <v>0.7104166666666667</v>
      </c>
      <c r="V17" s="96">
        <v>0.73958333333333337</v>
      </c>
      <c r="W17" s="95">
        <v>0.54236111111111118</v>
      </c>
      <c r="X17" s="96">
        <v>0.71875</v>
      </c>
      <c r="Y17" s="79">
        <v>156</v>
      </c>
      <c r="Z17" s="77">
        <v>147</v>
      </c>
      <c r="AA17" s="77">
        <v>148</v>
      </c>
      <c r="AB17" s="78">
        <v>146</v>
      </c>
      <c r="AC17" s="78">
        <v>142</v>
      </c>
      <c r="AD17" s="82">
        <v>139</v>
      </c>
      <c r="AE17" s="78">
        <v>92</v>
      </c>
      <c r="AF17" s="78">
        <v>91</v>
      </c>
      <c r="AG17" s="78">
        <v>88</v>
      </c>
      <c r="AH17" s="78">
        <v>88</v>
      </c>
      <c r="AI17" s="78">
        <v>87</v>
      </c>
      <c r="AJ17" s="83">
        <v>85</v>
      </c>
      <c r="AK17" s="78">
        <v>155</v>
      </c>
      <c r="AL17" s="78">
        <v>156</v>
      </c>
      <c r="AM17" s="78">
        <v>169</v>
      </c>
      <c r="AN17" s="78">
        <v>161</v>
      </c>
      <c r="AO17" s="78">
        <v>159</v>
      </c>
      <c r="AP17" s="82">
        <v>165</v>
      </c>
      <c r="AQ17" s="78">
        <v>94</v>
      </c>
      <c r="AR17" s="78">
        <v>97</v>
      </c>
      <c r="AS17" s="78">
        <v>95</v>
      </c>
      <c r="AT17" s="78">
        <v>97</v>
      </c>
      <c r="AU17" s="78">
        <v>100</v>
      </c>
      <c r="AV17" s="83">
        <v>99</v>
      </c>
      <c r="AW17" s="78">
        <v>9</v>
      </c>
      <c r="AX17" s="78">
        <v>91</v>
      </c>
      <c r="AY17" s="84"/>
      <c r="AZ17" s="85"/>
      <c r="BA17" s="86"/>
      <c r="BB17" s="85"/>
      <c r="BC17" s="85"/>
      <c r="BD17" s="87"/>
      <c r="BE17" s="78">
        <v>6</v>
      </c>
      <c r="BF17" s="78">
        <v>6</v>
      </c>
      <c r="BG17" s="78">
        <v>5</v>
      </c>
      <c r="BH17" s="78">
        <v>5</v>
      </c>
      <c r="BI17" s="78">
        <v>5</v>
      </c>
      <c r="BJ17" s="78">
        <v>5</v>
      </c>
      <c r="BK17" s="88">
        <v>5</v>
      </c>
      <c r="BL17" s="78">
        <f t="shared" si="1"/>
        <v>37</v>
      </c>
      <c r="BM17" s="78">
        <v>4</v>
      </c>
      <c r="BN17" s="78">
        <v>2</v>
      </c>
      <c r="BO17" s="78">
        <v>1</v>
      </c>
      <c r="BP17" s="78">
        <v>3</v>
      </c>
      <c r="BQ17" s="78">
        <v>4</v>
      </c>
      <c r="BR17" s="78">
        <v>3</v>
      </c>
      <c r="BS17" s="89">
        <v>3</v>
      </c>
      <c r="BT17" s="78">
        <f t="shared" si="2"/>
        <v>20</v>
      </c>
      <c r="BU17" s="78">
        <v>0</v>
      </c>
      <c r="BV17" s="78">
        <v>0</v>
      </c>
      <c r="BW17" s="78">
        <v>0</v>
      </c>
      <c r="BX17" s="78">
        <v>0</v>
      </c>
      <c r="BY17" s="78">
        <v>0</v>
      </c>
      <c r="BZ17" s="78">
        <v>3</v>
      </c>
      <c r="CA17" s="78">
        <v>0</v>
      </c>
      <c r="CB17" s="78">
        <v>0</v>
      </c>
      <c r="CC17" s="78">
        <v>0</v>
      </c>
      <c r="CD17" s="78">
        <v>0</v>
      </c>
      <c r="CE17" s="78">
        <v>0</v>
      </c>
      <c r="CF17" s="78">
        <v>0</v>
      </c>
      <c r="CG17" s="78">
        <v>0</v>
      </c>
      <c r="CH17" s="78">
        <v>0</v>
      </c>
      <c r="CI17" s="78">
        <v>0</v>
      </c>
      <c r="CJ17" s="78">
        <v>0</v>
      </c>
      <c r="CK17" s="78">
        <v>0</v>
      </c>
      <c r="CL17" s="78">
        <v>3</v>
      </c>
      <c r="CM17" s="78">
        <v>0</v>
      </c>
      <c r="CN17" s="78">
        <v>0</v>
      </c>
      <c r="CO17" s="78">
        <v>3</v>
      </c>
      <c r="CP17" s="78">
        <v>0</v>
      </c>
      <c r="CQ17" s="78">
        <v>3</v>
      </c>
      <c r="CR17" s="78">
        <v>3</v>
      </c>
      <c r="CS17" s="78">
        <v>0</v>
      </c>
      <c r="CT17" s="78">
        <v>0</v>
      </c>
      <c r="CU17" s="78">
        <v>0</v>
      </c>
      <c r="CV17" s="78">
        <v>3</v>
      </c>
      <c r="CW17" s="78">
        <v>0</v>
      </c>
      <c r="CX17" s="88">
        <v>0</v>
      </c>
      <c r="CY17" s="78">
        <f t="shared" si="3"/>
        <v>0</v>
      </c>
      <c r="CZ17" s="78">
        <f t="shared" si="4"/>
        <v>0</v>
      </c>
      <c r="DA17" s="78">
        <f t="shared" si="5"/>
        <v>0</v>
      </c>
      <c r="DB17" s="78">
        <f t="shared" si="6"/>
        <v>0</v>
      </c>
      <c r="DC17" s="78">
        <v>0</v>
      </c>
      <c r="DD17" s="78">
        <f t="shared" si="7"/>
        <v>9</v>
      </c>
      <c r="DE17" s="78">
        <f t="shared" si="8"/>
        <v>9</v>
      </c>
      <c r="DF17" s="78">
        <v>0</v>
      </c>
      <c r="DG17" s="78">
        <v>0</v>
      </c>
      <c r="DH17" s="78">
        <v>0</v>
      </c>
      <c r="DI17" s="78">
        <v>1</v>
      </c>
      <c r="DJ17" s="78">
        <v>0</v>
      </c>
      <c r="DK17" s="78">
        <v>2</v>
      </c>
      <c r="DL17" s="78">
        <v>0</v>
      </c>
      <c r="DM17" s="78">
        <v>0</v>
      </c>
      <c r="DN17" s="78">
        <v>0</v>
      </c>
      <c r="DO17" s="78">
        <v>0</v>
      </c>
      <c r="DP17" s="78">
        <v>0</v>
      </c>
      <c r="DQ17" s="78">
        <v>0</v>
      </c>
      <c r="DR17" s="78">
        <v>0</v>
      </c>
      <c r="DS17" s="78">
        <v>0</v>
      </c>
      <c r="DT17" s="78">
        <v>0</v>
      </c>
      <c r="DU17" s="78">
        <v>0</v>
      </c>
      <c r="DV17" s="78">
        <v>0</v>
      </c>
      <c r="DW17" s="78">
        <v>2</v>
      </c>
      <c r="DX17" s="78">
        <v>1</v>
      </c>
      <c r="DY17" s="78">
        <v>0</v>
      </c>
      <c r="DZ17" s="78">
        <v>3</v>
      </c>
      <c r="EA17" s="78">
        <v>0</v>
      </c>
      <c r="EB17" s="78">
        <v>2</v>
      </c>
      <c r="EC17" s="78">
        <v>4</v>
      </c>
      <c r="ED17" s="78">
        <v>0</v>
      </c>
      <c r="EE17" s="78">
        <v>1</v>
      </c>
      <c r="EF17" s="78">
        <v>0</v>
      </c>
      <c r="EG17" s="78">
        <v>1</v>
      </c>
      <c r="EH17" s="78">
        <v>0</v>
      </c>
      <c r="EI17" s="89">
        <v>0</v>
      </c>
      <c r="EJ17" s="78">
        <f t="shared" si="9"/>
        <v>0</v>
      </c>
      <c r="EK17" s="78">
        <f t="shared" si="10"/>
        <v>0</v>
      </c>
      <c r="EL17" s="78">
        <f t="shared" si="11"/>
        <v>0</v>
      </c>
      <c r="EM17" s="78">
        <f t="shared" si="12"/>
        <v>3</v>
      </c>
      <c r="EN17" s="78">
        <v>0</v>
      </c>
      <c r="EO17" s="78">
        <f t="shared" si="13"/>
        <v>5</v>
      </c>
      <c r="EP17" s="78">
        <f t="shared" si="14"/>
        <v>9</v>
      </c>
      <c r="EQ17" s="78">
        <v>1</v>
      </c>
      <c r="ER17" s="89">
        <v>0</v>
      </c>
      <c r="ES17" s="90">
        <v>7.9317129629629627E-4</v>
      </c>
      <c r="ET17" s="91">
        <v>8.547453703703704E-4</v>
      </c>
      <c r="EU17" s="78" t="s">
        <v>80</v>
      </c>
      <c r="EV17" s="77">
        <v>81.900000000000006</v>
      </c>
      <c r="EW17" s="88" t="s">
        <v>109</v>
      </c>
      <c r="EX17" s="78">
        <v>1.7</v>
      </c>
      <c r="EY17" s="78">
        <v>1.7</v>
      </c>
      <c r="EZ17" s="78">
        <v>1.8</v>
      </c>
      <c r="FA17" s="78">
        <v>1.8</v>
      </c>
      <c r="FB17" s="78">
        <v>1.8</v>
      </c>
      <c r="FC17" s="88">
        <v>1.8</v>
      </c>
      <c r="FD17" s="78">
        <v>1.9</v>
      </c>
      <c r="FE17" s="78">
        <v>1.9</v>
      </c>
      <c r="FF17" s="78">
        <v>1.9</v>
      </c>
      <c r="FG17" s="78">
        <v>2</v>
      </c>
      <c r="FH17" s="78">
        <v>2.1</v>
      </c>
      <c r="FI17" s="89">
        <v>2.1</v>
      </c>
      <c r="FJ17" s="78">
        <v>6.36</v>
      </c>
      <c r="FK17" s="78">
        <v>6.42</v>
      </c>
      <c r="FL17" s="78">
        <v>6.39</v>
      </c>
      <c r="FM17" s="78">
        <v>6.36</v>
      </c>
      <c r="FN17" s="88">
        <v>6.36</v>
      </c>
      <c r="FO17" s="78">
        <v>6.63</v>
      </c>
      <c r="FP17" s="78">
        <v>6.45</v>
      </c>
      <c r="FQ17" s="78">
        <v>6.39</v>
      </c>
      <c r="FR17" s="78">
        <v>6.45</v>
      </c>
      <c r="FS17" s="89">
        <v>6.39</v>
      </c>
      <c r="FT17" s="99" t="s">
        <v>77</v>
      </c>
      <c r="FU17" s="78">
        <v>10.6</v>
      </c>
      <c r="FV17" s="78">
        <v>9.7899999999999991</v>
      </c>
      <c r="FW17" s="88">
        <v>9.7899999999999991</v>
      </c>
      <c r="FX17" s="99" t="s">
        <v>77</v>
      </c>
      <c r="FY17" s="78">
        <v>9.16</v>
      </c>
      <c r="FZ17" s="78">
        <v>8.99</v>
      </c>
      <c r="GA17" s="89">
        <v>8.99</v>
      </c>
      <c r="GB17" s="78">
        <v>36</v>
      </c>
      <c r="GC17" s="88">
        <v>0</v>
      </c>
      <c r="GD17" s="78">
        <v>36</v>
      </c>
      <c r="GE17" s="89">
        <v>0</v>
      </c>
      <c r="GF17" s="78">
        <v>42</v>
      </c>
      <c r="GG17" s="78">
        <v>1</v>
      </c>
      <c r="GH17" s="88">
        <v>43</v>
      </c>
      <c r="GI17" s="78">
        <f t="shared" si="15"/>
        <v>97.674418604651152</v>
      </c>
      <c r="GJ17" s="78">
        <v>45</v>
      </c>
      <c r="GK17" s="78">
        <v>1</v>
      </c>
      <c r="GL17" s="89">
        <v>46</v>
      </c>
      <c r="GM17" s="78">
        <f t="shared" si="16"/>
        <v>97.826086956521735</v>
      </c>
      <c r="GN17" s="78">
        <v>10</v>
      </c>
      <c r="GO17" s="78">
        <v>2</v>
      </c>
      <c r="GP17" s="88">
        <v>12</v>
      </c>
      <c r="GQ17" s="78">
        <v>11</v>
      </c>
      <c r="GR17" s="78">
        <v>1</v>
      </c>
      <c r="GS17" s="89">
        <v>12</v>
      </c>
      <c r="GT17" s="78">
        <v>10</v>
      </c>
      <c r="GU17" s="78">
        <v>2</v>
      </c>
      <c r="GV17" s="88">
        <v>12</v>
      </c>
      <c r="GW17" s="78">
        <v>12</v>
      </c>
      <c r="GX17" s="78">
        <v>0</v>
      </c>
      <c r="GY17" s="89">
        <v>12</v>
      </c>
      <c r="GZ17" s="96">
        <v>0.3125</v>
      </c>
      <c r="HA17" s="96">
        <v>0.54305555555555551</v>
      </c>
      <c r="HB17" s="96">
        <v>0.70972222222222225</v>
      </c>
      <c r="HC17" s="89" t="s">
        <v>73</v>
      </c>
    </row>
    <row r="18" spans="1:211" x14ac:dyDescent="0.2">
      <c r="A18" s="159">
        <v>17</v>
      </c>
      <c r="B18" s="75">
        <v>42627</v>
      </c>
      <c r="C18" s="76">
        <v>3</v>
      </c>
      <c r="D18" s="111">
        <v>14944</v>
      </c>
      <c r="E18" s="77">
        <v>1</v>
      </c>
      <c r="G18" s="78">
        <v>75</v>
      </c>
      <c r="H18" s="78">
        <v>1.55</v>
      </c>
      <c r="I18" s="78">
        <v>51.9</v>
      </c>
      <c r="J18" s="78">
        <f t="shared" si="0"/>
        <v>21.602497398543182</v>
      </c>
      <c r="K18" s="78">
        <v>30</v>
      </c>
      <c r="L18" s="78">
        <v>6</v>
      </c>
      <c r="M18" s="79">
        <v>20.2</v>
      </c>
      <c r="N18" s="78">
        <v>20.100000000000001</v>
      </c>
      <c r="O18" s="95">
        <v>0.47916666666666669</v>
      </c>
      <c r="P18" s="96">
        <v>0.48958333333333331</v>
      </c>
      <c r="Q18" s="95">
        <v>0.5</v>
      </c>
      <c r="R18" s="96">
        <v>0.54166666666666663</v>
      </c>
      <c r="S18" s="95">
        <v>0.54166666666666663</v>
      </c>
      <c r="T18" s="96">
        <v>0.70833333333333337</v>
      </c>
      <c r="U18" s="95">
        <v>0.70833333333333337</v>
      </c>
      <c r="V18" s="96">
        <v>0.75</v>
      </c>
      <c r="W18" s="95">
        <v>0.53819444444444442</v>
      </c>
      <c r="X18" s="96">
        <v>0.71805555555555556</v>
      </c>
      <c r="Y18" s="79">
        <v>124</v>
      </c>
      <c r="Z18" s="77">
        <v>140</v>
      </c>
      <c r="AA18" s="77">
        <v>124</v>
      </c>
      <c r="AB18" s="78">
        <v>144</v>
      </c>
      <c r="AC18" s="78">
        <v>132</v>
      </c>
      <c r="AD18" s="82">
        <v>136</v>
      </c>
      <c r="AE18" s="78">
        <v>79</v>
      </c>
      <c r="AF18" s="78">
        <v>72</v>
      </c>
      <c r="AG18" s="78">
        <v>69</v>
      </c>
      <c r="AH18" s="78">
        <v>85</v>
      </c>
      <c r="AI18" s="78">
        <v>81</v>
      </c>
      <c r="AJ18" s="83">
        <v>81</v>
      </c>
      <c r="AK18" s="78">
        <v>135</v>
      </c>
      <c r="AL18" s="78">
        <v>123</v>
      </c>
      <c r="AM18" s="78">
        <v>118</v>
      </c>
      <c r="AN18" s="78">
        <v>131</v>
      </c>
      <c r="AO18" s="78">
        <v>131</v>
      </c>
      <c r="AP18" s="82">
        <v>132</v>
      </c>
      <c r="AQ18" s="78">
        <v>77</v>
      </c>
      <c r="AR18" s="78">
        <v>74</v>
      </c>
      <c r="AS18" s="78">
        <v>75</v>
      </c>
      <c r="AT18" s="78">
        <v>87</v>
      </c>
      <c r="AU18" s="78">
        <v>75</v>
      </c>
      <c r="AV18" s="83">
        <v>83</v>
      </c>
      <c r="AW18" s="78">
        <v>10.5</v>
      </c>
      <c r="AX18" s="78">
        <v>81.5</v>
      </c>
      <c r="AY18" s="84">
        <v>0.30659999999999998</v>
      </c>
      <c r="AZ18" s="85">
        <v>6.3649999999999998E-2</v>
      </c>
      <c r="BA18" s="86">
        <v>0.21990000000000001</v>
      </c>
      <c r="BB18" s="85">
        <v>0.48580000000000001</v>
      </c>
      <c r="BC18" s="85">
        <v>1.4471000000000001</v>
      </c>
      <c r="BD18" s="87">
        <v>0.54400000000000004</v>
      </c>
      <c r="BE18" s="78">
        <v>0</v>
      </c>
      <c r="BF18" s="78">
        <v>0</v>
      </c>
      <c r="BG18" s="78">
        <v>1</v>
      </c>
      <c r="BH18" s="78">
        <v>0</v>
      </c>
      <c r="BI18" s="78">
        <v>0</v>
      </c>
      <c r="BJ18" s="78">
        <v>0</v>
      </c>
      <c r="BK18" s="88">
        <v>0</v>
      </c>
      <c r="BL18" s="78">
        <f t="shared" si="1"/>
        <v>1</v>
      </c>
      <c r="BM18" s="78">
        <v>3</v>
      </c>
      <c r="BN18" s="78">
        <v>5</v>
      </c>
      <c r="BO18" s="78">
        <v>0</v>
      </c>
      <c r="BP18" s="78">
        <v>0</v>
      </c>
      <c r="BQ18" s="78">
        <v>2</v>
      </c>
      <c r="BR18" s="78">
        <v>1</v>
      </c>
      <c r="BS18" s="89">
        <v>0</v>
      </c>
      <c r="BT18" s="78">
        <f t="shared" si="2"/>
        <v>11</v>
      </c>
      <c r="BU18" s="78">
        <v>0</v>
      </c>
      <c r="BV18" s="78">
        <v>0</v>
      </c>
      <c r="BW18" s="78">
        <v>1</v>
      </c>
      <c r="BX18" s="78">
        <v>3</v>
      </c>
      <c r="BY18" s="78">
        <v>0</v>
      </c>
      <c r="BZ18" s="78">
        <v>0</v>
      </c>
      <c r="CA18" s="78">
        <v>1</v>
      </c>
      <c r="CB18" s="78">
        <v>0</v>
      </c>
      <c r="CC18" s="78">
        <v>0</v>
      </c>
      <c r="CD18" s="78">
        <v>0</v>
      </c>
      <c r="CE18" s="78">
        <v>1</v>
      </c>
      <c r="CF18" s="78">
        <v>3</v>
      </c>
      <c r="CG18" s="78">
        <v>1</v>
      </c>
      <c r="CH18" s="78">
        <v>1</v>
      </c>
      <c r="CI18" s="78">
        <v>3</v>
      </c>
      <c r="CJ18" s="78">
        <v>1</v>
      </c>
      <c r="CK18" s="78">
        <v>3</v>
      </c>
      <c r="CL18" s="78">
        <v>0</v>
      </c>
      <c r="CM18" s="78">
        <v>1</v>
      </c>
      <c r="CN18" s="78">
        <v>0</v>
      </c>
      <c r="CO18" s="78">
        <v>2</v>
      </c>
      <c r="CP18" s="78">
        <v>3</v>
      </c>
      <c r="CQ18" s="78">
        <v>3</v>
      </c>
      <c r="CR18" s="78">
        <v>0</v>
      </c>
      <c r="CS18" s="78">
        <v>0</v>
      </c>
      <c r="CT18" s="78">
        <v>0</v>
      </c>
      <c r="CU18" s="78">
        <v>0</v>
      </c>
      <c r="CV18" s="78">
        <v>0</v>
      </c>
      <c r="CW18" s="78">
        <v>0</v>
      </c>
      <c r="CX18" s="88">
        <v>1</v>
      </c>
      <c r="CY18" s="78">
        <f t="shared" si="3"/>
        <v>4</v>
      </c>
      <c r="CZ18" s="78">
        <f t="shared" si="4"/>
        <v>9</v>
      </c>
      <c r="DA18" s="78">
        <f t="shared" si="5"/>
        <v>3</v>
      </c>
      <c r="DB18" s="78">
        <f t="shared" si="6"/>
        <v>7</v>
      </c>
      <c r="DC18" s="78">
        <v>0</v>
      </c>
      <c r="DD18" s="78">
        <f t="shared" si="7"/>
        <v>0</v>
      </c>
      <c r="DE18" s="78">
        <f t="shared" si="8"/>
        <v>5</v>
      </c>
      <c r="DF18" s="78">
        <v>0</v>
      </c>
      <c r="DG18" s="78">
        <v>0</v>
      </c>
      <c r="DH18" s="78">
        <v>0</v>
      </c>
      <c r="DI18" s="78">
        <v>1</v>
      </c>
      <c r="DJ18" s="78">
        <v>0</v>
      </c>
      <c r="DK18" s="78">
        <v>0</v>
      </c>
      <c r="DL18" s="78">
        <v>0</v>
      </c>
      <c r="DM18" s="78">
        <v>0</v>
      </c>
      <c r="DN18" s="78">
        <v>0</v>
      </c>
      <c r="DO18" s="78">
        <v>0</v>
      </c>
      <c r="DP18" s="78">
        <v>0</v>
      </c>
      <c r="DQ18" s="78">
        <v>0</v>
      </c>
      <c r="DR18" s="78">
        <v>0</v>
      </c>
      <c r="DS18" s="78">
        <v>0</v>
      </c>
      <c r="DT18" s="78">
        <v>0</v>
      </c>
      <c r="DU18" s="78">
        <v>0</v>
      </c>
      <c r="DV18" s="78">
        <v>1</v>
      </c>
      <c r="DW18" s="78">
        <v>2</v>
      </c>
      <c r="DX18" s="78">
        <v>1</v>
      </c>
      <c r="DY18" s="78">
        <v>0</v>
      </c>
      <c r="DZ18" s="78">
        <v>2</v>
      </c>
      <c r="EA18" s="78">
        <v>0</v>
      </c>
      <c r="EB18" s="78">
        <v>3</v>
      </c>
      <c r="EC18" s="78">
        <v>1</v>
      </c>
      <c r="ED18" s="78">
        <v>0</v>
      </c>
      <c r="EE18" s="78">
        <v>0</v>
      </c>
      <c r="EF18" s="78">
        <v>0</v>
      </c>
      <c r="EG18" s="78">
        <v>0</v>
      </c>
      <c r="EH18" s="78">
        <v>0</v>
      </c>
      <c r="EI18" s="89">
        <v>0</v>
      </c>
      <c r="EJ18" s="78">
        <f t="shared" si="9"/>
        <v>0</v>
      </c>
      <c r="EK18" s="78">
        <f t="shared" si="10"/>
        <v>1</v>
      </c>
      <c r="EL18" s="78">
        <f t="shared" si="11"/>
        <v>0</v>
      </c>
      <c r="EM18" s="78">
        <f t="shared" si="12"/>
        <v>2</v>
      </c>
      <c r="EN18" s="78">
        <v>0</v>
      </c>
      <c r="EO18" s="78">
        <f t="shared" si="13"/>
        <v>2</v>
      </c>
      <c r="EP18" s="78">
        <f t="shared" si="14"/>
        <v>6</v>
      </c>
      <c r="EQ18" s="78">
        <v>0</v>
      </c>
      <c r="ER18" s="89">
        <v>0</v>
      </c>
      <c r="ES18" s="90">
        <v>1.0538194444444445E-3</v>
      </c>
      <c r="ET18" s="91">
        <v>1.5162037037037036E-3</v>
      </c>
      <c r="EU18" s="78" t="s">
        <v>69</v>
      </c>
      <c r="EV18" s="78">
        <v>73</v>
      </c>
      <c r="EW18" s="88" t="s">
        <v>96</v>
      </c>
      <c r="EX18" s="78">
        <v>0.7</v>
      </c>
      <c r="EY18" s="78">
        <v>0.6</v>
      </c>
      <c r="EZ18" s="78">
        <v>0.6</v>
      </c>
      <c r="FA18" s="78">
        <v>0.6</v>
      </c>
      <c r="FB18" s="78">
        <v>0.7</v>
      </c>
      <c r="FC18" s="88">
        <v>0.7</v>
      </c>
      <c r="FD18" s="78">
        <v>0.5</v>
      </c>
      <c r="FE18" s="78">
        <v>0.7</v>
      </c>
      <c r="FF18" s="78">
        <v>0.7</v>
      </c>
      <c r="FG18" s="78">
        <v>0.7</v>
      </c>
      <c r="FH18" s="78">
        <v>0.7</v>
      </c>
      <c r="FI18" s="89">
        <v>0.7</v>
      </c>
      <c r="FJ18" s="78">
        <v>7.2</v>
      </c>
      <c r="FK18" s="78">
        <v>7.23</v>
      </c>
      <c r="FL18" s="78">
        <v>5.98</v>
      </c>
      <c r="FM18" s="78">
        <v>5.83</v>
      </c>
      <c r="FN18" s="88">
        <v>5.83</v>
      </c>
      <c r="FO18" s="78">
        <v>7.31</v>
      </c>
      <c r="FP18" s="78">
        <v>6.21</v>
      </c>
      <c r="FQ18" s="78">
        <v>6.26</v>
      </c>
      <c r="FR18" s="78">
        <v>6.38</v>
      </c>
      <c r="FS18" s="89">
        <v>6.21</v>
      </c>
      <c r="FT18" s="99" t="s">
        <v>77</v>
      </c>
      <c r="FU18" s="78">
        <v>9.7799999999999994</v>
      </c>
      <c r="FV18" s="78">
        <v>8.91</v>
      </c>
      <c r="FW18" s="88">
        <v>8.91</v>
      </c>
      <c r="FX18" s="99" t="s">
        <v>77</v>
      </c>
      <c r="FY18" s="78">
        <v>9.41</v>
      </c>
      <c r="FZ18" s="78">
        <v>9.6</v>
      </c>
      <c r="GA18" s="89">
        <v>9.41</v>
      </c>
      <c r="GB18" s="78">
        <v>34</v>
      </c>
      <c r="GC18" s="88">
        <v>2</v>
      </c>
      <c r="GD18" s="78">
        <v>36</v>
      </c>
      <c r="GE18" s="89">
        <v>0</v>
      </c>
      <c r="GF18" s="78">
        <v>48</v>
      </c>
      <c r="GG18" s="78">
        <v>0</v>
      </c>
      <c r="GH18" s="88">
        <v>48</v>
      </c>
      <c r="GI18" s="78">
        <f t="shared" si="15"/>
        <v>100</v>
      </c>
      <c r="GJ18" s="78">
        <v>48</v>
      </c>
      <c r="GK18" s="78">
        <v>0</v>
      </c>
      <c r="GL18" s="89">
        <v>48</v>
      </c>
      <c r="GM18" s="78">
        <f t="shared" si="16"/>
        <v>100</v>
      </c>
      <c r="GN18" s="78">
        <v>9</v>
      </c>
      <c r="GO18" s="78">
        <v>3</v>
      </c>
      <c r="GP18" s="88">
        <v>12</v>
      </c>
      <c r="GQ18" s="78">
        <v>9</v>
      </c>
      <c r="GR18" s="78">
        <v>3</v>
      </c>
      <c r="GS18" s="89">
        <v>12</v>
      </c>
      <c r="GT18" s="78">
        <v>9</v>
      </c>
      <c r="GU18" s="78">
        <v>3</v>
      </c>
      <c r="GV18" s="88">
        <v>12</v>
      </c>
      <c r="GW18" s="78">
        <v>9</v>
      </c>
      <c r="GX18" s="78">
        <v>3</v>
      </c>
      <c r="GY18" s="89">
        <v>12</v>
      </c>
      <c r="GZ18" s="96">
        <v>0.28125</v>
      </c>
      <c r="HA18" s="96">
        <v>0.53749999999999998</v>
      </c>
      <c r="HB18" s="96">
        <v>0.70972222222222225</v>
      </c>
      <c r="HC18" s="89" t="s">
        <v>73</v>
      </c>
    </row>
    <row r="19" spans="1:211" x14ac:dyDescent="0.2">
      <c r="A19" s="102">
        <v>19</v>
      </c>
      <c r="B19" s="75">
        <v>42689</v>
      </c>
      <c r="C19" s="76">
        <v>4</v>
      </c>
      <c r="D19" s="111">
        <v>16944</v>
      </c>
      <c r="E19" s="77">
        <v>1</v>
      </c>
      <c r="G19" s="78">
        <v>70</v>
      </c>
      <c r="H19" s="78">
        <v>1.72</v>
      </c>
      <c r="I19" s="78">
        <v>80</v>
      </c>
      <c r="J19" s="78">
        <f t="shared" si="0"/>
        <v>27.041644131963228</v>
      </c>
      <c r="K19" s="78">
        <v>30</v>
      </c>
      <c r="L19" s="78">
        <v>10</v>
      </c>
      <c r="M19" s="79">
        <v>20</v>
      </c>
      <c r="N19" s="78">
        <v>21.1</v>
      </c>
      <c r="O19" s="95">
        <v>0.4826388888888889</v>
      </c>
      <c r="P19" s="96">
        <v>0.4916666666666667</v>
      </c>
      <c r="Q19" s="95">
        <v>0.4916666666666667</v>
      </c>
      <c r="R19" s="96">
        <v>0.52083333333333337</v>
      </c>
      <c r="S19" s="95">
        <v>0.53888888888888886</v>
      </c>
      <c r="T19" s="96">
        <v>0.7055555555555556</v>
      </c>
      <c r="U19" s="95">
        <v>0.70833333333333337</v>
      </c>
      <c r="V19" s="96">
        <v>0.73333333333333339</v>
      </c>
      <c r="W19" s="95">
        <v>0.53402777777777777</v>
      </c>
      <c r="X19" s="96">
        <v>0.70763888888888893</v>
      </c>
      <c r="Y19" s="79">
        <v>127</v>
      </c>
      <c r="Z19" s="77">
        <v>135</v>
      </c>
      <c r="AA19" s="77">
        <v>130</v>
      </c>
      <c r="AB19" s="78">
        <v>134</v>
      </c>
      <c r="AC19" s="78">
        <v>139</v>
      </c>
      <c r="AD19" s="82">
        <v>136</v>
      </c>
      <c r="AE19" s="78">
        <v>65</v>
      </c>
      <c r="AF19" s="78">
        <v>69</v>
      </c>
      <c r="AG19" s="78">
        <v>71</v>
      </c>
      <c r="AH19" s="78">
        <v>71</v>
      </c>
      <c r="AI19" s="78">
        <v>71</v>
      </c>
      <c r="AJ19" s="83">
        <v>67</v>
      </c>
      <c r="AK19" s="78">
        <v>154</v>
      </c>
      <c r="AL19" s="78">
        <v>167</v>
      </c>
      <c r="AM19" s="78">
        <v>165</v>
      </c>
      <c r="AN19" s="78">
        <v>167</v>
      </c>
      <c r="AO19" s="78">
        <v>169</v>
      </c>
      <c r="AP19" s="82">
        <v>172</v>
      </c>
      <c r="AQ19" s="78">
        <v>82</v>
      </c>
      <c r="AR19" s="78">
        <v>79</v>
      </c>
      <c r="AS19" s="78">
        <v>83</v>
      </c>
      <c r="AT19" s="78">
        <v>89</v>
      </c>
      <c r="AU19" s="78">
        <v>92</v>
      </c>
      <c r="AV19" s="83">
        <v>91</v>
      </c>
      <c r="AY19" s="84"/>
      <c r="AZ19" s="85"/>
      <c r="BA19" s="86"/>
      <c r="BB19" s="85"/>
      <c r="BC19" s="85"/>
      <c r="BD19" s="87"/>
      <c r="BE19" s="78">
        <v>6</v>
      </c>
      <c r="BF19" s="78">
        <v>6</v>
      </c>
      <c r="BG19" s="78">
        <v>4</v>
      </c>
      <c r="BH19" s="78">
        <v>6</v>
      </c>
      <c r="BI19" s="78">
        <v>6</v>
      </c>
      <c r="BJ19" s="78">
        <v>6</v>
      </c>
      <c r="BK19" s="88">
        <v>6</v>
      </c>
      <c r="BL19" s="78">
        <f t="shared" si="1"/>
        <v>40</v>
      </c>
      <c r="BM19" s="78">
        <v>6</v>
      </c>
      <c r="BN19" s="78">
        <v>6</v>
      </c>
      <c r="BO19" s="78">
        <v>4</v>
      </c>
      <c r="BP19" s="78">
        <v>6</v>
      </c>
      <c r="BQ19" s="78">
        <v>6</v>
      </c>
      <c r="BR19" s="78">
        <v>6</v>
      </c>
      <c r="BS19" s="89">
        <v>6</v>
      </c>
      <c r="BT19" s="78">
        <f t="shared" si="2"/>
        <v>40</v>
      </c>
      <c r="BU19" s="78">
        <v>0</v>
      </c>
      <c r="BV19" s="78">
        <v>0</v>
      </c>
      <c r="BW19" s="78">
        <v>0</v>
      </c>
      <c r="BX19" s="78">
        <v>0</v>
      </c>
      <c r="BY19" s="78">
        <v>0</v>
      </c>
      <c r="BZ19" s="78">
        <v>4</v>
      </c>
      <c r="CA19" s="78">
        <v>0</v>
      </c>
      <c r="CB19" s="78">
        <v>0</v>
      </c>
      <c r="CC19" s="78">
        <v>0</v>
      </c>
      <c r="CD19" s="78">
        <v>0</v>
      </c>
      <c r="CE19" s="78">
        <v>0</v>
      </c>
      <c r="CF19" s="78">
        <v>0</v>
      </c>
      <c r="CG19" s="78">
        <v>0</v>
      </c>
      <c r="CH19" s="78">
        <v>0</v>
      </c>
      <c r="CI19" s="78">
        <v>0</v>
      </c>
      <c r="CJ19" s="78">
        <v>0</v>
      </c>
      <c r="CK19" s="78">
        <v>0</v>
      </c>
      <c r="CL19" s="78">
        <v>4</v>
      </c>
      <c r="CM19" s="78">
        <v>0</v>
      </c>
      <c r="CN19" s="78">
        <v>0</v>
      </c>
      <c r="CO19" s="78">
        <v>4</v>
      </c>
      <c r="CP19" s="78">
        <v>0</v>
      </c>
      <c r="CQ19" s="78">
        <v>4</v>
      </c>
      <c r="CR19" s="78">
        <v>4</v>
      </c>
      <c r="CS19" s="78">
        <v>0</v>
      </c>
      <c r="CT19" s="78">
        <v>0</v>
      </c>
      <c r="CU19" s="78">
        <v>0</v>
      </c>
      <c r="CV19" s="78">
        <v>4</v>
      </c>
      <c r="CW19" s="78">
        <v>0</v>
      </c>
      <c r="CX19" s="88">
        <v>0</v>
      </c>
      <c r="CY19" s="78">
        <f t="shared" si="3"/>
        <v>0</v>
      </c>
      <c r="CZ19" s="78">
        <f t="shared" si="4"/>
        <v>0</v>
      </c>
      <c r="DA19" s="78">
        <f t="shared" si="5"/>
        <v>0</v>
      </c>
      <c r="DB19" s="78">
        <f t="shared" si="6"/>
        <v>0</v>
      </c>
      <c r="DC19" s="78">
        <v>0</v>
      </c>
      <c r="DD19" s="78">
        <f t="shared" si="7"/>
        <v>12</v>
      </c>
      <c r="DE19" s="78">
        <f t="shared" si="8"/>
        <v>12</v>
      </c>
      <c r="DF19" s="78">
        <v>0</v>
      </c>
      <c r="DG19" s="78">
        <v>0</v>
      </c>
      <c r="DH19" s="78">
        <v>0</v>
      </c>
      <c r="DI19" s="78">
        <v>0</v>
      </c>
      <c r="DJ19" s="78">
        <v>0</v>
      </c>
      <c r="DK19" s="78">
        <v>4</v>
      </c>
      <c r="DL19" s="78">
        <v>0</v>
      </c>
      <c r="DM19" s="78">
        <v>0</v>
      </c>
      <c r="DN19" s="78">
        <v>0</v>
      </c>
      <c r="DO19" s="78">
        <v>0</v>
      </c>
      <c r="DP19" s="78">
        <v>0</v>
      </c>
      <c r="DQ19" s="78">
        <v>0</v>
      </c>
      <c r="DR19" s="78">
        <v>0</v>
      </c>
      <c r="DS19" s="78">
        <v>0</v>
      </c>
      <c r="DT19" s="78">
        <v>0</v>
      </c>
      <c r="DU19" s="78">
        <v>0</v>
      </c>
      <c r="DV19" s="78">
        <v>0</v>
      </c>
      <c r="DW19" s="78">
        <v>4</v>
      </c>
      <c r="DX19" s="78">
        <v>0</v>
      </c>
      <c r="DY19" s="78">
        <v>0</v>
      </c>
      <c r="DZ19" s="78">
        <v>4</v>
      </c>
      <c r="EA19" s="78">
        <v>0</v>
      </c>
      <c r="EB19" s="78">
        <v>4</v>
      </c>
      <c r="EC19" s="78">
        <v>4</v>
      </c>
      <c r="ED19" s="78">
        <v>0</v>
      </c>
      <c r="EE19" s="78">
        <v>0</v>
      </c>
      <c r="EF19" s="78">
        <v>0</v>
      </c>
      <c r="EG19" s="78">
        <v>4</v>
      </c>
      <c r="EH19" s="78">
        <v>0</v>
      </c>
      <c r="EI19" s="89">
        <v>0</v>
      </c>
      <c r="EJ19" s="78">
        <f t="shared" si="9"/>
        <v>0</v>
      </c>
      <c r="EK19" s="78">
        <f t="shared" si="10"/>
        <v>0</v>
      </c>
      <c r="EL19" s="78">
        <f t="shared" si="11"/>
        <v>0</v>
      </c>
      <c r="EM19" s="78">
        <f t="shared" si="12"/>
        <v>0</v>
      </c>
      <c r="EN19" s="78">
        <v>0</v>
      </c>
      <c r="EO19" s="78">
        <f t="shared" si="13"/>
        <v>12</v>
      </c>
      <c r="EP19" s="78">
        <f t="shared" si="14"/>
        <v>12</v>
      </c>
      <c r="EQ19" s="78">
        <v>0</v>
      </c>
      <c r="ER19" s="89">
        <v>0</v>
      </c>
      <c r="ES19" s="90">
        <v>4.5370370370370378E-4</v>
      </c>
      <c r="ET19" s="91">
        <v>3.8831018518518511E-4</v>
      </c>
      <c r="EU19" s="78" t="s">
        <v>80</v>
      </c>
      <c r="EV19" s="78">
        <v>92</v>
      </c>
      <c r="EW19" s="88" t="s">
        <v>116</v>
      </c>
      <c r="EX19" s="78">
        <v>0.6</v>
      </c>
      <c r="EY19" s="78">
        <v>0.5</v>
      </c>
      <c r="EZ19" s="78">
        <v>0.6</v>
      </c>
      <c r="FA19" s="78">
        <v>0.7</v>
      </c>
      <c r="FB19" s="78">
        <v>0.5</v>
      </c>
      <c r="FC19" s="88">
        <v>0.7</v>
      </c>
      <c r="FD19" s="78">
        <v>0.5</v>
      </c>
      <c r="FE19" s="78">
        <v>0.7</v>
      </c>
      <c r="FF19" s="78">
        <v>0.7</v>
      </c>
      <c r="FG19" s="78">
        <v>0.7</v>
      </c>
      <c r="FH19" s="78">
        <v>0.8</v>
      </c>
      <c r="FI19" s="89">
        <v>0.8</v>
      </c>
      <c r="FJ19" s="78">
        <v>6.79</v>
      </c>
      <c r="FK19" s="78">
        <v>7.19</v>
      </c>
      <c r="FL19" s="78">
        <v>6.96</v>
      </c>
      <c r="FM19" s="78">
        <v>6.76</v>
      </c>
      <c r="FN19" s="88">
        <v>6.76</v>
      </c>
      <c r="FO19" s="78">
        <v>7.53</v>
      </c>
      <c r="FP19" s="78">
        <v>7.76</v>
      </c>
      <c r="FQ19" s="78">
        <v>7.7</v>
      </c>
      <c r="FR19" s="78">
        <v>7.76</v>
      </c>
      <c r="FS19" s="89">
        <v>7.7</v>
      </c>
      <c r="FT19" s="99" t="s">
        <v>77</v>
      </c>
      <c r="FU19" s="78">
        <v>12.1</v>
      </c>
      <c r="FV19" s="78">
        <v>11.6</v>
      </c>
      <c r="FW19" s="88">
        <v>11.6</v>
      </c>
      <c r="FX19" s="99" t="s">
        <v>77</v>
      </c>
      <c r="FY19" s="78">
        <v>12.26</v>
      </c>
      <c r="FZ19" s="78">
        <v>12.05</v>
      </c>
      <c r="GA19" s="89">
        <v>12.05</v>
      </c>
      <c r="GB19" s="78">
        <v>36</v>
      </c>
      <c r="GC19" s="88">
        <v>0</v>
      </c>
      <c r="GD19" s="78">
        <v>35</v>
      </c>
      <c r="GE19" s="89">
        <v>1</v>
      </c>
      <c r="GF19" s="78">
        <v>39</v>
      </c>
      <c r="GG19" s="78">
        <v>17</v>
      </c>
      <c r="GH19" s="88">
        <v>56</v>
      </c>
      <c r="GI19" s="78">
        <f t="shared" si="15"/>
        <v>69.642857142857139</v>
      </c>
      <c r="GJ19" s="78">
        <v>59</v>
      </c>
      <c r="GK19" s="78">
        <v>0</v>
      </c>
      <c r="GL19" s="89">
        <v>59</v>
      </c>
      <c r="GM19" s="78">
        <f t="shared" si="16"/>
        <v>100</v>
      </c>
      <c r="GN19" s="78">
        <v>11</v>
      </c>
      <c r="GO19" s="78">
        <v>1</v>
      </c>
      <c r="GP19" s="88">
        <v>12</v>
      </c>
      <c r="GQ19" s="78">
        <v>11</v>
      </c>
      <c r="GR19" s="78">
        <v>1</v>
      </c>
      <c r="GS19" s="89">
        <v>12</v>
      </c>
      <c r="GT19" s="78">
        <v>10</v>
      </c>
      <c r="GU19" s="78">
        <v>2</v>
      </c>
      <c r="GV19" s="88">
        <v>12</v>
      </c>
      <c r="GW19" s="78">
        <v>9</v>
      </c>
      <c r="GX19" s="78">
        <v>3</v>
      </c>
      <c r="GY19" s="89">
        <v>12</v>
      </c>
      <c r="GZ19" s="96">
        <v>0.3611111111111111</v>
      </c>
      <c r="HA19" s="96">
        <v>0.53819444444444442</v>
      </c>
      <c r="HB19" s="96">
        <v>0.7055555555555556</v>
      </c>
      <c r="HC19" s="89" t="s">
        <v>73</v>
      </c>
    </row>
    <row r="20" spans="1:211" x14ac:dyDescent="0.2">
      <c r="A20" s="102">
        <v>21</v>
      </c>
      <c r="B20" s="75">
        <v>42681</v>
      </c>
      <c r="C20" s="76">
        <v>2</v>
      </c>
      <c r="D20" s="111">
        <v>13709</v>
      </c>
      <c r="F20" s="77">
        <v>1</v>
      </c>
      <c r="G20" s="78">
        <v>79</v>
      </c>
      <c r="H20" s="78">
        <v>1.64</v>
      </c>
      <c r="I20" s="78">
        <v>69.400000000000006</v>
      </c>
      <c r="J20" s="78">
        <f t="shared" si="0"/>
        <v>25.803093396787634</v>
      </c>
      <c r="K20" s="78">
        <v>30</v>
      </c>
      <c r="L20" s="78">
        <v>6</v>
      </c>
      <c r="M20" s="79">
        <v>20.100000000000001</v>
      </c>
      <c r="N20" s="78">
        <v>21.8</v>
      </c>
      <c r="O20" s="95">
        <v>0.48958333333333331</v>
      </c>
      <c r="P20" s="96">
        <v>0.49583333333333335</v>
      </c>
      <c r="Q20" s="95">
        <v>0.49652777777777773</v>
      </c>
      <c r="R20" s="96">
        <v>0.54027777777777775</v>
      </c>
      <c r="S20" s="95">
        <v>0.55555555555555558</v>
      </c>
      <c r="T20" s="96">
        <v>0.72222222222222221</v>
      </c>
      <c r="U20" s="95">
        <v>0.72430555555555554</v>
      </c>
      <c r="V20" s="96">
        <v>0.76041666666666663</v>
      </c>
      <c r="W20" s="95">
        <v>0.54166666666666663</v>
      </c>
      <c r="X20" s="96">
        <v>0.72222222222222221</v>
      </c>
      <c r="Y20" s="79">
        <v>137</v>
      </c>
      <c r="Z20" s="77">
        <v>129</v>
      </c>
      <c r="AA20" s="77">
        <v>134</v>
      </c>
      <c r="AB20" s="78">
        <v>150</v>
      </c>
      <c r="AC20" s="78">
        <v>130</v>
      </c>
      <c r="AD20" s="82">
        <v>135</v>
      </c>
      <c r="AE20" s="78">
        <v>64</v>
      </c>
      <c r="AF20" s="78">
        <v>69</v>
      </c>
      <c r="AG20" s="78">
        <v>68</v>
      </c>
      <c r="AH20" s="78">
        <v>76</v>
      </c>
      <c r="AI20" s="78">
        <v>70</v>
      </c>
      <c r="AJ20" s="83">
        <v>71</v>
      </c>
      <c r="AK20" s="78">
        <v>142</v>
      </c>
      <c r="AL20" s="78">
        <v>144</v>
      </c>
      <c r="AM20" s="78">
        <v>150</v>
      </c>
      <c r="AN20" s="78">
        <v>150</v>
      </c>
      <c r="AO20" s="78">
        <v>151</v>
      </c>
      <c r="AP20" s="82">
        <v>143</v>
      </c>
      <c r="AQ20" s="78">
        <v>73</v>
      </c>
      <c r="AR20" s="78">
        <v>72</v>
      </c>
      <c r="AS20" s="78">
        <v>73</v>
      </c>
      <c r="AT20" s="78">
        <v>82</v>
      </c>
      <c r="AU20" s="78">
        <v>82</v>
      </c>
      <c r="AV20" s="83">
        <v>79</v>
      </c>
      <c r="BE20" s="78">
        <v>5</v>
      </c>
      <c r="BF20" s="78">
        <v>1</v>
      </c>
      <c r="BG20" s="78">
        <v>3</v>
      </c>
      <c r="BH20" s="78">
        <v>5</v>
      </c>
      <c r="BI20" s="78">
        <v>5</v>
      </c>
      <c r="BJ20" s="78">
        <v>5</v>
      </c>
      <c r="BK20" s="88">
        <v>5</v>
      </c>
      <c r="BL20" s="78">
        <f t="shared" si="1"/>
        <v>29</v>
      </c>
      <c r="BM20" s="78">
        <v>3</v>
      </c>
      <c r="BN20" s="78">
        <v>3</v>
      </c>
      <c r="BO20" s="78">
        <v>3</v>
      </c>
      <c r="BP20" s="78">
        <v>4</v>
      </c>
      <c r="BQ20" s="78">
        <v>5</v>
      </c>
      <c r="BR20" s="78">
        <v>5</v>
      </c>
      <c r="BS20" s="89">
        <v>3</v>
      </c>
      <c r="BT20" s="78">
        <f t="shared" si="2"/>
        <v>26</v>
      </c>
      <c r="BU20" s="78">
        <v>0</v>
      </c>
      <c r="BV20" s="78">
        <v>0</v>
      </c>
      <c r="BW20" s="78">
        <v>0</v>
      </c>
      <c r="BX20" s="78">
        <v>0</v>
      </c>
      <c r="BY20" s="78">
        <v>0</v>
      </c>
      <c r="BZ20" s="78">
        <v>2</v>
      </c>
      <c r="CA20" s="78">
        <v>0</v>
      </c>
      <c r="CB20" s="78">
        <v>0</v>
      </c>
      <c r="CC20" s="78">
        <v>0</v>
      </c>
      <c r="CD20" s="78">
        <v>0</v>
      </c>
      <c r="CE20" s="78">
        <v>0</v>
      </c>
      <c r="CF20" s="78">
        <v>0</v>
      </c>
      <c r="CG20" s="78">
        <v>0</v>
      </c>
      <c r="CH20" s="78">
        <v>0</v>
      </c>
      <c r="CI20" s="78">
        <v>1</v>
      </c>
      <c r="CJ20" s="78">
        <v>1</v>
      </c>
      <c r="CK20" s="78">
        <v>0</v>
      </c>
      <c r="CL20" s="78">
        <v>2</v>
      </c>
      <c r="CM20" s="78">
        <v>0</v>
      </c>
      <c r="CN20" s="78">
        <v>1</v>
      </c>
      <c r="CO20" s="78">
        <v>2</v>
      </c>
      <c r="CP20" s="78">
        <v>0</v>
      </c>
      <c r="CQ20" s="78">
        <v>3</v>
      </c>
      <c r="CR20" s="78">
        <v>2</v>
      </c>
      <c r="CS20" s="78">
        <v>0</v>
      </c>
      <c r="CT20" s="78">
        <v>0</v>
      </c>
      <c r="CU20" s="78">
        <v>0</v>
      </c>
      <c r="CV20" s="78">
        <v>2</v>
      </c>
      <c r="CW20" s="78">
        <v>0</v>
      </c>
      <c r="CX20" s="88">
        <v>0</v>
      </c>
      <c r="CY20" s="78">
        <f t="shared" si="3"/>
        <v>2</v>
      </c>
      <c r="CZ20" s="78">
        <f t="shared" si="4"/>
        <v>0</v>
      </c>
      <c r="DA20" s="78">
        <f t="shared" si="5"/>
        <v>1</v>
      </c>
      <c r="DB20" s="78">
        <f t="shared" si="6"/>
        <v>0</v>
      </c>
      <c r="DC20" s="78">
        <v>0</v>
      </c>
      <c r="DD20" s="78">
        <f t="shared" si="7"/>
        <v>6</v>
      </c>
      <c r="DE20" s="78">
        <f t="shared" si="8"/>
        <v>7</v>
      </c>
      <c r="DF20" s="78">
        <v>0</v>
      </c>
      <c r="DG20" s="78">
        <v>0</v>
      </c>
      <c r="DH20" s="78">
        <v>0</v>
      </c>
      <c r="DI20" s="78">
        <v>1</v>
      </c>
      <c r="DJ20" s="78">
        <v>0</v>
      </c>
      <c r="DK20" s="78">
        <v>2</v>
      </c>
      <c r="DL20" s="78">
        <v>0</v>
      </c>
      <c r="DM20" s="78">
        <v>0</v>
      </c>
      <c r="DN20" s="78">
        <v>0</v>
      </c>
      <c r="DO20" s="78">
        <v>0</v>
      </c>
      <c r="DP20" s="78">
        <v>0</v>
      </c>
      <c r="DQ20" s="78">
        <v>0</v>
      </c>
      <c r="DR20" s="78">
        <v>0</v>
      </c>
      <c r="DS20" s="78">
        <v>0</v>
      </c>
      <c r="DT20" s="78">
        <v>0</v>
      </c>
      <c r="DU20" s="78">
        <v>0</v>
      </c>
      <c r="DV20" s="78">
        <v>0</v>
      </c>
      <c r="DW20" s="78">
        <v>2</v>
      </c>
      <c r="DX20" s="78">
        <v>1</v>
      </c>
      <c r="DY20" s="78">
        <v>0</v>
      </c>
      <c r="DZ20" s="78">
        <v>0</v>
      </c>
      <c r="EA20" s="78">
        <v>0</v>
      </c>
      <c r="EB20" s="78">
        <v>0</v>
      </c>
      <c r="EC20" s="78">
        <v>0</v>
      </c>
      <c r="ED20" s="78">
        <v>0</v>
      </c>
      <c r="EE20" s="78">
        <v>0</v>
      </c>
      <c r="EF20" s="78">
        <v>0</v>
      </c>
      <c r="EG20" s="78">
        <v>2</v>
      </c>
      <c r="EH20" s="78">
        <v>0</v>
      </c>
      <c r="EI20" s="89">
        <v>0</v>
      </c>
      <c r="EJ20" s="78">
        <f t="shared" si="9"/>
        <v>0</v>
      </c>
      <c r="EK20" s="78">
        <f t="shared" si="10"/>
        <v>0</v>
      </c>
      <c r="EL20" s="78">
        <f t="shared" si="11"/>
        <v>0</v>
      </c>
      <c r="EM20" s="78">
        <f t="shared" si="12"/>
        <v>2</v>
      </c>
      <c r="EN20" s="78">
        <v>0</v>
      </c>
      <c r="EO20" s="78">
        <f t="shared" si="13"/>
        <v>6</v>
      </c>
      <c r="EP20" s="78">
        <f t="shared" si="14"/>
        <v>0</v>
      </c>
      <c r="EQ20" s="78">
        <v>0</v>
      </c>
      <c r="ER20" s="89">
        <v>0</v>
      </c>
      <c r="ES20" s="90">
        <v>1.2291666666666668E-3</v>
      </c>
      <c r="ET20" s="91">
        <v>1.2569444444444444E-3</v>
      </c>
      <c r="EU20" s="78" t="s">
        <v>69</v>
      </c>
      <c r="EV20" s="78">
        <v>83.3</v>
      </c>
      <c r="EW20" s="88" t="s">
        <v>116</v>
      </c>
      <c r="EX20" s="78">
        <v>0.3</v>
      </c>
      <c r="EY20" s="78">
        <v>1.5</v>
      </c>
      <c r="EZ20" s="78">
        <v>1.5</v>
      </c>
      <c r="FA20" s="78">
        <v>2.2999999999999998</v>
      </c>
      <c r="FB20" s="78">
        <v>2.5</v>
      </c>
      <c r="FC20" s="88">
        <v>2.5</v>
      </c>
      <c r="FD20" s="78">
        <v>1.2</v>
      </c>
      <c r="FE20" s="78">
        <v>1.9</v>
      </c>
      <c r="FF20" s="78">
        <v>1.7</v>
      </c>
      <c r="FG20" s="78">
        <v>1.9</v>
      </c>
      <c r="FH20" s="78">
        <v>2.2999999999999998</v>
      </c>
      <c r="FI20" s="89">
        <v>2.2999999999999998</v>
      </c>
      <c r="FJ20" s="78">
        <v>5.8</v>
      </c>
      <c r="FK20" s="78">
        <v>5.82</v>
      </c>
      <c r="FL20" s="78">
        <v>6.09</v>
      </c>
      <c r="FM20" s="78">
        <v>5.56</v>
      </c>
      <c r="FN20" s="88">
        <v>5.56</v>
      </c>
      <c r="FO20" s="78">
        <v>4.96</v>
      </c>
      <c r="FP20" s="78">
        <v>5.83</v>
      </c>
      <c r="FQ20" s="78">
        <v>5.82</v>
      </c>
      <c r="FR20" s="78">
        <v>5.9</v>
      </c>
      <c r="FS20" s="89">
        <v>5.8</v>
      </c>
      <c r="FT20" s="99" t="s">
        <v>77</v>
      </c>
      <c r="FU20" s="78">
        <v>8.26</v>
      </c>
      <c r="FV20" s="78">
        <v>7.43</v>
      </c>
      <c r="FW20" s="88">
        <v>7.43</v>
      </c>
      <c r="FX20" s="99" t="s">
        <v>77</v>
      </c>
      <c r="FY20" s="78">
        <v>7.22</v>
      </c>
      <c r="FZ20" s="78">
        <v>7.89</v>
      </c>
      <c r="GA20" s="89">
        <v>7.22</v>
      </c>
      <c r="GB20" s="78">
        <v>33</v>
      </c>
      <c r="GC20" s="88">
        <v>3</v>
      </c>
      <c r="GD20" s="78">
        <v>35</v>
      </c>
      <c r="GE20" s="89">
        <v>1</v>
      </c>
      <c r="GF20" s="78">
        <v>24</v>
      </c>
      <c r="GG20" s="78">
        <v>0</v>
      </c>
      <c r="GH20" s="88">
        <v>24</v>
      </c>
      <c r="GI20" s="78">
        <f t="shared" si="15"/>
        <v>100</v>
      </c>
      <c r="GJ20" s="78">
        <v>31</v>
      </c>
      <c r="GK20" s="78">
        <v>0</v>
      </c>
      <c r="GL20" s="89">
        <v>31</v>
      </c>
      <c r="GM20" s="78">
        <f t="shared" si="16"/>
        <v>100</v>
      </c>
      <c r="GN20" s="78">
        <v>7</v>
      </c>
      <c r="GO20" s="78">
        <v>3</v>
      </c>
      <c r="GP20" s="88">
        <v>10</v>
      </c>
      <c r="GQ20" s="78">
        <v>6</v>
      </c>
      <c r="GR20" s="78">
        <v>6</v>
      </c>
      <c r="GS20" s="89">
        <v>12</v>
      </c>
      <c r="GT20" s="78">
        <v>11</v>
      </c>
      <c r="GU20" s="78">
        <v>0</v>
      </c>
      <c r="GV20" s="88">
        <v>11</v>
      </c>
      <c r="GW20" s="78">
        <v>10</v>
      </c>
      <c r="GX20" s="78">
        <v>2</v>
      </c>
      <c r="GY20" s="89">
        <v>12</v>
      </c>
      <c r="GZ20" s="96">
        <v>0.3125</v>
      </c>
      <c r="HA20" s="96">
        <v>0.55555555555555558</v>
      </c>
      <c r="HB20" s="96">
        <v>0.72222222222222221</v>
      </c>
      <c r="HC20" s="89" t="s">
        <v>73</v>
      </c>
    </row>
    <row r="21" spans="1:211" x14ac:dyDescent="0.2">
      <c r="A21" s="102">
        <v>22</v>
      </c>
      <c r="BL21" s="78">
        <f t="shared" si="1"/>
        <v>0</v>
      </c>
      <c r="EP21" s="78">
        <f t="shared" si="14"/>
        <v>0</v>
      </c>
      <c r="FT21" s="99"/>
      <c r="FX21" s="99"/>
      <c r="HC21" s="89" t="s">
        <v>73</v>
      </c>
    </row>
    <row r="22" spans="1:211" x14ac:dyDescent="0.2">
      <c r="A22" s="102">
        <v>23</v>
      </c>
      <c r="B22" s="75">
        <v>42705</v>
      </c>
      <c r="C22" s="76">
        <v>2</v>
      </c>
      <c r="D22" s="111">
        <v>11371</v>
      </c>
      <c r="F22" s="77">
        <v>1</v>
      </c>
      <c r="G22" s="78">
        <v>85</v>
      </c>
      <c r="H22" s="78">
        <v>1.71</v>
      </c>
      <c r="I22" s="78">
        <v>72.2</v>
      </c>
      <c r="J22" s="78">
        <f t="shared" si="0"/>
        <v>24.691358024691361</v>
      </c>
      <c r="K22" s="78">
        <v>30</v>
      </c>
      <c r="L22" s="78">
        <v>7</v>
      </c>
      <c r="M22" s="79">
        <v>20</v>
      </c>
      <c r="N22" s="78">
        <v>20.2</v>
      </c>
      <c r="O22" s="95">
        <v>0.48680555555555555</v>
      </c>
      <c r="P22" s="96">
        <v>0.5</v>
      </c>
      <c r="Q22" s="95">
        <v>0.50694444444444442</v>
      </c>
      <c r="R22" s="96">
        <v>0.53819444444444442</v>
      </c>
      <c r="S22" s="95">
        <v>0.54236111111111118</v>
      </c>
      <c r="T22" s="96">
        <v>0.7090277777777777</v>
      </c>
      <c r="U22" s="95">
        <v>0.71180555555555547</v>
      </c>
      <c r="V22" s="96">
        <v>0.73958333333333337</v>
      </c>
      <c r="W22" s="95">
        <v>0.54236111111111118</v>
      </c>
      <c r="X22" s="96">
        <v>0.7090277777777777</v>
      </c>
      <c r="Y22" s="79">
        <v>121</v>
      </c>
      <c r="Z22" s="77">
        <v>136</v>
      </c>
      <c r="AA22" s="77">
        <v>122</v>
      </c>
      <c r="AB22" s="78">
        <v>123</v>
      </c>
      <c r="AC22" s="78">
        <v>126</v>
      </c>
      <c r="AD22" s="82">
        <v>124</v>
      </c>
      <c r="AE22" s="78">
        <v>59</v>
      </c>
      <c r="AF22" s="78">
        <v>58</v>
      </c>
      <c r="AG22" s="78">
        <v>60</v>
      </c>
      <c r="AH22" s="78">
        <v>64</v>
      </c>
      <c r="AI22" s="78">
        <v>70</v>
      </c>
      <c r="AJ22" s="83">
        <v>65</v>
      </c>
      <c r="AK22" s="78">
        <v>154</v>
      </c>
      <c r="AL22" s="78">
        <v>158</v>
      </c>
      <c r="AM22" s="78">
        <v>153</v>
      </c>
      <c r="AN22" s="78">
        <v>153</v>
      </c>
      <c r="AO22" s="78">
        <v>165</v>
      </c>
      <c r="AP22" s="82">
        <v>166</v>
      </c>
      <c r="AQ22" s="78">
        <v>74</v>
      </c>
      <c r="AR22" s="78">
        <v>80</v>
      </c>
      <c r="AS22" s="78">
        <v>74</v>
      </c>
      <c r="AT22" s="78">
        <v>88</v>
      </c>
      <c r="AU22" s="78">
        <v>90</v>
      </c>
      <c r="AV22" s="83">
        <v>80</v>
      </c>
      <c r="AW22" s="78">
        <v>10</v>
      </c>
      <c r="AX22" s="78">
        <v>93</v>
      </c>
      <c r="BE22" s="78">
        <v>5</v>
      </c>
      <c r="BF22" s="78">
        <v>5</v>
      </c>
      <c r="BG22" s="78">
        <v>1</v>
      </c>
      <c r="BH22" s="78">
        <v>4</v>
      </c>
      <c r="BI22" s="78">
        <v>4</v>
      </c>
      <c r="BJ22" s="78">
        <v>4</v>
      </c>
      <c r="BK22" s="88">
        <v>4</v>
      </c>
      <c r="BL22" s="78">
        <f t="shared" si="1"/>
        <v>27</v>
      </c>
      <c r="BM22" s="78">
        <v>5</v>
      </c>
      <c r="BN22" s="78">
        <v>2</v>
      </c>
      <c r="BO22" s="78">
        <v>0</v>
      </c>
      <c r="BP22" s="78">
        <v>4</v>
      </c>
      <c r="BQ22" s="78">
        <v>4</v>
      </c>
      <c r="BR22" s="78">
        <v>4</v>
      </c>
      <c r="BS22" s="89">
        <v>4</v>
      </c>
      <c r="BT22" s="78">
        <f t="shared" si="2"/>
        <v>23</v>
      </c>
      <c r="BU22" s="78">
        <v>0</v>
      </c>
      <c r="BV22" s="78">
        <v>0</v>
      </c>
      <c r="BW22" s="78">
        <v>0</v>
      </c>
      <c r="BX22" s="78">
        <v>1</v>
      </c>
      <c r="BY22" s="78">
        <v>0</v>
      </c>
      <c r="BZ22" s="78">
        <v>2</v>
      </c>
      <c r="CA22" s="78">
        <v>0</v>
      </c>
      <c r="CB22" s="78">
        <v>0</v>
      </c>
      <c r="CC22" s="78">
        <v>0</v>
      </c>
      <c r="CD22" s="78">
        <v>0</v>
      </c>
      <c r="CE22" s="78">
        <v>0</v>
      </c>
      <c r="CF22" s="78">
        <v>0</v>
      </c>
      <c r="CG22" s="78">
        <v>0</v>
      </c>
      <c r="CH22" s="78">
        <v>0</v>
      </c>
      <c r="CI22" s="78">
        <v>2</v>
      </c>
      <c r="CJ22" s="78">
        <v>0</v>
      </c>
      <c r="CK22" s="78">
        <v>0</v>
      </c>
      <c r="CL22" s="78">
        <v>3</v>
      </c>
      <c r="CM22" s="78">
        <v>1</v>
      </c>
      <c r="CN22" s="78">
        <v>0</v>
      </c>
      <c r="CO22" s="78">
        <v>3</v>
      </c>
      <c r="CP22" s="78">
        <v>0</v>
      </c>
      <c r="CQ22" s="78">
        <v>3</v>
      </c>
      <c r="CR22" s="78">
        <v>3</v>
      </c>
      <c r="CS22" s="78">
        <v>0</v>
      </c>
      <c r="CT22" s="78">
        <v>0</v>
      </c>
      <c r="CU22" s="78">
        <v>0</v>
      </c>
      <c r="CV22" s="78">
        <v>0</v>
      </c>
      <c r="CW22" s="78">
        <v>0</v>
      </c>
      <c r="CX22" s="88">
        <v>0</v>
      </c>
      <c r="CY22" s="78">
        <f t="shared" si="3"/>
        <v>2</v>
      </c>
      <c r="CZ22" s="78">
        <f t="shared" si="4"/>
        <v>0</v>
      </c>
      <c r="DA22" s="78">
        <f t="shared" si="5"/>
        <v>0</v>
      </c>
      <c r="DB22" s="78">
        <f t="shared" si="6"/>
        <v>2</v>
      </c>
      <c r="DC22" s="78">
        <v>0</v>
      </c>
      <c r="DD22" s="78">
        <f t="shared" si="7"/>
        <v>5</v>
      </c>
      <c r="DE22" s="78">
        <f t="shared" si="8"/>
        <v>9</v>
      </c>
      <c r="DF22" s="78">
        <v>0</v>
      </c>
      <c r="DG22" s="78">
        <v>0</v>
      </c>
      <c r="DH22" s="78">
        <v>0</v>
      </c>
      <c r="DI22" s="78">
        <v>1</v>
      </c>
      <c r="DJ22" s="78">
        <v>0</v>
      </c>
      <c r="DK22" s="78">
        <v>2</v>
      </c>
      <c r="DL22" s="78">
        <v>0</v>
      </c>
      <c r="DM22" s="78">
        <v>0</v>
      </c>
      <c r="DN22" s="78">
        <v>0</v>
      </c>
      <c r="DO22" s="78">
        <v>0</v>
      </c>
      <c r="DP22" s="78">
        <v>0</v>
      </c>
      <c r="DQ22" s="78">
        <v>0</v>
      </c>
      <c r="DR22" s="78">
        <v>0</v>
      </c>
      <c r="DS22" s="78">
        <v>0</v>
      </c>
      <c r="DT22" s="78">
        <v>0</v>
      </c>
      <c r="DU22" s="78">
        <v>0</v>
      </c>
      <c r="DV22" s="78">
        <v>0</v>
      </c>
      <c r="DW22" s="78">
        <v>2</v>
      </c>
      <c r="DX22" s="78">
        <v>1</v>
      </c>
      <c r="DY22" s="78">
        <v>0</v>
      </c>
      <c r="DZ22" s="78">
        <v>3</v>
      </c>
      <c r="EA22" s="78">
        <v>0</v>
      </c>
      <c r="EB22" s="78">
        <v>0</v>
      </c>
      <c r="EC22" s="78">
        <v>3</v>
      </c>
      <c r="ED22" s="78">
        <v>0</v>
      </c>
      <c r="EE22" s="78">
        <v>1</v>
      </c>
      <c r="EF22" s="78">
        <v>0</v>
      </c>
      <c r="EG22" s="78">
        <v>0</v>
      </c>
      <c r="EH22" s="78">
        <v>0</v>
      </c>
      <c r="EI22" s="89">
        <v>0</v>
      </c>
      <c r="EJ22" s="78">
        <f t="shared" si="9"/>
        <v>0</v>
      </c>
      <c r="EK22" s="78">
        <f t="shared" si="10"/>
        <v>0</v>
      </c>
      <c r="EL22" s="78">
        <f t="shared" si="11"/>
        <v>0</v>
      </c>
      <c r="EM22" s="78">
        <f t="shared" si="12"/>
        <v>3</v>
      </c>
      <c r="EN22" s="78">
        <v>0</v>
      </c>
      <c r="EO22" s="78">
        <f t="shared" si="13"/>
        <v>4</v>
      </c>
      <c r="EP22" s="78">
        <f t="shared" si="14"/>
        <v>6</v>
      </c>
      <c r="EQ22" s="78">
        <v>0</v>
      </c>
      <c r="ER22" s="89">
        <v>0</v>
      </c>
      <c r="ES22" s="90">
        <v>1.0371527777777777E-3</v>
      </c>
      <c r="ET22" s="91">
        <v>9.9490740740740746E-4</v>
      </c>
      <c r="EU22" s="78" t="s">
        <v>69</v>
      </c>
      <c r="EV22" s="78">
        <v>86</v>
      </c>
      <c r="EW22" s="88" t="s">
        <v>122</v>
      </c>
      <c r="EX22" s="78">
        <v>0.9</v>
      </c>
      <c r="EY22" s="78">
        <v>1</v>
      </c>
      <c r="EZ22" s="78">
        <v>0.9</v>
      </c>
      <c r="FA22" s="78">
        <v>1</v>
      </c>
      <c r="FB22" s="78">
        <v>1</v>
      </c>
      <c r="FC22" s="88">
        <v>1</v>
      </c>
      <c r="FD22" s="78">
        <v>0.7</v>
      </c>
      <c r="FE22" s="78">
        <v>0.9</v>
      </c>
      <c r="FF22" s="78">
        <v>0.8</v>
      </c>
      <c r="FG22" s="78">
        <v>1</v>
      </c>
      <c r="FH22" s="78">
        <v>1.2</v>
      </c>
      <c r="FI22" s="89">
        <v>1.2</v>
      </c>
      <c r="FJ22" s="78">
        <v>9.0299999999999994</v>
      </c>
      <c r="FK22" s="78">
        <v>8.8000000000000007</v>
      </c>
      <c r="FL22" s="78">
        <v>8.16</v>
      </c>
      <c r="FM22" s="78">
        <v>8.1</v>
      </c>
      <c r="FN22" s="88">
        <v>8.1</v>
      </c>
      <c r="FO22" s="78">
        <v>8.59</v>
      </c>
      <c r="FP22" s="78">
        <v>8.52</v>
      </c>
      <c r="FQ22" s="78">
        <v>8.33</v>
      </c>
      <c r="FR22" s="78">
        <v>7.45</v>
      </c>
      <c r="FS22" s="89">
        <v>7.45</v>
      </c>
      <c r="FT22" s="99" t="s">
        <v>77</v>
      </c>
      <c r="FU22" s="78">
        <v>16.059999999999999</v>
      </c>
      <c r="FV22" s="78">
        <v>15.76</v>
      </c>
      <c r="FW22" s="88">
        <v>15.76</v>
      </c>
      <c r="FX22" s="99" t="s">
        <v>77</v>
      </c>
      <c r="FY22" s="78">
        <v>13.1</v>
      </c>
      <c r="FZ22" s="78">
        <v>13.66</v>
      </c>
      <c r="GA22" s="89">
        <v>13.1</v>
      </c>
      <c r="GB22" s="78">
        <v>34</v>
      </c>
      <c r="GC22" s="88">
        <v>2</v>
      </c>
      <c r="GD22" s="78">
        <v>35</v>
      </c>
      <c r="GE22" s="89">
        <v>1</v>
      </c>
      <c r="GF22" s="78">
        <v>23</v>
      </c>
      <c r="GG22" s="78">
        <v>3</v>
      </c>
      <c r="GH22" s="88">
        <v>26</v>
      </c>
      <c r="GI22" s="78">
        <f t="shared" si="15"/>
        <v>88.461538461538453</v>
      </c>
      <c r="GJ22" s="78">
        <v>20</v>
      </c>
      <c r="GK22" s="78">
        <v>6</v>
      </c>
      <c r="GL22" s="89">
        <v>26</v>
      </c>
      <c r="GM22" s="78">
        <f t="shared" si="16"/>
        <v>76.923076923076934</v>
      </c>
      <c r="GN22" s="78">
        <v>7</v>
      </c>
      <c r="GO22" s="78">
        <v>5</v>
      </c>
      <c r="GP22" s="88">
        <v>12</v>
      </c>
      <c r="GQ22" s="78">
        <v>8</v>
      </c>
      <c r="GR22" s="78">
        <v>4</v>
      </c>
      <c r="GS22" s="89">
        <v>12</v>
      </c>
      <c r="GT22" s="78">
        <v>11</v>
      </c>
      <c r="GU22" s="78">
        <v>1</v>
      </c>
      <c r="GV22" s="88">
        <v>12</v>
      </c>
      <c r="GW22" s="78">
        <v>10</v>
      </c>
      <c r="GX22" s="78">
        <v>2</v>
      </c>
      <c r="GY22" s="89">
        <v>12</v>
      </c>
      <c r="GZ22" s="96">
        <v>0.3125</v>
      </c>
      <c r="HA22" s="96">
        <v>0.54166666666666663</v>
      </c>
      <c r="HB22" s="96">
        <v>0.7104166666666667</v>
      </c>
      <c r="HC22" s="89" t="s">
        <v>73</v>
      </c>
    </row>
    <row r="23" spans="1:211" x14ac:dyDescent="0.2">
      <c r="A23" s="102">
        <v>24</v>
      </c>
      <c r="B23" s="75">
        <v>42776</v>
      </c>
      <c r="C23" s="76">
        <v>3</v>
      </c>
      <c r="D23" s="111">
        <v>15110</v>
      </c>
      <c r="E23" s="77">
        <v>1</v>
      </c>
      <c r="G23" s="78">
        <v>75</v>
      </c>
      <c r="H23" s="78">
        <v>1.73</v>
      </c>
      <c r="I23" s="78">
        <v>66.7</v>
      </c>
      <c r="J23" s="78">
        <f t="shared" si="0"/>
        <v>22.286077049016004</v>
      </c>
      <c r="K23" s="78">
        <v>30</v>
      </c>
      <c r="L23" s="78">
        <v>6</v>
      </c>
      <c r="M23" s="79">
        <v>21</v>
      </c>
      <c r="N23" s="78">
        <v>20.8</v>
      </c>
      <c r="O23" s="95">
        <v>0.48472222222222222</v>
      </c>
      <c r="P23" s="96">
        <v>0.49513888888888885</v>
      </c>
      <c r="Q23" s="95">
        <v>0.49652777777777773</v>
      </c>
      <c r="R23" s="96">
        <v>0.53472222222222221</v>
      </c>
      <c r="S23" s="95">
        <v>0.54097222222222219</v>
      </c>
      <c r="T23" s="96">
        <v>0.70763888888888893</v>
      </c>
      <c r="U23" s="95">
        <v>0.70833333333333337</v>
      </c>
      <c r="V23" s="96">
        <v>0.73958333333333337</v>
      </c>
      <c r="W23" s="95">
        <v>0.53749999999999998</v>
      </c>
      <c r="X23" s="96">
        <v>0.70833333333333337</v>
      </c>
      <c r="Y23" s="79">
        <v>127</v>
      </c>
      <c r="Z23" s="77">
        <v>142</v>
      </c>
      <c r="AA23" s="77">
        <v>138</v>
      </c>
      <c r="AB23" s="78">
        <v>132</v>
      </c>
      <c r="AC23" s="78">
        <v>133</v>
      </c>
      <c r="AD23" s="82">
        <v>146</v>
      </c>
      <c r="AE23" s="78">
        <v>70</v>
      </c>
      <c r="AF23" s="78">
        <v>70</v>
      </c>
      <c r="AG23" s="78">
        <v>70</v>
      </c>
      <c r="AH23" s="78">
        <v>76</v>
      </c>
      <c r="AI23" s="78">
        <v>79</v>
      </c>
      <c r="AJ23" s="83">
        <v>79</v>
      </c>
      <c r="AK23" s="78">
        <v>136</v>
      </c>
      <c r="AL23" s="78">
        <v>145</v>
      </c>
      <c r="AM23" s="78">
        <v>134</v>
      </c>
      <c r="AN23" s="78">
        <v>163</v>
      </c>
      <c r="AO23" s="78">
        <v>137</v>
      </c>
      <c r="AP23" s="82">
        <v>143</v>
      </c>
      <c r="AQ23" s="78">
        <v>70</v>
      </c>
      <c r="AR23" s="78">
        <v>71</v>
      </c>
      <c r="AS23" s="78">
        <v>70</v>
      </c>
      <c r="AT23" s="78">
        <v>75</v>
      </c>
      <c r="AU23" s="78">
        <v>82</v>
      </c>
      <c r="AV23" s="83">
        <v>76</v>
      </c>
      <c r="AW23" s="78">
        <v>11</v>
      </c>
      <c r="AX23" s="78">
        <v>103</v>
      </c>
      <c r="BE23" s="78">
        <v>5</v>
      </c>
      <c r="BF23" s="78">
        <v>5</v>
      </c>
      <c r="BG23" s="78">
        <v>5</v>
      </c>
      <c r="BH23" s="78">
        <v>5</v>
      </c>
      <c r="BI23" s="78">
        <v>5</v>
      </c>
      <c r="BJ23" s="78">
        <v>5</v>
      </c>
      <c r="BK23" s="88">
        <v>5</v>
      </c>
      <c r="BL23" s="78">
        <f t="shared" si="1"/>
        <v>35</v>
      </c>
      <c r="BM23" s="78">
        <v>5</v>
      </c>
      <c r="BN23" s="78">
        <v>6</v>
      </c>
      <c r="BO23" s="78">
        <v>5</v>
      </c>
      <c r="BP23" s="78">
        <v>5</v>
      </c>
      <c r="BQ23" s="78">
        <v>5</v>
      </c>
      <c r="BR23" s="78">
        <v>5</v>
      </c>
      <c r="BS23" s="89">
        <v>5</v>
      </c>
      <c r="BT23" s="78">
        <f t="shared" si="2"/>
        <v>36</v>
      </c>
      <c r="BU23" s="78">
        <v>0</v>
      </c>
      <c r="BV23" s="78">
        <v>0</v>
      </c>
      <c r="BW23" s="78">
        <v>0</v>
      </c>
      <c r="BX23" s="78">
        <v>0</v>
      </c>
      <c r="BY23" s="78">
        <v>0</v>
      </c>
      <c r="BZ23" s="78">
        <v>3</v>
      </c>
      <c r="CA23" s="78">
        <v>0</v>
      </c>
      <c r="CB23" s="78">
        <v>0</v>
      </c>
      <c r="CC23" s="78">
        <v>0</v>
      </c>
      <c r="CD23" s="78">
        <v>0</v>
      </c>
      <c r="CE23" s="78">
        <v>0</v>
      </c>
      <c r="CF23" s="78">
        <v>0</v>
      </c>
      <c r="CG23" s="78">
        <v>0</v>
      </c>
      <c r="CH23" s="78">
        <v>0</v>
      </c>
      <c r="CI23" s="78">
        <v>0</v>
      </c>
      <c r="CJ23" s="78">
        <v>0</v>
      </c>
      <c r="CK23" s="78">
        <v>0</v>
      </c>
      <c r="CL23" s="78">
        <v>4</v>
      </c>
      <c r="CM23" s="78">
        <v>0</v>
      </c>
      <c r="CN23" s="78">
        <v>0</v>
      </c>
      <c r="CO23" s="78">
        <v>4</v>
      </c>
      <c r="CP23" s="78">
        <v>0</v>
      </c>
      <c r="CQ23" s="78">
        <v>4</v>
      </c>
      <c r="CR23" s="78">
        <v>4</v>
      </c>
      <c r="CS23" s="78">
        <v>0</v>
      </c>
      <c r="CT23" s="78">
        <v>0</v>
      </c>
      <c r="CU23" s="78">
        <v>0</v>
      </c>
      <c r="CV23" s="78">
        <v>3</v>
      </c>
      <c r="CW23" s="78">
        <v>0</v>
      </c>
      <c r="CX23" s="88">
        <v>0</v>
      </c>
      <c r="CY23" s="78">
        <f t="shared" si="3"/>
        <v>0</v>
      </c>
      <c r="CZ23" s="78">
        <f t="shared" si="4"/>
        <v>0</v>
      </c>
      <c r="DA23" s="78">
        <f t="shared" si="5"/>
        <v>0</v>
      </c>
      <c r="DB23" s="78">
        <f t="shared" si="6"/>
        <v>0</v>
      </c>
      <c r="DC23" s="78">
        <v>0</v>
      </c>
      <c r="DD23" s="78">
        <f t="shared" si="7"/>
        <v>10</v>
      </c>
      <c r="DE23" s="78">
        <f t="shared" si="8"/>
        <v>12</v>
      </c>
      <c r="DF23" s="78">
        <v>0</v>
      </c>
      <c r="DG23" s="78">
        <v>0</v>
      </c>
      <c r="DH23" s="78">
        <v>0</v>
      </c>
      <c r="DI23" s="78">
        <v>0</v>
      </c>
      <c r="DJ23" s="78">
        <v>0</v>
      </c>
      <c r="DK23" s="78">
        <v>3</v>
      </c>
      <c r="DL23" s="78">
        <v>0</v>
      </c>
      <c r="DM23" s="78">
        <v>0</v>
      </c>
      <c r="DN23" s="78">
        <v>0</v>
      </c>
      <c r="DO23" s="78">
        <v>0</v>
      </c>
      <c r="DP23" s="78">
        <v>0</v>
      </c>
      <c r="DQ23" s="78">
        <v>0</v>
      </c>
      <c r="DR23" s="78">
        <v>0</v>
      </c>
      <c r="DS23" s="78">
        <v>0</v>
      </c>
      <c r="DT23" s="78">
        <v>0</v>
      </c>
      <c r="DU23" s="78">
        <v>0</v>
      </c>
      <c r="DV23" s="78">
        <v>0</v>
      </c>
      <c r="DW23" s="78">
        <v>4</v>
      </c>
      <c r="DX23" s="78">
        <v>0</v>
      </c>
      <c r="DY23" s="78">
        <v>0</v>
      </c>
      <c r="DZ23" s="78">
        <v>4</v>
      </c>
      <c r="EA23" s="78">
        <v>0</v>
      </c>
      <c r="EB23" s="78">
        <v>4</v>
      </c>
      <c r="EC23" s="78">
        <v>0</v>
      </c>
      <c r="ED23" s="78">
        <v>0</v>
      </c>
      <c r="EE23" s="78">
        <v>0</v>
      </c>
      <c r="EF23" s="78">
        <v>0</v>
      </c>
      <c r="EG23" s="78">
        <v>3</v>
      </c>
      <c r="EH23" s="78">
        <v>0</v>
      </c>
      <c r="EI23" s="89">
        <v>0</v>
      </c>
      <c r="EJ23" s="78">
        <f t="shared" si="9"/>
        <v>0</v>
      </c>
      <c r="EK23" s="78">
        <f t="shared" si="10"/>
        <v>0</v>
      </c>
      <c r="EL23" s="78">
        <f t="shared" si="11"/>
        <v>0</v>
      </c>
      <c r="EM23" s="78">
        <f t="shared" si="12"/>
        <v>0</v>
      </c>
      <c r="EN23" s="78">
        <v>0</v>
      </c>
      <c r="EO23" s="78">
        <f t="shared" si="13"/>
        <v>10</v>
      </c>
      <c r="EP23" s="78">
        <f t="shared" si="14"/>
        <v>8</v>
      </c>
      <c r="EQ23" s="78">
        <v>0</v>
      </c>
      <c r="ER23" s="89">
        <v>0</v>
      </c>
      <c r="ES23" s="90">
        <v>7.2696759259259253E-4</v>
      </c>
      <c r="ET23" s="91">
        <v>7.9907407407407412E-4</v>
      </c>
      <c r="EU23" s="78" t="s">
        <v>80</v>
      </c>
      <c r="EV23" s="78">
        <v>91.3</v>
      </c>
      <c r="EW23" s="88" t="s">
        <v>122</v>
      </c>
      <c r="EX23" s="78">
        <v>1.7</v>
      </c>
      <c r="EY23" s="78">
        <v>1.2</v>
      </c>
      <c r="EZ23" s="78">
        <v>2</v>
      </c>
      <c r="FA23" s="78">
        <v>2</v>
      </c>
      <c r="FB23" s="78">
        <v>2.2000000000000002</v>
      </c>
      <c r="FC23" s="88">
        <v>2.2000000000000002</v>
      </c>
      <c r="FD23" s="78">
        <v>1.6</v>
      </c>
      <c r="FE23" s="78">
        <v>1.9</v>
      </c>
      <c r="FF23" s="78">
        <v>2</v>
      </c>
      <c r="FG23" s="78">
        <v>1.7</v>
      </c>
      <c r="FH23" s="78">
        <v>2</v>
      </c>
      <c r="FI23" s="89">
        <v>2</v>
      </c>
      <c r="FJ23" s="78">
        <v>8.0299999999999994</v>
      </c>
      <c r="FK23" s="78">
        <v>7.96</v>
      </c>
      <c r="FL23" s="78">
        <v>8.76</v>
      </c>
      <c r="FM23" s="78">
        <v>7.82</v>
      </c>
      <c r="FN23" s="88">
        <v>7.82</v>
      </c>
      <c r="FO23" s="78">
        <v>8.66</v>
      </c>
      <c r="FP23" s="78">
        <v>8.69</v>
      </c>
      <c r="FQ23" s="78">
        <v>8.92</v>
      </c>
      <c r="FR23" s="78">
        <v>8.35</v>
      </c>
      <c r="FS23" s="89">
        <v>8.35</v>
      </c>
      <c r="FT23" s="99" t="s">
        <v>77</v>
      </c>
      <c r="FU23" s="78">
        <v>14.96</v>
      </c>
      <c r="FV23" s="78">
        <v>14.15</v>
      </c>
      <c r="FW23" s="88">
        <v>14.15</v>
      </c>
      <c r="FX23" s="99" t="s">
        <v>77</v>
      </c>
      <c r="FY23" s="78">
        <v>16.149999999999999</v>
      </c>
      <c r="FZ23" s="78">
        <v>16.989999999999998</v>
      </c>
      <c r="GA23" s="89">
        <v>16.149999999999999</v>
      </c>
      <c r="GB23" s="78">
        <v>36</v>
      </c>
      <c r="GC23" s="88">
        <v>0</v>
      </c>
      <c r="GD23" s="78">
        <v>35</v>
      </c>
      <c r="GE23" s="89">
        <v>1</v>
      </c>
      <c r="GF23" s="78">
        <v>46</v>
      </c>
      <c r="GG23" s="78">
        <v>1</v>
      </c>
      <c r="GH23" s="88">
        <v>47</v>
      </c>
      <c r="GI23" s="78">
        <f t="shared" si="15"/>
        <v>97.872340425531917</v>
      </c>
      <c r="GJ23" s="78">
        <v>51</v>
      </c>
      <c r="GK23" s="78">
        <v>1</v>
      </c>
      <c r="GL23" s="89">
        <v>52</v>
      </c>
      <c r="GM23" s="78">
        <f t="shared" si="16"/>
        <v>98.076923076923066</v>
      </c>
      <c r="GN23" s="78">
        <v>6</v>
      </c>
      <c r="GO23" s="78">
        <v>6</v>
      </c>
      <c r="GP23" s="88">
        <v>12</v>
      </c>
      <c r="GQ23" s="78">
        <v>5</v>
      </c>
      <c r="GR23" s="78">
        <v>7</v>
      </c>
      <c r="GS23" s="89">
        <v>12</v>
      </c>
      <c r="GT23" s="78">
        <v>10</v>
      </c>
      <c r="GU23" s="78">
        <v>2</v>
      </c>
      <c r="GV23" s="88">
        <v>12</v>
      </c>
      <c r="GW23" s="78">
        <v>11</v>
      </c>
      <c r="GX23" s="78">
        <v>1</v>
      </c>
      <c r="GY23" s="89">
        <v>12</v>
      </c>
      <c r="GZ23" s="96">
        <v>0.20833333333333334</v>
      </c>
      <c r="HA23" s="96">
        <v>0.53819444444444442</v>
      </c>
      <c r="HB23" s="96">
        <v>0.70763888888888893</v>
      </c>
      <c r="HC23" s="89" t="s">
        <v>73</v>
      </c>
    </row>
    <row r="24" spans="1:211" x14ac:dyDescent="0.2">
      <c r="A24" s="102">
        <v>25</v>
      </c>
      <c r="B24" s="75">
        <v>42703</v>
      </c>
      <c r="C24" s="76">
        <v>4</v>
      </c>
      <c r="D24" s="111">
        <v>15291</v>
      </c>
      <c r="F24" s="77">
        <v>1</v>
      </c>
      <c r="G24" s="78">
        <v>75</v>
      </c>
      <c r="H24" s="78">
        <v>1.79</v>
      </c>
      <c r="I24" s="78">
        <v>72</v>
      </c>
      <c r="J24" s="78">
        <f t="shared" si="0"/>
        <v>22.471208763771418</v>
      </c>
      <c r="K24" s="78">
        <v>30</v>
      </c>
      <c r="L24" s="78">
        <v>4</v>
      </c>
      <c r="M24" s="79">
        <v>19.5</v>
      </c>
      <c r="N24" s="78">
        <v>21.1</v>
      </c>
      <c r="O24" s="95">
        <v>0.49305555555555558</v>
      </c>
      <c r="P24" s="96">
        <v>0.50694444444444442</v>
      </c>
      <c r="Q24" s="95">
        <v>0.50694444444444442</v>
      </c>
      <c r="R24" s="96">
        <v>0.54166666666666663</v>
      </c>
      <c r="S24" s="95">
        <v>0.55208333333333337</v>
      </c>
      <c r="T24" s="96">
        <v>0.71875</v>
      </c>
      <c r="U24" s="95">
        <v>0.71875</v>
      </c>
      <c r="V24" s="96">
        <v>0.75</v>
      </c>
      <c r="W24" s="95">
        <v>0.54999999999999993</v>
      </c>
      <c r="X24" s="96">
        <v>0.71736111111111101</v>
      </c>
      <c r="Y24" s="79">
        <v>153</v>
      </c>
      <c r="Z24" s="77">
        <v>161</v>
      </c>
      <c r="AA24" s="77">
        <v>160</v>
      </c>
      <c r="AB24" s="78">
        <v>148</v>
      </c>
      <c r="AC24" s="78">
        <v>167</v>
      </c>
      <c r="AD24" s="82">
        <v>155</v>
      </c>
      <c r="AE24" s="78">
        <v>70</v>
      </c>
      <c r="AF24" s="78">
        <v>73</v>
      </c>
      <c r="AG24" s="78">
        <v>69</v>
      </c>
      <c r="AH24" s="78">
        <v>75</v>
      </c>
      <c r="AI24" s="78">
        <v>78</v>
      </c>
      <c r="AJ24" s="83">
        <v>73</v>
      </c>
      <c r="AK24" s="78">
        <v>155</v>
      </c>
      <c r="AL24" s="78">
        <v>165</v>
      </c>
      <c r="AM24" s="78">
        <v>158</v>
      </c>
      <c r="AN24" s="78">
        <v>167</v>
      </c>
      <c r="AO24" s="78">
        <v>168</v>
      </c>
      <c r="AP24" s="82">
        <v>160</v>
      </c>
      <c r="AQ24" s="78">
        <v>76</v>
      </c>
      <c r="AR24" s="78">
        <v>81</v>
      </c>
      <c r="AS24" s="78">
        <v>78</v>
      </c>
      <c r="AT24" s="78">
        <v>87</v>
      </c>
      <c r="AU24" s="78">
        <v>77</v>
      </c>
      <c r="AV24" s="83">
        <v>79</v>
      </c>
      <c r="AW24" s="78">
        <v>12</v>
      </c>
      <c r="AX24" s="78">
        <v>98</v>
      </c>
      <c r="BE24" s="78">
        <v>5</v>
      </c>
      <c r="BF24" s="78">
        <v>5</v>
      </c>
      <c r="BG24" s="78">
        <v>3</v>
      </c>
      <c r="BH24" s="78">
        <v>4</v>
      </c>
      <c r="BI24" s="78">
        <v>5</v>
      </c>
      <c r="BJ24" s="78">
        <v>4</v>
      </c>
      <c r="BK24" s="88">
        <v>4</v>
      </c>
      <c r="BL24" s="78">
        <f t="shared" si="1"/>
        <v>30</v>
      </c>
      <c r="BM24" s="78">
        <v>3</v>
      </c>
      <c r="BN24" s="78">
        <v>3</v>
      </c>
      <c r="BO24" s="78">
        <v>3</v>
      </c>
      <c r="BP24" s="78">
        <v>3</v>
      </c>
      <c r="BQ24" s="78">
        <v>4</v>
      </c>
      <c r="BR24" s="78">
        <v>4</v>
      </c>
      <c r="BS24" s="89">
        <v>3</v>
      </c>
      <c r="BT24" s="78">
        <f t="shared" si="2"/>
        <v>23</v>
      </c>
      <c r="BU24" s="78">
        <v>0</v>
      </c>
      <c r="BV24" s="78">
        <v>0</v>
      </c>
      <c r="BW24" s="78">
        <v>0</v>
      </c>
      <c r="BX24" s="78">
        <v>0</v>
      </c>
      <c r="BY24" s="78">
        <v>0</v>
      </c>
      <c r="BZ24" s="78">
        <v>3</v>
      </c>
      <c r="CA24" s="78">
        <v>0</v>
      </c>
      <c r="CB24" s="78">
        <v>0</v>
      </c>
      <c r="CC24" s="78">
        <v>0</v>
      </c>
      <c r="CD24" s="78">
        <v>0</v>
      </c>
      <c r="CE24" s="78">
        <v>0</v>
      </c>
      <c r="CF24" s="78">
        <v>0</v>
      </c>
      <c r="CG24" s="78">
        <v>0</v>
      </c>
      <c r="CH24" s="78">
        <v>0</v>
      </c>
      <c r="CI24" s="78">
        <v>0</v>
      </c>
      <c r="CJ24" s="78">
        <v>0</v>
      </c>
      <c r="CK24" s="78">
        <v>0</v>
      </c>
      <c r="CL24" s="78">
        <v>2</v>
      </c>
      <c r="CM24" s="78">
        <v>0</v>
      </c>
      <c r="CN24" s="78">
        <v>0</v>
      </c>
      <c r="CO24" s="78">
        <v>3</v>
      </c>
      <c r="CP24" s="78">
        <v>0</v>
      </c>
      <c r="CQ24" s="78">
        <v>2</v>
      </c>
      <c r="CR24" s="78">
        <v>2</v>
      </c>
      <c r="CS24" s="78">
        <v>0</v>
      </c>
      <c r="CT24" s="78">
        <v>0</v>
      </c>
      <c r="CU24" s="78">
        <v>0</v>
      </c>
      <c r="CV24" s="78">
        <v>2</v>
      </c>
      <c r="CW24" s="78">
        <v>0</v>
      </c>
      <c r="CX24" s="88">
        <v>0</v>
      </c>
      <c r="CY24" s="78">
        <f t="shared" si="3"/>
        <v>0</v>
      </c>
      <c r="CZ24" s="78">
        <f t="shared" si="4"/>
        <v>0</v>
      </c>
      <c r="DA24" s="78">
        <f t="shared" si="5"/>
        <v>0</v>
      </c>
      <c r="DB24" s="78">
        <f t="shared" si="6"/>
        <v>0</v>
      </c>
      <c r="DC24" s="78">
        <v>0</v>
      </c>
      <c r="DD24" s="78">
        <f t="shared" si="7"/>
        <v>7</v>
      </c>
      <c r="DE24" s="78">
        <f t="shared" si="8"/>
        <v>7</v>
      </c>
      <c r="DF24" s="78">
        <v>0</v>
      </c>
      <c r="DG24" s="78">
        <v>0</v>
      </c>
      <c r="DH24" s="78">
        <v>0</v>
      </c>
      <c r="DI24" s="78">
        <v>0</v>
      </c>
      <c r="DJ24" s="78">
        <v>0</v>
      </c>
      <c r="DK24" s="78">
        <v>2</v>
      </c>
      <c r="DL24" s="78">
        <v>0</v>
      </c>
      <c r="DM24" s="78">
        <v>0</v>
      </c>
      <c r="DN24" s="78">
        <v>0</v>
      </c>
      <c r="DO24" s="78">
        <v>0</v>
      </c>
      <c r="DP24" s="78">
        <v>0</v>
      </c>
      <c r="DQ24" s="78">
        <v>0</v>
      </c>
      <c r="DR24" s="78">
        <v>0</v>
      </c>
      <c r="DS24" s="78">
        <v>0</v>
      </c>
      <c r="DT24" s="78">
        <v>0</v>
      </c>
      <c r="DU24" s="78">
        <v>0</v>
      </c>
      <c r="DV24" s="78">
        <v>0</v>
      </c>
      <c r="DW24" s="78">
        <v>3</v>
      </c>
      <c r="DX24" s="78">
        <v>1</v>
      </c>
      <c r="DY24" s="78">
        <v>0</v>
      </c>
      <c r="DZ24" s="78">
        <v>3</v>
      </c>
      <c r="EA24" s="78">
        <v>0</v>
      </c>
      <c r="EB24" s="78">
        <v>2</v>
      </c>
      <c r="EC24" s="78">
        <v>2</v>
      </c>
      <c r="ED24" s="78">
        <v>0</v>
      </c>
      <c r="EE24" s="78">
        <v>0</v>
      </c>
      <c r="EF24" s="78">
        <v>0</v>
      </c>
      <c r="EG24" s="78">
        <v>1</v>
      </c>
      <c r="EH24" s="78">
        <v>0</v>
      </c>
      <c r="EI24" s="89">
        <v>0</v>
      </c>
      <c r="EJ24" s="78">
        <f t="shared" si="9"/>
        <v>0</v>
      </c>
      <c r="EK24" s="78">
        <f t="shared" si="10"/>
        <v>0</v>
      </c>
      <c r="EL24" s="78">
        <f t="shared" si="11"/>
        <v>0</v>
      </c>
      <c r="EM24" s="78">
        <f t="shared" si="12"/>
        <v>1</v>
      </c>
      <c r="EN24" s="78">
        <v>0</v>
      </c>
      <c r="EO24" s="78">
        <f t="shared" si="13"/>
        <v>6</v>
      </c>
      <c r="EP24" s="78">
        <f t="shared" si="14"/>
        <v>7</v>
      </c>
      <c r="EQ24" s="78">
        <v>0</v>
      </c>
      <c r="ER24" s="89">
        <v>0</v>
      </c>
      <c r="ES24" s="90">
        <v>8.6296296296296295E-4</v>
      </c>
      <c r="ET24" s="91">
        <v>5.4467592592592599E-4</v>
      </c>
      <c r="EU24" s="78" t="s">
        <v>69</v>
      </c>
      <c r="EV24" s="78">
        <v>93</v>
      </c>
      <c r="EW24" s="88" t="s">
        <v>122</v>
      </c>
      <c r="EX24" s="78">
        <v>1</v>
      </c>
      <c r="EY24" s="78">
        <v>1.4</v>
      </c>
      <c r="EZ24" s="78">
        <v>1.4</v>
      </c>
      <c r="FA24" s="78">
        <v>1.4</v>
      </c>
      <c r="FB24" s="78">
        <v>1.4</v>
      </c>
      <c r="FC24" s="88">
        <v>1.4</v>
      </c>
      <c r="FD24" s="78">
        <v>1.3</v>
      </c>
      <c r="FE24" s="78">
        <v>1.4</v>
      </c>
      <c r="FF24" s="78">
        <v>0.8</v>
      </c>
      <c r="FG24" s="78">
        <v>1.4</v>
      </c>
      <c r="FH24" s="78">
        <v>1.5</v>
      </c>
      <c r="FI24" s="89">
        <v>1.5</v>
      </c>
      <c r="FJ24" s="78">
        <v>9.36</v>
      </c>
      <c r="FK24" s="78">
        <v>8.83</v>
      </c>
      <c r="FL24" s="78">
        <v>8.76</v>
      </c>
      <c r="FM24" s="78">
        <v>8.86</v>
      </c>
      <c r="FN24" s="88">
        <v>8.76</v>
      </c>
      <c r="FO24" s="78">
        <v>9.39</v>
      </c>
      <c r="FP24" s="78">
        <v>8.69</v>
      </c>
      <c r="FQ24" s="78">
        <v>9.6</v>
      </c>
      <c r="FR24" s="78">
        <v>8.89</v>
      </c>
      <c r="FS24" s="89">
        <v>8.69</v>
      </c>
      <c r="FT24" s="99" t="s">
        <v>77</v>
      </c>
      <c r="FU24" s="78">
        <v>14.9</v>
      </c>
      <c r="FV24" s="78">
        <v>15.36</v>
      </c>
      <c r="FW24" s="88">
        <v>14.9</v>
      </c>
      <c r="FX24" s="99" t="s">
        <v>77</v>
      </c>
      <c r="FY24" s="78">
        <v>14.49</v>
      </c>
      <c r="FZ24" s="78">
        <v>15.68</v>
      </c>
      <c r="GA24" s="89">
        <v>14.49</v>
      </c>
      <c r="GB24" s="78">
        <v>36</v>
      </c>
      <c r="GC24" s="88">
        <v>0</v>
      </c>
      <c r="GD24" s="78">
        <v>36</v>
      </c>
      <c r="GE24" s="89">
        <v>0</v>
      </c>
      <c r="GF24" s="78">
        <v>40</v>
      </c>
      <c r="GG24" s="78">
        <v>1</v>
      </c>
      <c r="GH24" s="88">
        <v>41</v>
      </c>
      <c r="GI24" s="78">
        <f t="shared" si="15"/>
        <v>97.560975609756099</v>
      </c>
      <c r="GJ24" s="78">
        <v>39</v>
      </c>
      <c r="GK24" s="78">
        <v>1</v>
      </c>
      <c r="GL24" s="89">
        <v>40</v>
      </c>
      <c r="GM24" s="78">
        <f t="shared" si="16"/>
        <v>97.5</v>
      </c>
      <c r="GN24" s="78">
        <v>11</v>
      </c>
      <c r="GO24" s="78">
        <v>1</v>
      </c>
      <c r="GP24" s="88">
        <v>12</v>
      </c>
      <c r="GQ24" s="78">
        <v>9</v>
      </c>
      <c r="GR24" s="78">
        <v>3</v>
      </c>
      <c r="GS24" s="89">
        <v>12</v>
      </c>
      <c r="GT24" s="78">
        <v>11</v>
      </c>
      <c r="GU24" s="78">
        <v>1</v>
      </c>
      <c r="GV24" s="88">
        <v>12</v>
      </c>
      <c r="GW24" s="78">
        <v>11</v>
      </c>
      <c r="GX24" s="78">
        <v>1</v>
      </c>
      <c r="GY24" s="89">
        <v>12</v>
      </c>
      <c r="GZ24" s="96">
        <v>0.27083333333333331</v>
      </c>
      <c r="HA24" s="96">
        <v>0.55069444444444449</v>
      </c>
      <c r="HB24" s="96">
        <v>0.71875</v>
      </c>
      <c r="HC24" s="89" t="s">
        <v>73</v>
      </c>
    </row>
    <row r="25" spans="1:211" x14ac:dyDescent="0.2">
      <c r="A25" s="102">
        <v>26</v>
      </c>
      <c r="B25" s="75">
        <v>42790</v>
      </c>
      <c r="C25" s="76">
        <v>4</v>
      </c>
      <c r="D25" s="111">
        <v>10283</v>
      </c>
      <c r="E25" s="77">
        <v>1</v>
      </c>
      <c r="G25" s="78">
        <v>89</v>
      </c>
      <c r="H25" s="78">
        <v>1.57</v>
      </c>
      <c r="I25" s="78">
        <v>87.8</v>
      </c>
      <c r="J25" s="78">
        <f t="shared" si="0"/>
        <v>35.620106292344516</v>
      </c>
      <c r="K25" s="78">
        <v>30</v>
      </c>
      <c r="L25" s="78">
        <v>13</v>
      </c>
      <c r="M25" s="79">
        <v>20.5</v>
      </c>
      <c r="N25" s="78">
        <v>23</v>
      </c>
      <c r="O25" s="95">
        <v>0.4861111111111111</v>
      </c>
      <c r="P25" s="96">
        <v>0.49861111111111112</v>
      </c>
      <c r="Q25" s="95">
        <v>0.49861111111111112</v>
      </c>
      <c r="R25" s="96">
        <v>0.54027777777777775</v>
      </c>
      <c r="S25" s="95">
        <v>0.55208333333333337</v>
      </c>
      <c r="T25" s="96">
        <v>0.71875</v>
      </c>
      <c r="U25" s="95">
        <v>0.72222222222222221</v>
      </c>
      <c r="V25" s="96">
        <v>0.75</v>
      </c>
      <c r="W25" s="95">
        <v>0.54722222222222217</v>
      </c>
      <c r="X25" s="96">
        <v>0.71666666666666667</v>
      </c>
      <c r="Y25" s="79">
        <v>161</v>
      </c>
      <c r="Z25" s="77">
        <v>155</v>
      </c>
      <c r="AA25" s="77">
        <v>158</v>
      </c>
      <c r="AB25" s="78">
        <v>157</v>
      </c>
      <c r="AC25" s="78">
        <v>162</v>
      </c>
      <c r="AD25" s="82">
        <v>173</v>
      </c>
      <c r="AE25" s="78">
        <v>77</v>
      </c>
      <c r="AF25" s="78">
        <v>69</v>
      </c>
      <c r="AG25" s="78">
        <v>73</v>
      </c>
      <c r="AH25" s="78">
        <v>92</v>
      </c>
      <c r="AI25" s="78">
        <v>89</v>
      </c>
      <c r="AJ25" s="83">
        <v>94</v>
      </c>
      <c r="AK25" s="78">
        <v>150</v>
      </c>
      <c r="AL25" s="78">
        <v>165</v>
      </c>
      <c r="AM25" s="78">
        <v>165</v>
      </c>
      <c r="AN25" s="78">
        <v>167</v>
      </c>
      <c r="AO25" s="78">
        <v>178</v>
      </c>
      <c r="AP25" s="82">
        <v>177</v>
      </c>
      <c r="AQ25" s="78">
        <v>82</v>
      </c>
      <c r="AR25" s="78">
        <v>82</v>
      </c>
      <c r="AS25" s="78">
        <v>81</v>
      </c>
      <c r="AT25" s="78">
        <v>92</v>
      </c>
      <c r="AU25" s="78">
        <v>84</v>
      </c>
      <c r="AV25" s="83">
        <v>96</v>
      </c>
      <c r="AW25" s="78">
        <v>10</v>
      </c>
      <c r="AX25" s="78">
        <v>90</v>
      </c>
      <c r="BE25" s="78">
        <v>5</v>
      </c>
      <c r="BF25" s="78">
        <v>3</v>
      </c>
      <c r="BG25" s="78">
        <v>3</v>
      </c>
      <c r="BH25" s="78">
        <v>5</v>
      </c>
      <c r="BI25" s="78">
        <v>5</v>
      </c>
      <c r="BJ25" s="78">
        <v>5</v>
      </c>
      <c r="BK25" s="88">
        <v>3</v>
      </c>
      <c r="BL25" s="78">
        <f t="shared" si="1"/>
        <v>29</v>
      </c>
      <c r="BM25" s="78">
        <v>3</v>
      </c>
      <c r="BN25" s="78">
        <v>2</v>
      </c>
      <c r="BO25" s="78">
        <v>3</v>
      </c>
      <c r="BP25" s="78">
        <v>4</v>
      </c>
      <c r="BQ25" s="78">
        <v>4</v>
      </c>
      <c r="BR25" s="78">
        <v>4</v>
      </c>
      <c r="BS25" s="89">
        <v>4</v>
      </c>
      <c r="BT25" s="78">
        <f t="shared" si="2"/>
        <v>24</v>
      </c>
      <c r="BU25" s="78">
        <v>0</v>
      </c>
      <c r="BV25" s="78">
        <v>0</v>
      </c>
      <c r="BW25" s="78">
        <v>0</v>
      </c>
      <c r="BX25" s="78">
        <v>0</v>
      </c>
      <c r="BY25" s="78">
        <v>0</v>
      </c>
      <c r="BZ25" s="78">
        <v>2</v>
      </c>
      <c r="CA25" s="78">
        <v>0</v>
      </c>
      <c r="CB25" s="78">
        <v>0</v>
      </c>
      <c r="CC25" s="78">
        <v>0</v>
      </c>
      <c r="CD25" s="78">
        <v>0</v>
      </c>
      <c r="CE25" s="78">
        <v>0</v>
      </c>
      <c r="CF25" s="78">
        <v>0</v>
      </c>
      <c r="CG25" s="78">
        <v>0</v>
      </c>
      <c r="CH25" s="78">
        <v>0</v>
      </c>
      <c r="CI25" s="78">
        <v>0</v>
      </c>
      <c r="CJ25" s="78">
        <v>0</v>
      </c>
      <c r="CK25" s="78">
        <v>0</v>
      </c>
      <c r="CL25" s="78">
        <v>2</v>
      </c>
      <c r="CM25" s="78">
        <v>0</v>
      </c>
      <c r="CN25" s="78">
        <v>0</v>
      </c>
      <c r="CO25" s="78">
        <v>2</v>
      </c>
      <c r="CP25" s="78">
        <v>0</v>
      </c>
      <c r="CQ25" s="78">
        <v>2</v>
      </c>
      <c r="CR25" s="78">
        <v>2</v>
      </c>
      <c r="CS25" s="78">
        <v>0</v>
      </c>
      <c r="CT25" s="78">
        <v>0</v>
      </c>
      <c r="CU25" s="78">
        <v>0</v>
      </c>
      <c r="CV25" s="78">
        <v>1</v>
      </c>
      <c r="CW25" s="78">
        <v>0</v>
      </c>
      <c r="CX25" s="88">
        <v>0</v>
      </c>
      <c r="CY25" s="78">
        <f t="shared" si="3"/>
        <v>0</v>
      </c>
      <c r="CZ25" s="78">
        <f t="shared" si="4"/>
        <v>0</v>
      </c>
      <c r="DA25" s="78">
        <f t="shared" si="5"/>
        <v>0</v>
      </c>
      <c r="DB25" s="78">
        <f t="shared" si="6"/>
        <v>0</v>
      </c>
      <c r="DC25" s="78">
        <v>0</v>
      </c>
      <c r="DD25" s="78">
        <f t="shared" si="7"/>
        <v>5</v>
      </c>
      <c r="DE25" s="78">
        <f t="shared" si="8"/>
        <v>6</v>
      </c>
      <c r="DF25" s="78">
        <v>0</v>
      </c>
      <c r="DG25" s="78">
        <v>0</v>
      </c>
      <c r="DH25" s="78">
        <v>0</v>
      </c>
      <c r="DI25" s="78">
        <v>0</v>
      </c>
      <c r="DJ25" s="78">
        <v>0</v>
      </c>
      <c r="DK25" s="78">
        <v>1</v>
      </c>
      <c r="DL25" s="78">
        <v>0</v>
      </c>
      <c r="DM25" s="78">
        <v>0</v>
      </c>
      <c r="DN25" s="78">
        <v>0</v>
      </c>
      <c r="DO25" s="78">
        <v>0</v>
      </c>
      <c r="DP25" s="78">
        <v>0</v>
      </c>
      <c r="DQ25" s="78">
        <v>0</v>
      </c>
      <c r="DR25" s="78">
        <v>0</v>
      </c>
      <c r="DS25" s="78">
        <v>0</v>
      </c>
      <c r="DT25" s="78">
        <v>0</v>
      </c>
      <c r="DU25" s="78">
        <v>0</v>
      </c>
      <c r="DV25" s="78">
        <v>0</v>
      </c>
      <c r="DW25" s="78">
        <v>1</v>
      </c>
      <c r="DX25" s="78">
        <v>1</v>
      </c>
      <c r="DY25" s="78">
        <v>0</v>
      </c>
      <c r="DZ25" s="78">
        <v>1</v>
      </c>
      <c r="EA25" s="78">
        <v>0</v>
      </c>
      <c r="EB25" s="78">
        <v>1</v>
      </c>
      <c r="EC25" s="78">
        <v>1</v>
      </c>
      <c r="ED25" s="78">
        <v>0</v>
      </c>
      <c r="EE25" s="78">
        <v>0</v>
      </c>
      <c r="EF25" s="78">
        <v>0</v>
      </c>
      <c r="EG25" s="78">
        <v>1</v>
      </c>
      <c r="EH25" s="78">
        <v>0</v>
      </c>
      <c r="EI25" s="89">
        <v>0</v>
      </c>
      <c r="EJ25" s="78">
        <f t="shared" si="9"/>
        <v>0</v>
      </c>
      <c r="EK25" s="78">
        <f t="shared" si="10"/>
        <v>0</v>
      </c>
      <c r="EL25" s="78">
        <f t="shared" si="11"/>
        <v>0</v>
      </c>
      <c r="EM25" s="78">
        <f t="shared" si="12"/>
        <v>1</v>
      </c>
      <c r="EN25" s="78">
        <v>0</v>
      </c>
      <c r="EO25" s="78">
        <f t="shared" si="13"/>
        <v>3</v>
      </c>
      <c r="EP25" s="78">
        <f t="shared" si="14"/>
        <v>3</v>
      </c>
      <c r="EQ25" s="78">
        <v>0</v>
      </c>
      <c r="ER25" s="89">
        <v>0</v>
      </c>
      <c r="ES25" s="90">
        <v>1.0931712962962963E-3</v>
      </c>
      <c r="ET25" s="91">
        <v>1.257523148148148E-3</v>
      </c>
      <c r="EU25" s="78" t="s">
        <v>69</v>
      </c>
      <c r="EV25" s="78">
        <v>82</v>
      </c>
      <c r="EW25" s="88" t="s">
        <v>116</v>
      </c>
      <c r="EX25" s="78">
        <v>0.5</v>
      </c>
      <c r="EY25" s="78">
        <v>0.5</v>
      </c>
      <c r="EZ25" s="78">
        <v>0.5</v>
      </c>
      <c r="FA25" s="78">
        <v>0.4</v>
      </c>
      <c r="FB25" s="78">
        <v>0.5</v>
      </c>
      <c r="FC25" s="88">
        <v>0.5</v>
      </c>
      <c r="FD25" s="78">
        <v>0.5</v>
      </c>
      <c r="FE25" s="78">
        <v>0.4</v>
      </c>
      <c r="FF25" s="78">
        <v>0.5</v>
      </c>
      <c r="FG25" s="78">
        <v>0.5</v>
      </c>
      <c r="FH25" s="78">
        <v>0.5</v>
      </c>
      <c r="FI25" s="89">
        <v>0.5</v>
      </c>
      <c r="FJ25" s="78">
        <v>15.85</v>
      </c>
      <c r="FK25" s="78">
        <v>16.45</v>
      </c>
      <c r="FL25" s="78">
        <v>16.52</v>
      </c>
      <c r="FM25" s="78">
        <v>16.02</v>
      </c>
      <c r="FN25" s="88">
        <v>16.02</v>
      </c>
      <c r="FO25" s="78">
        <v>16.39</v>
      </c>
      <c r="FP25" s="78">
        <v>17.22</v>
      </c>
      <c r="FQ25" s="78">
        <v>15.99</v>
      </c>
      <c r="FR25" s="78">
        <v>16.63</v>
      </c>
      <c r="FS25" s="89">
        <v>15.99</v>
      </c>
      <c r="FT25" s="99" t="s">
        <v>77</v>
      </c>
      <c r="FU25" s="78">
        <v>31.99</v>
      </c>
      <c r="FV25" s="78">
        <v>32.03</v>
      </c>
      <c r="FW25" s="88">
        <v>31.99</v>
      </c>
      <c r="FX25" s="99" t="s">
        <v>77</v>
      </c>
      <c r="FY25" s="78">
        <v>33.96</v>
      </c>
      <c r="FZ25" s="78">
        <v>29.12</v>
      </c>
      <c r="GA25" s="89">
        <v>29.12</v>
      </c>
      <c r="GB25" s="78">
        <v>36</v>
      </c>
      <c r="GC25" s="88">
        <v>0</v>
      </c>
      <c r="GD25" s="78">
        <v>34</v>
      </c>
      <c r="GE25" s="89">
        <v>2</v>
      </c>
      <c r="GF25" s="78">
        <v>23</v>
      </c>
      <c r="GG25" s="78">
        <v>3</v>
      </c>
      <c r="GH25" s="88">
        <v>26</v>
      </c>
      <c r="GI25" s="78">
        <f t="shared" si="15"/>
        <v>88.461538461538453</v>
      </c>
      <c r="GJ25" s="78">
        <v>27</v>
      </c>
      <c r="GK25" s="78">
        <v>3</v>
      </c>
      <c r="GL25" s="89">
        <v>30</v>
      </c>
      <c r="GM25" s="78">
        <f t="shared" si="16"/>
        <v>90</v>
      </c>
      <c r="GN25" s="78">
        <v>9</v>
      </c>
      <c r="GO25" s="78">
        <v>3</v>
      </c>
      <c r="GP25" s="88">
        <v>12</v>
      </c>
      <c r="GQ25" s="78">
        <v>8</v>
      </c>
      <c r="GR25" s="78">
        <v>4</v>
      </c>
      <c r="GS25" s="89">
        <v>12</v>
      </c>
      <c r="GT25" s="78">
        <v>8</v>
      </c>
      <c r="GU25" s="78">
        <v>4</v>
      </c>
      <c r="GV25" s="88">
        <v>12</v>
      </c>
      <c r="GW25" s="78">
        <v>10</v>
      </c>
      <c r="GX25" s="78">
        <v>2</v>
      </c>
      <c r="GY25" s="89">
        <v>12</v>
      </c>
      <c r="GZ25" s="96">
        <v>0.33333333333333331</v>
      </c>
      <c r="HA25" s="96">
        <v>0.54861111111111105</v>
      </c>
      <c r="HB25" s="96">
        <v>0.71805555555555556</v>
      </c>
      <c r="HC25" s="89" t="s">
        <v>73</v>
      </c>
    </row>
    <row r="26" spans="1:211" x14ac:dyDescent="0.2">
      <c r="A26" s="102">
        <v>27</v>
      </c>
      <c r="B26" s="75">
        <v>42851</v>
      </c>
      <c r="C26" s="76">
        <v>3</v>
      </c>
      <c r="D26" s="111">
        <v>15656</v>
      </c>
      <c r="E26" s="77">
        <v>1</v>
      </c>
      <c r="G26" s="78">
        <v>74</v>
      </c>
      <c r="H26" s="78">
        <v>1.59</v>
      </c>
      <c r="I26" s="78">
        <v>68.25</v>
      </c>
      <c r="J26" s="78">
        <f t="shared" si="0"/>
        <v>26.996558680431942</v>
      </c>
      <c r="K26" s="78">
        <v>30</v>
      </c>
      <c r="L26" s="78">
        <v>7</v>
      </c>
      <c r="M26" s="79">
        <v>20</v>
      </c>
      <c r="N26" s="78">
        <v>20.3</v>
      </c>
      <c r="O26" s="95">
        <v>0.51041666666666663</v>
      </c>
      <c r="P26" s="96">
        <v>0.52083333333333337</v>
      </c>
      <c r="Q26" s="95">
        <v>0.52083333333333337</v>
      </c>
      <c r="R26" s="96">
        <v>0.56597222222222221</v>
      </c>
      <c r="S26" s="95">
        <v>0.56944444444444442</v>
      </c>
      <c r="T26" s="96">
        <v>0.73611111111111116</v>
      </c>
      <c r="U26" s="95">
        <v>0.73611111111111116</v>
      </c>
      <c r="V26" s="96">
        <v>0.75</v>
      </c>
      <c r="W26" s="95">
        <v>0.56527777777777777</v>
      </c>
      <c r="X26" s="96">
        <v>0.73055555555555562</v>
      </c>
      <c r="Y26" s="79">
        <v>142</v>
      </c>
      <c r="Z26" s="77">
        <v>158</v>
      </c>
      <c r="AA26" s="77">
        <v>155</v>
      </c>
      <c r="AB26" s="78">
        <v>146</v>
      </c>
      <c r="AC26" s="78">
        <v>162</v>
      </c>
      <c r="AD26" s="82">
        <v>161</v>
      </c>
      <c r="AE26" s="78">
        <v>78</v>
      </c>
      <c r="AF26" s="78">
        <v>73</v>
      </c>
      <c r="AG26" s="78">
        <v>74</v>
      </c>
      <c r="AH26" s="78">
        <v>83</v>
      </c>
      <c r="AI26" s="78">
        <v>82</v>
      </c>
      <c r="AJ26" s="83">
        <v>81</v>
      </c>
      <c r="AK26" s="78">
        <v>160</v>
      </c>
      <c r="AL26" s="78">
        <v>162</v>
      </c>
      <c r="AM26" s="78">
        <v>159</v>
      </c>
      <c r="AN26" s="78">
        <v>161</v>
      </c>
      <c r="AO26" s="78">
        <v>158</v>
      </c>
      <c r="AP26" s="82">
        <v>161</v>
      </c>
      <c r="AQ26" s="78">
        <v>79</v>
      </c>
      <c r="AR26" s="78">
        <v>82</v>
      </c>
      <c r="AS26" s="78">
        <v>73</v>
      </c>
      <c r="AT26" s="78">
        <v>81</v>
      </c>
      <c r="AU26" s="78">
        <v>73</v>
      </c>
      <c r="AV26" s="83">
        <v>81</v>
      </c>
      <c r="AW26" s="78">
        <v>10</v>
      </c>
      <c r="AX26" s="78">
        <v>87</v>
      </c>
      <c r="BE26" s="78">
        <v>5</v>
      </c>
      <c r="BF26" s="78">
        <v>6</v>
      </c>
      <c r="BG26" s="78">
        <v>3</v>
      </c>
      <c r="BH26" s="78">
        <v>6</v>
      </c>
      <c r="BI26" s="78">
        <v>6</v>
      </c>
      <c r="BJ26" s="78">
        <v>6</v>
      </c>
      <c r="BK26" s="88">
        <v>6</v>
      </c>
      <c r="BL26" s="78">
        <f t="shared" si="1"/>
        <v>38</v>
      </c>
      <c r="BM26" s="78">
        <v>6</v>
      </c>
      <c r="BN26" s="78">
        <v>3</v>
      </c>
      <c r="BO26" s="78">
        <v>5</v>
      </c>
      <c r="BP26" s="78">
        <v>5</v>
      </c>
      <c r="BQ26" s="78">
        <v>6</v>
      </c>
      <c r="BR26" s="78">
        <v>6</v>
      </c>
      <c r="BS26" s="89">
        <v>5</v>
      </c>
      <c r="BT26" s="78">
        <f t="shared" si="2"/>
        <v>36</v>
      </c>
      <c r="BU26" s="78">
        <v>0</v>
      </c>
      <c r="BV26" s="78">
        <v>0</v>
      </c>
      <c r="BW26" s="78">
        <v>0</v>
      </c>
      <c r="BX26" s="78">
        <v>0</v>
      </c>
      <c r="BY26" s="78">
        <v>0</v>
      </c>
      <c r="BZ26" s="78">
        <v>3</v>
      </c>
      <c r="CA26" s="78">
        <v>0</v>
      </c>
      <c r="CB26" s="78">
        <v>0</v>
      </c>
      <c r="CC26" s="78">
        <v>0</v>
      </c>
      <c r="CD26" s="78">
        <v>0</v>
      </c>
      <c r="CE26" s="78">
        <v>0</v>
      </c>
      <c r="CF26" s="78">
        <v>0</v>
      </c>
      <c r="CG26" s="78">
        <v>0</v>
      </c>
      <c r="CH26" s="78">
        <v>0</v>
      </c>
      <c r="CI26" s="78">
        <v>0</v>
      </c>
      <c r="CJ26" s="78">
        <v>1</v>
      </c>
      <c r="CK26" s="78">
        <v>0</v>
      </c>
      <c r="CL26" s="78">
        <v>4</v>
      </c>
      <c r="CM26" s="78">
        <v>0</v>
      </c>
      <c r="CN26" s="78">
        <v>0</v>
      </c>
      <c r="CO26" s="78">
        <v>4</v>
      </c>
      <c r="CP26" s="78">
        <v>0</v>
      </c>
      <c r="CQ26" s="78">
        <v>4</v>
      </c>
      <c r="CR26" s="78">
        <v>4</v>
      </c>
      <c r="CS26" s="78">
        <v>0</v>
      </c>
      <c r="CT26" s="78">
        <v>0</v>
      </c>
      <c r="CU26" s="78">
        <v>0</v>
      </c>
      <c r="CV26" s="78">
        <v>3</v>
      </c>
      <c r="CW26" s="78">
        <v>0</v>
      </c>
      <c r="CX26" s="88">
        <v>0</v>
      </c>
      <c r="CY26" s="78">
        <f t="shared" si="3"/>
        <v>1</v>
      </c>
      <c r="CZ26" s="78">
        <f t="shared" si="4"/>
        <v>0</v>
      </c>
      <c r="DA26" s="78">
        <f t="shared" si="5"/>
        <v>0</v>
      </c>
      <c r="DB26" s="78">
        <f t="shared" si="6"/>
        <v>0</v>
      </c>
      <c r="DC26" s="78">
        <v>0</v>
      </c>
      <c r="DD26" s="78">
        <f t="shared" si="7"/>
        <v>10</v>
      </c>
      <c r="DE26" s="78">
        <f t="shared" si="8"/>
        <v>12</v>
      </c>
      <c r="DF26" s="78">
        <v>0</v>
      </c>
      <c r="DG26" s="78">
        <v>0</v>
      </c>
      <c r="DH26" s="78">
        <v>0</v>
      </c>
      <c r="DI26" s="78">
        <v>0</v>
      </c>
      <c r="DJ26" s="78">
        <v>0</v>
      </c>
      <c r="DK26" s="78">
        <v>3</v>
      </c>
      <c r="DL26" s="78">
        <v>0</v>
      </c>
      <c r="DM26" s="78">
        <v>0</v>
      </c>
      <c r="DN26" s="78">
        <v>0</v>
      </c>
      <c r="DO26" s="78">
        <v>0</v>
      </c>
      <c r="DP26" s="78">
        <v>0</v>
      </c>
      <c r="DQ26" s="78">
        <v>0</v>
      </c>
      <c r="DR26" s="78">
        <v>0</v>
      </c>
      <c r="DS26" s="78">
        <v>0</v>
      </c>
      <c r="DT26" s="78">
        <v>0</v>
      </c>
      <c r="DU26" s="78">
        <v>1</v>
      </c>
      <c r="DV26" s="78">
        <v>0</v>
      </c>
      <c r="DW26" s="78">
        <v>3</v>
      </c>
      <c r="DX26" s="78">
        <v>0</v>
      </c>
      <c r="DY26" s="78">
        <v>0</v>
      </c>
      <c r="DZ26" s="78">
        <v>4</v>
      </c>
      <c r="EA26" s="78">
        <v>0</v>
      </c>
      <c r="EB26" s="78">
        <v>4</v>
      </c>
      <c r="EC26" s="78">
        <v>4</v>
      </c>
      <c r="ED26" s="78">
        <v>0</v>
      </c>
      <c r="EE26" s="78">
        <v>0</v>
      </c>
      <c r="EF26" s="78">
        <v>0</v>
      </c>
      <c r="EG26" s="78">
        <v>3</v>
      </c>
      <c r="EH26" s="78">
        <v>0</v>
      </c>
      <c r="EI26" s="89">
        <v>0</v>
      </c>
      <c r="EJ26" s="78">
        <f t="shared" si="9"/>
        <v>1</v>
      </c>
      <c r="EK26" s="78">
        <f t="shared" si="10"/>
        <v>0</v>
      </c>
      <c r="EL26" s="78">
        <f t="shared" si="11"/>
        <v>0</v>
      </c>
      <c r="EM26" s="78">
        <f t="shared" si="12"/>
        <v>0</v>
      </c>
      <c r="EN26" s="78">
        <v>0</v>
      </c>
      <c r="EO26" s="78">
        <f t="shared" si="13"/>
        <v>9</v>
      </c>
      <c r="EP26" s="78">
        <f t="shared" si="14"/>
        <v>12</v>
      </c>
      <c r="EQ26" s="78">
        <v>6</v>
      </c>
      <c r="ER26" s="89">
        <v>2</v>
      </c>
      <c r="ES26" s="90">
        <v>1.2337962962962964E-3</v>
      </c>
      <c r="ET26" s="91">
        <v>1.0164351851851851E-3</v>
      </c>
      <c r="EU26" s="78" t="s">
        <v>80</v>
      </c>
      <c r="EV26" s="78">
        <v>76</v>
      </c>
      <c r="EW26" s="88" t="s">
        <v>122</v>
      </c>
      <c r="EX26" s="78">
        <v>1.1000000000000001</v>
      </c>
      <c r="EY26" s="78">
        <v>1.3</v>
      </c>
      <c r="EZ26" s="78">
        <v>1.4</v>
      </c>
      <c r="FA26" s="78">
        <v>1.4</v>
      </c>
      <c r="FB26" s="78">
        <v>1.6</v>
      </c>
      <c r="FC26" s="88">
        <v>1.6</v>
      </c>
      <c r="FD26" s="78">
        <v>1.1000000000000001</v>
      </c>
      <c r="FE26" s="78">
        <v>1.2</v>
      </c>
      <c r="FF26" s="78">
        <v>1.1000000000000001</v>
      </c>
      <c r="FG26" s="78">
        <v>1</v>
      </c>
      <c r="FH26" s="78">
        <v>1.1000000000000001</v>
      </c>
      <c r="FI26" s="89">
        <v>1.1000000000000001</v>
      </c>
      <c r="FJ26" s="78">
        <v>9.19</v>
      </c>
      <c r="FK26" s="78">
        <v>8.5500000000000007</v>
      </c>
      <c r="FL26" s="78">
        <v>8.26</v>
      </c>
      <c r="FM26" s="78">
        <v>8.1999999999999993</v>
      </c>
      <c r="FN26" s="88">
        <v>8.1999999999999993</v>
      </c>
      <c r="FO26" s="78">
        <v>8.35</v>
      </c>
      <c r="FP26" s="78">
        <v>8.4</v>
      </c>
      <c r="FQ26" s="78">
        <v>8.1199999999999992</v>
      </c>
      <c r="FR26" s="78">
        <v>8.26</v>
      </c>
      <c r="FS26" s="89">
        <v>8.1199999999999992</v>
      </c>
      <c r="FT26" s="99" t="s">
        <v>77</v>
      </c>
      <c r="FU26" s="78">
        <v>12.09</v>
      </c>
      <c r="FV26" s="78">
        <v>12.56</v>
      </c>
      <c r="FW26" s="88">
        <v>12.09</v>
      </c>
      <c r="FX26" s="99" t="s">
        <v>77</v>
      </c>
      <c r="FY26" s="78">
        <v>12.08</v>
      </c>
      <c r="GA26" s="89">
        <v>12.08</v>
      </c>
      <c r="GB26" s="78">
        <v>36</v>
      </c>
      <c r="GC26" s="88">
        <v>0</v>
      </c>
      <c r="GD26" s="78">
        <v>34</v>
      </c>
      <c r="GE26" s="89">
        <v>2</v>
      </c>
      <c r="GF26" s="78">
        <v>10</v>
      </c>
      <c r="GG26" s="78">
        <v>7</v>
      </c>
      <c r="GH26" s="88">
        <v>17</v>
      </c>
      <c r="GI26" s="78">
        <f t="shared" si="15"/>
        <v>58.82352941176471</v>
      </c>
      <c r="GJ26" s="78">
        <v>4</v>
      </c>
      <c r="GK26" s="78">
        <v>11</v>
      </c>
      <c r="GL26" s="89">
        <v>15</v>
      </c>
      <c r="GM26" s="78">
        <f t="shared" si="16"/>
        <v>26.666666666666668</v>
      </c>
      <c r="GN26" s="78">
        <v>4</v>
      </c>
      <c r="GO26" s="78">
        <v>4</v>
      </c>
      <c r="GP26" s="88">
        <v>8</v>
      </c>
      <c r="GQ26" s="78">
        <v>7</v>
      </c>
      <c r="GR26" s="78">
        <v>0</v>
      </c>
      <c r="GS26" s="89">
        <v>7</v>
      </c>
      <c r="GT26" s="78">
        <v>12</v>
      </c>
      <c r="GU26" s="78">
        <v>0</v>
      </c>
      <c r="GV26" s="88">
        <v>12</v>
      </c>
      <c r="GW26" s="78">
        <v>11</v>
      </c>
      <c r="GX26" s="78">
        <v>1</v>
      </c>
      <c r="GY26" s="89">
        <v>12</v>
      </c>
      <c r="GZ26" s="96">
        <v>0.29166666666666669</v>
      </c>
      <c r="HA26" s="96">
        <v>0.59722222222222221</v>
      </c>
      <c r="HB26" s="96">
        <v>0.73055555555555562</v>
      </c>
      <c r="HC26" s="89" t="s">
        <v>73</v>
      </c>
    </row>
    <row r="27" spans="1:211" x14ac:dyDescent="0.2">
      <c r="A27" s="102">
        <v>29</v>
      </c>
      <c r="B27" s="75">
        <v>42815</v>
      </c>
      <c r="C27" s="76">
        <v>4</v>
      </c>
      <c r="D27" s="111">
        <v>12918</v>
      </c>
      <c r="E27" s="77">
        <v>1</v>
      </c>
      <c r="G27" s="78">
        <v>81</v>
      </c>
      <c r="H27" s="78">
        <v>1.62</v>
      </c>
      <c r="I27" s="78">
        <v>51.5</v>
      </c>
      <c r="J27" s="78">
        <f t="shared" si="0"/>
        <v>19.62353299801859</v>
      </c>
      <c r="K27" s="78">
        <v>30</v>
      </c>
      <c r="L27" s="78">
        <v>14</v>
      </c>
      <c r="M27" s="79">
        <v>20.6</v>
      </c>
      <c r="N27" s="78">
        <v>20</v>
      </c>
      <c r="O27" s="95">
        <v>0.47569444444444442</v>
      </c>
      <c r="P27" s="96">
        <v>0.48680555555555555</v>
      </c>
      <c r="Q27" s="95">
        <v>0.48749999999999999</v>
      </c>
      <c r="R27" s="96">
        <v>0.53819444444444442</v>
      </c>
      <c r="S27" s="95">
        <v>0.53888888888888886</v>
      </c>
      <c r="T27" s="96">
        <v>0.7055555555555556</v>
      </c>
      <c r="U27" s="95">
        <v>0.7055555555555556</v>
      </c>
      <c r="V27" s="96">
        <v>0.73958333333333337</v>
      </c>
      <c r="W27" s="95">
        <v>0.53888888888888886</v>
      </c>
      <c r="X27" s="96">
        <v>0.70763888888888893</v>
      </c>
      <c r="Y27" s="79">
        <v>152</v>
      </c>
      <c r="Z27" s="77">
        <v>163</v>
      </c>
      <c r="AA27" s="77">
        <v>152</v>
      </c>
      <c r="AB27" s="78">
        <v>147</v>
      </c>
      <c r="AC27" s="78">
        <v>165</v>
      </c>
      <c r="AD27" s="82">
        <v>143</v>
      </c>
      <c r="AE27" s="78">
        <v>84</v>
      </c>
      <c r="AF27" s="78">
        <v>88</v>
      </c>
      <c r="AG27" s="78">
        <v>79</v>
      </c>
      <c r="AH27" s="78">
        <v>96</v>
      </c>
      <c r="AI27" s="78">
        <v>92</v>
      </c>
      <c r="AJ27" s="83">
        <v>93</v>
      </c>
      <c r="AK27" s="78">
        <v>170</v>
      </c>
      <c r="AL27" s="78">
        <v>170</v>
      </c>
      <c r="AM27" s="78">
        <v>178</v>
      </c>
      <c r="AN27" s="78">
        <v>178</v>
      </c>
      <c r="AO27" s="78">
        <v>177</v>
      </c>
      <c r="AP27" s="82">
        <v>174</v>
      </c>
      <c r="AQ27" s="78">
        <v>108</v>
      </c>
      <c r="AR27" s="78">
        <v>105</v>
      </c>
      <c r="AS27" s="78">
        <v>109</v>
      </c>
      <c r="AT27" s="78">
        <v>104</v>
      </c>
      <c r="AU27" s="78">
        <v>115</v>
      </c>
      <c r="AV27" s="83">
        <v>112</v>
      </c>
      <c r="AW27" s="78">
        <v>10</v>
      </c>
      <c r="AX27" s="78">
        <v>88</v>
      </c>
      <c r="BE27" s="78">
        <v>5</v>
      </c>
      <c r="BF27" s="78">
        <v>4</v>
      </c>
      <c r="BG27" s="78">
        <v>2</v>
      </c>
      <c r="BH27" s="78">
        <v>5</v>
      </c>
      <c r="BI27" s="78">
        <v>4</v>
      </c>
      <c r="BJ27" s="78">
        <v>3</v>
      </c>
      <c r="BK27" s="88">
        <v>3</v>
      </c>
      <c r="BL27" s="78">
        <f t="shared" si="1"/>
        <v>26</v>
      </c>
      <c r="BM27" s="78">
        <v>3</v>
      </c>
      <c r="BN27" s="78">
        <v>3</v>
      </c>
      <c r="BO27" s="78">
        <v>1</v>
      </c>
      <c r="BP27" s="78">
        <v>4</v>
      </c>
      <c r="BQ27" s="78">
        <v>3</v>
      </c>
      <c r="BR27" s="78">
        <v>4</v>
      </c>
      <c r="BS27" s="89">
        <v>2</v>
      </c>
      <c r="BT27" s="78">
        <f t="shared" si="2"/>
        <v>20</v>
      </c>
      <c r="BU27" s="78">
        <v>0</v>
      </c>
      <c r="BV27" s="78">
        <v>0</v>
      </c>
      <c r="BW27" s="78">
        <v>0</v>
      </c>
      <c r="BX27" s="78">
        <v>0</v>
      </c>
      <c r="BY27" s="78">
        <v>0</v>
      </c>
      <c r="BZ27" s="78">
        <v>2</v>
      </c>
      <c r="CA27" s="78">
        <v>0</v>
      </c>
      <c r="CB27" s="78">
        <v>0</v>
      </c>
      <c r="CC27" s="78">
        <v>0</v>
      </c>
      <c r="CD27" s="78">
        <v>0</v>
      </c>
      <c r="CE27" s="78">
        <v>0</v>
      </c>
      <c r="CF27" s="78">
        <v>0</v>
      </c>
      <c r="CG27" s="78">
        <v>0</v>
      </c>
      <c r="CH27" s="78">
        <v>0</v>
      </c>
      <c r="CI27" s="78">
        <v>0</v>
      </c>
      <c r="CJ27" s="78">
        <v>0</v>
      </c>
      <c r="CK27" s="78">
        <v>0</v>
      </c>
      <c r="CL27" s="78">
        <v>3</v>
      </c>
      <c r="CM27" s="78">
        <v>0</v>
      </c>
      <c r="CN27" s="78">
        <v>0</v>
      </c>
      <c r="CO27" s="78">
        <v>3</v>
      </c>
      <c r="CP27" s="78">
        <v>0</v>
      </c>
      <c r="CQ27" s="78">
        <v>3</v>
      </c>
      <c r="CR27" s="78">
        <v>3</v>
      </c>
      <c r="CS27" s="78">
        <v>0</v>
      </c>
      <c r="CT27" s="78">
        <v>0</v>
      </c>
      <c r="CU27" s="78">
        <v>0</v>
      </c>
      <c r="CV27" s="78">
        <v>2</v>
      </c>
      <c r="CW27" s="78">
        <v>0</v>
      </c>
      <c r="CX27" s="88">
        <v>0</v>
      </c>
      <c r="CY27" s="78">
        <f t="shared" si="3"/>
        <v>0</v>
      </c>
      <c r="CZ27" s="78">
        <f t="shared" si="4"/>
        <v>0</v>
      </c>
      <c r="DA27" s="78">
        <f t="shared" si="5"/>
        <v>0</v>
      </c>
      <c r="DB27" s="78">
        <f t="shared" si="6"/>
        <v>0</v>
      </c>
      <c r="DC27" s="78">
        <v>0</v>
      </c>
      <c r="DD27" s="78">
        <f t="shared" si="7"/>
        <v>7</v>
      </c>
      <c r="DE27" s="78">
        <f t="shared" si="8"/>
        <v>9</v>
      </c>
      <c r="DF27" s="78">
        <v>0</v>
      </c>
      <c r="DG27" s="78">
        <v>0</v>
      </c>
      <c r="DH27" s="78">
        <v>0</v>
      </c>
      <c r="DI27" s="78">
        <v>0</v>
      </c>
      <c r="DJ27" s="78">
        <v>0</v>
      </c>
      <c r="DK27" s="78">
        <v>2</v>
      </c>
      <c r="DL27" s="78">
        <v>0</v>
      </c>
      <c r="DM27" s="78">
        <v>0</v>
      </c>
      <c r="DN27" s="78">
        <v>0</v>
      </c>
      <c r="DO27" s="78">
        <v>0</v>
      </c>
      <c r="DP27" s="78">
        <v>0</v>
      </c>
      <c r="DQ27" s="78">
        <v>0</v>
      </c>
      <c r="DR27" s="78">
        <v>0</v>
      </c>
      <c r="DS27" s="78">
        <v>0</v>
      </c>
      <c r="DT27" s="78">
        <v>0</v>
      </c>
      <c r="DU27" s="78">
        <v>0</v>
      </c>
      <c r="DV27" s="78">
        <v>0</v>
      </c>
      <c r="DW27" s="78">
        <v>3</v>
      </c>
      <c r="DX27" s="78">
        <v>1</v>
      </c>
      <c r="DY27" s="78">
        <v>0</v>
      </c>
      <c r="DZ27" s="78">
        <v>3</v>
      </c>
      <c r="EA27" s="78">
        <v>0</v>
      </c>
      <c r="EB27" s="78">
        <v>3</v>
      </c>
      <c r="EC27" s="78">
        <v>3</v>
      </c>
      <c r="ED27" s="78">
        <v>0</v>
      </c>
      <c r="EE27" s="78">
        <v>1</v>
      </c>
      <c r="EF27" s="78">
        <v>0</v>
      </c>
      <c r="EG27" s="78">
        <v>0</v>
      </c>
      <c r="EH27" s="78">
        <v>0</v>
      </c>
      <c r="EI27" s="89">
        <v>0</v>
      </c>
      <c r="EJ27" s="78">
        <f t="shared" si="9"/>
        <v>0</v>
      </c>
      <c r="EK27" s="78">
        <f t="shared" si="10"/>
        <v>0</v>
      </c>
      <c r="EL27" s="78">
        <f t="shared" si="11"/>
        <v>0</v>
      </c>
      <c r="EM27" s="78">
        <f t="shared" si="12"/>
        <v>2</v>
      </c>
      <c r="EN27" s="78">
        <v>0</v>
      </c>
      <c r="EO27" s="78">
        <f t="shared" si="13"/>
        <v>5</v>
      </c>
      <c r="EP27" s="78">
        <f t="shared" si="14"/>
        <v>9</v>
      </c>
      <c r="EQ27" s="78">
        <v>0</v>
      </c>
      <c r="ER27" s="89">
        <v>0</v>
      </c>
      <c r="ES27" s="90">
        <v>1.2633101851851852E-3</v>
      </c>
      <c r="ET27" s="91">
        <v>1.0024305555555557E-3</v>
      </c>
      <c r="EU27" s="78" t="s">
        <v>80</v>
      </c>
      <c r="EV27" s="78">
        <v>82.1</v>
      </c>
      <c r="EW27" s="88" t="s">
        <v>122</v>
      </c>
      <c r="EX27" s="78">
        <v>0.9</v>
      </c>
      <c r="EY27" s="78">
        <v>1.1000000000000001</v>
      </c>
      <c r="EZ27" s="78">
        <v>1.2</v>
      </c>
      <c r="FA27" s="78">
        <v>1.1000000000000001</v>
      </c>
      <c r="FB27" s="78">
        <v>1.3</v>
      </c>
      <c r="FC27" s="88">
        <v>1.3</v>
      </c>
      <c r="FD27" s="78">
        <v>0.8</v>
      </c>
      <c r="FE27" s="78">
        <v>0.8</v>
      </c>
      <c r="FF27" s="78">
        <v>0.7</v>
      </c>
      <c r="FG27" s="78">
        <v>0.9</v>
      </c>
      <c r="FH27" s="78">
        <v>1.2</v>
      </c>
      <c r="FI27" s="89">
        <v>1.2</v>
      </c>
      <c r="FJ27" s="78">
        <v>9.66</v>
      </c>
      <c r="FK27" s="78">
        <v>9.6300000000000008</v>
      </c>
      <c r="FL27" s="78">
        <v>9.32</v>
      </c>
      <c r="FM27" s="78">
        <v>9.83</v>
      </c>
      <c r="FN27" s="88">
        <v>9.32</v>
      </c>
      <c r="FO27" s="78">
        <v>9.99</v>
      </c>
      <c r="FP27" s="78">
        <v>9.85</v>
      </c>
      <c r="FQ27" s="78">
        <v>9.6199999999999992</v>
      </c>
      <c r="FR27" s="78">
        <v>9.92</v>
      </c>
      <c r="FS27" s="89">
        <v>9.6199999999999992</v>
      </c>
      <c r="FT27" s="99" t="s">
        <v>77</v>
      </c>
      <c r="FU27" s="78">
        <v>17.36</v>
      </c>
      <c r="FV27" s="78">
        <v>15.5</v>
      </c>
      <c r="FW27" s="88">
        <v>15.5</v>
      </c>
      <c r="FX27" s="99" t="s">
        <v>77</v>
      </c>
      <c r="FY27" s="78">
        <v>14.86</v>
      </c>
      <c r="FZ27" s="78">
        <v>14.93</v>
      </c>
      <c r="GA27" s="89">
        <v>14.86</v>
      </c>
      <c r="GB27" s="78">
        <v>35</v>
      </c>
      <c r="GC27" s="88">
        <v>1</v>
      </c>
      <c r="GD27" s="78">
        <v>35</v>
      </c>
      <c r="GE27" s="89">
        <v>1</v>
      </c>
      <c r="GF27" s="78">
        <v>27</v>
      </c>
      <c r="GG27" s="78">
        <v>2</v>
      </c>
      <c r="GH27" s="88">
        <v>29</v>
      </c>
      <c r="GI27" s="78">
        <f t="shared" si="15"/>
        <v>93.103448275862064</v>
      </c>
      <c r="GJ27" s="78">
        <v>34</v>
      </c>
      <c r="GK27" s="78">
        <v>1</v>
      </c>
      <c r="GL27" s="89">
        <v>35</v>
      </c>
      <c r="GM27" s="78">
        <f t="shared" si="16"/>
        <v>97.142857142857139</v>
      </c>
      <c r="GN27" s="78">
        <v>8</v>
      </c>
      <c r="GO27" s="78">
        <v>4</v>
      </c>
      <c r="GP27" s="88">
        <v>12</v>
      </c>
      <c r="GQ27" s="78">
        <v>8</v>
      </c>
      <c r="GR27" s="78">
        <v>4</v>
      </c>
      <c r="GS27" s="89">
        <v>12</v>
      </c>
      <c r="GT27" s="78">
        <v>10</v>
      </c>
      <c r="GU27" s="78">
        <v>2</v>
      </c>
      <c r="GV27" s="88">
        <v>12</v>
      </c>
      <c r="GW27" s="78">
        <v>11</v>
      </c>
      <c r="GX27" s="78">
        <v>1</v>
      </c>
      <c r="GY27" s="89">
        <v>12</v>
      </c>
      <c r="GZ27" s="96">
        <v>0.26041666666666669</v>
      </c>
      <c r="HA27" s="96">
        <v>0.52916666666666667</v>
      </c>
      <c r="HB27" s="96">
        <v>0.70833333333333337</v>
      </c>
      <c r="HC27" s="89" t="s">
        <v>73</v>
      </c>
    </row>
    <row r="28" spans="1:211" x14ac:dyDescent="0.2">
      <c r="A28" s="102">
        <v>30</v>
      </c>
      <c r="B28" s="75">
        <v>42809</v>
      </c>
      <c r="C28" s="76">
        <v>2</v>
      </c>
      <c r="D28" s="111">
        <v>13910</v>
      </c>
      <c r="E28" s="77">
        <v>1</v>
      </c>
      <c r="G28" s="78">
        <v>79</v>
      </c>
      <c r="H28" s="78">
        <v>1.55</v>
      </c>
      <c r="I28" s="78">
        <v>74.400000000000006</v>
      </c>
      <c r="J28" s="78">
        <f t="shared" si="0"/>
        <v>30.967741935483868</v>
      </c>
      <c r="K28" s="78">
        <v>30</v>
      </c>
      <c r="L28" s="78">
        <v>8</v>
      </c>
      <c r="M28" s="79">
        <v>20.9</v>
      </c>
      <c r="N28" s="78">
        <v>21.9</v>
      </c>
      <c r="O28" s="95">
        <v>0.49722222222222223</v>
      </c>
      <c r="P28" s="96">
        <v>0.51041666666666663</v>
      </c>
      <c r="Q28" s="95">
        <v>0.49722222222222223</v>
      </c>
      <c r="R28" s="96">
        <v>0.53819444444444442</v>
      </c>
      <c r="S28" s="95">
        <v>0.54513888888888895</v>
      </c>
      <c r="T28" s="96">
        <v>0.71180555555555547</v>
      </c>
      <c r="U28" s="95">
        <v>0.70833333333333337</v>
      </c>
      <c r="V28" s="96">
        <v>0.72569444444444453</v>
      </c>
      <c r="Y28" s="79">
        <v>113</v>
      </c>
      <c r="Z28" s="77">
        <v>120</v>
      </c>
      <c r="AA28" s="77">
        <v>127</v>
      </c>
      <c r="AB28" s="78">
        <v>124</v>
      </c>
      <c r="AC28" s="78">
        <v>122</v>
      </c>
      <c r="AD28" s="82">
        <v>124</v>
      </c>
      <c r="AE28" s="78">
        <v>62</v>
      </c>
      <c r="AF28" s="78">
        <v>58</v>
      </c>
      <c r="AG28" s="78">
        <v>59</v>
      </c>
      <c r="AH28" s="78">
        <v>65</v>
      </c>
      <c r="AI28" s="78">
        <v>71</v>
      </c>
      <c r="AJ28" s="83">
        <v>69</v>
      </c>
      <c r="AK28" s="78">
        <v>156</v>
      </c>
      <c r="AL28" s="78">
        <v>148</v>
      </c>
      <c r="AM28" s="78">
        <v>144</v>
      </c>
      <c r="AN28" s="78">
        <v>152</v>
      </c>
      <c r="AO28" s="78">
        <v>146</v>
      </c>
      <c r="AP28" s="82">
        <v>141</v>
      </c>
      <c r="AQ28" s="78">
        <v>71</v>
      </c>
      <c r="AR28" s="78">
        <v>74</v>
      </c>
      <c r="AS28" s="78">
        <v>70</v>
      </c>
      <c r="AT28" s="78">
        <v>78</v>
      </c>
      <c r="AU28" s="78">
        <v>75</v>
      </c>
      <c r="AV28" s="83">
        <v>74</v>
      </c>
      <c r="AW28" s="78">
        <v>10</v>
      </c>
      <c r="AX28" s="78">
        <v>83</v>
      </c>
      <c r="BE28" s="78">
        <v>6</v>
      </c>
      <c r="BF28" s="78">
        <v>6</v>
      </c>
      <c r="BG28" s="78">
        <v>6</v>
      </c>
      <c r="BH28" s="78">
        <v>6</v>
      </c>
      <c r="BI28" s="78">
        <v>6</v>
      </c>
      <c r="BJ28" s="78">
        <v>5</v>
      </c>
      <c r="BK28" s="88">
        <v>5</v>
      </c>
      <c r="BL28" s="78">
        <f t="shared" si="1"/>
        <v>40</v>
      </c>
      <c r="BM28" s="78">
        <v>3</v>
      </c>
      <c r="BN28" s="78">
        <v>1</v>
      </c>
      <c r="BO28" s="78">
        <v>0</v>
      </c>
      <c r="BP28" s="78">
        <v>0</v>
      </c>
      <c r="BQ28" s="78">
        <v>6</v>
      </c>
      <c r="BR28" s="78">
        <v>2</v>
      </c>
      <c r="BS28" s="89">
        <v>6</v>
      </c>
      <c r="BT28" s="78">
        <f t="shared" si="2"/>
        <v>18</v>
      </c>
      <c r="BU28" s="78">
        <v>0</v>
      </c>
      <c r="BV28" s="78">
        <v>0</v>
      </c>
      <c r="BW28" s="78">
        <v>0</v>
      </c>
      <c r="BX28" s="78">
        <v>0</v>
      </c>
      <c r="BY28" s="78">
        <v>0</v>
      </c>
      <c r="BZ28" s="78">
        <v>0</v>
      </c>
      <c r="CA28" s="78">
        <v>0</v>
      </c>
      <c r="CB28" s="78">
        <v>0</v>
      </c>
      <c r="CC28" s="78">
        <v>0</v>
      </c>
      <c r="CD28" s="78">
        <v>0</v>
      </c>
      <c r="CE28" s="78">
        <v>0</v>
      </c>
      <c r="CF28" s="78">
        <v>0</v>
      </c>
      <c r="CG28" s="78">
        <v>0</v>
      </c>
      <c r="CH28" s="78">
        <v>0</v>
      </c>
      <c r="CI28" s="78">
        <v>0</v>
      </c>
      <c r="CJ28" s="78">
        <v>0</v>
      </c>
      <c r="CK28" s="78">
        <v>0</v>
      </c>
      <c r="CL28" s="78">
        <v>0</v>
      </c>
      <c r="CM28" s="78">
        <v>0</v>
      </c>
      <c r="CN28" s="78">
        <v>0</v>
      </c>
      <c r="CO28" s="78">
        <v>0</v>
      </c>
      <c r="CP28" s="78">
        <v>0</v>
      </c>
      <c r="CQ28" s="78">
        <v>0</v>
      </c>
      <c r="CR28" s="78">
        <v>0</v>
      </c>
      <c r="CS28" s="78">
        <v>0</v>
      </c>
      <c r="CT28" s="78">
        <v>0</v>
      </c>
      <c r="CU28" s="78">
        <v>0</v>
      </c>
      <c r="CV28" s="78">
        <v>4</v>
      </c>
      <c r="CW28" s="78">
        <v>0</v>
      </c>
      <c r="CX28" s="88">
        <v>0</v>
      </c>
      <c r="CY28" s="78">
        <f t="shared" si="3"/>
        <v>0</v>
      </c>
      <c r="CZ28" s="78">
        <f t="shared" si="4"/>
        <v>0</v>
      </c>
      <c r="DA28" s="78">
        <f t="shared" si="5"/>
        <v>0</v>
      </c>
      <c r="DB28" s="78">
        <f t="shared" si="6"/>
        <v>0</v>
      </c>
      <c r="DC28" s="78">
        <v>0</v>
      </c>
      <c r="DD28" s="78">
        <f t="shared" si="7"/>
        <v>4</v>
      </c>
      <c r="DE28" s="78">
        <f t="shared" si="8"/>
        <v>0</v>
      </c>
      <c r="DF28" s="78">
        <v>0</v>
      </c>
      <c r="DG28" s="78">
        <v>0</v>
      </c>
      <c r="DH28" s="78">
        <v>1</v>
      </c>
      <c r="DI28" s="78">
        <v>3</v>
      </c>
      <c r="DJ28" s="78">
        <v>0</v>
      </c>
      <c r="DK28" s="78">
        <v>0</v>
      </c>
      <c r="DL28" s="78">
        <v>1</v>
      </c>
      <c r="DM28" s="78">
        <v>0</v>
      </c>
      <c r="DN28" s="78">
        <v>0</v>
      </c>
      <c r="DO28" s="78">
        <v>0</v>
      </c>
      <c r="DP28" s="78">
        <v>0</v>
      </c>
      <c r="DQ28" s="78">
        <v>0</v>
      </c>
      <c r="DR28" s="78">
        <v>0</v>
      </c>
      <c r="DS28" s="78">
        <v>0</v>
      </c>
      <c r="DT28" s="78">
        <v>0</v>
      </c>
      <c r="DU28" s="78">
        <v>0</v>
      </c>
      <c r="DV28" s="78">
        <v>0</v>
      </c>
      <c r="DW28" s="78">
        <v>2</v>
      </c>
      <c r="DX28" s="78">
        <v>1</v>
      </c>
      <c r="DY28" s="78">
        <v>0</v>
      </c>
      <c r="DZ28" s="78">
        <v>0</v>
      </c>
      <c r="EA28" s="78">
        <v>2</v>
      </c>
      <c r="EB28" s="78">
        <v>0</v>
      </c>
      <c r="EC28" s="78">
        <v>4</v>
      </c>
      <c r="ED28" s="78">
        <v>0</v>
      </c>
      <c r="EE28" s="78">
        <v>2</v>
      </c>
      <c r="EF28" s="78">
        <v>0</v>
      </c>
      <c r="EG28" s="78">
        <v>0</v>
      </c>
      <c r="EH28" s="78">
        <v>0</v>
      </c>
      <c r="EI28" s="89">
        <v>0</v>
      </c>
      <c r="EJ28" s="78">
        <f t="shared" si="9"/>
        <v>0</v>
      </c>
      <c r="EK28" s="78">
        <f t="shared" si="10"/>
        <v>4</v>
      </c>
      <c r="EL28" s="78">
        <f t="shared" si="11"/>
        <v>0</v>
      </c>
      <c r="EM28" s="78">
        <f t="shared" si="12"/>
        <v>6</v>
      </c>
      <c r="EN28" s="78">
        <v>0</v>
      </c>
      <c r="EO28" s="78">
        <f t="shared" si="13"/>
        <v>2</v>
      </c>
      <c r="EP28" s="78">
        <f t="shared" si="14"/>
        <v>4</v>
      </c>
      <c r="EQ28" s="78">
        <v>0</v>
      </c>
      <c r="ER28" s="89">
        <v>4</v>
      </c>
      <c r="ES28" s="90">
        <v>2.3761574074074076E-3</v>
      </c>
      <c r="ET28" s="91">
        <v>2.1231481481481479E-3</v>
      </c>
      <c r="EU28" s="78" t="s">
        <v>69</v>
      </c>
      <c r="EV28" s="78">
        <v>79</v>
      </c>
      <c r="EW28" s="88" t="s">
        <v>122</v>
      </c>
      <c r="EX28" s="78">
        <v>0.7</v>
      </c>
      <c r="EY28" s="78">
        <v>0.8</v>
      </c>
      <c r="EZ28" s="78">
        <v>0.7</v>
      </c>
      <c r="FA28" s="78">
        <v>0.6</v>
      </c>
      <c r="FB28" s="78">
        <v>0.6</v>
      </c>
      <c r="FC28" s="88">
        <v>0.8</v>
      </c>
      <c r="FD28" s="78">
        <v>0.3</v>
      </c>
      <c r="FE28" s="78">
        <v>0.5</v>
      </c>
      <c r="FF28" s="78">
        <v>0.5</v>
      </c>
      <c r="FG28" s="78">
        <v>0.4</v>
      </c>
      <c r="FH28" s="78">
        <v>0.3</v>
      </c>
      <c r="FI28" s="89">
        <v>0.5</v>
      </c>
      <c r="FJ28" s="78">
        <v>8.36</v>
      </c>
      <c r="FK28" s="78">
        <v>8.43</v>
      </c>
      <c r="FL28" s="78">
        <v>8.7899999999999991</v>
      </c>
      <c r="FM28" s="78">
        <v>8.33</v>
      </c>
      <c r="FN28" s="88">
        <v>8.33</v>
      </c>
      <c r="FO28" s="78">
        <v>8.43</v>
      </c>
      <c r="FP28" s="78">
        <v>8.8800000000000008</v>
      </c>
      <c r="FQ28" s="78">
        <v>8.67</v>
      </c>
      <c r="FR28" s="78">
        <v>8.7899999999999991</v>
      </c>
      <c r="FS28" s="89">
        <v>8.67</v>
      </c>
      <c r="FT28" s="99" t="s">
        <v>77</v>
      </c>
      <c r="FU28" s="78">
        <v>14.19</v>
      </c>
      <c r="FV28" s="78">
        <v>13.8</v>
      </c>
      <c r="FW28" s="88">
        <v>13.8</v>
      </c>
      <c r="FX28" s="99" t="s">
        <v>77</v>
      </c>
      <c r="FY28" s="78">
        <v>12.45</v>
      </c>
      <c r="FZ28" s="78">
        <v>12.17</v>
      </c>
      <c r="GA28" s="89">
        <v>12.17</v>
      </c>
      <c r="GB28" s="78">
        <v>33</v>
      </c>
      <c r="GC28" s="88">
        <v>3</v>
      </c>
      <c r="GD28" s="78">
        <v>35</v>
      </c>
      <c r="GE28" s="89">
        <v>1</v>
      </c>
      <c r="GF28" s="78">
        <v>8</v>
      </c>
      <c r="GG28" s="78">
        <v>8</v>
      </c>
      <c r="GH28" s="88">
        <v>16</v>
      </c>
      <c r="GI28" s="78">
        <f t="shared" si="15"/>
        <v>50</v>
      </c>
      <c r="GJ28" s="78">
        <v>12</v>
      </c>
      <c r="GK28" s="78">
        <v>3</v>
      </c>
      <c r="GL28" s="89">
        <v>15</v>
      </c>
      <c r="GM28" s="78">
        <f t="shared" si="16"/>
        <v>80</v>
      </c>
      <c r="GN28" s="78">
        <v>7</v>
      </c>
      <c r="GO28" s="78">
        <v>3</v>
      </c>
      <c r="GP28" s="88">
        <v>10</v>
      </c>
      <c r="GQ28" s="78">
        <v>9</v>
      </c>
      <c r="GR28" s="78">
        <v>3</v>
      </c>
      <c r="GS28" s="89">
        <v>12</v>
      </c>
      <c r="GT28" s="78">
        <v>12</v>
      </c>
      <c r="GU28" s="78">
        <v>0</v>
      </c>
      <c r="GV28" s="88">
        <v>12</v>
      </c>
      <c r="GW28" s="78">
        <v>9</v>
      </c>
      <c r="GX28" s="78">
        <v>3</v>
      </c>
      <c r="GY28" s="89">
        <v>12</v>
      </c>
      <c r="GZ28" s="96">
        <v>0.33333333333333331</v>
      </c>
      <c r="HA28" s="96">
        <v>0.54513888888888895</v>
      </c>
      <c r="HC28" s="89" t="s">
        <v>73</v>
      </c>
    </row>
    <row r="29" spans="1:211" x14ac:dyDescent="0.2">
      <c r="A29" s="102">
        <v>32</v>
      </c>
      <c r="O29" s="95"/>
      <c r="P29" s="96"/>
      <c r="Q29" s="95"/>
      <c r="R29" s="96"/>
      <c r="S29" s="95"/>
      <c r="T29" s="96"/>
      <c r="U29" s="95"/>
      <c r="V29" s="96"/>
      <c r="BL29" s="78">
        <f t="shared" si="1"/>
        <v>0</v>
      </c>
      <c r="EP29" s="78">
        <f t="shared" si="14"/>
        <v>0</v>
      </c>
      <c r="FT29" s="99"/>
      <c r="FX29" s="99"/>
      <c r="GZ29" s="96"/>
      <c r="HA29" s="96"/>
    </row>
    <row r="30" spans="1:211" x14ac:dyDescent="0.2">
      <c r="A30" s="102">
        <v>33</v>
      </c>
      <c r="B30" s="75">
        <v>42835</v>
      </c>
      <c r="C30" s="76">
        <v>4</v>
      </c>
      <c r="D30" s="111">
        <v>9742</v>
      </c>
      <c r="E30" s="77">
        <v>1</v>
      </c>
      <c r="G30" s="78">
        <v>90</v>
      </c>
      <c r="H30" s="78">
        <v>1.54</v>
      </c>
      <c r="I30" s="78">
        <v>64.3</v>
      </c>
      <c r="J30" s="78">
        <f t="shared" si="0"/>
        <v>27.112497891718672</v>
      </c>
      <c r="K30" s="78">
        <v>30</v>
      </c>
      <c r="L30" s="78">
        <v>9</v>
      </c>
      <c r="M30" s="79">
        <v>21.4</v>
      </c>
      <c r="N30" s="78">
        <v>21.9</v>
      </c>
      <c r="O30" s="95">
        <v>0.48958333333333331</v>
      </c>
      <c r="P30" s="96">
        <v>0.50347222222222221</v>
      </c>
      <c r="Q30" s="95">
        <v>0.50694444444444442</v>
      </c>
      <c r="R30" s="96">
        <v>0.53819444444444442</v>
      </c>
      <c r="S30" s="95">
        <v>0.54861111111111105</v>
      </c>
      <c r="T30" s="96">
        <v>0.71527777777777779</v>
      </c>
      <c r="U30" s="95">
        <v>0.71527777777777779</v>
      </c>
      <c r="V30" s="96">
        <v>0.73958333333333337</v>
      </c>
      <c r="W30" s="95">
        <v>0.54166666666666663</v>
      </c>
      <c r="X30" s="96">
        <v>0.72291666666666676</v>
      </c>
      <c r="Y30" s="79">
        <v>127</v>
      </c>
      <c r="Z30" s="77">
        <v>120</v>
      </c>
      <c r="AA30" s="77">
        <v>120</v>
      </c>
      <c r="AB30" s="78">
        <v>129</v>
      </c>
      <c r="AC30" s="78">
        <v>128</v>
      </c>
      <c r="AD30" s="82">
        <v>126</v>
      </c>
      <c r="AE30" s="78">
        <v>67</v>
      </c>
      <c r="AF30" s="78">
        <v>64</v>
      </c>
      <c r="AG30" s="78">
        <v>63</v>
      </c>
      <c r="AH30" s="78">
        <v>72</v>
      </c>
      <c r="AI30" s="78">
        <v>69</v>
      </c>
      <c r="AJ30" s="83">
        <v>69</v>
      </c>
      <c r="AK30" s="78">
        <v>131</v>
      </c>
      <c r="AL30" s="78">
        <v>138</v>
      </c>
      <c r="AM30" s="78">
        <v>129</v>
      </c>
      <c r="AN30" s="78">
        <v>147</v>
      </c>
      <c r="AO30" s="78">
        <v>134</v>
      </c>
      <c r="AP30" s="82">
        <v>134</v>
      </c>
      <c r="AQ30" s="78">
        <v>81</v>
      </c>
      <c r="AR30" s="78">
        <v>71</v>
      </c>
      <c r="AS30" s="78">
        <v>70</v>
      </c>
      <c r="AT30" s="78">
        <v>78</v>
      </c>
      <c r="AU30" s="78">
        <v>75</v>
      </c>
      <c r="AV30" s="83">
        <v>75</v>
      </c>
      <c r="AW30" s="78">
        <v>10</v>
      </c>
      <c r="AX30" s="78">
        <v>83</v>
      </c>
      <c r="BE30" s="78">
        <v>4</v>
      </c>
      <c r="BF30" s="78">
        <v>2</v>
      </c>
      <c r="BG30" s="78">
        <v>2</v>
      </c>
      <c r="BH30" s="78">
        <v>3</v>
      </c>
      <c r="BI30" s="78">
        <v>5</v>
      </c>
      <c r="BJ30" s="78">
        <v>3</v>
      </c>
      <c r="BK30" s="88">
        <v>2</v>
      </c>
      <c r="BL30" s="78">
        <f t="shared" si="1"/>
        <v>21</v>
      </c>
      <c r="BM30" s="78">
        <v>3</v>
      </c>
      <c r="BN30" s="78">
        <v>4</v>
      </c>
      <c r="BO30" s="78">
        <v>1</v>
      </c>
      <c r="BP30" s="78">
        <v>2</v>
      </c>
      <c r="BQ30" s="78">
        <v>5</v>
      </c>
      <c r="BR30" s="78">
        <v>3</v>
      </c>
      <c r="BS30" s="89">
        <v>2</v>
      </c>
      <c r="BT30" s="78">
        <f t="shared" si="2"/>
        <v>20</v>
      </c>
      <c r="BU30" s="78">
        <v>0</v>
      </c>
      <c r="BV30" s="78">
        <v>0</v>
      </c>
      <c r="BW30" s="78">
        <v>0</v>
      </c>
      <c r="BX30" s="78">
        <v>0</v>
      </c>
      <c r="BY30" s="78">
        <v>0</v>
      </c>
      <c r="BZ30" s="78">
        <v>2</v>
      </c>
      <c r="CA30" s="78">
        <v>0</v>
      </c>
      <c r="CB30" s="78">
        <v>0</v>
      </c>
      <c r="CC30" s="78">
        <v>0</v>
      </c>
      <c r="CD30" s="78">
        <v>1</v>
      </c>
      <c r="CE30" s="78">
        <v>0</v>
      </c>
      <c r="CF30" s="78">
        <v>0</v>
      </c>
      <c r="CG30" s="78">
        <v>0</v>
      </c>
      <c r="CH30" s="78">
        <v>0</v>
      </c>
      <c r="CI30" s="78">
        <v>1</v>
      </c>
      <c r="CJ30" s="78">
        <v>0</v>
      </c>
      <c r="CK30" s="78">
        <v>0</v>
      </c>
      <c r="CL30" s="78">
        <v>2</v>
      </c>
      <c r="CM30" s="78">
        <v>1</v>
      </c>
      <c r="CN30" s="78">
        <v>0</v>
      </c>
      <c r="CO30" s="78">
        <v>3</v>
      </c>
      <c r="CP30" s="78">
        <v>0</v>
      </c>
      <c r="CQ30" s="78">
        <v>3</v>
      </c>
      <c r="CR30" s="78">
        <v>2</v>
      </c>
      <c r="CS30" s="78">
        <v>1</v>
      </c>
      <c r="CT30" s="78">
        <v>0</v>
      </c>
      <c r="CU30" s="78">
        <v>0</v>
      </c>
      <c r="CV30" s="78">
        <v>2</v>
      </c>
      <c r="CW30" s="78">
        <v>0</v>
      </c>
      <c r="CX30" s="88">
        <v>0</v>
      </c>
      <c r="CY30" s="78">
        <f t="shared" si="3"/>
        <v>1</v>
      </c>
      <c r="CZ30" s="78">
        <f t="shared" si="4"/>
        <v>1</v>
      </c>
      <c r="DA30" s="78">
        <f t="shared" si="5"/>
        <v>0</v>
      </c>
      <c r="DB30" s="78">
        <f t="shared" si="6"/>
        <v>1</v>
      </c>
      <c r="DC30" s="78">
        <v>1</v>
      </c>
      <c r="DD30" s="78">
        <f t="shared" si="7"/>
        <v>6</v>
      </c>
      <c r="DE30" s="78">
        <f t="shared" si="8"/>
        <v>8</v>
      </c>
      <c r="DF30" s="78">
        <v>0</v>
      </c>
      <c r="DG30" s="78">
        <v>0</v>
      </c>
      <c r="DH30" s="78">
        <v>0</v>
      </c>
      <c r="DI30" s="78">
        <v>0</v>
      </c>
      <c r="DJ30" s="78">
        <v>0</v>
      </c>
      <c r="DK30" s="78">
        <v>0</v>
      </c>
      <c r="DL30" s="78">
        <v>0</v>
      </c>
      <c r="DM30" s="78">
        <v>0</v>
      </c>
      <c r="DN30" s="78">
        <v>0</v>
      </c>
      <c r="DO30" s="78">
        <v>1</v>
      </c>
      <c r="DP30" s="78">
        <v>0</v>
      </c>
      <c r="DQ30" s="78">
        <v>0</v>
      </c>
      <c r="DR30" s="78">
        <v>0</v>
      </c>
      <c r="DS30" s="78">
        <v>0</v>
      </c>
      <c r="DT30" s="78">
        <v>0</v>
      </c>
      <c r="DU30" s="78">
        <v>0</v>
      </c>
      <c r="DV30" s="78">
        <v>0</v>
      </c>
      <c r="DW30" s="78">
        <v>3</v>
      </c>
      <c r="DX30" s="78">
        <v>0</v>
      </c>
      <c r="DY30" s="78">
        <v>0</v>
      </c>
      <c r="DZ30" s="78">
        <v>3</v>
      </c>
      <c r="EA30" s="78">
        <v>0</v>
      </c>
      <c r="EB30" s="78">
        <v>1</v>
      </c>
      <c r="EC30" s="78">
        <v>1</v>
      </c>
      <c r="ED30" s="78">
        <v>1</v>
      </c>
      <c r="EE30" s="78">
        <v>0</v>
      </c>
      <c r="EF30" s="78">
        <v>0</v>
      </c>
      <c r="EG30" s="78">
        <v>0</v>
      </c>
      <c r="EH30" s="78">
        <v>0</v>
      </c>
      <c r="EI30" s="89">
        <v>0</v>
      </c>
      <c r="EJ30" s="78">
        <f t="shared" si="9"/>
        <v>0</v>
      </c>
      <c r="EK30" s="78">
        <f t="shared" si="10"/>
        <v>1</v>
      </c>
      <c r="EL30" s="78">
        <f t="shared" si="11"/>
        <v>0</v>
      </c>
      <c r="EM30" s="78">
        <f t="shared" si="12"/>
        <v>0</v>
      </c>
      <c r="EN30" s="78">
        <v>1</v>
      </c>
      <c r="EO30" s="78">
        <f t="shared" si="13"/>
        <v>3</v>
      </c>
      <c r="EP30" s="78">
        <f t="shared" si="14"/>
        <v>5</v>
      </c>
      <c r="EQ30" s="78">
        <v>0</v>
      </c>
      <c r="ER30" s="89">
        <v>0</v>
      </c>
      <c r="ES30" s="90">
        <v>1.4586805555555553E-3</v>
      </c>
      <c r="ET30" s="91">
        <v>1.2100694444444444E-3</v>
      </c>
      <c r="EU30" s="78" t="s">
        <v>80</v>
      </c>
      <c r="EV30" s="78">
        <v>79.2</v>
      </c>
      <c r="EW30" s="88" t="s">
        <v>94</v>
      </c>
      <c r="EX30" s="78">
        <v>0.9</v>
      </c>
      <c r="EY30" s="78">
        <v>0.7</v>
      </c>
      <c r="EZ30" s="78">
        <v>0.8</v>
      </c>
      <c r="FA30" s="78">
        <v>0.8</v>
      </c>
      <c r="FB30" s="78">
        <v>0.7</v>
      </c>
      <c r="FC30" s="88">
        <v>0.8</v>
      </c>
      <c r="FD30" s="78">
        <v>0.7</v>
      </c>
      <c r="FE30" s="78">
        <v>0.7</v>
      </c>
      <c r="FF30" s="78">
        <v>0.8</v>
      </c>
      <c r="FG30" s="78">
        <v>0.9</v>
      </c>
      <c r="FH30" s="78">
        <v>0.8</v>
      </c>
      <c r="FI30" s="89">
        <v>0.9</v>
      </c>
      <c r="FJ30" s="78">
        <v>10.029999999999999</v>
      </c>
      <c r="FK30" s="78">
        <v>9.9</v>
      </c>
      <c r="FL30" s="78">
        <v>10.029999999999999</v>
      </c>
      <c r="FM30" s="78">
        <v>9.66</v>
      </c>
      <c r="FN30" s="88">
        <v>9.66</v>
      </c>
      <c r="FO30" s="78">
        <v>9.69</v>
      </c>
      <c r="FP30" s="78">
        <v>9.89</v>
      </c>
      <c r="FQ30" s="78">
        <v>9.7200000000000006</v>
      </c>
      <c r="FR30" s="78">
        <v>9.82</v>
      </c>
      <c r="FS30" s="89">
        <v>9.7200000000000006</v>
      </c>
      <c r="FT30" s="99" t="s">
        <v>77</v>
      </c>
      <c r="FU30" s="78">
        <v>24.62</v>
      </c>
      <c r="FV30" s="78">
        <v>24.4</v>
      </c>
      <c r="FW30" s="88">
        <v>24.4</v>
      </c>
      <c r="FX30" s="99" t="s">
        <v>77</v>
      </c>
      <c r="FY30" s="78">
        <v>23.79</v>
      </c>
      <c r="FZ30" s="78">
        <v>23.09</v>
      </c>
      <c r="GA30" s="89">
        <v>23.09</v>
      </c>
      <c r="GB30" s="78">
        <v>31</v>
      </c>
      <c r="GC30" s="88">
        <v>5</v>
      </c>
      <c r="GD30" s="78">
        <v>32</v>
      </c>
      <c r="GE30" s="89">
        <v>4</v>
      </c>
      <c r="GF30" s="78">
        <v>35</v>
      </c>
      <c r="GG30" s="78">
        <v>5</v>
      </c>
      <c r="GH30" s="88">
        <v>40</v>
      </c>
      <c r="GI30" s="78">
        <f t="shared" si="15"/>
        <v>87.5</v>
      </c>
      <c r="GJ30" s="78">
        <v>38</v>
      </c>
      <c r="GK30" s="78">
        <v>1</v>
      </c>
      <c r="GL30" s="89">
        <v>39</v>
      </c>
      <c r="GM30" s="78">
        <f t="shared" si="16"/>
        <v>97.435897435897431</v>
      </c>
      <c r="GN30" s="78">
        <v>9</v>
      </c>
      <c r="GO30" s="78">
        <v>3</v>
      </c>
      <c r="GP30" s="88">
        <v>12</v>
      </c>
      <c r="GQ30" s="78">
        <v>9</v>
      </c>
      <c r="GR30" s="78">
        <v>3</v>
      </c>
      <c r="GS30" s="89">
        <v>12</v>
      </c>
      <c r="GT30" s="78">
        <v>11</v>
      </c>
      <c r="GU30" s="78">
        <v>1</v>
      </c>
      <c r="GV30" s="88">
        <v>12</v>
      </c>
      <c r="GW30" s="78">
        <v>11</v>
      </c>
      <c r="GX30" s="78">
        <v>1</v>
      </c>
      <c r="GY30" s="89">
        <v>12</v>
      </c>
      <c r="GZ30" s="96">
        <v>0.22916666666666666</v>
      </c>
      <c r="HA30" s="96">
        <v>0.54305555555555551</v>
      </c>
      <c r="HB30" s="96">
        <v>0.72430555555555554</v>
      </c>
      <c r="HC30" s="89" t="s">
        <v>73</v>
      </c>
    </row>
    <row r="31" spans="1:211" x14ac:dyDescent="0.2">
      <c r="A31" s="102">
        <v>34</v>
      </c>
      <c r="B31" s="75">
        <v>42850</v>
      </c>
      <c r="C31" s="76">
        <v>3</v>
      </c>
      <c r="D31" s="111">
        <v>16285</v>
      </c>
      <c r="E31" s="77">
        <v>1</v>
      </c>
      <c r="G31" s="78">
        <v>72</v>
      </c>
      <c r="H31" s="78">
        <v>1.63</v>
      </c>
      <c r="I31" s="78">
        <v>61.05</v>
      </c>
      <c r="J31" s="78">
        <f t="shared" si="0"/>
        <v>22.977906582859724</v>
      </c>
      <c r="K31" s="78">
        <v>30</v>
      </c>
      <c r="L31" s="78">
        <v>8</v>
      </c>
      <c r="M31" s="79">
        <v>21</v>
      </c>
      <c r="N31" s="78">
        <v>19.7</v>
      </c>
      <c r="O31" s="95">
        <v>0.4861111111111111</v>
      </c>
      <c r="P31" s="96">
        <v>0.50347222222222221</v>
      </c>
      <c r="Q31" s="95">
        <v>0.50347222222222221</v>
      </c>
      <c r="R31" s="96">
        <v>0.54513888888888895</v>
      </c>
      <c r="S31" s="95">
        <v>0.55902777777777779</v>
      </c>
      <c r="T31" s="96">
        <v>0.72569444444444453</v>
      </c>
      <c r="U31" s="95">
        <v>0.72569444444444453</v>
      </c>
      <c r="V31" s="96">
        <v>0.75</v>
      </c>
      <c r="W31" s="95">
        <v>0.54652777777777783</v>
      </c>
      <c r="X31" s="96">
        <v>0.73055555555555562</v>
      </c>
      <c r="Y31" s="79">
        <v>133</v>
      </c>
      <c r="Z31" s="77">
        <v>147</v>
      </c>
      <c r="AA31" s="77">
        <v>138</v>
      </c>
      <c r="AB31" s="78">
        <v>129</v>
      </c>
      <c r="AC31" s="78">
        <v>131</v>
      </c>
      <c r="AD31" s="82">
        <v>139</v>
      </c>
      <c r="AE31" s="78">
        <v>81</v>
      </c>
      <c r="AF31" s="78">
        <v>82</v>
      </c>
      <c r="AG31" s="78">
        <v>83</v>
      </c>
      <c r="AH31" s="78">
        <v>82</v>
      </c>
      <c r="AI31" s="78">
        <v>84</v>
      </c>
      <c r="AJ31" s="83">
        <v>84</v>
      </c>
      <c r="AK31" s="78">
        <v>132</v>
      </c>
      <c r="AL31" s="78">
        <v>135</v>
      </c>
      <c r="AM31" s="78">
        <v>135</v>
      </c>
      <c r="AN31" s="78">
        <v>141</v>
      </c>
      <c r="AO31" s="78">
        <v>137</v>
      </c>
      <c r="AP31" s="82">
        <v>143</v>
      </c>
      <c r="AQ31" s="78">
        <v>80</v>
      </c>
      <c r="AR31" s="78">
        <v>79</v>
      </c>
      <c r="AS31" s="78">
        <v>83</v>
      </c>
      <c r="AT31" s="78">
        <v>80</v>
      </c>
      <c r="AU31" s="78">
        <v>86</v>
      </c>
      <c r="AV31" s="83">
        <v>86</v>
      </c>
      <c r="AW31" s="78">
        <v>9</v>
      </c>
      <c r="AX31" s="78">
        <v>88</v>
      </c>
      <c r="BE31" s="78">
        <v>6</v>
      </c>
      <c r="BF31" s="78">
        <v>5</v>
      </c>
      <c r="BG31" s="78">
        <v>4</v>
      </c>
      <c r="BH31" s="78">
        <v>5</v>
      </c>
      <c r="BI31" s="78">
        <v>6</v>
      </c>
      <c r="BJ31" s="78">
        <v>4</v>
      </c>
      <c r="BK31" s="88">
        <v>5</v>
      </c>
      <c r="BL31" s="78">
        <f t="shared" si="1"/>
        <v>35</v>
      </c>
      <c r="BM31" s="78">
        <v>5</v>
      </c>
      <c r="BN31" s="78">
        <v>6</v>
      </c>
      <c r="BO31" s="78">
        <v>4</v>
      </c>
      <c r="BP31" s="78">
        <v>5</v>
      </c>
      <c r="BQ31" s="78">
        <v>6</v>
      </c>
      <c r="BR31" s="78">
        <v>5</v>
      </c>
      <c r="BS31" s="89">
        <v>5</v>
      </c>
      <c r="BT31" s="78">
        <f t="shared" si="2"/>
        <v>36</v>
      </c>
      <c r="BU31" s="78">
        <v>0</v>
      </c>
      <c r="BV31" s="78">
        <v>0</v>
      </c>
      <c r="BW31" s="78">
        <v>0</v>
      </c>
      <c r="BX31" s="78">
        <v>1</v>
      </c>
      <c r="BY31" s="78">
        <v>0</v>
      </c>
      <c r="BZ31" s="78">
        <v>3</v>
      </c>
      <c r="CA31" s="78">
        <v>0</v>
      </c>
      <c r="CB31" s="78">
        <v>0</v>
      </c>
      <c r="CC31" s="78">
        <v>0</v>
      </c>
      <c r="CD31" s="78">
        <v>0</v>
      </c>
      <c r="CE31" s="78">
        <v>0</v>
      </c>
      <c r="CF31" s="78">
        <v>0</v>
      </c>
      <c r="CG31" s="78">
        <v>0</v>
      </c>
      <c r="CH31" s="78">
        <v>0</v>
      </c>
      <c r="CI31" s="78">
        <v>0</v>
      </c>
      <c r="CJ31" s="78">
        <v>0</v>
      </c>
      <c r="CK31" s="78">
        <v>0</v>
      </c>
      <c r="CL31" s="78">
        <v>4</v>
      </c>
      <c r="CM31" s="78">
        <v>0</v>
      </c>
      <c r="CN31" s="78">
        <v>0</v>
      </c>
      <c r="CO31" s="78">
        <v>3</v>
      </c>
      <c r="CP31" s="78">
        <v>0</v>
      </c>
      <c r="CQ31" s="78">
        <v>3</v>
      </c>
      <c r="CR31" s="78">
        <v>3</v>
      </c>
      <c r="CS31" s="78">
        <v>1</v>
      </c>
      <c r="CT31" s="78">
        <v>0</v>
      </c>
      <c r="CU31" s="78">
        <v>0</v>
      </c>
      <c r="CV31" s="78">
        <v>3</v>
      </c>
      <c r="CW31" s="78">
        <v>0</v>
      </c>
      <c r="CX31" s="88">
        <v>0</v>
      </c>
      <c r="CY31" s="78">
        <f t="shared" si="3"/>
        <v>0</v>
      </c>
      <c r="CZ31" s="78">
        <f t="shared" si="4"/>
        <v>0</v>
      </c>
      <c r="DA31" s="78">
        <f t="shared" si="5"/>
        <v>0</v>
      </c>
      <c r="DB31" s="78">
        <f t="shared" si="6"/>
        <v>1</v>
      </c>
      <c r="DC31" s="78">
        <v>1</v>
      </c>
      <c r="DD31" s="78">
        <f t="shared" si="7"/>
        <v>10</v>
      </c>
      <c r="DE31" s="78">
        <f t="shared" si="8"/>
        <v>9</v>
      </c>
      <c r="DF31" s="78">
        <v>0</v>
      </c>
      <c r="DG31" s="78">
        <v>0</v>
      </c>
      <c r="DH31" s="78">
        <v>0</v>
      </c>
      <c r="DI31" s="78">
        <v>0</v>
      </c>
      <c r="DJ31" s="78">
        <v>0</v>
      </c>
      <c r="DK31" s="78">
        <v>4</v>
      </c>
      <c r="DL31" s="78">
        <v>0</v>
      </c>
      <c r="DM31" s="78">
        <v>0</v>
      </c>
      <c r="DN31" s="78">
        <v>0</v>
      </c>
      <c r="DO31" s="78">
        <v>0</v>
      </c>
      <c r="DP31" s="78">
        <v>0</v>
      </c>
      <c r="DQ31" s="78">
        <v>0</v>
      </c>
      <c r="DR31" s="78">
        <v>0</v>
      </c>
      <c r="DS31" s="78">
        <v>0</v>
      </c>
      <c r="DT31" s="78">
        <v>0</v>
      </c>
      <c r="DU31" s="78">
        <v>0</v>
      </c>
      <c r="DV31" s="78">
        <v>0</v>
      </c>
      <c r="DW31" s="78">
        <v>4</v>
      </c>
      <c r="DX31" s="78">
        <v>1</v>
      </c>
      <c r="DY31" s="78">
        <v>0</v>
      </c>
      <c r="DZ31" s="78">
        <v>4</v>
      </c>
      <c r="EA31" s="78">
        <v>0</v>
      </c>
      <c r="EB31" s="78">
        <v>3</v>
      </c>
      <c r="EC31" s="78">
        <v>4</v>
      </c>
      <c r="ED31" s="78">
        <v>0</v>
      </c>
      <c r="EE31" s="78">
        <v>0</v>
      </c>
      <c r="EF31" s="78">
        <v>0</v>
      </c>
      <c r="EG31" s="78">
        <v>3</v>
      </c>
      <c r="EH31" s="78">
        <v>0</v>
      </c>
      <c r="EI31" s="89">
        <v>0</v>
      </c>
      <c r="EJ31" s="78">
        <f t="shared" si="9"/>
        <v>0</v>
      </c>
      <c r="EK31" s="78">
        <f t="shared" si="10"/>
        <v>0</v>
      </c>
      <c r="EL31" s="78">
        <f t="shared" si="11"/>
        <v>0</v>
      </c>
      <c r="EM31" s="78">
        <f t="shared" si="12"/>
        <v>1</v>
      </c>
      <c r="EN31" s="78">
        <v>0</v>
      </c>
      <c r="EO31" s="78">
        <f t="shared" si="13"/>
        <v>11</v>
      </c>
      <c r="EP31" s="78">
        <f t="shared" si="14"/>
        <v>11</v>
      </c>
      <c r="EQ31" s="78">
        <v>0</v>
      </c>
      <c r="ER31" s="89">
        <v>0</v>
      </c>
      <c r="ES31" s="90">
        <v>6.4537037037037037E-4</v>
      </c>
      <c r="ET31" s="91">
        <v>7.4791666666666669E-4</v>
      </c>
      <c r="EU31" s="78" t="s">
        <v>69</v>
      </c>
      <c r="EV31" s="78">
        <v>79.2</v>
      </c>
      <c r="EW31" s="88" t="s">
        <v>116</v>
      </c>
      <c r="EX31" s="78">
        <v>1</v>
      </c>
      <c r="EY31" s="78">
        <v>1.1000000000000001</v>
      </c>
      <c r="EZ31" s="78">
        <v>1.2</v>
      </c>
      <c r="FA31" s="78">
        <v>1.2</v>
      </c>
      <c r="FB31" s="78">
        <v>1.2</v>
      </c>
      <c r="FC31" s="88">
        <v>1.2</v>
      </c>
      <c r="FD31" s="78">
        <v>1</v>
      </c>
      <c r="FE31" s="78">
        <v>1.1000000000000001</v>
      </c>
      <c r="FF31" s="78">
        <v>1.4</v>
      </c>
      <c r="FG31" s="78">
        <v>1.2</v>
      </c>
      <c r="FH31" s="78">
        <v>1.2</v>
      </c>
      <c r="FI31" s="89">
        <v>1.4</v>
      </c>
      <c r="FJ31" s="78">
        <v>7.62</v>
      </c>
      <c r="FK31" s="78">
        <v>7.56</v>
      </c>
      <c r="FL31" s="78">
        <v>7.44</v>
      </c>
      <c r="FM31" s="78">
        <v>7.62</v>
      </c>
      <c r="FN31" s="88">
        <v>7.44</v>
      </c>
      <c r="FO31" s="78">
        <v>7.36</v>
      </c>
      <c r="FP31" s="78">
        <v>7.44</v>
      </c>
      <c r="FQ31" s="78">
        <v>7.65</v>
      </c>
      <c r="FR31" s="78">
        <v>7.21</v>
      </c>
      <c r="FS31" s="89">
        <v>7.21</v>
      </c>
      <c r="FT31" s="99" t="s">
        <v>77</v>
      </c>
      <c r="FU31" s="78">
        <v>10.58</v>
      </c>
      <c r="FV31" s="78">
        <v>11.95</v>
      </c>
      <c r="FW31" s="88">
        <v>10.58</v>
      </c>
      <c r="FX31" s="99" t="s">
        <v>77</v>
      </c>
      <c r="FY31" s="78">
        <v>13.2</v>
      </c>
      <c r="FZ31" s="78">
        <v>12.56</v>
      </c>
      <c r="GA31" s="89">
        <v>12.56</v>
      </c>
      <c r="GB31" s="78">
        <v>35</v>
      </c>
      <c r="GC31" s="88">
        <v>1</v>
      </c>
      <c r="GD31" s="78">
        <v>36</v>
      </c>
      <c r="GE31" s="89">
        <v>0</v>
      </c>
      <c r="GF31" s="78">
        <v>44</v>
      </c>
      <c r="GG31" s="78">
        <v>2</v>
      </c>
      <c r="GH31" s="88">
        <v>46</v>
      </c>
      <c r="GI31" s="78">
        <f t="shared" si="15"/>
        <v>95.652173913043484</v>
      </c>
      <c r="GJ31" s="78">
        <v>46</v>
      </c>
      <c r="GK31" s="78">
        <v>2</v>
      </c>
      <c r="GL31" s="89">
        <v>48</v>
      </c>
      <c r="GM31" s="78">
        <f t="shared" si="16"/>
        <v>95.833333333333343</v>
      </c>
      <c r="GN31" s="78">
        <v>9</v>
      </c>
      <c r="GO31" s="78">
        <v>3</v>
      </c>
      <c r="GP31" s="88">
        <v>12</v>
      </c>
      <c r="GQ31" s="78">
        <v>12</v>
      </c>
      <c r="GR31" s="78">
        <v>0</v>
      </c>
      <c r="GS31" s="89">
        <v>12</v>
      </c>
      <c r="GT31" s="78">
        <v>12</v>
      </c>
      <c r="GU31" s="78">
        <v>0</v>
      </c>
      <c r="GV31" s="88">
        <v>12</v>
      </c>
      <c r="GW31" s="78">
        <v>12</v>
      </c>
      <c r="GX31" s="78">
        <v>0</v>
      </c>
      <c r="GY31" s="89">
        <v>12</v>
      </c>
      <c r="GZ31" s="96">
        <v>0.28125</v>
      </c>
      <c r="HA31" s="96">
        <v>0.54791666666666672</v>
      </c>
      <c r="HB31" s="96">
        <v>0.73263888888888884</v>
      </c>
      <c r="HC31" s="89" t="s">
        <v>73</v>
      </c>
    </row>
    <row r="32" spans="1:211" x14ac:dyDescent="0.2">
      <c r="A32" s="102">
        <v>35</v>
      </c>
      <c r="B32" s="75">
        <v>42824</v>
      </c>
      <c r="C32" s="76">
        <v>2</v>
      </c>
      <c r="D32" s="111">
        <v>12740</v>
      </c>
      <c r="E32" s="77">
        <v>1</v>
      </c>
      <c r="G32" s="78">
        <v>82</v>
      </c>
      <c r="H32" s="78">
        <v>1.65</v>
      </c>
      <c r="I32" s="78">
        <v>93.4</v>
      </c>
      <c r="J32" s="78">
        <f t="shared" si="0"/>
        <v>34.306703397612495</v>
      </c>
      <c r="K32" s="78">
        <v>30</v>
      </c>
      <c r="L32" s="78">
        <v>11</v>
      </c>
      <c r="M32" s="79">
        <v>18.7</v>
      </c>
      <c r="N32" s="78">
        <v>19</v>
      </c>
      <c r="O32" s="95">
        <v>0.48958333333333331</v>
      </c>
      <c r="P32" s="96">
        <v>0.51041666666666663</v>
      </c>
      <c r="Q32" s="95">
        <v>0.51041666666666663</v>
      </c>
      <c r="R32" s="96">
        <v>0.54097222222222219</v>
      </c>
      <c r="S32" s="95">
        <v>0.54166666666666663</v>
      </c>
      <c r="T32" s="96">
        <v>0.70833333333333337</v>
      </c>
      <c r="U32" s="95">
        <v>0.71527777777777779</v>
      </c>
      <c r="V32" s="96">
        <v>0.74652777777777779</v>
      </c>
      <c r="W32" s="95">
        <v>0.53680555555555554</v>
      </c>
      <c r="X32" s="96">
        <v>0.71527777777777779</v>
      </c>
      <c r="Y32" s="79">
        <v>114</v>
      </c>
      <c r="Z32" s="77">
        <v>111</v>
      </c>
      <c r="AA32" s="77">
        <v>116</v>
      </c>
      <c r="AB32" s="78">
        <v>126</v>
      </c>
      <c r="AC32" s="78">
        <v>128</v>
      </c>
      <c r="AD32" s="82">
        <v>124</v>
      </c>
      <c r="AE32" s="78">
        <v>66</v>
      </c>
      <c r="AF32" s="78">
        <v>60</v>
      </c>
      <c r="AG32" s="78">
        <v>64</v>
      </c>
      <c r="AH32" s="78">
        <v>75</v>
      </c>
      <c r="AI32" s="78">
        <v>74</v>
      </c>
      <c r="AJ32" s="83">
        <v>69</v>
      </c>
      <c r="AK32" s="78">
        <v>126</v>
      </c>
      <c r="AL32" s="78">
        <v>107</v>
      </c>
      <c r="AM32" s="78">
        <v>119</v>
      </c>
      <c r="AN32" s="78">
        <v>122</v>
      </c>
      <c r="AO32" s="78">
        <v>128</v>
      </c>
      <c r="AP32" s="82">
        <v>126</v>
      </c>
      <c r="AQ32" s="78">
        <v>80</v>
      </c>
      <c r="AR32" s="78">
        <v>66</v>
      </c>
      <c r="AS32" s="78">
        <v>73</v>
      </c>
      <c r="AT32" s="78">
        <v>70</v>
      </c>
      <c r="AU32" s="78">
        <v>77</v>
      </c>
      <c r="AV32" s="83">
        <v>80</v>
      </c>
      <c r="AW32" s="78">
        <v>9</v>
      </c>
      <c r="AX32" s="78">
        <v>88</v>
      </c>
      <c r="BE32" s="78">
        <v>2</v>
      </c>
      <c r="BF32" s="78">
        <v>4</v>
      </c>
      <c r="BG32" s="78">
        <v>0</v>
      </c>
      <c r="BH32" s="78">
        <v>2</v>
      </c>
      <c r="BI32" s="78">
        <v>3</v>
      </c>
      <c r="BJ32" s="78">
        <v>4</v>
      </c>
      <c r="BK32" s="88">
        <v>2</v>
      </c>
      <c r="BL32" s="78">
        <f t="shared" si="1"/>
        <v>17</v>
      </c>
      <c r="BM32" s="78">
        <v>4</v>
      </c>
      <c r="BN32" s="78">
        <v>3</v>
      </c>
      <c r="BO32" s="78">
        <v>0</v>
      </c>
      <c r="BP32" s="78">
        <v>1</v>
      </c>
      <c r="BQ32" s="78">
        <v>1</v>
      </c>
      <c r="BR32" s="78">
        <v>2</v>
      </c>
      <c r="BS32" s="89">
        <v>2</v>
      </c>
      <c r="BT32" s="78">
        <f t="shared" si="2"/>
        <v>13</v>
      </c>
      <c r="BU32" s="78">
        <v>0</v>
      </c>
      <c r="BV32" s="78">
        <v>0</v>
      </c>
      <c r="BW32" s="78">
        <v>0</v>
      </c>
      <c r="BX32" s="78">
        <v>1</v>
      </c>
      <c r="BY32" s="78">
        <v>0</v>
      </c>
      <c r="BZ32" s="78">
        <v>1</v>
      </c>
      <c r="CA32" s="78">
        <v>0</v>
      </c>
      <c r="CB32" s="78">
        <v>0</v>
      </c>
      <c r="CC32" s="78">
        <v>0</v>
      </c>
      <c r="CD32" s="78">
        <v>0</v>
      </c>
      <c r="CE32" s="78">
        <v>0</v>
      </c>
      <c r="CF32" s="78">
        <v>1</v>
      </c>
      <c r="CG32" s="78">
        <v>0</v>
      </c>
      <c r="CH32" s="78">
        <v>0</v>
      </c>
      <c r="CI32" s="78">
        <v>0</v>
      </c>
      <c r="CJ32" s="78">
        <v>0</v>
      </c>
      <c r="CK32" s="78">
        <v>0</v>
      </c>
      <c r="CL32" s="78">
        <v>2</v>
      </c>
      <c r="CM32" s="78">
        <v>1</v>
      </c>
      <c r="CN32" s="78">
        <v>0</v>
      </c>
      <c r="CO32" s="78">
        <v>2</v>
      </c>
      <c r="CP32" s="78">
        <v>0</v>
      </c>
      <c r="CQ32" s="78">
        <v>1</v>
      </c>
      <c r="CR32" s="78">
        <v>2</v>
      </c>
      <c r="CS32" s="78">
        <v>0</v>
      </c>
      <c r="CT32" s="78">
        <v>0</v>
      </c>
      <c r="CU32" s="78">
        <v>0</v>
      </c>
      <c r="CV32" s="78">
        <v>1</v>
      </c>
      <c r="CW32" s="78">
        <v>0</v>
      </c>
      <c r="CX32" s="88">
        <v>0</v>
      </c>
      <c r="CY32" s="78">
        <f t="shared" si="3"/>
        <v>0</v>
      </c>
      <c r="CZ32" s="78">
        <f t="shared" si="4"/>
        <v>0</v>
      </c>
      <c r="DA32" s="78">
        <f t="shared" si="5"/>
        <v>0</v>
      </c>
      <c r="DB32" s="78">
        <f t="shared" si="6"/>
        <v>3</v>
      </c>
      <c r="DC32" s="78">
        <v>0</v>
      </c>
      <c r="DD32" s="78">
        <f t="shared" si="7"/>
        <v>4</v>
      </c>
      <c r="DE32" s="78">
        <f t="shared" si="8"/>
        <v>5</v>
      </c>
      <c r="DF32" s="78">
        <v>0</v>
      </c>
      <c r="DG32" s="78">
        <v>0</v>
      </c>
      <c r="DH32" s="78">
        <v>1</v>
      </c>
      <c r="DI32" s="78">
        <v>1</v>
      </c>
      <c r="DJ32" s="78">
        <v>0</v>
      </c>
      <c r="DK32" s="78">
        <v>1</v>
      </c>
      <c r="DL32" s="78">
        <v>0</v>
      </c>
      <c r="DM32" s="78">
        <v>0</v>
      </c>
      <c r="DN32" s="78">
        <v>1</v>
      </c>
      <c r="DO32" s="78">
        <v>0</v>
      </c>
      <c r="DP32" s="78">
        <v>0</v>
      </c>
      <c r="DQ32" s="78">
        <v>1</v>
      </c>
      <c r="DR32" s="78">
        <v>0</v>
      </c>
      <c r="DS32" s="78">
        <v>0</v>
      </c>
      <c r="DT32" s="78">
        <v>0</v>
      </c>
      <c r="DU32" s="78">
        <v>0</v>
      </c>
      <c r="DV32" s="78">
        <v>0</v>
      </c>
      <c r="DW32" s="78">
        <v>3</v>
      </c>
      <c r="DX32" s="78">
        <v>2</v>
      </c>
      <c r="DY32" s="78">
        <v>1</v>
      </c>
      <c r="DZ32" s="78">
        <v>3</v>
      </c>
      <c r="EA32" s="78">
        <v>1</v>
      </c>
      <c r="EB32" s="78">
        <v>2</v>
      </c>
      <c r="EC32" s="78">
        <v>1</v>
      </c>
      <c r="ED32" s="78">
        <v>1</v>
      </c>
      <c r="EE32" s="78">
        <v>1</v>
      </c>
      <c r="EF32" s="78">
        <v>0</v>
      </c>
      <c r="EG32" s="78">
        <v>0</v>
      </c>
      <c r="EH32" s="78">
        <v>0</v>
      </c>
      <c r="EI32" s="89">
        <v>0</v>
      </c>
      <c r="EJ32" s="78">
        <f t="shared" si="9"/>
        <v>0</v>
      </c>
      <c r="EK32" s="78">
        <f t="shared" si="10"/>
        <v>2</v>
      </c>
      <c r="EL32" s="78">
        <f t="shared" si="11"/>
        <v>2</v>
      </c>
      <c r="EM32" s="78">
        <f t="shared" si="12"/>
        <v>5</v>
      </c>
      <c r="EN32" s="78">
        <v>1</v>
      </c>
      <c r="EO32" s="78">
        <f t="shared" si="13"/>
        <v>4</v>
      </c>
      <c r="EP32" s="78">
        <f t="shared" si="14"/>
        <v>6</v>
      </c>
      <c r="EQ32" s="78">
        <v>5</v>
      </c>
      <c r="ER32" s="89">
        <v>4</v>
      </c>
      <c r="ES32" s="90">
        <v>1.4976851851851852E-3</v>
      </c>
      <c r="ET32" s="91">
        <v>1.6747685185185184E-3</v>
      </c>
      <c r="EU32" s="78" t="s">
        <v>69</v>
      </c>
      <c r="EV32" s="78">
        <v>79.2</v>
      </c>
      <c r="EW32" s="88" t="s">
        <v>127</v>
      </c>
      <c r="EX32" s="78">
        <v>0.5</v>
      </c>
      <c r="EY32" s="78">
        <v>0.8</v>
      </c>
      <c r="EZ32" s="78">
        <v>0.8</v>
      </c>
      <c r="FA32" s="78">
        <v>0.9</v>
      </c>
      <c r="FB32" s="78">
        <v>0.7</v>
      </c>
      <c r="FC32" s="88">
        <v>0.9</v>
      </c>
      <c r="FD32" s="78">
        <v>0.6</v>
      </c>
      <c r="FE32" s="78">
        <v>0.6</v>
      </c>
      <c r="FF32" s="78">
        <v>0.6</v>
      </c>
      <c r="FG32" s="78">
        <v>0.8</v>
      </c>
      <c r="FH32" s="78">
        <v>0.8</v>
      </c>
      <c r="FI32" s="89">
        <v>0.8</v>
      </c>
      <c r="FJ32" s="78">
        <v>12.55</v>
      </c>
      <c r="FK32" s="78">
        <v>11.73</v>
      </c>
      <c r="FL32" s="78">
        <v>12.86</v>
      </c>
      <c r="FM32" s="78">
        <v>11.54</v>
      </c>
      <c r="FN32" s="88">
        <v>11.54</v>
      </c>
      <c r="FO32" s="78">
        <v>13.55</v>
      </c>
      <c r="FP32" s="78">
        <v>13.86</v>
      </c>
      <c r="FQ32" s="78">
        <v>12.9</v>
      </c>
      <c r="FR32" s="78">
        <v>11.99</v>
      </c>
      <c r="FS32" s="89">
        <v>11.99</v>
      </c>
      <c r="FT32" s="99" t="s">
        <v>77</v>
      </c>
      <c r="FU32" s="78">
        <v>21.75</v>
      </c>
      <c r="FV32" s="78">
        <v>22.6</v>
      </c>
      <c r="FW32" s="88">
        <v>21.75</v>
      </c>
      <c r="FX32" s="99" t="s">
        <v>77</v>
      </c>
      <c r="FY32" s="78">
        <v>26.46</v>
      </c>
      <c r="FZ32" s="78">
        <v>22.83</v>
      </c>
      <c r="GA32" s="89">
        <v>22.83</v>
      </c>
      <c r="GB32" s="78">
        <v>33</v>
      </c>
      <c r="GC32" s="88">
        <v>3</v>
      </c>
      <c r="GD32" s="78">
        <v>34</v>
      </c>
      <c r="GE32" s="89">
        <v>2</v>
      </c>
      <c r="GF32" s="78">
        <v>22</v>
      </c>
      <c r="GG32" s="78">
        <v>2</v>
      </c>
      <c r="GH32" s="88">
        <v>24</v>
      </c>
      <c r="GI32" s="78">
        <f t="shared" si="15"/>
        <v>91.666666666666657</v>
      </c>
      <c r="GJ32" s="78">
        <v>23</v>
      </c>
      <c r="GK32" s="78">
        <v>4</v>
      </c>
      <c r="GL32" s="89">
        <v>27</v>
      </c>
      <c r="GM32" s="78">
        <f t="shared" si="16"/>
        <v>85.18518518518519</v>
      </c>
      <c r="GN32" s="78">
        <v>6</v>
      </c>
      <c r="GO32" s="78">
        <v>6</v>
      </c>
      <c r="GP32" s="88">
        <v>12</v>
      </c>
      <c r="GQ32" s="78">
        <v>7</v>
      </c>
      <c r="GR32" s="78">
        <v>5</v>
      </c>
      <c r="GS32" s="89">
        <v>12</v>
      </c>
      <c r="GT32" s="78">
        <v>10</v>
      </c>
      <c r="GU32" s="78">
        <v>2</v>
      </c>
      <c r="GV32" s="88">
        <v>12</v>
      </c>
      <c r="GW32" s="78">
        <v>11</v>
      </c>
      <c r="GX32" s="78">
        <v>1</v>
      </c>
      <c r="GY32" s="89">
        <v>12</v>
      </c>
      <c r="GZ32" s="96">
        <v>0.34375</v>
      </c>
      <c r="HA32" s="96">
        <v>0.53888888888888886</v>
      </c>
      <c r="HB32" s="96">
        <v>0.71597222222222223</v>
      </c>
      <c r="HC32" s="89" t="s">
        <v>73</v>
      </c>
    </row>
    <row r="33" spans="1:212" x14ac:dyDescent="0.2">
      <c r="A33" s="102">
        <v>36</v>
      </c>
      <c r="B33" s="75">
        <v>42920</v>
      </c>
      <c r="C33" s="76">
        <v>3</v>
      </c>
      <c r="D33" s="111">
        <v>11374</v>
      </c>
      <c r="E33" s="77">
        <v>1</v>
      </c>
      <c r="G33" s="78">
        <v>86</v>
      </c>
      <c r="H33" s="78">
        <v>1.63</v>
      </c>
      <c r="I33" s="78">
        <v>68.8</v>
      </c>
      <c r="J33" s="78">
        <f t="shared" si="0"/>
        <v>25.894839850954121</v>
      </c>
      <c r="K33" s="78">
        <v>30</v>
      </c>
      <c r="L33" s="78">
        <v>11</v>
      </c>
      <c r="M33" s="79">
        <v>21.3</v>
      </c>
      <c r="N33" s="78">
        <v>22</v>
      </c>
      <c r="O33" s="95">
        <v>0.4861111111111111</v>
      </c>
      <c r="P33" s="96">
        <v>0.49305555555555558</v>
      </c>
      <c r="Q33" s="95">
        <v>0.49305555555555558</v>
      </c>
      <c r="R33" s="96">
        <v>0.54166666666666663</v>
      </c>
      <c r="S33" s="95">
        <v>0.55208333333333337</v>
      </c>
      <c r="T33" s="96">
        <v>0.71875</v>
      </c>
      <c r="U33" s="95">
        <v>0.71875</v>
      </c>
      <c r="V33" s="96">
        <v>0.73263888888888884</v>
      </c>
      <c r="W33" s="95">
        <v>0.54791666666666672</v>
      </c>
      <c r="X33" s="96">
        <v>0.72013888888888899</v>
      </c>
      <c r="Y33" s="79">
        <v>122</v>
      </c>
      <c r="Z33" s="77">
        <v>123</v>
      </c>
      <c r="AA33" s="77">
        <v>117</v>
      </c>
      <c r="AB33" s="78">
        <v>127</v>
      </c>
      <c r="AC33" s="78">
        <v>126</v>
      </c>
      <c r="AD33" s="82">
        <v>132</v>
      </c>
      <c r="AE33" s="78">
        <v>66</v>
      </c>
      <c r="AF33" s="78">
        <v>63</v>
      </c>
      <c r="AG33" s="78">
        <v>59</v>
      </c>
      <c r="AH33" s="78">
        <v>64</v>
      </c>
      <c r="AI33" s="78">
        <v>65</v>
      </c>
      <c r="AJ33" s="83">
        <v>67</v>
      </c>
      <c r="AK33" s="78">
        <v>158</v>
      </c>
      <c r="AL33" s="78">
        <v>162</v>
      </c>
      <c r="AM33" s="78">
        <v>175</v>
      </c>
      <c r="AN33" s="78">
        <v>161</v>
      </c>
      <c r="AO33" s="78">
        <v>169</v>
      </c>
      <c r="AP33" s="82">
        <v>164</v>
      </c>
      <c r="AQ33" s="78">
        <v>83</v>
      </c>
      <c r="AR33" s="78">
        <v>82</v>
      </c>
      <c r="AS33" s="78">
        <v>77</v>
      </c>
      <c r="AT33" s="78">
        <v>87</v>
      </c>
      <c r="AU33" s="78">
        <v>85</v>
      </c>
      <c r="AV33" s="83">
        <v>87</v>
      </c>
      <c r="AW33" s="78">
        <v>10</v>
      </c>
      <c r="AX33" s="78">
        <v>93</v>
      </c>
      <c r="BE33" s="78">
        <v>5</v>
      </c>
      <c r="BF33" s="78">
        <v>1</v>
      </c>
      <c r="BG33" s="78">
        <v>1</v>
      </c>
      <c r="BH33" s="78">
        <v>4</v>
      </c>
      <c r="BI33" s="78">
        <v>5</v>
      </c>
      <c r="BJ33" s="78">
        <v>3</v>
      </c>
      <c r="BK33" s="88">
        <v>3</v>
      </c>
      <c r="BL33" s="78">
        <f t="shared" si="1"/>
        <v>22</v>
      </c>
      <c r="BM33" s="78">
        <v>4</v>
      </c>
      <c r="BN33" s="78">
        <v>2</v>
      </c>
      <c r="BO33" s="78">
        <v>1</v>
      </c>
      <c r="BP33" s="78">
        <v>4</v>
      </c>
      <c r="BQ33" s="78">
        <v>4</v>
      </c>
      <c r="BR33" s="78">
        <v>5</v>
      </c>
      <c r="BS33" s="89">
        <v>3</v>
      </c>
      <c r="BT33" s="78">
        <f t="shared" si="2"/>
        <v>23</v>
      </c>
      <c r="BU33" s="78">
        <v>0</v>
      </c>
      <c r="BV33" s="78">
        <v>0</v>
      </c>
      <c r="BW33" s="78">
        <v>0</v>
      </c>
      <c r="BX33" s="78">
        <v>0</v>
      </c>
      <c r="BY33" s="78">
        <v>0</v>
      </c>
      <c r="BZ33" s="78">
        <v>2</v>
      </c>
      <c r="CA33" s="78">
        <v>0</v>
      </c>
      <c r="CB33" s="78">
        <v>0</v>
      </c>
      <c r="CC33" s="78">
        <v>0</v>
      </c>
      <c r="CD33" s="78">
        <v>0</v>
      </c>
      <c r="CE33" s="78">
        <v>0</v>
      </c>
      <c r="CF33" s="78">
        <v>0</v>
      </c>
      <c r="CG33" s="78">
        <v>0</v>
      </c>
      <c r="CH33" s="78">
        <v>0</v>
      </c>
      <c r="CI33" s="78">
        <v>0</v>
      </c>
      <c r="CJ33" s="78">
        <v>0</v>
      </c>
      <c r="CK33" s="78">
        <v>0</v>
      </c>
      <c r="CL33" s="78">
        <v>3</v>
      </c>
      <c r="CM33" s="78">
        <v>0</v>
      </c>
      <c r="CN33" s="78">
        <v>0</v>
      </c>
      <c r="CO33" s="78">
        <v>3</v>
      </c>
      <c r="CP33" s="78">
        <v>0</v>
      </c>
      <c r="CQ33" s="78">
        <v>3</v>
      </c>
      <c r="CR33" s="78">
        <v>3</v>
      </c>
      <c r="CS33" s="78">
        <v>0</v>
      </c>
      <c r="CT33" s="78">
        <v>0</v>
      </c>
      <c r="CU33" s="78">
        <v>0</v>
      </c>
      <c r="CV33" s="78">
        <v>1</v>
      </c>
      <c r="CW33" s="78">
        <v>0</v>
      </c>
      <c r="CX33" s="88">
        <v>0</v>
      </c>
      <c r="CY33" s="78">
        <f t="shared" si="3"/>
        <v>0</v>
      </c>
      <c r="CZ33" s="78">
        <f t="shared" si="4"/>
        <v>0</v>
      </c>
      <c r="DA33" s="78">
        <f t="shared" si="5"/>
        <v>0</v>
      </c>
      <c r="DB33" s="78">
        <f t="shared" si="6"/>
        <v>0</v>
      </c>
      <c r="DC33" s="78">
        <v>0</v>
      </c>
      <c r="DD33" s="78">
        <f t="shared" si="7"/>
        <v>6</v>
      </c>
      <c r="DE33" s="78">
        <f t="shared" si="8"/>
        <v>9</v>
      </c>
      <c r="DF33" s="78">
        <v>0</v>
      </c>
      <c r="DG33" s="78">
        <v>0</v>
      </c>
      <c r="DH33" s="78">
        <v>0</v>
      </c>
      <c r="DI33" s="78">
        <v>0</v>
      </c>
      <c r="DJ33" s="78">
        <v>0</v>
      </c>
      <c r="DK33" s="78">
        <v>1</v>
      </c>
      <c r="DL33" s="78">
        <v>0</v>
      </c>
      <c r="DM33" s="78">
        <v>0</v>
      </c>
      <c r="DN33" s="78">
        <v>0</v>
      </c>
      <c r="DO33" s="78">
        <v>0</v>
      </c>
      <c r="DP33" s="78">
        <v>0</v>
      </c>
      <c r="DQ33" s="78">
        <v>0</v>
      </c>
      <c r="DR33" s="78">
        <v>0</v>
      </c>
      <c r="DS33" s="78">
        <v>0</v>
      </c>
      <c r="DT33" s="78">
        <v>0</v>
      </c>
      <c r="DU33" s="78">
        <v>0</v>
      </c>
      <c r="DV33" s="78">
        <v>0</v>
      </c>
      <c r="DW33" s="78">
        <v>2</v>
      </c>
      <c r="DX33" s="78">
        <v>1</v>
      </c>
      <c r="DY33" s="78">
        <v>0</v>
      </c>
      <c r="DZ33" s="78">
        <v>3</v>
      </c>
      <c r="EA33" s="78">
        <v>0</v>
      </c>
      <c r="EB33" s="78">
        <v>2</v>
      </c>
      <c r="EC33" s="78">
        <v>3</v>
      </c>
      <c r="ED33" s="78">
        <v>0</v>
      </c>
      <c r="EE33" s="78">
        <v>0</v>
      </c>
      <c r="EF33" s="78">
        <v>0</v>
      </c>
      <c r="EG33" s="78">
        <v>1</v>
      </c>
      <c r="EH33" s="78">
        <v>0</v>
      </c>
      <c r="EI33" s="89">
        <v>0</v>
      </c>
      <c r="EJ33" s="78">
        <f t="shared" si="9"/>
        <v>0</v>
      </c>
      <c r="EK33" s="78">
        <f t="shared" si="10"/>
        <v>0</v>
      </c>
      <c r="EL33" s="78">
        <f t="shared" si="11"/>
        <v>0</v>
      </c>
      <c r="EM33" s="78">
        <f t="shared" si="12"/>
        <v>1</v>
      </c>
      <c r="EN33" s="78">
        <v>0</v>
      </c>
      <c r="EO33" s="78">
        <f t="shared" si="13"/>
        <v>4</v>
      </c>
      <c r="EP33" s="78">
        <f t="shared" si="14"/>
        <v>8</v>
      </c>
      <c r="EQ33" s="78">
        <v>0</v>
      </c>
      <c r="ER33" s="89">
        <v>0</v>
      </c>
      <c r="ES33" s="90">
        <v>7.8680555555555546E-4</v>
      </c>
      <c r="ET33" s="91">
        <v>1.1184027777777778E-3</v>
      </c>
      <c r="EU33" s="78" t="s">
        <v>80</v>
      </c>
      <c r="EV33" s="78">
        <v>87.5</v>
      </c>
      <c r="EW33" s="88" t="s">
        <v>130</v>
      </c>
      <c r="EX33" s="78">
        <v>0.6</v>
      </c>
      <c r="EY33" s="78">
        <v>0.4</v>
      </c>
      <c r="EZ33" s="78">
        <v>0.7</v>
      </c>
      <c r="FA33" s="78">
        <v>0.6</v>
      </c>
      <c r="FB33" s="78">
        <v>0.6</v>
      </c>
      <c r="FC33" s="88">
        <v>0.7</v>
      </c>
      <c r="FD33" s="78">
        <v>0.3</v>
      </c>
      <c r="FE33" s="78">
        <v>0.6</v>
      </c>
      <c r="FF33" s="78">
        <v>0.5</v>
      </c>
      <c r="FG33" s="78">
        <v>0.5</v>
      </c>
      <c r="FH33" s="78">
        <v>0.6</v>
      </c>
      <c r="FI33" s="89">
        <v>0.6</v>
      </c>
      <c r="FJ33" s="78">
        <v>11.52</v>
      </c>
      <c r="FK33" s="78">
        <v>11.16</v>
      </c>
      <c r="FL33" s="78">
        <v>10.18</v>
      </c>
      <c r="FM33" s="78">
        <v>11.36</v>
      </c>
      <c r="FN33" s="88">
        <v>10.18</v>
      </c>
      <c r="FO33" s="78">
        <v>11.6</v>
      </c>
      <c r="FP33" s="78">
        <v>11.62</v>
      </c>
      <c r="FQ33" s="78">
        <v>10.62</v>
      </c>
      <c r="FR33" s="78">
        <v>13.45</v>
      </c>
      <c r="FS33" s="89">
        <v>10.62</v>
      </c>
      <c r="FT33" s="99" t="s">
        <v>77</v>
      </c>
      <c r="FX33" s="99"/>
      <c r="GB33" s="78">
        <v>36</v>
      </c>
      <c r="GC33" s="88">
        <v>0</v>
      </c>
      <c r="GD33" s="78">
        <v>35</v>
      </c>
      <c r="GE33" s="89">
        <v>1</v>
      </c>
      <c r="GF33" s="78">
        <v>29</v>
      </c>
      <c r="GG33" s="78">
        <v>4</v>
      </c>
      <c r="GH33" s="88">
        <v>33</v>
      </c>
      <c r="GI33" s="78">
        <f t="shared" si="15"/>
        <v>87.878787878787875</v>
      </c>
      <c r="GJ33" s="78">
        <v>33</v>
      </c>
      <c r="GK33" s="78">
        <v>1</v>
      </c>
      <c r="GL33" s="89">
        <v>34</v>
      </c>
      <c r="GM33" s="78">
        <f t="shared" si="16"/>
        <v>97.058823529411768</v>
      </c>
      <c r="GN33" s="78">
        <v>7</v>
      </c>
      <c r="GO33" s="78">
        <v>5</v>
      </c>
      <c r="GP33" s="88">
        <v>12</v>
      </c>
      <c r="GQ33" s="78">
        <v>7</v>
      </c>
      <c r="GR33" s="78">
        <v>5</v>
      </c>
      <c r="GS33" s="89">
        <v>12</v>
      </c>
      <c r="GT33" s="78">
        <v>11</v>
      </c>
      <c r="GU33" s="78">
        <v>1</v>
      </c>
      <c r="GV33" s="88">
        <v>12</v>
      </c>
      <c r="GW33" s="78">
        <v>10</v>
      </c>
      <c r="GX33" s="78">
        <v>2</v>
      </c>
      <c r="GY33" s="89">
        <v>12</v>
      </c>
      <c r="GZ33" s="96">
        <v>0.34375</v>
      </c>
      <c r="HA33" s="96">
        <v>0.54861111111111105</v>
      </c>
      <c r="HB33" s="96">
        <v>0.72569444444444453</v>
      </c>
      <c r="HC33" s="89" t="s">
        <v>73</v>
      </c>
    </row>
    <row r="34" spans="1:212" x14ac:dyDescent="0.2">
      <c r="A34" s="102">
        <v>38</v>
      </c>
      <c r="BL34" s="78">
        <f t="shared" si="1"/>
        <v>0</v>
      </c>
      <c r="EP34" s="78">
        <f t="shared" si="14"/>
        <v>0</v>
      </c>
      <c r="FT34" s="99"/>
      <c r="FX34" s="99"/>
      <c r="HC34" s="89" t="s">
        <v>73</v>
      </c>
    </row>
    <row r="35" spans="1:212" x14ac:dyDescent="0.2">
      <c r="A35" s="102">
        <v>39</v>
      </c>
      <c r="B35" s="75">
        <v>42937</v>
      </c>
      <c r="C35" s="76">
        <v>3</v>
      </c>
      <c r="D35" s="111">
        <v>16478</v>
      </c>
      <c r="E35" s="77">
        <v>1</v>
      </c>
      <c r="G35" s="78">
        <v>72</v>
      </c>
      <c r="H35" s="78">
        <v>1.6</v>
      </c>
      <c r="I35" s="78">
        <v>58.4</v>
      </c>
      <c r="J35" s="78">
        <f t="shared" si="0"/>
        <v>22.812499999999996</v>
      </c>
      <c r="K35" s="78">
        <v>30</v>
      </c>
      <c r="L35" s="78">
        <v>9</v>
      </c>
      <c r="M35" s="79">
        <v>21</v>
      </c>
      <c r="N35" s="78">
        <v>21.5</v>
      </c>
      <c r="O35" s="95">
        <v>0.4826388888888889</v>
      </c>
      <c r="P35" s="96">
        <v>0.49374999999999997</v>
      </c>
      <c r="Q35" s="95">
        <v>0.49652777777777773</v>
      </c>
      <c r="R35" s="96">
        <v>0.54027777777777775</v>
      </c>
      <c r="S35" s="95">
        <v>0.54513888888888895</v>
      </c>
      <c r="T35" s="96">
        <v>0.71180555555555547</v>
      </c>
      <c r="U35" s="95">
        <v>0.71388888888888891</v>
      </c>
      <c r="V35" s="96">
        <v>0.73611111111111116</v>
      </c>
      <c r="W35" s="95">
        <v>0.54166666666666663</v>
      </c>
      <c r="X35" s="96">
        <v>0.71388888888888891</v>
      </c>
      <c r="Y35" s="79">
        <v>149</v>
      </c>
      <c r="Z35" s="77">
        <v>154</v>
      </c>
      <c r="AA35" s="77">
        <v>148</v>
      </c>
      <c r="AB35" s="78">
        <v>143</v>
      </c>
      <c r="AC35" s="78">
        <v>160</v>
      </c>
      <c r="AD35" s="82">
        <v>150</v>
      </c>
      <c r="AE35" s="78">
        <v>78</v>
      </c>
      <c r="AF35" s="78">
        <v>84</v>
      </c>
      <c r="AG35" s="78">
        <v>84</v>
      </c>
      <c r="AH35" s="78">
        <v>89</v>
      </c>
      <c r="AI35" s="78">
        <v>91</v>
      </c>
      <c r="AJ35" s="83">
        <v>84</v>
      </c>
      <c r="AK35" s="78">
        <v>182</v>
      </c>
      <c r="AL35" s="78">
        <v>175</v>
      </c>
      <c r="AM35" s="78">
        <v>158</v>
      </c>
      <c r="AN35" s="78">
        <v>173</v>
      </c>
      <c r="AO35" s="78">
        <v>165</v>
      </c>
      <c r="AP35" s="82">
        <v>172</v>
      </c>
      <c r="AQ35" s="78">
        <v>92</v>
      </c>
      <c r="AR35" s="78">
        <v>89</v>
      </c>
      <c r="AS35" s="78">
        <v>84</v>
      </c>
      <c r="AT35" s="78">
        <v>95</v>
      </c>
      <c r="AU35" s="78">
        <v>92</v>
      </c>
      <c r="AV35" s="83">
        <v>91</v>
      </c>
      <c r="AW35" s="78">
        <v>10</v>
      </c>
      <c r="AX35" s="78">
        <v>93</v>
      </c>
      <c r="BE35" s="78">
        <v>6</v>
      </c>
      <c r="BF35" s="78">
        <v>5</v>
      </c>
      <c r="BG35" s="78">
        <v>6</v>
      </c>
      <c r="BH35" s="78">
        <v>5</v>
      </c>
      <c r="BI35" s="78">
        <v>5</v>
      </c>
      <c r="BJ35" s="78">
        <v>4</v>
      </c>
      <c r="BK35" s="88">
        <v>5</v>
      </c>
      <c r="BL35" s="78">
        <f t="shared" si="1"/>
        <v>36</v>
      </c>
      <c r="BM35" s="78">
        <v>4</v>
      </c>
      <c r="BN35" s="78">
        <v>2</v>
      </c>
      <c r="BO35" s="78">
        <v>5</v>
      </c>
      <c r="BP35" s="78">
        <v>5</v>
      </c>
      <c r="BQ35" s="78">
        <v>5</v>
      </c>
      <c r="BR35" s="78">
        <v>4</v>
      </c>
      <c r="BS35" s="89">
        <v>3</v>
      </c>
      <c r="BT35" s="78">
        <f t="shared" si="2"/>
        <v>28</v>
      </c>
      <c r="BU35" s="78">
        <v>0</v>
      </c>
      <c r="BV35" s="78">
        <v>0</v>
      </c>
      <c r="BW35" s="78">
        <v>0</v>
      </c>
      <c r="BX35" s="78">
        <v>0</v>
      </c>
      <c r="BY35" s="78">
        <v>0</v>
      </c>
      <c r="BZ35" s="78">
        <v>3</v>
      </c>
      <c r="CA35" s="78">
        <v>0</v>
      </c>
      <c r="CB35" s="78">
        <v>0</v>
      </c>
      <c r="CC35" s="78">
        <v>0</v>
      </c>
      <c r="CD35" s="78">
        <v>0</v>
      </c>
      <c r="CE35" s="78">
        <v>0</v>
      </c>
      <c r="CF35" s="78">
        <v>0</v>
      </c>
      <c r="CG35" s="78">
        <v>0</v>
      </c>
      <c r="CH35" s="78">
        <v>0</v>
      </c>
      <c r="CI35" s="78">
        <v>0</v>
      </c>
      <c r="CJ35" s="78">
        <v>0</v>
      </c>
      <c r="CK35" s="78">
        <v>0</v>
      </c>
      <c r="CL35" s="78">
        <v>3</v>
      </c>
      <c r="CM35" s="78">
        <v>0</v>
      </c>
      <c r="CN35" s="78">
        <v>0</v>
      </c>
      <c r="CO35" s="78">
        <v>3</v>
      </c>
      <c r="CP35" s="78">
        <v>0</v>
      </c>
      <c r="CQ35" s="78">
        <v>3</v>
      </c>
      <c r="CR35" s="78">
        <v>2</v>
      </c>
      <c r="CS35" s="78">
        <v>0</v>
      </c>
      <c r="CT35" s="78">
        <v>0</v>
      </c>
      <c r="CU35" s="78">
        <v>0</v>
      </c>
      <c r="CV35" s="78">
        <v>3</v>
      </c>
      <c r="CW35" s="78">
        <v>0</v>
      </c>
      <c r="CX35" s="88">
        <v>0</v>
      </c>
      <c r="CY35" s="78">
        <f t="shared" si="3"/>
        <v>0</v>
      </c>
      <c r="CZ35" s="78">
        <f t="shared" si="4"/>
        <v>0</v>
      </c>
      <c r="DA35" s="78">
        <f t="shared" si="5"/>
        <v>0</v>
      </c>
      <c r="DB35" s="78">
        <f t="shared" si="6"/>
        <v>0</v>
      </c>
      <c r="DC35" s="78">
        <v>0</v>
      </c>
      <c r="DD35" s="78">
        <f t="shared" si="7"/>
        <v>9</v>
      </c>
      <c r="DE35" s="78">
        <f t="shared" si="8"/>
        <v>8</v>
      </c>
      <c r="DF35" s="78">
        <v>0</v>
      </c>
      <c r="DG35" s="78">
        <v>0</v>
      </c>
      <c r="DH35" s="78">
        <v>0</v>
      </c>
      <c r="DI35" s="78">
        <v>0</v>
      </c>
      <c r="DJ35" s="78">
        <v>0</v>
      </c>
      <c r="DK35" s="78">
        <v>1</v>
      </c>
      <c r="DL35" s="78">
        <v>0</v>
      </c>
      <c r="DM35" s="78">
        <v>0</v>
      </c>
      <c r="DN35" s="78">
        <v>0</v>
      </c>
      <c r="DO35" s="78">
        <v>0</v>
      </c>
      <c r="DP35" s="78">
        <v>0</v>
      </c>
      <c r="DQ35" s="78">
        <v>0</v>
      </c>
      <c r="DR35" s="78">
        <v>0</v>
      </c>
      <c r="DS35" s="78">
        <v>0</v>
      </c>
      <c r="DT35" s="78">
        <v>0</v>
      </c>
      <c r="DU35" s="78">
        <v>0</v>
      </c>
      <c r="DV35" s="78">
        <v>0</v>
      </c>
      <c r="DW35" s="78">
        <v>2</v>
      </c>
      <c r="DX35" s="78">
        <v>0</v>
      </c>
      <c r="DY35" s="78">
        <v>0</v>
      </c>
      <c r="DZ35" s="78">
        <v>2</v>
      </c>
      <c r="EA35" s="78">
        <v>0</v>
      </c>
      <c r="EB35" s="78">
        <v>0</v>
      </c>
      <c r="EC35" s="78">
        <v>2</v>
      </c>
      <c r="ED35" s="78">
        <v>0</v>
      </c>
      <c r="EE35" s="78">
        <v>0</v>
      </c>
      <c r="EF35" s="78">
        <v>0</v>
      </c>
      <c r="EG35" s="78">
        <v>1</v>
      </c>
      <c r="EH35" s="78">
        <v>0</v>
      </c>
      <c r="EI35" s="89">
        <v>0</v>
      </c>
      <c r="EJ35" s="78">
        <f t="shared" si="9"/>
        <v>0</v>
      </c>
      <c r="EK35" s="78">
        <f t="shared" si="10"/>
        <v>0</v>
      </c>
      <c r="EL35" s="78">
        <f t="shared" si="11"/>
        <v>0</v>
      </c>
      <c r="EM35" s="78">
        <f t="shared" si="12"/>
        <v>0</v>
      </c>
      <c r="EN35" s="78">
        <v>0</v>
      </c>
      <c r="EO35" s="78">
        <f t="shared" si="13"/>
        <v>4</v>
      </c>
      <c r="EP35" s="78">
        <f t="shared" si="14"/>
        <v>4</v>
      </c>
      <c r="EQ35" s="78">
        <v>0</v>
      </c>
      <c r="ER35" s="89">
        <v>0</v>
      </c>
      <c r="ES35" s="90">
        <v>5.9374999999999999E-4</v>
      </c>
      <c r="ET35" s="91">
        <v>6.8055555555555545E-4</v>
      </c>
      <c r="EU35" s="78" t="s">
        <v>69</v>
      </c>
      <c r="EV35" s="78">
        <v>85</v>
      </c>
      <c r="EW35" s="88" t="s">
        <v>117</v>
      </c>
      <c r="EX35" s="78">
        <v>1.4</v>
      </c>
      <c r="EY35" s="78">
        <v>1.3</v>
      </c>
      <c r="EZ35" s="78">
        <v>1.4</v>
      </c>
      <c r="FA35" s="78">
        <v>1.4</v>
      </c>
      <c r="FB35" s="78">
        <v>1.2</v>
      </c>
      <c r="FC35" s="88">
        <v>1.4</v>
      </c>
      <c r="FD35" s="78">
        <v>1.1000000000000001</v>
      </c>
      <c r="FE35" s="78">
        <v>1.3</v>
      </c>
      <c r="FF35" s="78">
        <v>1.7</v>
      </c>
      <c r="FG35" s="78">
        <v>1.8</v>
      </c>
      <c r="FH35" s="78">
        <v>1.6</v>
      </c>
      <c r="FI35" s="89">
        <v>1.8</v>
      </c>
      <c r="FJ35" s="78">
        <v>6.79</v>
      </c>
      <c r="FK35" s="78">
        <v>6.55</v>
      </c>
      <c r="FL35" s="78">
        <v>5.62</v>
      </c>
      <c r="FM35" s="78">
        <v>5.99</v>
      </c>
      <c r="FN35" s="88">
        <v>5.62</v>
      </c>
      <c r="FO35" s="78">
        <v>6.01</v>
      </c>
      <c r="FP35" s="78">
        <v>5.79</v>
      </c>
      <c r="FQ35" s="78">
        <v>6.15</v>
      </c>
      <c r="FR35" s="78">
        <v>6.05</v>
      </c>
      <c r="FS35" s="89">
        <v>5.79</v>
      </c>
      <c r="FT35" s="99" t="s">
        <v>77</v>
      </c>
      <c r="FU35" s="78">
        <v>15.6</v>
      </c>
      <c r="FV35" s="78">
        <v>8.9600000000000009</v>
      </c>
      <c r="FW35" s="88">
        <v>8.9600000000000009</v>
      </c>
      <c r="FX35" s="99" t="s">
        <v>77</v>
      </c>
      <c r="FY35" s="78">
        <v>8.2899999999999991</v>
      </c>
      <c r="FZ35" s="78">
        <v>7.99</v>
      </c>
      <c r="GA35" s="89">
        <v>7.99</v>
      </c>
      <c r="GB35" s="78">
        <v>34</v>
      </c>
      <c r="GC35" s="88">
        <v>2</v>
      </c>
      <c r="GD35" s="78">
        <v>36</v>
      </c>
      <c r="GE35" s="89">
        <v>0</v>
      </c>
      <c r="GF35" s="78">
        <v>54</v>
      </c>
      <c r="GG35" s="78">
        <v>1</v>
      </c>
      <c r="GH35" s="88">
        <v>55</v>
      </c>
      <c r="GI35" s="78">
        <f t="shared" si="15"/>
        <v>98.181818181818187</v>
      </c>
      <c r="GJ35" s="78">
        <v>54</v>
      </c>
      <c r="GK35" s="78">
        <v>3</v>
      </c>
      <c r="GL35" s="89">
        <v>57</v>
      </c>
      <c r="GM35" s="78">
        <f t="shared" si="16"/>
        <v>94.73684210526315</v>
      </c>
      <c r="GN35" s="78">
        <v>8</v>
      </c>
      <c r="GO35" s="78">
        <v>4</v>
      </c>
      <c r="GP35" s="88">
        <v>12</v>
      </c>
      <c r="GQ35" s="78">
        <v>12</v>
      </c>
      <c r="GR35" s="78">
        <v>0</v>
      </c>
      <c r="GS35" s="89">
        <v>12</v>
      </c>
      <c r="GT35" s="78">
        <v>11</v>
      </c>
      <c r="GU35" s="78">
        <v>1</v>
      </c>
      <c r="GV35" s="88">
        <v>12</v>
      </c>
      <c r="GW35" s="78">
        <v>11</v>
      </c>
      <c r="GX35" s="78">
        <v>1</v>
      </c>
      <c r="GY35" s="89">
        <v>12</v>
      </c>
      <c r="GZ35" s="96">
        <v>0.25</v>
      </c>
      <c r="HA35" s="96">
        <v>0.54305555555555551</v>
      </c>
      <c r="HB35" s="96">
        <v>0.71527777777777779</v>
      </c>
      <c r="HC35" s="89" t="s">
        <v>73</v>
      </c>
    </row>
    <row r="36" spans="1:212" x14ac:dyDescent="0.2">
      <c r="A36" s="102">
        <v>40</v>
      </c>
      <c r="B36" s="75">
        <v>42950</v>
      </c>
      <c r="C36" s="76">
        <v>4</v>
      </c>
      <c r="D36" s="111">
        <v>8678</v>
      </c>
      <c r="F36" s="77">
        <v>1</v>
      </c>
      <c r="G36" s="78">
        <v>93</v>
      </c>
      <c r="H36" s="78">
        <v>1.66</v>
      </c>
      <c r="I36" s="78">
        <v>69.7</v>
      </c>
      <c r="J36" s="78">
        <f t="shared" si="0"/>
        <v>25.293946871824652</v>
      </c>
      <c r="K36" s="78">
        <v>30</v>
      </c>
      <c r="L36" s="78">
        <v>13</v>
      </c>
      <c r="M36" s="79">
        <v>20.7</v>
      </c>
      <c r="N36" s="78">
        <v>21.5</v>
      </c>
      <c r="O36" s="95">
        <v>0.48958333333333331</v>
      </c>
      <c r="P36" s="96">
        <v>0.50694444444444442</v>
      </c>
      <c r="Q36" s="95">
        <v>0.50694444444444442</v>
      </c>
      <c r="R36" s="96">
        <v>0.54513888888888895</v>
      </c>
      <c r="S36" s="95">
        <v>0.54861111111111105</v>
      </c>
      <c r="T36" s="96">
        <v>0.71527777777777779</v>
      </c>
      <c r="U36" s="95">
        <v>0.71527777777777779</v>
      </c>
      <c r="V36" s="96">
        <v>0.74305555555555547</v>
      </c>
      <c r="W36" s="95">
        <v>0.54513888888888895</v>
      </c>
      <c r="X36" s="96">
        <v>0.72222222222222221</v>
      </c>
      <c r="Y36" s="79">
        <v>147</v>
      </c>
      <c r="Z36" s="77">
        <v>156</v>
      </c>
      <c r="AA36" s="77">
        <v>137</v>
      </c>
      <c r="AB36" s="78">
        <v>152</v>
      </c>
      <c r="AC36" s="78">
        <v>146</v>
      </c>
      <c r="AD36" s="82">
        <v>133</v>
      </c>
      <c r="AE36" s="78">
        <v>67</v>
      </c>
      <c r="AF36" s="78">
        <v>72</v>
      </c>
      <c r="AG36" s="78">
        <v>63</v>
      </c>
      <c r="AH36" s="78">
        <v>68</v>
      </c>
      <c r="AI36" s="78">
        <v>66</v>
      </c>
      <c r="AJ36" s="83">
        <v>67</v>
      </c>
      <c r="AK36" s="78">
        <v>179</v>
      </c>
      <c r="AL36" s="78">
        <v>175</v>
      </c>
      <c r="AM36" s="78">
        <v>160</v>
      </c>
      <c r="AN36" s="78">
        <v>191</v>
      </c>
      <c r="AO36" s="78">
        <v>174</v>
      </c>
      <c r="AP36" s="82">
        <v>169</v>
      </c>
      <c r="AQ36" s="78">
        <v>86</v>
      </c>
      <c r="AR36" s="78">
        <v>82</v>
      </c>
      <c r="AS36" s="78">
        <v>85</v>
      </c>
      <c r="AT36" s="78">
        <v>87</v>
      </c>
      <c r="AU36" s="78">
        <v>88</v>
      </c>
      <c r="AV36" s="83">
        <v>91</v>
      </c>
      <c r="AW36" s="78">
        <v>11</v>
      </c>
      <c r="AX36" s="78">
        <v>92</v>
      </c>
      <c r="BE36" s="78">
        <v>5</v>
      </c>
      <c r="BF36" s="78">
        <v>6</v>
      </c>
      <c r="BG36" s="78">
        <v>4</v>
      </c>
      <c r="BH36" s="78">
        <v>5</v>
      </c>
      <c r="BI36" s="78">
        <v>6</v>
      </c>
      <c r="BJ36" s="78">
        <v>5</v>
      </c>
      <c r="BK36" s="88">
        <v>5</v>
      </c>
      <c r="BL36" s="78">
        <f t="shared" si="1"/>
        <v>36</v>
      </c>
      <c r="BM36" s="78">
        <v>5</v>
      </c>
      <c r="BN36" s="78">
        <v>5</v>
      </c>
      <c r="BO36" s="78">
        <v>4</v>
      </c>
      <c r="BP36" s="78">
        <v>5</v>
      </c>
      <c r="BQ36" s="78">
        <v>6</v>
      </c>
      <c r="BR36" s="78">
        <v>5</v>
      </c>
      <c r="BS36" s="89">
        <v>5</v>
      </c>
      <c r="BT36" s="78">
        <f t="shared" si="2"/>
        <v>35</v>
      </c>
      <c r="BU36" s="78">
        <v>0</v>
      </c>
      <c r="BV36" s="78">
        <v>0</v>
      </c>
      <c r="BW36" s="78">
        <v>1</v>
      </c>
      <c r="BX36" s="78">
        <v>0</v>
      </c>
      <c r="BY36" s="78">
        <v>0</v>
      </c>
      <c r="BZ36" s="78">
        <v>3</v>
      </c>
      <c r="CA36" s="78">
        <v>0</v>
      </c>
      <c r="CB36" s="78">
        <v>0</v>
      </c>
      <c r="CC36" s="78">
        <v>0</v>
      </c>
      <c r="CD36" s="78">
        <v>0</v>
      </c>
      <c r="CE36" s="78">
        <v>0</v>
      </c>
      <c r="CF36" s="78">
        <v>2</v>
      </c>
      <c r="CG36" s="78">
        <v>0</v>
      </c>
      <c r="CH36" s="78">
        <v>0</v>
      </c>
      <c r="CI36" s="78">
        <v>0</v>
      </c>
      <c r="CJ36" s="78">
        <v>0</v>
      </c>
      <c r="CK36" s="78">
        <v>0</v>
      </c>
      <c r="CL36" s="78">
        <v>4</v>
      </c>
      <c r="CM36" s="78">
        <v>0</v>
      </c>
      <c r="CN36" s="78">
        <v>0</v>
      </c>
      <c r="CO36" s="78">
        <v>4</v>
      </c>
      <c r="CP36" s="78">
        <v>0</v>
      </c>
      <c r="CQ36" s="78">
        <v>2</v>
      </c>
      <c r="CR36" s="78">
        <v>3</v>
      </c>
      <c r="CS36" s="78">
        <v>0</v>
      </c>
      <c r="CT36" s="78">
        <v>0</v>
      </c>
      <c r="CU36" s="78">
        <v>0</v>
      </c>
      <c r="CV36" s="78">
        <v>3</v>
      </c>
      <c r="CW36" s="78">
        <v>0</v>
      </c>
      <c r="CX36" s="88">
        <v>0</v>
      </c>
      <c r="CY36" s="78">
        <f t="shared" si="3"/>
        <v>0</v>
      </c>
      <c r="CZ36" s="78">
        <f t="shared" si="4"/>
        <v>1</v>
      </c>
      <c r="DA36" s="78">
        <f t="shared" si="5"/>
        <v>0</v>
      </c>
      <c r="DB36" s="78">
        <f t="shared" si="6"/>
        <v>2</v>
      </c>
      <c r="DC36" s="78">
        <v>0</v>
      </c>
      <c r="DD36" s="78">
        <f t="shared" si="7"/>
        <v>10</v>
      </c>
      <c r="DE36" s="78">
        <f t="shared" si="8"/>
        <v>9</v>
      </c>
      <c r="DF36" s="78">
        <v>0</v>
      </c>
      <c r="DG36" s="78">
        <v>0</v>
      </c>
      <c r="DH36" s="78">
        <v>0</v>
      </c>
      <c r="DI36" s="78">
        <v>0</v>
      </c>
      <c r="DJ36" s="78">
        <v>0</v>
      </c>
      <c r="DK36" s="78">
        <v>3</v>
      </c>
      <c r="DL36" s="78">
        <v>0</v>
      </c>
      <c r="DM36" s="78">
        <v>0</v>
      </c>
      <c r="DN36" s="78">
        <v>0</v>
      </c>
      <c r="DO36" s="78">
        <v>0</v>
      </c>
      <c r="DP36" s="78">
        <v>0</v>
      </c>
      <c r="DQ36" s="78">
        <v>2</v>
      </c>
      <c r="DR36" s="78">
        <v>0</v>
      </c>
      <c r="DS36" s="78">
        <v>0</v>
      </c>
      <c r="DT36" s="78">
        <v>0</v>
      </c>
      <c r="DU36" s="78">
        <v>0</v>
      </c>
      <c r="DV36" s="78">
        <v>0</v>
      </c>
      <c r="DW36" s="78">
        <v>4</v>
      </c>
      <c r="DX36" s="78">
        <v>0</v>
      </c>
      <c r="DY36" s="78">
        <v>0</v>
      </c>
      <c r="DZ36" s="78">
        <v>3</v>
      </c>
      <c r="EA36" s="78">
        <v>0</v>
      </c>
      <c r="EB36" s="78">
        <v>2</v>
      </c>
      <c r="EC36" s="78">
        <v>3</v>
      </c>
      <c r="ED36" s="78">
        <v>0</v>
      </c>
      <c r="EE36" s="78">
        <v>1</v>
      </c>
      <c r="EF36" s="78">
        <v>0</v>
      </c>
      <c r="EG36" s="78">
        <v>3</v>
      </c>
      <c r="EH36" s="78">
        <v>0</v>
      </c>
      <c r="EI36" s="89">
        <v>0</v>
      </c>
      <c r="EJ36" s="78">
        <f t="shared" si="9"/>
        <v>0</v>
      </c>
      <c r="EK36" s="78">
        <f t="shared" si="10"/>
        <v>0</v>
      </c>
      <c r="EL36" s="78">
        <f t="shared" si="11"/>
        <v>0</v>
      </c>
      <c r="EM36" s="78">
        <f t="shared" si="12"/>
        <v>3</v>
      </c>
      <c r="EN36" s="78">
        <v>0</v>
      </c>
      <c r="EO36" s="78">
        <f t="shared" si="13"/>
        <v>10</v>
      </c>
      <c r="EP36" s="78">
        <f t="shared" si="14"/>
        <v>8</v>
      </c>
      <c r="EQ36" s="78">
        <v>1</v>
      </c>
      <c r="ER36" s="89">
        <v>1</v>
      </c>
      <c r="ES36" s="90">
        <v>5.141203703703704E-4</v>
      </c>
      <c r="ET36" s="91">
        <v>5.6215277777777785E-4</v>
      </c>
      <c r="EU36" s="78" t="s">
        <v>69</v>
      </c>
      <c r="EV36" s="78">
        <v>81.5</v>
      </c>
      <c r="EW36" s="88" t="s">
        <v>136</v>
      </c>
      <c r="EX36" s="78">
        <v>1.9</v>
      </c>
      <c r="EY36" s="78">
        <v>2</v>
      </c>
      <c r="EZ36" s="78">
        <v>2</v>
      </c>
      <c r="FA36" s="78">
        <v>2.1</v>
      </c>
      <c r="FB36" s="78">
        <v>1.9</v>
      </c>
      <c r="FC36" s="88">
        <v>2.1</v>
      </c>
      <c r="FD36" s="78">
        <v>1.8</v>
      </c>
      <c r="FE36" s="78">
        <v>2.2000000000000002</v>
      </c>
      <c r="FF36" s="78">
        <v>2.2999999999999998</v>
      </c>
      <c r="FG36" s="78">
        <v>2.2999999999999998</v>
      </c>
      <c r="FH36" s="78">
        <v>2.2000000000000002</v>
      </c>
      <c r="FI36" s="89">
        <v>2.2999999999999998</v>
      </c>
      <c r="FJ36" s="78">
        <v>8.6</v>
      </c>
      <c r="FK36" s="78">
        <v>7.82</v>
      </c>
      <c r="FL36" s="78">
        <v>7.92</v>
      </c>
      <c r="FM36" s="78">
        <v>7.69</v>
      </c>
      <c r="FN36" s="88">
        <v>7.69</v>
      </c>
      <c r="FO36" s="78">
        <v>8.6199999999999992</v>
      </c>
      <c r="FP36" s="78">
        <v>8.56</v>
      </c>
      <c r="FQ36" s="78">
        <v>8.52</v>
      </c>
      <c r="FR36" s="78">
        <v>7.79</v>
      </c>
      <c r="FS36" s="89">
        <v>7.79</v>
      </c>
      <c r="FT36" s="99" t="s">
        <v>77</v>
      </c>
      <c r="FU36" s="78">
        <v>11.13</v>
      </c>
      <c r="FV36" s="78">
        <v>11.32</v>
      </c>
      <c r="FW36" s="88">
        <v>11.13</v>
      </c>
      <c r="FX36" s="99" t="s">
        <v>77</v>
      </c>
      <c r="FY36" s="78">
        <v>11.68</v>
      </c>
      <c r="FZ36" s="78">
        <v>11.29</v>
      </c>
      <c r="GA36" s="89">
        <v>11.29</v>
      </c>
      <c r="GB36" s="78">
        <v>22</v>
      </c>
      <c r="GC36" s="88">
        <v>14</v>
      </c>
      <c r="GD36" s="78">
        <v>34</v>
      </c>
      <c r="GE36" s="89">
        <v>2</v>
      </c>
      <c r="GF36" s="78">
        <v>30</v>
      </c>
      <c r="GG36" s="78">
        <v>0</v>
      </c>
      <c r="GH36" s="88">
        <v>30</v>
      </c>
      <c r="GI36" s="78">
        <f t="shared" si="15"/>
        <v>100</v>
      </c>
      <c r="GJ36" s="78">
        <v>33</v>
      </c>
      <c r="GK36" s="78">
        <v>0</v>
      </c>
      <c r="GL36" s="89">
        <v>33</v>
      </c>
      <c r="GM36" s="78">
        <f t="shared" si="16"/>
        <v>100</v>
      </c>
      <c r="GN36" s="78">
        <v>9</v>
      </c>
      <c r="GO36" s="78">
        <v>3</v>
      </c>
      <c r="GP36" s="88">
        <v>12</v>
      </c>
      <c r="GQ36" s="78">
        <v>9</v>
      </c>
      <c r="GR36" s="78">
        <v>3</v>
      </c>
      <c r="GS36" s="89">
        <v>12</v>
      </c>
      <c r="GT36" s="78">
        <v>12</v>
      </c>
      <c r="GU36" s="78">
        <v>0</v>
      </c>
      <c r="GV36" s="88">
        <v>12</v>
      </c>
      <c r="GW36" s="78">
        <v>12</v>
      </c>
      <c r="GX36" s="78">
        <v>0</v>
      </c>
      <c r="GY36" s="89">
        <v>12</v>
      </c>
      <c r="GZ36" s="96">
        <v>0.28125</v>
      </c>
      <c r="HA36" s="96">
        <v>0.54583333333333328</v>
      </c>
      <c r="HB36" s="96">
        <v>0.72430555555555554</v>
      </c>
      <c r="HC36" s="89" t="s">
        <v>73</v>
      </c>
    </row>
    <row r="37" spans="1:212" x14ac:dyDescent="0.2">
      <c r="A37" s="102">
        <v>41</v>
      </c>
      <c r="B37" s="75">
        <v>42965</v>
      </c>
      <c r="C37" s="76">
        <v>2</v>
      </c>
      <c r="D37" s="111">
        <v>17046</v>
      </c>
      <c r="E37" s="77">
        <v>1</v>
      </c>
      <c r="G37" s="78">
        <v>71</v>
      </c>
      <c r="H37" s="78">
        <v>1.68</v>
      </c>
      <c r="I37" s="78">
        <v>77.2</v>
      </c>
      <c r="J37" s="78">
        <f t="shared" si="0"/>
        <v>27.352607709750572</v>
      </c>
      <c r="K37" s="78">
        <v>30</v>
      </c>
      <c r="L37" s="78">
        <v>10</v>
      </c>
      <c r="M37" s="79">
        <v>19.7</v>
      </c>
      <c r="N37" s="78">
        <v>21.7</v>
      </c>
      <c r="O37" s="95">
        <v>0.49305555555555558</v>
      </c>
      <c r="P37" s="96">
        <v>0.50069444444444444</v>
      </c>
      <c r="Q37" s="95">
        <v>0.50069444444444444</v>
      </c>
      <c r="R37" s="96">
        <v>0.54236111111111118</v>
      </c>
      <c r="S37" s="95">
        <v>0.5493055555555556</v>
      </c>
      <c r="T37" s="96">
        <v>0.71597222222222223</v>
      </c>
      <c r="U37" s="95">
        <v>0.71597222222222223</v>
      </c>
      <c r="V37" s="96">
        <v>0.74305555555555547</v>
      </c>
      <c r="W37" s="95">
        <v>0.54583333333333328</v>
      </c>
      <c r="X37" s="96">
        <v>0.72777777777777775</v>
      </c>
      <c r="Y37" s="79">
        <v>144</v>
      </c>
      <c r="Z37" s="77">
        <v>147</v>
      </c>
      <c r="AA37" s="77">
        <v>147</v>
      </c>
      <c r="AB37" s="78">
        <v>152</v>
      </c>
      <c r="AC37" s="78">
        <v>156</v>
      </c>
      <c r="AD37" s="82">
        <v>157</v>
      </c>
      <c r="AE37" s="78">
        <v>72</v>
      </c>
      <c r="AF37" s="78">
        <v>76</v>
      </c>
      <c r="AG37" s="78">
        <v>69</v>
      </c>
      <c r="AH37" s="78">
        <v>87</v>
      </c>
      <c r="AI37" s="78">
        <v>80</v>
      </c>
      <c r="AJ37" s="83">
        <v>80</v>
      </c>
      <c r="AK37" s="78">
        <v>154</v>
      </c>
      <c r="AL37" s="78">
        <v>151</v>
      </c>
      <c r="AM37" s="78">
        <v>148</v>
      </c>
      <c r="AN37" s="78">
        <v>173</v>
      </c>
      <c r="AO37" s="78">
        <v>165</v>
      </c>
      <c r="AP37" s="82">
        <v>158</v>
      </c>
      <c r="AQ37" s="78">
        <v>77</v>
      </c>
      <c r="AR37" s="78">
        <v>76</v>
      </c>
      <c r="AS37" s="78">
        <v>80</v>
      </c>
      <c r="AT37" s="78">
        <v>71</v>
      </c>
      <c r="AU37" s="78">
        <v>82</v>
      </c>
      <c r="AV37" s="83">
        <v>77</v>
      </c>
      <c r="AW37" s="78">
        <v>10</v>
      </c>
      <c r="AX37" s="78">
        <v>94</v>
      </c>
      <c r="BE37" s="78">
        <v>6</v>
      </c>
      <c r="BF37" s="78">
        <v>5</v>
      </c>
      <c r="BG37" s="78">
        <v>3</v>
      </c>
      <c r="BH37" s="78">
        <v>4</v>
      </c>
      <c r="BI37" s="78">
        <v>6</v>
      </c>
      <c r="BJ37" s="78">
        <v>6</v>
      </c>
      <c r="BK37" s="88">
        <v>6</v>
      </c>
      <c r="BL37" s="78">
        <f t="shared" si="1"/>
        <v>36</v>
      </c>
      <c r="BM37" s="78">
        <v>0</v>
      </c>
      <c r="BN37" s="78">
        <v>1</v>
      </c>
      <c r="BO37" s="78">
        <v>1</v>
      </c>
      <c r="BP37" s="78">
        <v>2</v>
      </c>
      <c r="BQ37" s="78">
        <v>3</v>
      </c>
      <c r="BR37" s="78">
        <v>2</v>
      </c>
      <c r="BS37" s="89">
        <v>2</v>
      </c>
      <c r="BT37" s="78">
        <f t="shared" si="2"/>
        <v>11</v>
      </c>
      <c r="BU37" s="78">
        <v>0</v>
      </c>
      <c r="BV37" s="78">
        <v>0</v>
      </c>
      <c r="BW37" s="78">
        <v>0</v>
      </c>
      <c r="BX37" s="78">
        <v>0</v>
      </c>
      <c r="BY37" s="78">
        <v>0</v>
      </c>
      <c r="BZ37" s="78">
        <v>3</v>
      </c>
      <c r="CA37" s="78">
        <v>0</v>
      </c>
      <c r="CB37" s="78">
        <v>0</v>
      </c>
      <c r="CC37" s="78">
        <v>0</v>
      </c>
      <c r="CD37" s="78">
        <v>0</v>
      </c>
      <c r="CE37" s="78">
        <v>0</v>
      </c>
      <c r="CF37" s="78">
        <v>0</v>
      </c>
      <c r="CG37" s="78">
        <v>0</v>
      </c>
      <c r="CH37" s="78">
        <v>0</v>
      </c>
      <c r="CI37" s="78">
        <v>0</v>
      </c>
      <c r="CJ37" s="78">
        <v>0</v>
      </c>
      <c r="CK37" s="78">
        <v>0</v>
      </c>
      <c r="CL37" s="78">
        <v>3</v>
      </c>
      <c r="CM37" s="78">
        <v>1</v>
      </c>
      <c r="CN37" s="78">
        <v>0</v>
      </c>
      <c r="CO37" s="78">
        <v>3</v>
      </c>
      <c r="CP37" s="78">
        <v>0</v>
      </c>
      <c r="CQ37" s="78">
        <v>2</v>
      </c>
      <c r="CR37" s="78">
        <v>3</v>
      </c>
      <c r="CS37" s="78">
        <v>0</v>
      </c>
      <c r="CT37" s="78">
        <v>0</v>
      </c>
      <c r="CU37" s="78">
        <v>0</v>
      </c>
      <c r="CV37" s="78">
        <v>2</v>
      </c>
      <c r="CW37" s="78">
        <v>0</v>
      </c>
      <c r="CX37" s="88">
        <v>0</v>
      </c>
      <c r="CY37" s="78">
        <f t="shared" si="3"/>
        <v>0</v>
      </c>
      <c r="CZ37" s="78">
        <f t="shared" si="4"/>
        <v>0</v>
      </c>
      <c r="DA37" s="78">
        <f t="shared" si="5"/>
        <v>0</v>
      </c>
      <c r="DB37" s="78">
        <f t="shared" si="6"/>
        <v>1</v>
      </c>
      <c r="DC37" s="78">
        <v>0</v>
      </c>
      <c r="DD37" s="78">
        <f t="shared" si="7"/>
        <v>8</v>
      </c>
      <c r="DE37" s="78">
        <f t="shared" si="8"/>
        <v>8</v>
      </c>
      <c r="DF37" s="78">
        <v>0</v>
      </c>
      <c r="DG37" s="78">
        <v>0</v>
      </c>
      <c r="DH37" s="78">
        <v>0</v>
      </c>
      <c r="DI37" s="78">
        <v>1</v>
      </c>
      <c r="DJ37" s="78">
        <v>0</v>
      </c>
      <c r="DK37" s="78">
        <v>2</v>
      </c>
      <c r="DL37" s="78">
        <v>0</v>
      </c>
      <c r="DM37" s="78">
        <v>0</v>
      </c>
      <c r="DN37" s="78">
        <v>0</v>
      </c>
      <c r="DO37" s="78">
        <v>0</v>
      </c>
      <c r="DP37" s="78">
        <v>0</v>
      </c>
      <c r="DQ37" s="78">
        <v>1</v>
      </c>
      <c r="DR37" s="78">
        <v>0</v>
      </c>
      <c r="DS37" s="78">
        <v>0</v>
      </c>
      <c r="DT37" s="78">
        <v>0</v>
      </c>
      <c r="DU37" s="78">
        <v>0</v>
      </c>
      <c r="DV37" s="78">
        <v>0</v>
      </c>
      <c r="DW37" s="78">
        <v>2</v>
      </c>
      <c r="DX37" s="78">
        <v>3</v>
      </c>
      <c r="DY37" s="78">
        <v>0</v>
      </c>
      <c r="DZ37" s="78">
        <v>2</v>
      </c>
      <c r="EA37" s="78">
        <v>0</v>
      </c>
      <c r="EB37" s="78">
        <v>2</v>
      </c>
      <c r="EC37" s="78">
        <v>3</v>
      </c>
      <c r="ED37" s="78">
        <v>1</v>
      </c>
      <c r="EE37" s="78">
        <v>3</v>
      </c>
      <c r="EF37" s="78">
        <v>0</v>
      </c>
      <c r="EG37" s="78">
        <v>1</v>
      </c>
      <c r="EH37" s="78">
        <v>0</v>
      </c>
      <c r="EI37" s="89">
        <v>0</v>
      </c>
      <c r="EJ37" s="78">
        <f t="shared" si="9"/>
        <v>0</v>
      </c>
      <c r="EK37" s="78">
        <f t="shared" si="10"/>
        <v>0</v>
      </c>
      <c r="EL37" s="78">
        <f t="shared" si="11"/>
        <v>0</v>
      </c>
      <c r="EM37" s="78">
        <f t="shared" si="12"/>
        <v>8</v>
      </c>
      <c r="EN37" s="78">
        <v>1</v>
      </c>
      <c r="EO37" s="78">
        <f t="shared" si="13"/>
        <v>5</v>
      </c>
      <c r="EP37" s="78">
        <f t="shared" si="14"/>
        <v>7</v>
      </c>
      <c r="EQ37" s="78">
        <v>0</v>
      </c>
      <c r="ER37" s="89">
        <v>0</v>
      </c>
      <c r="ES37" s="90">
        <v>5.9907407407407403E-4</v>
      </c>
      <c r="ET37" s="91">
        <v>6.6030092592592583E-4</v>
      </c>
      <c r="EU37" s="78" t="s">
        <v>69</v>
      </c>
      <c r="EV37" s="78">
        <v>83</v>
      </c>
      <c r="EW37" s="88" t="s">
        <v>136</v>
      </c>
      <c r="EX37" s="78">
        <v>2</v>
      </c>
      <c r="EY37" s="78">
        <v>2.2999999999999998</v>
      </c>
      <c r="EZ37" s="78">
        <v>1.9</v>
      </c>
      <c r="FA37" s="78">
        <v>2.4</v>
      </c>
      <c r="FB37" s="78">
        <v>2.4</v>
      </c>
      <c r="FC37" s="88">
        <v>2.4</v>
      </c>
      <c r="FD37" s="78">
        <v>1.7</v>
      </c>
      <c r="FE37" s="78">
        <v>2</v>
      </c>
      <c r="FF37" s="78">
        <v>1.8</v>
      </c>
      <c r="FG37" s="78">
        <v>1.7</v>
      </c>
      <c r="FH37" s="78">
        <v>2.1</v>
      </c>
      <c r="FI37" s="89">
        <v>2.1</v>
      </c>
      <c r="FJ37" s="78">
        <v>6.84</v>
      </c>
      <c r="FK37" s="78">
        <v>6.59</v>
      </c>
      <c r="FL37" s="78">
        <v>6.48</v>
      </c>
      <c r="FM37" s="78">
        <v>6.08</v>
      </c>
      <c r="FN37" s="88">
        <v>6.08</v>
      </c>
      <c r="FO37" s="78">
        <v>6.58</v>
      </c>
      <c r="FP37" s="78">
        <v>6.27</v>
      </c>
      <c r="FQ37" s="78">
        <v>6.3</v>
      </c>
      <c r="FR37" s="78">
        <v>6.13</v>
      </c>
      <c r="FS37" s="89">
        <v>6.13</v>
      </c>
      <c r="FT37" s="99" t="s">
        <v>77</v>
      </c>
      <c r="FU37" s="78">
        <v>13.52</v>
      </c>
      <c r="FV37" s="78">
        <v>12.05</v>
      </c>
      <c r="FW37" s="88">
        <v>12.05</v>
      </c>
      <c r="FX37" s="99" t="s">
        <v>77</v>
      </c>
      <c r="FY37" s="78">
        <v>11.06</v>
      </c>
      <c r="FZ37" s="78">
        <v>9.58</v>
      </c>
      <c r="GA37" s="89">
        <v>9.58</v>
      </c>
      <c r="GB37" s="78">
        <v>36</v>
      </c>
      <c r="GC37" s="88">
        <v>0</v>
      </c>
      <c r="GD37" s="78">
        <v>35</v>
      </c>
      <c r="GE37" s="89">
        <v>1</v>
      </c>
      <c r="GF37" s="78">
        <v>42</v>
      </c>
      <c r="GG37" s="78">
        <v>3</v>
      </c>
      <c r="GH37" s="88">
        <v>45</v>
      </c>
      <c r="GI37" s="78">
        <f t="shared" si="15"/>
        <v>93.333333333333329</v>
      </c>
      <c r="GJ37" s="78">
        <v>45</v>
      </c>
      <c r="GK37" s="78">
        <v>4</v>
      </c>
      <c r="GL37" s="89">
        <v>49</v>
      </c>
      <c r="GM37" s="78">
        <f t="shared" si="16"/>
        <v>91.83673469387756</v>
      </c>
      <c r="GN37" s="78">
        <v>8</v>
      </c>
      <c r="GO37" s="78">
        <v>4</v>
      </c>
      <c r="GP37" s="88">
        <v>12</v>
      </c>
      <c r="GQ37" s="78">
        <v>9</v>
      </c>
      <c r="GR37" s="78">
        <v>3</v>
      </c>
      <c r="GS37" s="89">
        <v>12</v>
      </c>
      <c r="GT37" s="78">
        <v>9</v>
      </c>
      <c r="GU37" s="78">
        <v>3</v>
      </c>
      <c r="GV37" s="88">
        <v>12</v>
      </c>
      <c r="GW37" s="78">
        <v>12</v>
      </c>
      <c r="GX37" s="78">
        <v>0</v>
      </c>
      <c r="GY37" s="89">
        <v>12</v>
      </c>
      <c r="GZ37" s="96">
        <v>0.20833333333333334</v>
      </c>
      <c r="HA37" s="96">
        <v>0.54861111111111105</v>
      </c>
      <c r="HB37" s="96">
        <v>0.72916666666666663</v>
      </c>
      <c r="HC37" s="89" t="s">
        <v>73</v>
      </c>
    </row>
    <row r="38" spans="1:212" x14ac:dyDescent="0.2">
      <c r="A38" s="102">
        <v>42</v>
      </c>
      <c r="B38" s="75">
        <v>43062</v>
      </c>
      <c r="C38" s="76">
        <v>4</v>
      </c>
      <c r="D38" s="111">
        <v>15673</v>
      </c>
      <c r="F38" s="77">
        <v>1</v>
      </c>
      <c r="G38">
        <v>75</v>
      </c>
      <c r="H38">
        <v>1.75</v>
      </c>
      <c r="I38">
        <v>70.8</v>
      </c>
      <c r="J38" s="78">
        <f t="shared" si="0"/>
        <v>23.118367346938776</v>
      </c>
      <c r="K38">
        <v>30</v>
      </c>
      <c r="L38">
        <v>4</v>
      </c>
      <c r="M38" s="79">
        <v>20.2</v>
      </c>
      <c r="N38">
        <v>20.7</v>
      </c>
      <c r="O38" s="95">
        <v>0.48472222222222222</v>
      </c>
      <c r="P38" s="96">
        <v>0.49513888888888885</v>
      </c>
      <c r="Q38" s="95">
        <v>0.49513888888888885</v>
      </c>
      <c r="R38" s="96">
        <v>0.54027777777777775</v>
      </c>
      <c r="S38" s="95">
        <v>0.54166666666666663</v>
      </c>
      <c r="T38" s="96">
        <v>0.70833333333333337</v>
      </c>
      <c r="U38" s="95">
        <v>0.70833333333333337</v>
      </c>
      <c r="V38" s="96">
        <v>0.73958333333333337</v>
      </c>
      <c r="W38" s="95">
        <v>0.53888888888888886</v>
      </c>
      <c r="X38" s="96">
        <v>0.71319444444444446</v>
      </c>
      <c r="Y38" s="79">
        <v>125</v>
      </c>
      <c r="Z38" s="77">
        <v>125</v>
      </c>
      <c r="AA38" s="77">
        <v>117</v>
      </c>
      <c r="AB38">
        <v>128</v>
      </c>
      <c r="AC38">
        <v>115</v>
      </c>
      <c r="AD38" s="82">
        <v>112</v>
      </c>
      <c r="AE38">
        <v>53</v>
      </c>
      <c r="AF38">
        <v>52</v>
      </c>
      <c r="AG38">
        <v>50</v>
      </c>
      <c r="AH38">
        <v>58</v>
      </c>
      <c r="AI38">
        <v>55</v>
      </c>
      <c r="AJ38" s="83">
        <v>55</v>
      </c>
      <c r="AK38">
        <v>122</v>
      </c>
      <c r="AL38">
        <v>128</v>
      </c>
      <c r="AM38">
        <v>129</v>
      </c>
      <c r="AN38">
        <v>133</v>
      </c>
      <c r="AO38">
        <v>126</v>
      </c>
      <c r="AP38" s="82">
        <v>129</v>
      </c>
      <c r="AQ38">
        <v>59</v>
      </c>
      <c r="AR38">
        <v>61</v>
      </c>
      <c r="AS38">
        <v>60</v>
      </c>
      <c r="AT38">
        <v>61</v>
      </c>
      <c r="AU38">
        <v>61</v>
      </c>
      <c r="AV38" s="83">
        <v>63</v>
      </c>
      <c r="AW38">
        <v>11</v>
      </c>
      <c r="AX38">
        <v>93</v>
      </c>
      <c r="BE38">
        <v>4</v>
      </c>
      <c r="BF38">
        <v>1</v>
      </c>
      <c r="BG38">
        <v>0</v>
      </c>
      <c r="BH38">
        <v>2</v>
      </c>
      <c r="BI38">
        <v>3</v>
      </c>
      <c r="BJ38">
        <v>2</v>
      </c>
      <c r="BK38" s="88">
        <v>1</v>
      </c>
      <c r="BL38" s="78">
        <f t="shared" si="1"/>
        <v>13</v>
      </c>
      <c r="BM38">
        <v>4</v>
      </c>
      <c r="BN38">
        <v>4</v>
      </c>
      <c r="BO38">
        <v>0</v>
      </c>
      <c r="BP38">
        <v>3</v>
      </c>
      <c r="BQ38">
        <v>2</v>
      </c>
      <c r="BR38">
        <v>1</v>
      </c>
      <c r="BS38" s="89">
        <v>2</v>
      </c>
      <c r="BT38" s="78">
        <f t="shared" si="2"/>
        <v>16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1</v>
      </c>
      <c r="CP38">
        <v>0</v>
      </c>
      <c r="CQ38">
        <v>2</v>
      </c>
      <c r="CR38">
        <v>2</v>
      </c>
      <c r="CS38">
        <v>0</v>
      </c>
      <c r="CT38">
        <v>0</v>
      </c>
      <c r="CU38">
        <v>0</v>
      </c>
      <c r="CV38">
        <v>0</v>
      </c>
      <c r="CW38">
        <v>0</v>
      </c>
      <c r="CX38" s="88">
        <v>0</v>
      </c>
      <c r="CY38" s="78">
        <f t="shared" si="3"/>
        <v>0</v>
      </c>
      <c r="CZ38" s="78">
        <f t="shared" si="4"/>
        <v>0</v>
      </c>
      <c r="DA38" s="78">
        <f t="shared" si="5"/>
        <v>0</v>
      </c>
      <c r="DB38" s="78">
        <f t="shared" si="6"/>
        <v>1</v>
      </c>
      <c r="DC38" s="78">
        <v>0</v>
      </c>
      <c r="DD38" s="78">
        <f t="shared" si="7"/>
        <v>2</v>
      </c>
      <c r="DE38" s="78">
        <f t="shared" si="8"/>
        <v>5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1</v>
      </c>
      <c r="DX38">
        <v>0</v>
      </c>
      <c r="DY38">
        <v>0</v>
      </c>
      <c r="DZ38">
        <v>1</v>
      </c>
      <c r="EA38">
        <v>0</v>
      </c>
      <c r="EB38">
        <v>2</v>
      </c>
      <c r="EC38">
        <v>2</v>
      </c>
      <c r="ED38">
        <v>0</v>
      </c>
      <c r="EE38">
        <v>0</v>
      </c>
      <c r="EF38">
        <v>0</v>
      </c>
      <c r="EG38">
        <v>0</v>
      </c>
      <c r="EH38">
        <v>0</v>
      </c>
      <c r="EI38" s="89">
        <v>0</v>
      </c>
      <c r="EJ38" s="78">
        <f t="shared" si="9"/>
        <v>0</v>
      </c>
      <c r="EK38" s="78">
        <f t="shared" si="10"/>
        <v>0</v>
      </c>
      <c r="EL38" s="78">
        <f t="shared" si="11"/>
        <v>0</v>
      </c>
      <c r="EM38" s="78">
        <f t="shared" si="12"/>
        <v>0</v>
      </c>
      <c r="EN38" s="78">
        <v>0</v>
      </c>
      <c r="EO38" s="78">
        <f t="shared" si="13"/>
        <v>2</v>
      </c>
      <c r="EP38" s="78">
        <f t="shared" si="14"/>
        <v>5</v>
      </c>
      <c r="EQ38">
        <v>0</v>
      </c>
      <c r="ER38" s="89">
        <v>0</v>
      </c>
      <c r="ES38" s="90">
        <v>6.1319444444444431E-4</v>
      </c>
      <c r="ET38" s="91">
        <v>5.5983796296296294E-4</v>
      </c>
      <c r="EU38" t="s">
        <v>69</v>
      </c>
      <c r="EV38">
        <v>92</v>
      </c>
      <c r="EW38" s="13" t="s">
        <v>92</v>
      </c>
      <c r="EX38">
        <v>2.4</v>
      </c>
      <c r="EY38">
        <v>2.5</v>
      </c>
      <c r="EZ38">
        <v>2.2999999999999998</v>
      </c>
      <c r="FA38">
        <v>2.5</v>
      </c>
      <c r="FB38">
        <v>2.6</v>
      </c>
      <c r="FC38" s="88">
        <v>2.6</v>
      </c>
      <c r="FD38">
        <v>1.9</v>
      </c>
      <c r="FE38">
        <v>2.1</v>
      </c>
      <c r="FF38">
        <v>2.2000000000000002</v>
      </c>
      <c r="FG38">
        <v>2.1</v>
      </c>
      <c r="FH38">
        <v>2.4</v>
      </c>
      <c r="FI38" s="89">
        <v>2.4</v>
      </c>
      <c r="FJ38">
        <v>6.55</v>
      </c>
      <c r="FK38">
        <v>6.11</v>
      </c>
      <c r="FL38">
        <v>6.43</v>
      </c>
      <c r="FM38">
        <v>6.07</v>
      </c>
      <c r="FN38" s="88">
        <v>6.07</v>
      </c>
      <c r="FO38">
        <v>6.55</v>
      </c>
      <c r="FP38">
        <v>6.55</v>
      </c>
      <c r="FQ38">
        <v>6.53</v>
      </c>
      <c r="FR38">
        <v>6.6</v>
      </c>
      <c r="FS38" s="89">
        <v>6.53</v>
      </c>
      <c r="FT38" s="99" t="s">
        <v>77</v>
      </c>
      <c r="FU38">
        <v>9.5</v>
      </c>
      <c r="FV38">
        <v>10.24</v>
      </c>
      <c r="FW38" s="88">
        <v>9.5</v>
      </c>
      <c r="FX38" s="99" t="s">
        <v>77</v>
      </c>
      <c r="FY38">
        <v>10.029999999999999</v>
      </c>
      <c r="FZ38">
        <v>9.5399999999999991</v>
      </c>
      <c r="GA38" s="89">
        <v>9.5399999999999991</v>
      </c>
      <c r="GB38">
        <v>35</v>
      </c>
      <c r="GC38" s="88">
        <v>1</v>
      </c>
      <c r="GD38">
        <v>35</v>
      </c>
      <c r="GE38" s="89">
        <v>1</v>
      </c>
      <c r="GF38">
        <v>43</v>
      </c>
      <c r="GG38">
        <v>0</v>
      </c>
      <c r="GH38" s="88">
        <v>43</v>
      </c>
      <c r="GI38" s="78">
        <f t="shared" si="15"/>
        <v>100</v>
      </c>
      <c r="GJ38">
        <v>47</v>
      </c>
      <c r="GK38">
        <v>0</v>
      </c>
      <c r="GL38" s="89">
        <v>47</v>
      </c>
      <c r="GM38" s="78">
        <f t="shared" si="16"/>
        <v>100</v>
      </c>
      <c r="GN38">
        <v>12</v>
      </c>
      <c r="GO38">
        <v>0</v>
      </c>
      <c r="GP38" s="88">
        <v>12</v>
      </c>
      <c r="GQ38">
        <v>12</v>
      </c>
      <c r="GR38">
        <v>0</v>
      </c>
      <c r="GS38" s="89">
        <v>12</v>
      </c>
      <c r="GT38">
        <v>12</v>
      </c>
      <c r="GU38">
        <v>0</v>
      </c>
      <c r="GV38" s="88">
        <v>12</v>
      </c>
      <c r="GW38">
        <v>12</v>
      </c>
      <c r="GX38">
        <v>0</v>
      </c>
      <c r="GY38" s="89">
        <v>12</v>
      </c>
      <c r="GZ38" s="96">
        <v>0.29166666666666669</v>
      </c>
      <c r="HA38" s="96">
        <v>0.54027777777777775</v>
      </c>
      <c r="HB38" s="96">
        <v>0.71527777777777779</v>
      </c>
      <c r="HC38" s="89" t="s">
        <v>73</v>
      </c>
    </row>
    <row r="39" spans="1:212" x14ac:dyDescent="0.2">
      <c r="A39" s="102">
        <v>44</v>
      </c>
      <c r="B39" s="75">
        <v>43003</v>
      </c>
      <c r="C39" s="76">
        <v>2</v>
      </c>
      <c r="D39" s="111">
        <v>17418</v>
      </c>
      <c r="E39" s="77">
        <v>1</v>
      </c>
      <c r="G39" s="78">
        <v>70</v>
      </c>
      <c r="H39" s="78">
        <v>1.6</v>
      </c>
      <c r="I39" s="78">
        <v>64.900000000000006</v>
      </c>
      <c r="J39" s="78">
        <f t="shared" si="0"/>
        <v>25.351562499999996</v>
      </c>
      <c r="K39" s="78">
        <v>30</v>
      </c>
      <c r="L39" s="78">
        <v>12</v>
      </c>
      <c r="M39" s="79">
        <v>20.7</v>
      </c>
      <c r="N39" s="78">
        <v>22</v>
      </c>
      <c r="O39" s="95">
        <v>0.4861111111111111</v>
      </c>
      <c r="P39" s="96">
        <v>0.50694444444444442</v>
      </c>
      <c r="Q39" s="95">
        <v>0.51041666666666663</v>
      </c>
      <c r="R39" s="96">
        <v>0.54861111111111105</v>
      </c>
      <c r="S39" s="95">
        <v>0.55694444444444446</v>
      </c>
      <c r="T39" s="96">
        <v>0.72361111111111109</v>
      </c>
      <c r="U39" s="95">
        <v>0.71666666666666667</v>
      </c>
      <c r="V39" s="96">
        <v>0.73958333333333337</v>
      </c>
      <c r="W39" s="95">
        <v>0.55625000000000002</v>
      </c>
      <c r="X39" s="96">
        <v>0.71666666666666667</v>
      </c>
      <c r="Y39" s="79">
        <v>157</v>
      </c>
      <c r="Z39" s="77">
        <v>140</v>
      </c>
      <c r="AA39" s="77">
        <v>144</v>
      </c>
      <c r="AB39" s="78">
        <v>150</v>
      </c>
      <c r="AC39" s="78">
        <v>151</v>
      </c>
      <c r="AD39" s="82">
        <v>138</v>
      </c>
      <c r="AE39" s="78">
        <v>83</v>
      </c>
      <c r="AF39" s="78">
        <v>75</v>
      </c>
      <c r="AG39" s="78">
        <v>69</v>
      </c>
      <c r="AH39" s="78">
        <v>82</v>
      </c>
      <c r="AI39" s="78">
        <v>84</v>
      </c>
      <c r="AJ39" s="83">
        <v>75</v>
      </c>
      <c r="AK39" s="78">
        <v>144</v>
      </c>
      <c r="AL39" s="78">
        <v>152</v>
      </c>
      <c r="AM39" s="78">
        <v>158</v>
      </c>
      <c r="AN39" s="78">
        <v>147</v>
      </c>
      <c r="AO39" s="78">
        <v>151</v>
      </c>
      <c r="AP39" s="82">
        <v>153</v>
      </c>
      <c r="AQ39" s="78">
        <v>80</v>
      </c>
      <c r="AR39" s="78">
        <v>79</v>
      </c>
      <c r="AS39" s="78">
        <v>79</v>
      </c>
      <c r="AT39" s="78">
        <v>86</v>
      </c>
      <c r="AU39" s="78">
        <v>83</v>
      </c>
      <c r="AV39" s="83">
        <v>86</v>
      </c>
      <c r="AW39" s="78">
        <v>10</v>
      </c>
      <c r="AX39" s="78">
        <v>94</v>
      </c>
      <c r="BE39" s="78">
        <v>5</v>
      </c>
      <c r="BF39" s="78">
        <v>5</v>
      </c>
      <c r="BG39" s="78">
        <v>4</v>
      </c>
      <c r="BH39" s="78">
        <v>5</v>
      </c>
      <c r="BI39" s="78">
        <v>5</v>
      </c>
      <c r="BJ39" s="78">
        <v>5</v>
      </c>
      <c r="BK39" s="88">
        <v>5</v>
      </c>
      <c r="BL39" s="78">
        <f t="shared" si="1"/>
        <v>34</v>
      </c>
      <c r="BM39" s="78">
        <v>5</v>
      </c>
      <c r="BN39" s="78">
        <v>2</v>
      </c>
      <c r="BO39" s="78">
        <v>1</v>
      </c>
      <c r="BP39" s="78">
        <v>4</v>
      </c>
      <c r="BQ39" s="78">
        <v>5</v>
      </c>
      <c r="BR39" s="78">
        <v>4</v>
      </c>
      <c r="BS39" s="89">
        <v>4</v>
      </c>
      <c r="BT39" s="78">
        <f t="shared" si="2"/>
        <v>25</v>
      </c>
      <c r="BU39" s="78">
        <v>0</v>
      </c>
      <c r="BV39" s="78">
        <v>0</v>
      </c>
      <c r="BW39" s="78">
        <v>0</v>
      </c>
      <c r="BX39" s="78">
        <v>1</v>
      </c>
      <c r="BY39" s="78">
        <v>0</v>
      </c>
      <c r="BZ39" s="78">
        <v>3</v>
      </c>
      <c r="CA39" s="78">
        <v>0</v>
      </c>
      <c r="CB39" s="78">
        <v>0</v>
      </c>
      <c r="CC39" s="78">
        <v>0</v>
      </c>
      <c r="CD39" s="78">
        <v>0</v>
      </c>
      <c r="CE39" s="78">
        <v>0</v>
      </c>
      <c r="CF39" s="78">
        <v>0</v>
      </c>
      <c r="CG39" s="78">
        <v>0</v>
      </c>
      <c r="CH39" s="78">
        <v>0</v>
      </c>
      <c r="CI39" s="78">
        <v>0</v>
      </c>
      <c r="CJ39" s="78">
        <v>0</v>
      </c>
      <c r="CK39" s="78">
        <v>0</v>
      </c>
      <c r="CL39" s="78">
        <v>4</v>
      </c>
      <c r="CM39" s="78">
        <v>1</v>
      </c>
      <c r="CN39" s="78">
        <v>0</v>
      </c>
      <c r="CO39" s="78">
        <v>3</v>
      </c>
      <c r="CP39" s="78">
        <v>0</v>
      </c>
      <c r="CQ39" s="78">
        <v>3</v>
      </c>
      <c r="CR39" s="78">
        <v>3</v>
      </c>
      <c r="CS39" s="78">
        <v>0</v>
      </c>
      <c r="CT39" s="78">
        <v>0</v>
      </c>
      <c r="CU39" s="78">
        <v>0</v>
      </c>
      <c r="CV39" s="78">
        <v>2</v>
      </c>
      <c r="CW39" s="78">
        <v>0</v>
      </c>
      <c r="CX39" s="88">
        <v>0</v>
      </c>
      <c r="CY39" s="78">
        <f t="shared" si="3"/>
        <v>0</v>
      </c>
      <c r="CZ39" s="78">
        <f t="shared" si="4"/>
        <v>0</v>
      </c>
      <c r="DA39" s="78">
        <f t="shared" si="5"/>
        <v>0</v>
      </c>
      <c r="DB39" s="78">
        <f t="shared" si="6"/>
        <v>2</v>
      </c>
      <c r="DC39" s="78">
        <v>0</v>
      </c>
      <c r="DD39" s="78">
        <f t="shared" si="7"/>
        <v>9</v>
      </c>
      <c r="DE39" s="78">
        <f t="shared" si="8"/>
        <v>9</v>
      </c>
      <c r="DF39" s="78">
        <v>0</v>
      </c>
      <c r="DG39" s="78">
        <v>0</v>
      </c>
      <c r="DH39" s="78">
        <v>0</v>
      </c>
      <c r="DI39" s="78">
        <v>1</v>
      </c>
      <c r="DJ39" s="78">
        <v>0</v>
      </c>
      <c r="DK39" s="78">
        <v>2</v>
      </c>
      <c r="DL39" s="78">
        <v>0</v>
      </c>
      <c r="DM39" s="78">
        <v>0</v>
      </c>
      <c r="DN39" s="78">
        <v>0</v>
      </c>
      <c r="DO39" s="78">
        <v>0</v>
      </c>
      <c r="DP39" s="78">
        <v>0</v>
      </c>
      <c r="DQ39" s="78">
        <v>0</v>
      </c>
      <c r="DR39" s="78">
        <v>0</v>
      </c>
      <c r="DS39" s="78">
        <v>0</v>
      </c>
      <c r="DT39" s="78">
        <v>0</v>
      </c>
      <c r="DU39" s="78">
        <v>0</v>
      </c>
      <c r="DV39" s="78">
        <v>0</v>
      </c>
      <c r="DW39" s="78">
        <v>3</v>
      </c>
      <c r="DX39" s="78">
        <v>2</v>
      </c>
      <c r="DY39" s="78">
        <v>0</v>
      </c>
      <c r="DZ39" s="78">
        <v>3</v>
      </c>
      <c r="EA39" s="78">
        <v>0</v>
      </c>
      <c r="EB39" s="78">
        <v>3</v>
      </c>
      <c r="EC39" s="78">
        <v>3</v>
      </c>
      <c r="ED39" s="78">
        <v>0</v>
      </c>
      <c r="EE39" s="78">
        <v>0</v>
      </c>
      <c r="EF39" s="78">
        <v>0</v>
      </c>
      <c r="EG39" s="78">
        <v>2</v>
      </c>
      <c r="EH39" s="78">
        <v>0</v>
      </c>
      <c r="EI39" s="89">
        <v>0</v>
      </c>
      <c r="EJ39" s="78">
        <f t="shared" si="9"/>
        <v>0</v>
      </c>
      <c r="EK39" s="78">
        <f t="shared" si="10"/>
        <v>0</v>
      </c>
      <c r="EL39" s="78">
        <f t="shared" si="11"/>
        <v>0</v>
      </c>
      <c r="EM39" s="78">
        <f t="shared" si="12"/>
        <v>3</v>
      </c>
      <c r="EN39" s="78">
        <v>0</v>
      </c>
      <c r="EO39" s="78">
        <f t="shared" si="13"/>
        <v>7</v>
      </c>
      <c r="EP39" s="78">
        <f t="shared" si="14"/>
        <v>9</v>
      </c>
      <c r="EQ39" s="78">
        <v>3</v>
      </c>
      <c r="ER39" s="89">
        <v>2</v>
      </c>
      <c r="ES39" s="90">
        <v>7.5497685185185184E-4</v>
      </c>
      <c r="ET39" s="91">
        <v>6.2696759259259259E-4</v>
      </c>
      <c r="EU39" s="78" t="s">
        <v>69</v>
      </c>
      <c r="EV39" s="78">
        <v>80</v>
      </c>
      <c r="EW39" s="88" t="s">
        <v>90</v>
      </c>
      <c r="EX39" s="78">
        <v>0.6</v>
      </c>
      <c r="EY39" s="78">
        <v>1</v>
      </c>
      <c r="EZ39" s="78">
        <v>1.2</v>
      </c>
      <c r="FA39" s="78">
        <v>1.4</v>
      </c>
      <c r="FB39" s="78">
        <v>1.4</v>
      </c>
      <c r="FC39" s="88">
        <v>1.4</v>
      </c>
      <c r="FD39" s="78">
        <v>1.2</v>
      </c>
      <c r="FE39" s="78">
        <v>1.1000000000000001</v>
      </c>
      <c r="FF39" s="78">
        <v>1.3</v>
      </c>
      <c r="FG39" s="78">
        <v>1.4</v>
      </c>
      <c r="FH39" s="78">
        <v>1.1000000000000001</v>
      </c>
      <c r="FI39" s="89">
        <v>1.4</v>
      </c>
      <c r="FJ39" s="78">
        <v>5.95</v>
      </c>
      <c r="FK39" s="78">
        <v>6.01</v>
      </c>
      <c r="FL39" s="78">
        <v>6.42</v>
      </c>
      <c r="FM39" s="78">
        <v>5.78</v>
      </c>
      <c r="FN39" s="88">
        <v>5.78</v>
      </c>
      <c r="FO39" s="78">
        <v>6.6</v>
      </c>
      <c r="FP39" s="78">
        <v>6.36</v>
      </c>
      <c r="FQ39" s="78">
        <v>5.8</v>
      </c>
      <c r="FR39" s="78">
        <v>6.17</v>
      </c>
      <c r="FS39" s="89">
        <v>5.8</v>
      </c>
      <c r="FT39" s="99" t="s">
        <v>77</v>
      </c>
      <c r="FU39" s="78">
        <v>8.49</v>
      </c>
      <c r="FV39" s="78">
        <v>8.16</v>
      </c>
      <c r="FW39" s="88">
        <v>8.16</v>
      </c>
      <c r="FX39" s="99" t="s">
        <v>77</v>
      </c>
      <c r="FY39" s="78">
        <v>8.67</v>
      </c>
      <c r="FZ39" s="78">
        <v>9.59</v>
      </c>
      <c r="GA39" s="89">
        <v>8.67</v>
      </c>
      <c r="GB39" s="78">
        <v>35</v>
      </c>
      <c r="GC39" s="88">
        <v>1</v>
      </c>
      <c r="GD39" s="78">
        <v>36</v>
      </c>
      <c r="GE39" s="89">
        <v>0</v>
      </c>
      <c r="GF39" s="78">
        <v>42</v>
      </c>
      <c r="GG39" s="78">
        <v>2</v>
      </c>
      <c r="GH39" s="88">
        <v>44</v>
      </c>
      <c r="GI39" s="78">
        <f t="shared" si="15"/>
        <v>95.454545454545453</v>
      </c>
      <c r="GJ39" s="78">
        <v>51</v>
      </c>
      <c r="GK39" s="78">
        <v>1</v>
      </c>
      <c r="GL39" s="89">
        <v>52</v>
      </c>
      <c r="GM39" s="78">
        <f t="shared" si="16"/>
        <v>98.076923076923066</v>
      </c>
      <c r="GN39" s="78">
        <v>11</v>
      </c>
      <c r="GO39" s="78">
        <v>1</v>
      </c>
      <c r="GP39" s="88">
        <v>12</v>
      </c>
      <c r="GQ39" s="78">
        <v>12</v>
      </c>
      <c r="GR39" s="78">
        <v>0</v>
      </c>
      <c r="GS39" s="89">
        <v>12</v>
      </c>
      <c r="GT39" s="78">
        <v>12</v>
      </c>
      <c r="GU39" s="78">
        <v>0</v>
      </c>
      <c r="GV39" s="88">
        <v>12</v>
      </c>
      <c r="GW39" s="78">
        <v>12</v>
      </c>
      <c r="GX39" s="78">
        <v>0</v>
      </c>
      <c r="GY39" s="89">
        <v>12</v>
      </c>
      <c r="GZ39" s="96">
        <v>0.29166666666666669</v>
      </c>
      <c r="HA39" s="96">
        <v>0.55833333333333335</v>
      </c>
      <c r="HB39" s="96">
        <v>0.71736111111111101</v>
      </c>
      <c r="HC39" s="89" t="s">
        <v>73</v>
      </c>
    </row>
    <row r="40" spans="1:212" x14ac:dyDescent="0.2">
      <c r="A40" s="102">
        <v>45</v>
      </c>
      <c r="B40" s="75">
        <v>43012</v>
      </c>
      <c r="C40" s="76">
        <v>3</v>
      </c>
      <c r="D40" s="111">
        <v>14970</v>
      </c>
      <c r="F40" s="77">
        <v>1</v>
      </c>
      <c r="G40">
        <v>76</v>
      </c>
      <c r="H40">
        <v>1.76</v>
      </c>
      <c r="I40">
        <v>84.2</v>
      </c>
      <c r="J40" s="78">
        <f t="shared" si="0"/>
        <v>27.182334710743802</v>
      </c>
      <c r="K40">
        <v>30</v>
      </c>
      <c r="L40">
        <v>7</v>
      </c>
      <c r="M40" s="79">
        <v>16</v>
      </c>
      <c r="N40">
        <v>21.5</v>
      </c>
      <c r="O40" s="95">
        <v>0.4826388888888889</v>
      </c>
      <c r="P40" s="96">
        <v>0.4909722222222222</v>
      </c>
      <c r="Q40" s="95">
        <v>0.4909722222222222</v>
      </c>
      <c r="R40" s="96">
        <v>0.53472222222222221</v>
      </c>
      <c r="S40" s="95">
        <v>0.53472222222222221</v>
      </c>
      <c r="T40" s="96">
        <v>0.70138888888888884</v>
      </c>
      <c r="U40" s="95">
        <v>0.70138888888888884</v>
      </c>
      <c r="V40" s="96">
        <v>0.73958333333333337</v>
      </c>
      <c r="W40" s="95">
        <v>0.53402777777777777</v>
      </c>
      <c r="X40" s="96">
        <v>0.72083333333333333</v>
      </c>
      <c r="Y40" s="79">
        <v>128</v>
      </c>
      <c r="Z40" s="77">
        <v>131</v>
      </c>
      <c r="AA40" s="77">
        <v>122</v>
      </c>
      <c r="AB40">
        <v>135</v>
      </c>
      <c r="AC40">
        <v>121</v>
      </c>
      <c r="AD40" s="82">
        <v>133</v>
      </c>
      <c r="AE40">
        <v>68</v>
      </c>
      <c r="AF40">
        <v>71</v>
      </c>
      <c r="AG40">
        <v>71</v>
      </c>
      <c r="AH40">
        <v>64</v>
      </c>
      <c r="AI40">
        <v>69</v>
      </c>
      <c r="AJ40" s="83">
        <v>74</v>
      </c>
      <c r="AK40">
        <v>122</v>
      </c>
      <c r="AL40">
        <v>128</v>
      </c>
      <c r="AM40">
        <v>129</v>
      </c>
      <c r="AN40">
        <v>137</v>
      </c>
      <c r="AO40">
        <v>137</v>
      </c>
      <c r="AP40" s="82">
        <v>136</v>
      </c>
      <c r="AQ40">
        <v>71</v>
      </c>
      <c r="AR40">
        <v>73</v>
      </c>
      <c r="AS40">
        <v>70</v>
      </c>
      <c r="AT40">
        <v>72</v>
      </c>
      <c r="AU40">
        <v>73</v>
      </c>
      <c r="AV40" s="83">
        <v>74</v>
      </c>
      <c r="AW40">
        <v>12</v>
      </c>
      <c r="AX40">
        <v>93</v>
      </c>
      <c r="BE40">
        <v>3</v>
      </c>
      <c r="BF40">
        <v>2</v>
      </c>
      <c r="BG40">
        <v>3</v>
      </c>
      <c r="BH40">
        <v>3</v>
      </c>
      <c r="BI40">
        <v>5</v>
      </c>
      <c r="BJ40">
        <v>2</v>
      </c>
      <c r="BK40" s="88">
        <v>3</v>
      </c>
      <c r="BL40" s="78">
        <f t="shared" si="1"/>
        <v>21</v>
      </c>
      <c r="BM40">
        <v>1</v>
      </c>
      <c r="BN40">
        <v>2</v>
      </c>
      <c r="BO40">
        <v>3</v>
      </c>
      <c r="BP40">
        <v>2</v>
      </c>
      <c r="BQ40">
        <v>4</v>
      </c>
      <c r="BR40">
        <v>3</v>
      </c>
      <c r="BS40" s="89">
        <v>2</v>
      </c>
      <c r="BT40" s="78">
        <f t="shared" si="2"/>
        <v>17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2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0</v>
      </c>
      <c r="CO40">
        <v>2</v>
      </c>
      <c r="CP40">
        <v>0</v>
      </c>
      <c r="CQ40">
        <v>2</v>
      </c>
      <c r="CR40">
        <v>3</v>
      </c>
      <c r="CS40">
        <v>0</v>
      </c>
      <c r="CT40">
        <v>0</v>
      </c>
      <c r="CU40">
        <v>0</v>
      </c>
      <c r="CV40">
        <v>1</v>
      </c>
      <c r="CW40">
        <v>0</v>
      </c>
      <c r="CX40" s="88">
        <v>0</v>
      </c>
      <c r="CY40" s="78">
        <f t="shared" si="3"/>
        <v>0</v>
      </c>
      <c r="CZ40" s="78">
        <f t="shared" si="4"/>
        <v>0</v>
      </c>
      <c r="DA40" s="78">
        <f t="shared" si="5"/>
        <v>0</v>
      </c>
      <c r="DB40" s="78">
        <f t="shared" si="6"/>
        <v>2</v>
      </c>
      <c r="DC40" s="78">
        <v>0</v>
      </c>
      <c r="DD40" s="78">
        <f t="shared" si="7"/>
        <v>5</v>
      </c>
      <c r="DE40" s="78">
        <f t="shared" si="8"/>
        <v>7</v>
      </c>
      <c r="DF40">
        <v>0</v>
      </c>
      <c r="DG40">
        <v>0</v>
      </c>
      <c r="DH40">
        <v>0</v>
      </c>
      <c r="DI40">
        <v>1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1</v>
      </c>
      <c r="DR40">
        <v>1</v>
      </c>
      <c r="DS40">
        <v>0</v>
      </c>
      <c r="DT40">
        <v>0</v>
      </c>
      <c r="DU40">
        <v>0</v>
      </c>
      <c r="DV40">
        <v>0</v>
      </c>
      <c r="DW40">
        <v>1</v>
      </c>
      <c r="DX40">
        <v>1</v>
      </c>
      <c r="DY40">
        <v>0</v>
      </c>
      <c r="DZ40">
        <v>1</v>
      </c>
      <c r="EA40">
        <v>0</v>
      </c>
      <c r="EB40">
        <v>1</v>
      </c>
      <c r="EC40">
        <v>2</v>
      </c>
      <c r="ED40">
        <v>0</v>
      </c>
      <c r="EE40">
        <v>1</v>
      </c>
      <c r="EF40">
        <v>0</v>
      </c>
      <c r="EG40">
        <v>0</v>
      </c>
      <c r="EH40">
        <v>0</v>
      </c>
      <c r="EI40" s="89">
        <v>0</v>
      </c>
      <c r="EJ40" s="78">
        <f t="shared" si="9"/>
        <v>0</v>
      </c>
      <c r="EK40" s="78">
        <f t="shared" si="10"/>
        <v>0</v>
      </c>
      <c r="EL40" s="78">
        <f t="shared" si="11"/>
        <v>1</v>
      </c>
      <c r="EM40" s="78">
        <f t="shared" si="12"/>
        <v>4</v>
      </c>
      <c r="EN40" s="78">
        <v>0</v>
      </c>
      <c r="EO40" s="78">
        <f t="shared" si="13"/>
        <v>1</v>
      </c>
      <c r="EP40" s="78">
        <f t="shared" si="14"/>
        <v>4</v>
      </c>
      <c r="EQ40">
        <v>0</v>
      </c>
      <c r="ER40" s="89">
        <v>0</v>
      </c>
      <c r="ES40" s="90">
        <v>6.8715277777777774E-4</v>
      </c>
      <c r="ET40" s="91">
        <v>6.9930555555555544E-4</v>
      </c>
      <c r="EU40" t="s">
        <v>69</v>
      </c>
      <c r="EV40">
        <v>85</v>
      </c>
      <c r="EW40" s="13" t="s">
        <v>139</v>
      </c>
      <c r="EX40">
        <v>1.3</v>
      </c>
      <c r="EY40">
        <v>1.1000000000000001</v>
      </c>
      <c r="EZ40">
        <v>1.1000000000000001</v>
      </c>
      <c r="FA40">
        <v>1.2</v>
      </c>
      <c r="FB40">
        <v>1.5</v>
      </c>
      <c r="FC40" s="88">
        <v>1.5</v>
      </c>
      <c r="FD40">
        <v>1.2</v>
      </c>
      <c r="FE40">
        <v>1.3</v>
      </c>
      <c r="FF40">
        <v>1.3</v>
      </c>
      <c r="FG40">
        <v>1.6</v>
      </c>
      <c r="FH40">
        <v>1.6</v>
      </c>
      <c r="FI40" s="89">
        <v>1.6</v>
      </c>
      <c r="FJ40">
        <v>7.88</v>
      </c>
      <c r="FK40">
        <v>7.9</v>
      </c>
      <c r="FL40">
        <v>7.92</v>
      </c>
      <c r="FM40">
        <v>7.77</v>
      </c>
      <c r="FN40" s="88">
        <v>7.77</v>
      </c>
      <c r="FO40">
        <v>8.02</v>
      </c>
      <c r="FP40">
        <v>8.42</v>
      </c>
      <c r="FQ40">
        <v>8.08</v>
      </c>
      <c r="FR40">
        <v>8.06</v>
      </c>
      <c r="FS40" s="89">
        <v>8.06</v>
      </c>
      <c r="FT40" s="99" t="s">
        <v>77</v>
      </c>
      <c r="FU40">
        <v>13.31</v>
      </c>
      <c r="FV40">
        <v>13.18</v>
      </c>
      <c r="FW40" s="88">
        <v>13.18</v>
      </c>
      <c r="FX40" s="99" t="s">
        <v>77</v>
      </c>
      <c r="FY40">
        <v>12.83</v>
      </c>
      <c r="FZ40">
        <v>12.95</v>
      </c>
      <c r="GA40" s="89">
        <v>12.83</v>
      </c>
      <c r="GB40">
        <v>35</v>
      </c>
      <c r="GC40" s="88">
        <v>1</v>
      </c>
      <c r="GD40">
        <v>34</v>
      </c>
      <c r="GE40" s="89">
        <v>2</v>
      </c>
      <c r="GF40">
        <v>42</v>
      </c>
      <c r="GG40">
        <v>0</v>
      </c>
      <c r="GH40" s="88">
        <v>42</v>
      </c>
      <c r="GI40" s="78">
        <f t="shared" si="15"/>
        <v>100</v>
      </c>
      <c r="GJ40">
        <v>46</v>
      </c>
      <c r="GK40">
        <v>0</v>
      </c>
      <c r="GL40" s="89">
        <v>46</v>
      </c>
      <c r="GM40" s="78">
        <f t="shared" si="16"/>
        <v>100</v>
      </c>
      <c r="GN40">
        <v>9</v>
      </c>
      <c r="GO40">
        <v>3</v>
      </c>
      <c r="GP40" s="88">
        <v>12</v>
      </c>
      <c r="GQ40">
        <v>12</v>
      </c>
      <c r="GR40">
        <v>0</v>
      </c>
      <c r="GS40" s="89">
        <v>12</v>
      </c>
      <c r="GT40">
        <v>10</v>
      </c>
      <c r="GU40">
        <v>2</v>
      </c>
      <c r="GV40" s="88">
        <v>12</v>
      </c>
      <c r="GW40">
        <v>11</v>
      </c>
      <c r="GX40">
        <v>1</v>
      </c>
      <c r="GY40" s="89">
        <v>12</v>
      </c>
      <c r="GZ40" s="96">
        <v>0.27083333333333331</v>
      </c>
      <c r="HA40" s="96">
        <v>0.53263888888888888</v>
      </c>
      <c r="HB40" s="96">
        <v>0.7055555555555556</v>
      </c>
      <c r="HC40" s="89" t="s">
        <v>73</v>
      </c>
    </row>
    <row r="41" spans="1:212" x14ac:dyDescent="0.2">
      <c r="A41" s="102">
        <v>46</v>
      </c>
      <c r="B41" s="75">
        <v>43014</v>
      </c>
      <c r="C41" s="76">
        <v>4</v>
      </c>
      <c r="D41" s="111">
        <v>17071</v>
      </c>
      <c r="E41" s="77">
        <v>1</v>
      </c>
      <c r="G41">
        <v>71</v>
      </c>
      <c r="H41">
        <v>1.7</v>
      </c>
      <c r="I41">
        <v>67.599999999999994</v>
      </c>
      <c r="J41" s="78">
        <f t="shared" si="0"/>
        <v>23.391003460207614</v>
      </c>
      <c r="K41">
        <v>30</v>
      </c>
      <c r="L41">
        <v>5</v>
      </c>
      <c r="M41" s="79">
        <v>19.5</v>
      </c>
      <c r="N41">
        <v>21</v>
      </c>
      <c r="O41" s="95">
        <v>0.4826388888888889</v>
      </c>
      <c r="P41" s="96">
        <v>0.5</v>
      </c>
      <c r="Q41" s="95">
        <v>0.50694444444444442</v>
      </c>
      <c r="R41" s="96">
        <v>0.54513888888888895</v>
      </c>
      <c r="S41" s="95">
        <v>0.55208333333333337</v>
      </c>
      <c r="T41" s="96">
        <v>0.71875</v>
      </c>
      <c r="U41" s="95">
        <v>0.71875</v>
      </c>
      <c r="V41" s="96">
        <v>0.73611111111111116</v>
      </c>
      <c r="W41" s="95">
        <v>0.54375000000000007</v>
      </c>
      <c r="X41" s="96">
        <v>0.71875</v>
      </c>
      <c r="Y41" s="79">
        <v>120</v>
      </c>
      <c r="Z41" s="77">
        <v>121</v>
      </c>
      <c r="AA41" s="77">
        <v>113</v>
      </c>
      <c r="AB41">
        <v>131</v>
      </c>
      <c r="AC41">
        <v>127</v>
      </c>
      <c r="AD41" s="82">
        <v>123</v>
      </c>
      <c r="AE41">
        <v>73</v>
      </c>
      <c r="AF41">
        <v>71</v>
      </c>
      <c r="AG41">
        <v>73</v>
      </c>
      <c r="AH41">
        <v>75</v>
      </c>
      <c r="AI41">
        <v>69</v>
      </c>
      <c r="AJ41" s="83">
        <v>71</v>
      </c>
      <c r="AK41">
        <v>123</v>
      </c>
      <c r="AL41">
        <v>129</v>
      </c>
      <c r="AM41">
        <v>128</v>
      </c>
      <c r="AN41">
        <v>134</v>
      </c>
      <c r="AO41">
        <v>126</v>
      </c>
      <c r="AP41" s="82">
        <v>128</v>
      </c>
      <c r="AQ41">
        <v>73</v>
      </c>
      <c r="AR41">
        <v>69</v>
      </c>
      <c r="AS41">
        <v>69</v>
      </c>
      <c r="AT41">
        <v>77</v>
      </c>
      <c r="AU41">
        <v>75</v>
      </c>
      <c r="AV41" s="83">
        <v>73</v>
      </c>
      <c r="AW41">
        <v>9</v>
      </c>
      <c r="AX41">
        <v>97</v>
      </c>
      <c r="BE41">
        <v>6</v>
      </c>
      <c r="BF41">
        <v>6</v>
      </c>
      <c r="BG41">
        <v>6</v>
      </c>
      <c r="BH41">
        <v>6</v>
      </c>
      <c r="BI41">
        <v>6</v>
      </c>
      <c r="BJ41">
        <v>5</v>
      </c>
      <c r="BK41" s="88">
        <v>6</v>
      </c>
      <c r="BL41" s="78">
        <f t="shared" si="1"/>
        <v>41</v>
      </c>
      <c r="BM41">
        <v>6</v>
      </c>
      <c r="BN41">
        <v>6</v>
      </c>
      <c r="BO41">
        <v>6</v>
      </c>
      <c r="BP41">
        <v>6</v>
      </c>
      <c r="BQ41">
        <v>6</v>
      </c>
      <c r="BR41">
        <v>5</v>
      </c>
      <c r="BS41" s="89">
        <v>6</v>
      </c>
      <c r="BT41" s="78">
        <f t="shared" si="2"/>
        <v>41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3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4</v>
      </c>
      <c r="CM41">
        <v>0</v>
      </c>
      <c r="CN41">
        <v>0</v>
      </c>
      <c r="CO41">
        <v>4</v>
      </c>
      <c r="CP41">
        <v>0</v>
      </c>
      <c r="CQ41">
        <v>3</v>
      </c>
      <c r="CR41">
        <v>4</v>
      </c>
      <c r="CS41">
        <v>0</v>
      </c>
      <c r="CT41">
        <v>0</v>
      </c>
      <c r="CU41">
        <v>0</v>
      </c>
      <c r="CV41">
        <v>3</v>
      </c>
      <c r="CW41">
        <v>0</v>
      </c>
      <c r="CX41" s="88">
        <v>0</v>
      </c>
      <c r="CY41" s="78">
        <f t="shared" si="3"/>
        <v>0</v>
      </c>
      <c r="CZ41" s="78">
        <f t="shared" si="4"/>
        <v>0</v>
      </c>
      <c r="DA41" s="78">
        <f t="shared" si="5"/>
        <v>0</v>
      </c>
      <c r="DB41" s="78">
        <f t="shared" si="6"/>
        <v>0</v>
      </c>
      <c r="DC41" s="78">
        <v>0</v>
      </c>
      <c r="DD41" s="78">
        <f t="shared" si="7"/>
        <v>10</v>
      </c>
      <c r="DE41" s="78">
        <f t="shared" si="8"/>
        <v>11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4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4</v>
      </c>
      <c r="DX41">
        <v>0</v>
      </c>
      <c r="DY41">
        <v>0</v>
      </c>
      <c r="DZ41">
        <v>4</v>
      </c>
      <c r="EA41">
        <v>0</v>
      </c>
      <c r="EB41">
        <v>3</v>
      </c>
      <c r="EC41">
        <v>4</v>
      </c>
      <c r="ED41">
        <v>0</v>
      </c>
      <c r="EE41">
        <v>0</v>
      </c>
      <c r="EF41">
        <v>0</v>
      </c>
      <c r="EG41">
        <v>3</v>
      </c>
      <c r="EH41">
        <v>0</v>
      </c>
      <c r="EI41" s="89">
        <v>0</v>
      </c>
      <c r="EJ41" s="78">
        <f t="shared" si="9"/>
        <v>0</v>
      </c>
      <c r="EK41" s="78">
        <f t="shared" si="10"/>
        <v>0</v>
      </c>
      <c r="EL41" s="78">
        <f t="shared" si="11"/>
        <v>0</v>
      </c>
      <c r="EM41" s="78">
        <f t="shared" si="12"/>
        <v>0</v>
      </c>
      <c r="EN41" s="78">
        <v>0</v>
      </c>
      <c r="EO41" s="78">
        <f t="shared" si="13"/>
        <v>11</v>
      </c>
      <c r="EP41" s="78">
        <f t="shared" si="14"/>
        <v>11</v>
      </c>
      <c r="EQ41">
        <v>0</v>
      </c>
      <c r="ER41" s="89">
        <v>0</v>
      </c>
      <c r="ES41" s="90">
        <v>4.5185185185185177E-4</v>
      </c>
      <c r="ET41" s="91">
        <v>3.9456018518518524E-4</v>
      </c>
      <c r="EU41" t="s">
        <v>69</v>
      </c>
      <c r="EV41">
        <v>83</v>
      </c>
      <c r="EW41" s="13" t="s">
        <v>90</v>
      </c>
      <c r="EX41">
        <v>1.9</v>
      </c>
      <c r="EY41">
        <v>1.9</v>
      </c>
      <c r="EZ41">
        <v>2</v>
      </c>
      <c r="FA41">
        <v>1.8</v>
      </c>
      <c r="FB41">
        <v>2.1</v>
      </c>
      <c r="FC41" s="88">
        <v>2.1</v>
      </c>
      <c r="FD41">
        <v>1.9</v>
      </c>
      <c r="FE41">
        <v>1.9</v>
      </c>
      <c r="FF41">
        <v>2</v>
      </c>
      <c r="FG41">
        <v>2.1</v>
      </c>
      <c r="FH41">
        <v>2.2000000000000002</v>
      </c>
      <c r="FI41" s="89">
        <v>2.2000000000000002</v>
      </c>
      <c r="FJ41">
        <v>6.8</v>
      </c>
      <c r="FK41">
        <v>6.59</v>
      </c>
      <c r="FL41">
        <v>6.75</v>
      </c>
      <c r="FM41">
        <v>6.69</v>
      </c>
      <c r="FN41" s="88">
        <v>6.59</v>
      </c>
      <c r="FO41">
        <v>6.48</v>
      </c>
      <c r="FP41">
        <v>6.95</v>
      </c>
      <c r="FQ41">
        <v>6.88</v>
      </c>
      <c r="FR41">
        <v>6.99</v>
      </c>
      <c r="FS41" s="89">
        <v>6.88</v>
      </c>
      <c r="FT41" s="99" t="s">
        <v>77</v>
      </c>
      <c r="FU41">
        <v>13.25</v>
      </c>
      <c r="FV41">
        <v>13.61</v>
      </c>
      <c r="FW41" s="88">
        <v>13.25</v>
      </c>
      <c r="FX41" s="99" t="s">
        <v>77</v>
      </c>
      <c r="FY41">
        <v>13.05</v>
      </c>
      <c r="FZ41">
        <v>13.88</v>
      </c>
      <c r="GA41" s="89">
        <v>13.05</v>
      </c>
      <c r="GB41">
        <v>36</v>
      </c>
      <c r="GC41" s="88">
        <v>0</v>
      </c>
      <c r="GD41">
        <v>36</v>
      </c>
      <c r="GE41" s="89">
        <v>0</v>
      </c>
      <c r="GF41">
        <v>58</v>
      </c>
      <c r="GG41">
        <v>0</v>
      </c>
      <c r="GH41" s="88">
        <v>58</v>
      </c>
      <c r="GI41" s="78">
        <f t="shared" si="15"/>
        <v>100</v>
      </c>
      <c r="GJ41">
        <v>60</v>
      </c>
      <c r="GK41">
        <v>0</v>
      </c>
      <c r="GL41" s="89">
        <v>60</v>
      </c>
      <c r="GM41" s="78">
        <f t="shared" si="16"/>
        <v>100</v>
      </c>
      <c r="GN41">
        <v>11</v>
      </c>
      <c r="GO41">
        <v>1</v>
      </c>
      <c r="GP41" s="88">
        <v>12</v>
      </c>
      <c r="GQ41">
        <v>11</v>
      </c>
      <c r="GR41">
        <v>1</v>
      </c>
      <c r="GS41" s="89">
        <v>12</v>
      </c>
      <c r="GT41">
        <v>12</v>
      </c>
      <c r="GU41">
        <v>0</v>
      </c>
      <c r="GV41" s="88">
        <v>12</v>
      </c>
      <c r="GW41">
        <v>12</v>
      </c>
      <c r="GX41">
        <v>0</v>
      </c>
      <c r="GY41" s="89">
        <v>12</v>
      </c>
      <c r="GZ41" s="96">
        <v>0.29166666666666669</v>
      </c>
      <c r="HA41" s="96">
        <v>0.5444444444444444</v>
      </c>
      <c r="HB41" s="96">
        <v>0.71805555555555556</v>
      </c>
      <c r="HC41" s="89" t="s">
        <v>73</v>
      </c>
    </row>
    <row r="42" spans="1:212" x14ac:dyDescent="0.2">
      <c r="A42" s="102">
        <v>48</v>
      </c>
      <c r="B42" s="75">
        <v>43018</v>
      </c>
      <c r="C42" s="76">
        <v>3</v>
      </c>
      <c r="D42" s="111">
        <v>16620</v>
      </c>
      <c r="E42" s="77">
        <v>1</v>
      </c>
      <c r="G42">
        <v>72</v>
      </c>
      <c r="H42">
        <v>1.69</v>
      </c>
      <c r="I42">
        <v>69.2</v>
      </c>
      <c r="J42" s="78">
        <f t="shared" si="0"/>
        <v>24.228843527887683</v>
      </c>
      <c r="K42">
        <v>30</v>
      </c>
      <c r="L42">
        <v>5</v>
      </c>
      <c r="M42" s="79">
        <v>21.3</v>
      </c>
      <c r="N42">
        <v>21.5</v>
      </c>
      <c r="O42" s="95">
        <v>0.4861111111111111</v>
      </c>
      <c r="P42" s="96">
        <v>0.50347222222222221</v>
      </c>
      <c r="Q42" s="95">
        <v>0.50347222222222221</v>
      </c>
      <c r="R42" s="96">
        <v>0.54166666666666663</v>
      </c>
      <c r="S42" s="95">
        <v>0.54236111111111118</v>
      </c>
      <c r="T42" s="96">
        <v>0.7090277777777777</v>
      </c>
      <c r="U42" s="95">
        <v>0.70833333333333337</v>
      </c>
      <c r="V42" s="96">
        <v>0.73611111111111116</v>
      </c>
      <c r="W42" s="95">
        <v>0.54027777777777775</v>
      </c>
      <c r="X42" s="96">
        <v>0.71319444444444446</v>
      </c>
      <c r="Y42" s="79">
        <v>161</v>
      </c>
      <c r="Z42" s="77">
        <v>171</v>
      </c>
      <c r="AA42" s="77">
        <v>165</v>
      </c>
      <c r="AB42">
        <v>179</v>
      </c>
      <c r="AC42">
        <v>164</v>
      </c>
      <c r="AD42" s="82">
        <v>175</v>
      </c>
      <c r="AE42">
        <v>78</v>
      </c>
      <c r="AF42">
        <v>77</v>
      </c>
      <c r="AG42">
        <v>72</v>
      </c>
      <c r="AH42">
        <v>85</v>
      </c>
      <c r="AI42">
        <v>81</v>
      </c>
      <c r="AJ42" s="83">
        <v>82</v>
      </c>
      <c r="AK42">
        <v>157</v>
      </c>
      <c r="AL42">
        <v>167</v>
      </c>
      <c r="AM42">
        <v>173</v>
      </c>
      <c r="AN42">
        <v>174</v>
      </c>
      <c r="AO42">
        <v>181</v>
      </c>
      <c r="AP42" s="82">
        <v>195</v>
      </c>
      <c r="AQ42">
        <v>85</v>
      </c>
      <c r="AR42">
        <v>82</v>
      </c>
      <c r="AS42">
        <v>84</v>
      </c>
      <c r="AT42">
        <v>92</v>
      </c>
      <c r="AU42">
        <v>95</v>
      </c>
      <c r="AV42" s="83">
        <v>87</v>
      </c>
      <c r="AW42">
        <v>12</v>
      </c>
      <c r="AX42">
        <v>95</v>
      </c>
      <c r="BE42">
        <v>4</v>
      </c>
      <c r="BF42">
        <v>5</v>
      </c>
      <c r="BG42">
        <v>3</v>
      </c>
      <c r="BH42">
        <v>5</v>
      </c>
      <c r="BI42">
        <v>3</v>
      </c>
      <c r="BJ42">
        <v>4</v>
      </c>
      <c r="BK42" s="88">
        <v>4</v>
      </c>
      <c r="BL42" s="78">
        <f t="shared" si="1"/>
        <v>28</v>
      </c>
      <c r="BM42">
        <v>2</v>
      </c>
      <c r="BN42">
        <v>3</v>
      </c>
      <c r="BO42">
        <v>1</v>
      </c>
      <c r="BP42">
        <v>3</v>
      </c>
      <c r="BQ42">
        <v>3</v>
      </c>
      <c r="BR42">
        <v>4</v>
      </c>
      <c r="BS42" s="89">
        <v>1</v>
      </c>
      <c r="BT42" s="78">
        <f t="shared" si="2"/>
        <v>17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1</v>
      </c>
      <c r="CK42">
        <v>0</v>
      </c>
      <c r="CL42">
        <v>2</v>
      </c>
      <c r="CM42">
        <v>2</v>
      </c>
      <c r="CN42">
        <v>0</v>
      </c>
      <c r="CO42">
        <v>3</v>
      </c>
      <c r="CP42">
        <v>0</v>
      </c>
      <c r="CQ42">
        <v>2</v>
      </c>
      <c r="CR42">
        <v>2</v>
      </c>
      <c r="CS42">
        <v>0</v>
      </c>
      <c r="CT42">
        <v>0</v>
      </c>
      <c r="CU42">
        <v>0</v>
      </c>
      <c r="CV42">
        <v>1</v>
      </c>
      <c r="CW42">
        <v>0</v>
      </c>
      <c r="CX42" s="88">
        <v>0</v>
      </c>
      <c r="CY42" s="78">
        <f t="shared" si="3"/>
        <v>1</v>
      </c>
      <c r="CZ42" s="78">
        <f t="shared" si="4"/>
        <v>0</v>
      </c>
      <c r="DA42" s="78">
        <f t="shared" si="5"/>
        <v>0</v>
      </c>
      <c r="DB42" s="78">
        <f t="shared" si="6"/>
        <v>2</v>
      </c>
      <c r="DC42" s="78">
        <v>0</v>
      </c>
      <c r="DD42" s="78">
        <f t="shared" si="7"/>
        <v>4</v>
      </c>
      <c r="DE42" s="78">
        <f t="shared" si="8"/>
        <v>7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1</v>
      </c>
      <c r="DS42">
        <v>1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0</v>
      </c>
      <c r="EB42">
        <v>1</v>
      </c>
      <c r="EC42">
        <v>2</v>
      </c>
      <c r="ED42">
        <v>0</v>
      </c>
      <c r="EE42">
        <v>0</v>
      </c>
      <c r="EF42">
        <v>0</v>
      </c>
      <c r="EG42">
        <v>0</v>
      </c>
      <c r="EH42">
        <v>0</v>
      </c>
      <c r="EI42" s="89">
        <v>0</v>
      </c>
      <c r="EJ42" s="78">
        <f t="shared" si="9"/>
        <v>0</v>
      </c>
      <c r="EK42" s="78">
        <f t="shared" si="10"/>
        <v>0</v>
      </c>
      <c r="EL42" s="78">
        <f t="shared" si="11"/>
        <v>2</v>
      </c>
      <c r="EM42" s="78">
        <f t="shared" si="12"/>
        <v>0</v>
      </c>
      <c r="EN42" s="78">
        <v>0</v>
      </c>
      <c r="EO42" s="78">
        <f t="shared" si="13"/>
        <v>2</v>
      </c>
      <c r="EP42" s="78">
        <f t="shared" si="14"/>
        <v>4</v>
      </c>
      <c r="EQ42">
        <v>0</v>
      </c>
      <c r="ER42" s="89">
        <v>0</v>
      </c>
      <c r="ES42" s="90">
        <v>4.048611111111111E-4</v>
      </c>
      <c r="ET42" s="91">
        <v>4.674768518518519E-4</v>
      </c>
      <c r="EU42" t="s">
        <v>69</v>
      </c>
      <c r="EV42">
        <v>80</v>
      </c>
      <c r="EW42" s="13" t="s">
        <v>141</v>
      </c>
      <c r="EX42">
        <v>1.7</v>
      </c>
      <c r="EY42">
        <v>1.6</v>
      </c>
      <c r="EZ42">
        <v>1.7</v>
      </c>
      <c r="FA42">
        <v>1.6</v>
      </c>
      <c r="FB42">
        <v>1.7</v>
      </c>
      <c r="FC42" s="88">
        <v>1.7</v>
      </c>
      <c r="FD42">
        <v>1.4</v>
      </c>
      <c r="FE42">
        <v>1.3</v>
      </c>
      <c r="FF42">
        <v>1.6</v>
      </c>
      <c r="FG42">
        <v>1.8</v>
      </c>
      <c r="FH42">
        <v>1.7</v>
      </c>
      <c r="FI42" s="89">
        <v>1.8</v>
      </c>
      <c r="FJ42">
        <v>7.45</v>
      </c>
      <c r="FK42">
        <v>7.69</v>
      </c>
      <c r="FL42">
        <v>7.68</v>
      </c>
      <c r="FM42">
        <v>6.68</v>
      </c>
      <c r="FN42" s="88">
        <v>6.68</v>
      </c>
      <c r="FO42">
        <v>7.46</v>
      </c>
      <c r="FP42">
        <v>7.52</v>
      </c>
      <c r="FQ42">
        <v>7.41</v>
      </c>
      <c r="FR42">
        <v>7.49</v>
      </c>
      <c r="FS42" s="89">
        <v>7.41</v>
      </c>
      <c r="FT42" s="99" t="s">
        <v>77</v>
      </c>
      <c r="FU42">
        <v>12.77</v>
      </c>
      <c r="FV42">
        <v>12.78</v>
      </c>
      <c r="FW42" s="88">
        <v>12.77</v>
      </c>
      <c r="FX42" s="99" t="s">
        <v>77</v>
      </c>
      <c r="FY42">
        <v>13.06</v>
      </c>
      <c r="FZ42">
        <v>11.79</v>
      </c>
      <c r="GA42" s="89">
        <v>11.79</v>
      </c>
      <c r="GB42">
        <v>36</v>
      </c>
      <c r="GC42" s="88">
        <v>0</v>
      </c>
      <c r="GD42">
        <v>36</v>
      </c>
      <c r="GE42" s="89">
        <v>0</v>
      </c>
      <c r="GF42">
        <v>71</v>
      </c>
      <c r="GG42">
        <v>1</v>
      </c>
      <c r="GH42" s="88">
        <v>72</v>
      </c>
      <c r="GI42" s="78">
        <f t="shared" si="15"/>
        <v>98.611111111111114</v>
      </c>
      <c r="GJ42">
        <v>81</v>
      </c>
      <c r="GK42">
        <v>0</v>
      </c>
      <c r="GL42" s="89">
        <v>81</v>
      </c>
      <c r="GM42" s="78">
        <f t="shared" si="16"/>
        <v>100</v>
      </c>
      <c r="GN42">
        <v>12</v>
      </c>
      <c r="GO42">
        <v>0</v>
      </c>
      <c r="GP42" s="88">
        <v>12</v>
      </c>
      <c r="GQ42">
        <v>11</v>
      </c>
      <c r="GR42">
        <v>1</v>
      </c>
      <c r="GS42" s="89">
        <v>12</v>
      </c>
      <c r="GT42">
        <v>12</v>
      </c>
      <c r="GU42">
        <v>0</v>
      </c>
      <c r="GV42" s="88">
        <v>12</v>
      </c>
      <c r="GW42">
        <v>12</v>
      </c>
      <c r="GX42">
        <v>0</v>
      </c>
      <c r="GY42" s="89">
        <v>12</v>
      </c>
      <c r="GZ42" s="96">
        <v>0.30555555555555552</v>
      </c>
      <c r="HA42" s="96">
        <v>0.54166666666666663</v>
      </c>
      <c r="HB42" s="96">
        <v>0.71458333333333324</v>
      </c>
      <c r="HC42" s="89" t="s">
        <v>73</v>
      </c>
      <c r="HD42" s="41"/>
    </row>
    <row r="43" spans="1:212" x14ac:dyDescent="0.2">
      <c r="A43" s="102">
        <v>49</v>
      </c>
      <c r="B43" s="75">
        <v>43020</v>
      </c>
      <c r="C43" s="76">
        <v>3</v>
      </c>
      <c r="D43" s="111">
        <v>13727</v>
      </c>
      <c r="F43" s="77">
        <v>1</v>
      </c>
      <c r="G43">
        <v>80</v>
      </c>
      <c r="H43">
        <v>1.69</v>
      </c>
      <c r="I43">
        <v>64.2</v>
      </c>
      <c r="J43" s="78">
        <f t="shared" si="0"/>
        <v>22.478204544658805</v>
      </c>
      <c r="K43">
        <v>30</v>
      </c>
      <c r="L43">
        <v>5</v>
      </c>
      <c r="M43" s="79">
        <v>20.6</v>
      </c>
      <c r="N43">
        <v>20.5</v>
      </c>
      <c r="O43" s="95">
        <v>0.48958333333333331</v>
      </c>
      <c r="P43" s="96">
        <v>0.50347222222222221</v>
      </c>
      <c r="Q43" s="95">
        <v>0.50347222222222221</v>
      </c>
      <c r="R43" s="96">
        <v>0.54583333333333328</v>
      </c>
      <c r="S43" s="95">
        <v>0.54861111111111105</v>
      </c>
      <c r="T43" s="96">
        <v>0.71527777777777779</v>
      </c>
      <c r="U43" s="95">
        <v>0.71527777777777779</v>
      </c>
      <c r="V43" s="96">
        <v>0.73611111111111116</v>
      </c>
      <c r="W43" s="95">
        <v>0.54652777777777783</v>
      </c>
      <c r="X43" s="96">
        <v>0.72291666666666676</v>
      </c>
      <c r="Y43" s="79">
        <v>123</v>
      </c>
      <c r="Z43" s="77">
        <v>133</v>
      </c>
      <c r="AA43" s="77">
        <v>130</v>
      </c>
      <c r="AB43">
        <v>125</v>
      </c>
      <c r="AC43">
        <v>130</v>
      </c>
      <c r="AD43" s="82">
        <v>123</v>
      </c>
      <c r="AE43">
        <v>67</v>
      </c>
      <c r="AF43">
        <v>68</v>
      </c>
      <c r="AG43">
        <v>68</v>
      </c>
      <c r="AH43">
        <v>67</v>
      </c>
      <c r="AI43">
        <v>74</v>
      </c>
      <c r="AJ43" s="83">
        <v>68</v>
      </c>
      <c r="AK43">
        <v>135</v>
      </c>
      <c r="AL43">
        <v>148</v>
      </c>
      <c r="AM43">
        <v>150</v>
      </c>
      <c r="AN43">
        <v>150</v>
      </c>
      <c r="AO43">
        <v>147</v>
      </c>
      <c r="AP43" s="82">
        <v>150</v>
      </c>
      <c r="AQ43">
        <v>71</v>
      </c>
      <c r="AR43">
        <v>78</v>
      </c>
      <c r="AS43">
        <v>78</v>
      </c>
      <c r="AT43">
        <v>84</v>
      </c>
      <c r="AU43">
        <v>77</v>
      </c>
      <c r="AV43" s="83">
        <v>80</v>
      </c>
      <c r="AW43">
        <v>11</v>
      </c>
      <c r="AX43">
        <v>94</v>
      </c>
      <c r="BE43">
        <v>3</v>
      </c>
      <c r="BF43">
        <v>4</v>
      </c>
      <c r="BG43">
        <v>1</v>
      </c>
      <c r="BH43">
        <v>3</v>
      </c>
      <c r="BI43">
        <v>4</v>
      </c>
      <c r="BJ43">
        <v>3</v>
      </c>
      <c r="BK43" s="88">
        <v>3</v>
      </c>
      <c r="BL43" s="78">
        <f t="shared" si="1"/>
        <v>21</v>
      </c>
      <c r="BM43">
        <v>2</v>
      </c>
      <c r="BN43">
        <v>2</v>
      </c>
      <c r="BO43">
        <v>1</v>
      </c>
      <c r="BP43">
        <v>2</v>
      </c>
      <c r="BQ43">
        <v>3</v>
      </c>
      <c r="BR43">
        <v>3</v>
      </c>
      <c r="BS43" s="89">
        <v>1</v>
      </c>
      <c r="BT43" s="78">
        <f t="shared" si="2"/>
        <v>14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</v>
      </c>
      <c r="CP43">
        <v>0</v>
      </c>
      <c r="CQ43">
        <v>2</v>
      </c>
      <c r="CR43">
        <v>2</v>
      </c>
      <c r="CS43">
        <v>0</v>
      </c>
      <c r="CT43">
        <v>0</v>
      </c>
      <c r="CU43">
        <v>0</v>
      </c>
      <c r="CV43">
        <v>0</v>
      </c>
      <c r="CW43">
        <v>0</v>
      </c>
      <c r="CX43" s="88">
        <v>0</v>
      </c>
      <c r="CY43" s="78">
        <f t="shared" si="3"/>
        <v>0</v>
      </c>
      <c r="CZ43" s="78">
        <f t="shared" si="4"/>
        <v>0</v>
      </c>
      <c r="DA43" s="78">
        <f t="shared" si="5"/>
        <v>0</v>
      </c>
      <c r="DB43" s="78">
        <f t="shared" si="6"/>
        <v>0</v>
      </c>
      <c r="DC43" s="78">
        <v>0</v>
      </c>
      <c r="DD43" s="78">
        <f t="shared" si="7"/>
        <v>0</v>
      </c>
      <c r="DE43" s="78">
        <f t="shared" si="8"/>
        <v>6</v>
      </c>
      <c r="DF43">
        <v>0</v>
      </c>
      <c r="DG43">
        <v>0</v>
      </c>
      <c r="DH43">
        <v>0</v>
      </c>
      <c r="DI43">
        <v>1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2</v>
      </c>
      <c r="DX43">
        <v>0</v>
      </c>
      <c r="DY43">
        <v>0</v>
      </c>
      <c r="DZ43">
        <v>2</v>
      </c>
      <c r="EA43">
        <v>0</v>
      </c>
      <c r="EB43">
        <v>0</v>
      </c>
      <c r="EC43">
        <v>2</v>
      </c>
      <c r="ED43">
        <v>0</v>
      </c>
      <c r="EE43">
        <v>1</v>
      </c>
      <c r="EF43">
        <v>0</v>
      </c>
      <c r="EG43">
        <v>0</v>
      </c>
      <c r="EH43">
        <v>0</v>
      </c>
      <c r="EI43" s="89">
        <v>0</v>
      </c>
      <c r="EJ43" s="78">
        <f t="shared" si="9"/>
        <v>0</v>
      </c>
      <c r="EK43" s="78">
        <f t="shared" si="10"/>
        <v>0</v>
      </c>
      <c r="EL43" s="78">
        <f t="shared" si="11"/>
        <v>0</v>
      </c>
      <c r="EM43" s="78">
        <f t="shared" si="12"/>
        <v>2</v>
      </c>
      <c r="EN43" s="78">
        <v>0</v>
      </c>
      <c r="EO43" s="78">
        <f t="shared" si="13"/>
        <v>3</v>
      </c>
      <c r="EP43" s="78">
        <f t="shared" si="14"/>
        <v>4</v>
      </c>
      <c r="EQ43">
        <v>0</v>
      </c>
      <c r="ER43" s="89">
        <v>0</v>
      </c>
      <c r="ES43" s="90">
        <v>6.1099537037037036E-4</v>
      </c>
      <c r="ET43" s="91">
        <v>6.134259259259259E-4</v>
      </c>
      <c r="EU43" t="s">
        <v>80</v>
      </c>
      <c r="EV43">
        <v>78.5</v>
      </c>
      <c r="EW43" s="13" t="s">
        <v>90</v>
      </c>
      <c r="EX43">
        <v>2</v>
      </c>
      <c r="EY43">
        <v>2.2000000000000002</v>
      </c>
      <c r="EZ43">
        <v>2.2000000000000002</v>
      </c>
      <c r="FA43">
        <v>2.2000000000000002</v>
      </c>
      <c r="FB43">
        <v>2</v>
      </c>
      <c r="FC43" s="88">
        <v>2.2000000000000002</v>
      </c>
      <c r="FD43">
        <v>2</v>
      </c>
      <c r="FE43">
        <v>2.2999999999999998</v>
      </c>
      <c r="FF43">
        <v>2.2999999999999998</v>
      </c>
      <c r="FG43">
        <v>2.5</v>
      </c>
      <c r="FH43">
        <v>2.2000000000000002</v>
      </c>
      <c r="FI43" s="89">
        <v>2.5</v>
      </c>
      <c r="FJ43">
        <v>6.4</v>
      </c>
      <c r="FK43">
        <v>6.08</v>
      </c>
      <c r="FL43">
        <v>5.91</v>
      </c>
      <c r="FM43">
        <v>5.74</v>
      </c>
      <c r="FN43" s="88">
        <v>5.74</v>
      </c>
      <c r="FO43">
        <v>5.69</v>
      </c>
      <c r="FP43">
        <v>6.09</v>
      </c>
      <c r="FQ43">
        <v>6.05</v>
      </c>
      <c r="FR43">
        <v>5.52</v>
      </c>
      <c r="FS43" s="89">
        <v>5.52</v>
      </c>
      <c r="FT43" s="99" t="s">
        <v>77</v>
      </c>
      <c r="FU43">
        <v>8.98</v>
      </c>
      <c r="FV43">
        <v>8.49</v>
      </c>
      <c r="FW43" s="88">
        <v>8.49</v>
      </c>
      <c r="FX43" s="99" t="s">
        <v>77</v>
      </c>
      <c r="FY43">
        <v>9.2799999999999994</v>
      </c>
      <c r="FZ43">
        <v>8.56</v>
      </c>
      <c r="GA43" s="89">
        <v>8.56</v>
      </c>
      <c r="GB43">
        <v>35</v>
      </c>
      <c r="GC43" s="88">
        <v>1</v>
      </c>
      <c r="GD43">
        <v>36</v>
      </c>
      <c r="GE43" s="89">
        <v>0</v>
      </c>
      <c r="GF43">
        <v>41</v>
      </c>
      <c r="GG43">
        <v>2</v>
      </c>
      <c r="GH43" s="88">
        <v>43</v>
      </c>
      <c r="GI43" s="78">
        <f t="shared" si="15"/>
        <v>95.348837209302332</v>
      </c>
      <c r="GJ43">
        <v>45</v>
      </c>
      <c r="GK43">
        <v>0</v>
      </c>
      <c r="GL43" s="89">
        <v>45</v>
      </c>
      <c r="GM43" s="78">
        <f t="shared" si="16"/>
        <v>100</v>
      </c>
      <c r="GN43">
        <v>12</v>
      </c>
      <c r="GO43">
        <v>0</v>
      </c>
      <c r="GP43" s="88">
        <v>12</v>
      </c>
      <c r="GQ43">
        <v>12</v>
      </c>
      <c r="GR43">
        <v>0</v>
      </c>
      <c r="GS43" s="89">
        <v>12</v>
      </c>
      <c r="GT43">
        <v>11</v>
      </c>
      <c r="GU43">
        <v>1</v>
      </c>
      <c r="GV43" s="88">
        <v>12</v>
      </c>
      <c r="GW43">
        <v>11</v>
      </c>
      <c r="GX43">
        <v>1</v>
      </c>
      <c r="GY43" s="89">
        <v>12</v>
      </c>
      <c r="GZ43" s="96">
        <v>0.33333333333333331</v>
      </c>
      <c r="HA43" s="96">
        <v>0.54513888888888895</v>
      </c>
      <c r="HB43" s="96">
        <v>0.71319444444444446</v>
      </c>
      <c r="HC43" s="89" t="s">
        <v>73</v>
      </c>
      <c r="HD43" s="41"/>
    </row>
    <row r="44" spans="1:212" x14ac:dyDescent="0.2">
      <c r="A44" s="102">
        <v>50</v>
      </c>
      <c r="B44" s="75">
        <v>43042</v>
      </c>
      <c r="C44" s="76">
        <v>2</v>
      </c>
      <c r="D44" s="111">
        <v>12239</v>
      </c>
      <c r="E44" s="77">
        <v>1</v>
      </c>
      <c r="G44">
        <v>84</v>
      </c>
      <c r="H44">
        <v>1.5</v>
      </c>
      <c r="I44">
        <v>49.3</v>
      </c>
      <c r="J44" s="78">
        <f t="shared" si="0"/>
        <v>21.911111111111111</v>
      </c>
      <c r="K44">
        <v>24</v>
      </c>
      <c r="L44">
        <v>7</v>
      </c>
      <c r="M44" s="79">
        <v>19</v>
      </c>
      <c r="N44">
        <v>22</v>
      </c>
      <c r="O44" s="95">
        <v>0.48125000000000001</v>
      </c>
      <c r="P44" s="96">
        <v>0.49305555555555558</v>
      </c>
      <c r="Q44" s="95">
        <v>0.5</v>
      </c>
      <c r="R44" s="96">
        <v>0.55208333333333337</v>
      </c>
      <c r="S44" s="95">
        <v>0.55555555555555558</v>
      </c>
      <c r="T44" s="96">
        <v>0.72222222222222221</v>
      </c>
      <c r="U44" s="95">
        <v>0.72222222222222221</v>
      </c>
      <c r="V44" s="96">
        <v>0.75</v>
      </c>
      <c r="W44" s="95">
        <v>0.55347222222222225</v>
      </c>
      <c r="X44" s="96">
        <v>0.7368055555555556</v>
      </c>
      <c r="Y44" s="79">
        <v>131</v>
      </c>
      <c r="Z44" s="77">
        <v>139</v>
      </c>
      <c r="AA44" s="77">
        <v>136</v>
      </c>
      <c r="AB44">
        <v>135</v>
      </c>
      <c r="AC44">
        <v>141</v>
      </c>
      <c r="AD44" s="82">
        <v>131</v>
      </c>
      <c r="AE44">
        <v>66</v>
      </c>
      <c r="AF44">
        <v>66</v>
      </c>
      <c r="AG44">
        <v>65</v>
      </c>
      <c r="AH44">
        <v>84</v>
      </c>
      <c r="AI44">
        <v>72</v>
      </c>
      <c r="AJ44" s="83">
        <v>75</v>
      </c>
      <c r="AK44">
        <v>144</v>
      </c>
      <c r="AL44">
        <v>154</v>
      </c>
      <c r="AM44">
        <v>148</v>
      </c>
      <c r="AN44">
        <v>154</v>
      </c>
      <c r="AO44">
        <v>148</v>
      </c>
      <c r="AP44" s="82">
        <v>159</v>
      </c>
      <c r="AQ44">
        <v>81</v>
      </c>
      <c r="AR44">
        <v>80</v>
      </c>
      <c r="AS44">
        <v>78</v>
      </c>
      <c r="AT44">
        <v>84</v>
      </c>
      <c r="AU44">
        <v>82</v>
      </c>
      <c r="AV44" s="83">
        <v>78</v>
      </c>
      <c r="AW44">
        <v>8</v>
      </c>
      <c r="AX44">
        <v>89</v>
      </c>
      <c r="BE44">
        <v>5</v>
      </c>
      <c r="BF44">
        <v>5</v>
      </c>
      <c r="BG44">
        <v>0</v>
      </c>
      <c r="BH44">
        <v>1</v>
      </c>
      <c r="BI44">
        <v>5</v>
      </c>
      <c r="BJ44">
        <v>3</v>
      </c>
      <c r="BK44" s="88">
        <v>2</v>
      </c>
      <c r="BL44" s="78">
        <f t="shared" si="1"/>
        <v>21</v>
      </c>
      <c r="BM44">
        <v>4</v>
      </c>
      <c r="BN44">
        <v>1</v>
      </c>
      <c r="BO44">
        <v>1</v>
      </c>
      <c r="BP44">
        <v>4</v>
      </c>
      <c r="BQ44">
        <v>6</v>
      </c>
      <c r="BR44">
        <v>5</v>
      </c>
      <c r="BS44" s="89">
        <v>3</v>
      </c>
      <c r="BT44" s="78">
        <f t="shared" si="2"/>
        <v>24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3</v>
      </c>
      <c r="CM44">
        <v>1</v>
      </c>
      <c r="CN44">
        <v>0</v>
      </c>
      <c r="CO44">
        <v>2</v>
      </c>
      <c r="CP44">
        <v>0</v>
      </c>
      <c r="CQ44">
        <v>3</v>
      </c>
      <c r="CR44">
        <v>3</v>
      </c>
      <c r="CS44">
        <v>1</v>
      </c>
      <c r="CT44">
        <v>0</v>
      </c>
      <c r="CU44">
        <v>0</v>
      </c>
      <c r="CV44">
        <v>1</v>
      </c>
      <c r="CW44">
        <v>0</v>
      </c>
      <c r="CX44" s="88">
        <v>0</v>
      </c>
      <c r="CY44" s="78">
        <f t="shared" si="3"/>
        <v>0</v>
      </c>
      <c r="CZ44" s="78">
        <f t="shared" si="4"/>
        <v>0</v>
      </c>
      <c r="DA44" s="78">
        <f t="shared" si="5"/>
        <v>1</v>
      </c>
      <c r="DB44" s="78">
        <f t="shared" si="6"/>
        <v>1</v>
      </c>
      <c r="DC44" s="78">
        <v>1</v>
      </c>
      <c r="DD44" s="78">
        <f t="shared" si="7"/>
        <v>6</v>
      </c>
      <c r="DE44" s="78">
        <f t="shared" si="8"/>
        <v>8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2</v>
      </c>
      <c r="DX44">
        <v>1</v>
      </c>
      <c r="DY44">
        <v>0</v>
      </c>
      <c r="DZ44">
        <v>3</v>
      </c>
      <c r="EA44">
        <v>0</v>
      </c>
      <c r="EB44">
        <v>3</v>
      </c>
      <c r="EC44">
        <v>3</v>
      </c>
      <c r="ED44">
        <v>1</v>
      </c>
      <c r="EE44">
        <v>0</v>
      </c>
      <c r="EF44">
        <v>0</v>
      </c>
      <c r="EG44">
        <v>1</v>
      </c>
      <c r="EH44">
        <v>0</v>
      </c>
      <c r="EI44" s="89">
        <v>0</v>
      </c>
      <c r="EJ44" s="78">
        <f t="shared" si="9"/>
        <v>0</v>
      </c>
      <c r="EK44" s="78">
        <f t="shared" si="10"/>
        <v>0</v>
      </c>
      <c r="EL44" s="78">
        <f t="shared" si="11"/>
        <v>0</v>
      </c>
      <c r="EM44" s="78">
        <f t="shared" si="12"/>
        <v>1</v>
      </c>
      <c r="EN44" s="78">
        <v>1</v>
      </c>
      <c r="EO44" s="78">
        <f t="shared" si="13"/>
        <v>3</v>
      </c>
      <c r="EP44" s="78">
        <f t="shared" si="14"/>
        <v>9</v>
      </c>
      <c r="EQ44">
        <v>4</v>
      </c>
      <c r="ER44" s="89">
        <v>0</v>
      </c>
      <c r="ES44" s="90">
        <v>1.1836805555555554E-3</v>
      </c>
      <c r="ET44" s="91">
        <v>2.2042824074074074E-3</v>
      </c>
      <c r="EU44" t="s">
        <v>80</v>
      </c>
      <c r="EV44">
        <v>73.5</v>
      </c>
      <c r="EW44" s="13" t="s">
        <v>141</v>
      </c>
      <c r="EX44">
        <v>0.9</v>
      </c>
      <c r="EY44">
        <v>0.6</v>
      </c>
      <c r="EZ44">
        <v>1</v>
      </c>
      <c r="FA44">
        <v>0.8</v>
      </c>
      <c r="FB44">
        <v>1</v>
      </c>
      <c r="FC44" s="88">
        <v>1</v>
      </c>
      <c r="FT44" s="99" t="s">
        <v>77</v>
      </c>
      <c r="FU44">
        <v>12.3</v>
      </c>
      <c r="FV44">
        <v>11.1</v>
      </c>
      <c r="FW44" s="88">
        <v>11.1</v>
      </c>
      <c r="FX44" s="99" t="s">
        <v>77</v>
      </c>
      <c r="GB44">
        <v>33</v>
      </c>
      <c r="GC44" s="88">
        <v>3</v>
      </c>
      <c r="GF44">
        <v>6</v>
      </c>
      <c r="GG44">
        <v>4</v>
      </c>
      <c r="GH44" s="88">
        <v>10</v>
      </c>
      <c r="GI44" s="78">
        <f t="shared" si="15"/>
        <v>60</v>
      </c>
      <c r="GN44">
        <v>8</v>
      </c>
      <c r="GO44">
        <v>1</v>
      </c>
      <c r="GP44" s="88">
        <v>9</v>
      </c>
      <c r="GQ44">
        <v>6</v>
      </c>
      <c r="GR44">
        <v>2</v>
      </c>
      <c r="GS44" s="89">
        <v>8</v>
      </c>
      <c r="GT44">
        <v>7</v>
      </c>
      <c r="GU44">
        <v>3</v>
      </c>
      <c r="GV44" s="88">
        <v>10</v>
      </c>
      <c r="GW44">
        <v>8</v>
      </c>
      <c r="GX44">
        <v>1</v>
      </c>
      <c r="GY44" s="89">
        <v>9</v>
      </c>
      <c r="GZ44" s="96">
        <v>0.30208333333333331</v>
      </c>
      <c r="HA44" s="96">
        <v>0.55486111111111114</v>
      </c>
      <c r="HB44" s="96">
        <v>0.73888888888888893</v>
      </c>
      <c r="HC44" s="89" t="s">
        <v>73</v>
      </c>
      <c r="HD44" s="41"/>
    </row>
    <row r="45" spans="1:212" x14ac:dyDescent="0.2">
      <c r="A45" s="102">
        <v>51</v>
      </c>
      <c r="B45" s="75">
        <v>43081</v>
      </c>
      <c r="C45" s="76">
        <v>2</v>
      </c>
      <c r="D45" s="111">
        <v>15149</v>
      </c>
      <c r="F45" s="77">
        <v>1</v>
      </c>
      <c r="G45">
        <v>77</v>
      </c>
      <c r="H45">
        <v>1.66</v>
      </c>
      <c r="I45">
        <v>78.5</v>
      </c>
      <c r="J45" s="78">
        <f t="shared" si="0"/>
        <v>28.487443750907246</v>
      </c>
      <c r="K45">
        <v>30</v>
      </c>
      <c r="L45">
        <v>7</v>
      </c>
      <c r="M45" s="79">
        <v>20</v>
      </c>
      <c r="N45">
        <v>21.5</v>
      </c>
      <c r="O45" s="95">
        <v>0.4861111111111111</v>
      </c>
      <c r="P45" s="96">
        <v>0.50347222222222221</v>
      </c>
      <c r="Q45" s="95">
        <v>0.50694444444444442</v>
      </c>
      <c r="R45" s="96">
        <v>0.54722222222222217</v>
      </c>
      <c r="S45" s="95">
        <v>0.55277777777777781</v>
      </c>
      <c r="T45" s="96">
        <v>0.71944444444444444</v>
      </c>
      <c r="U45" s="95">
        <v>0.71944444444444444</v>
      </c>
      <c r="V45" s="37">
        <v>0.74305555555555547</v>
      </c>
      <c r="W45" s="95">
        <v>0.54791666666666672</v>
      </c>
      <c r="X45" s="96">
        <v>0.72777777777777775</v>
      </c>
      <c r="Y45" s="79">
        <v>156</v>
      </c>
      <c r="Z45" s="77">
        <v>149</v>
      </c>
      <c r="AA45" s="77">
        <v>150</v>
      </c>
      <c r="AB45">
        <v>159</v>
      </c>
      <c r="AC45">
        <v>142</v>
      </c>
      <c r="AD45" s="82">
        <v>145</v>
      </c>
      <c r="AE45">
        <v>83</v>
      </c>
      <c r="AF45">
        <v>82</v>
      </c>
      <c r="AG45">
        <v>78</v>
      </c>
      <c r="AH45">
        <v>78</v>
      </c>
      <c r="AI45">
        <v>81</v>
      </c>
      <c r="AJ45" s="83">
        <v>77</v>
      </c>
      <c r="AK45">
        <v>153</v>
      </c>
      <c r="AL45">
        <v>154</v>
      </c>
      <c r="AM45">
        <v>155</v>
      </c>
      <c r="AN45">
        <v>160</v>
      </c>
      <c r="AO45">
        <v>149</v>
      </c>
      <c r="AP45" s="82">
        <v>151</v>
      </c>
      <c r="AQ45">
        <v>91</v>
      </c>
      <c r="AR45">
        <v>94</v>
      </c>
      <c r="AS45">
        <v>84</v>
      </c>
      <c r="AT45">
        <v>88</v>
      </c>
      <c r="AU45">
        <v>91</v>
      </c>
      <c r="AV45" s="83">
        <v>94</v>
      </c>
      <c r="AW45">
        <v>13</v>
      </c>
      <c r="AX45">
        <v>89</v>
      </c>
      <c r="BE45">
        <v>5</v>
      </c>
      <c r="BF45">
        <v>5</v>
      </c>
      <c r="BG45">
        <v>4</v>
      </c>
      <c r="BH45">
        <v>5</v>
      </c>
      <c r="BI45">
        <v>5</v>
      </c>
      <c r="BJ45">
        <v>5</v>
      </c>
      <c r="BK45" s="88">
        <v>5</v>
      </c>
      <c r="BL45" s="78">
        <f t="shared" si="1"/>
        <v>34</v>
      </c>
      <c r="BM45">
        <v>2</v>
      </c>
      <c r="BN45">
        <v>3</v>
      </c>
      <c r="BO45">
        <v>3</v>
      </c>
      <c r="BP45">
        <v>4</v>
      </c>
      <c r="BQ45">
        <v>5</v>
      </c>
      <c r="BR45">
        <v>5</v>
      </c>
      <c r="BS45" s="89">
        <v>2</v>
      </c>
      <c r="BT45" s="78">
        <f t="shared" si="2"/>
        <v>24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3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2</v>
      </c>
      <c r="CM45">
        <v>0</v>
      </c>
      <c r="CN45">
        <v>0</v>
      </c>
      <c r="CO45">
        <v>2</v>
      </c>
      <c r="CP45">
        <v>0</v>
      </c>
      <c r="CQ45">
        <v>0</v>
      </c>
      <c r="CR45">
        <v>2</v>
      </c>
      <c r="CS45">
        <v>0</v>
      </c>
      <c r="CT45">
        <v>0</v>
      </c>
      <c r="CU45">
        <v>0</v>
      </c>
      <c r="CV45">
        <v>2</v>
      </c>
      <c r="CW45">
        <v>0</v>
      </c>
      <c r="CX45" s="88">
        <v>0</v>
      </c>
      <c r="CY45" s="78">
        <f t="shared" si="3"/>
        <v>1</v>
      </c>
      <c r="CZ45" s="78">
        <f t="shared" si="4"/>
        <v>0</v>
      </c>
      <c r="DA45" s="78">
        <f t="shared" si="5"/>
        <v>0</v>
      </c>
      <c r="DB45" s="78">
        <f t="shared" si="6"/>
        <v>0</v>
      </c>
      <c r="DC45" s="78">
        <v>0</v>
      </c>
      <c r="DD45" s="78">
        <f t="shared" si="7"/>
        <v>7</v>
      </c>
      <c r="DE45" s="78">
        <f t="shared" si="8"/>
        <v>4</v>
      </c>
      <c r="DF45">
        <v>0</v>
      </c>
      <c r="DG45">
        <v>0</v>
      </c>
      <c r="DH45">
        <v>0</v>
      </c>
      <c r="DI45">
        <v>1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2</v>
      </c>
      <c r="DX45">
        <v>0</v>
      </c>
      <c r="DY45">
        <v>0</v>
      </c>
      <c r="DZ45">
        <v>3</v>
      </c>
      <c r="EA45">
        <v>0</v>
      </c>
      <c r="EB45">
        <v>3</v>
      </c>
      <c r="EC45">
        <v>3</v>
      </c>
      <c r="ED45">
        <v>0</v>
      </c>
      <c r="EE45">
        <v>0</v>
      </c>
      <c r="EF45">
        <v>0</v>
      </c>
      <c r="EG45">
        <v>2</v>
      </c>
      <c r="EH45">
        <v>0</v>
      </c>
      <c r="EI45" s="89">
        <v>0</v>
      </c>
      <c r="EJ45" s="78">
        <f t="shared" si="9"/>
        <v>0</v>
      </c>
      <c r="EK45" s="78">
        <f t="shared" si="10"/>
        <v>0</v>
      </c>
      <c r="EL45" s="78">
        <f t="shared" si="11"/>
        <v>0</v>
      </c>
      <c r="EM45" s="78">
        <f t="shared" si="12"/>
        <v>1</v>
      </c>
      <c r="EN45" s="78">
        <v>0</v>
      </c>
      <c r="EO45" s="78">
        <f t="shared" si="13"/>
        <v>5</v>
      </c>
      <c r="EP45" s="78">
        <f t="shared" si="14"/>
        <v>9</v>
      </c>
      <c r="EQ45">
        <v>5</v>
      </c>
      <c r="ER45" s="89">
        <v>2</v>
      </c>
      <c r="ES45" s="90">
        <v>1.2619212962962964E-3</v>
      </c>
      <c r="ET45" s="91">
        <v>1.2151620370370369E-3</v>
      </c>
      <c r="EU45" t="s">
        <v>69</v>
      </c>
      <c r="EV45">
        <v>86.5</v>
      </c>
      <c r="EW45" s="13" t="s">
        <v>141</v>
      </c>
      <c r="EX45">
        <v>0.4</v>
      </c>
      <c r="EY45">
        <v>0.5</v>
      </c>
      <c r="EZ45">
        <v>0.9</v>
      </c>
      <c r="FA45">
        <v>1</v>
      </c>
      <c r="FB45">
        <v>1.4</v>
      </c>
      <c r="FC45" s="88">
        <v>1.4</v>
      </c>
      <c r="FD45">
        <v>1</v>
      </c>
      <c r="FE45">
        <v>1.3</v>
      </c>
      <c r="FF45">
        <v>1.4</v>
      </c>
      <c r="FG45">
        <v>1.2</v>
      </c>
      <c r="FH45">
        <v>1.1000000000000001</v>
      </c>
      <c r="FI45" s="89">
        <v>1.4</v>
      </c>
      <c r="FJ45">
        <v>7.2</v>
      </c>
      <c r="FK45">
        <v>6.73</v>
      </c>
      <c r="FL45">
        <v>6.28</v>
      </c>
      <c r="FM45">
        <v>6.49</v>
      </c>
      <c r="FN45" s="88">
        <v>6.28</v>
      </c>
      <c r="FO45">
        <v>6.71</v>
      </c>
      <c r="FP45">
        <v>7.06</v>
      </c>
      <c r="FQ45">
        <v>6.4</v>
      </c>
      <c r="FR45">
        <v>7.11</v>
      </c>
      <c r="FS45" s="89">
        <v>6.4</v>
      </c>
      <c r="FT45" s="99" t="s">
        <v>77</v>
      </c>
      <c r="FU45">
        <v>12.68</v>
      </c>
      <c r="FV45">
        <v>11.98</v>
      </c>
      <c r="FW45" s="88">
        <v>11.98</v>
      </c>
      <c r="FX45" s="99" t="s">
        <v>77</v>
      </c>
      <c r="FY45">
        <v>11.05</v>
      </c>
      <c r="FZ45">
        <v>11.23</v>
      </c>
      <c r="GA45" s="89">
        <v>11.05</v>
      </c>
      <c r="GB45">
        <v>32</v>
      </c>
      <c r="GC45" s="88">
        <v>4</v>
      </c>
      <c r="GD45">
        <v>36</v>
      </c>
      <c r="GE45" s="89">
        <v>0</v>
      </c>
      <c r="GF45">
        <v>31</v>
      </c>
      <c r="GG45">
        <v>2</v>
      </c>
      <c r="GH45" s="88">
        <v>33</v>
      </c>
      <c r="GI45" s="78">
        <f t="shared" si="15"/>
        <v>93.939393939393938</v>
      </c>
      <c r="GJ45">
        <v>37</v>
      </c>
      <c r="GK45">
        <v>0</v>
      </c>
      <c r="GL45" s="89">
        <v>37</v>
      </c>
      <c r="GM45" s="78">
        <f t="shared" si="16"/>
        <v>100</v>
      </c>
      <c r="GN45">
        <v>9</v>
      </c>
      <c r="GO45">
        <v>3</v>
      </c>
      <c r="GP45" s="88">
        <v>12</v>
      </c>
      <c r="GQ45">
        <v>9</v>
      </c>
      <c r="GR45">
        <v>3</v>
      </c>
      <c r="GS45" s="89">
        <v>12</v>
      </c>
      <c r="GT45">
        <v>12</v>
      </c>
      <c r="GU45">
        <v>0</v>
      </c>
      <c r="GV45" s="88">
        <v>12</v>
      </c>
      <c r="GW45">
        <v>12</v>
      </c>
      <c r="GX45">
        <v>0</v>
      </c>
      <c r="GY45" s="89">
        <v>12</v>
      </c>
      <c r="GZ45" s="96">
        <v>0.33680555555555558</v>
      </c>
      <c r="HA45" s="96">
        <v>0.54999999999999993</v>
      </c>
      <c r="HB45" s="96">
        <v>0.72916666666666663</v>
      </c>
      <c r="HC45" s="89" t="s">
        <v>73</v>
      </c>
      <c r="HD45" s="41"/>
    </row>
    <row r="46" spans="1:212" x14ac:dyDescent="0.2">
      <c r="A46" s="102">
        <v>53</v>
      </c>
      <c r="B46" s="75">
        <v>43137</v>
      </c>
      <c r="C46" s="76">
        <v>1</v>
      </c>
      <c r="D46" s="111">
        <v>17456</v>
      </c>
      <c r="E46" s="77">
        <v>1</v>
      </c>
      <c r="G46">
        <v>70</v>
      </c>
      <c r="H46">
        <v>1.7</v>
      </c>
      <c r="I46">
        <v>76.2</v>
      </c>
      <c r="J46" s="78">
        <f t="shared" si="0"/>
        <v>26.36678200692042</v>
      </c>
      <c r="K46">
        <v>30</v>
      </c>
      <c r="L46">
        <v>5</v>
      </c>
      <c r="M46" s="79">
        <v>20.2</v>
      </c>
      <c r="N46">
        <v>22</v>
      </c>
      <c r="O46" s="95">
        <v>0.49305555555555558</v>
      </c>
      <c r="P46" s="96">
        <v>0.50347222222222221</v>
      </c>
      <c r="Q46" s="95">
        <v>0.50347222222222221</v>
      </c>
      <c r="R46" s="96">
        <v>0.54166666666666663</v>
      </c>
      <c r="S46" s="95">
        <v>0.54513888888888895</v>
      </c>
      <c r="T46" s="96">
        <v>0.71180555555555547</v>
      </c>
      <c r="U46" s="95">
        <v>0.71180555555555547</v>
      </c>
      <c r="V46" s="96">
        <v>0.74305555555555547</v>
      </c>
      <c r="W46" s="95">
        <v>0.54166666666666663</v>
      </c>
      <c r="X46" s="96">
        <v>0.71458333333333324</v>
      </c>
      <c r="Y46" s="79">
        <v>128</v>
      </c>
      <c r="Z46" s="77">
        <v>143</v>
      </c>
      <c r="AA46" s="77">
        <v>140</v>
      </c>
      <c r="AB46">
        <v>136</v>
      </c>
      <c r="AC46">
        <v>140</v>
      </c>
      <c r="AD46" s="82">
        <v>136</v>
      </c>
      <c r="AE46">
        <v>79</v>
      </c>
      <c r="AF46">
        <v>84</v>
      </c>
      <c r="AG46">
        <v>84</v>
      </c>
      <c r="AH46">
        <v>89</v>
      </c>
      <c r="AI46">
        <v>84</v>
      </c>
      <c r="AJ46" s="83">
        <v>88</v>
      </c>
      <c r="AK46">
        <v>151</v>
      </c>
      <c r="AL46">
        <v>145</v>
      </c>
      <c r="AM46">
        <v>156</v>
      </c>
      <c r="AN46">
        <v>147</v>
      </c>
      <c r="AO46">
        <v>158</v>
      </c>
      <c r="AP46" s="82">
        <v>157</v>
      </c>
      <c r="AQ46">
        <v>91</v>
      </c>
      <c r="AR46">
        <v>95</v>
      </c>
      <c r="AS46">
        <v>102</v>
      </c>
      <c r="AT46">
        <v>94</v>
      </c>
      <c r="AU46">
        <v>100</v>
      </c>
      <c r="AV46" s="83">
        <v>103</v>
      </c>
      <c r="AW46">
        <v>10</v>
      </c>
      <c r="AX46">
        <v>97</v>
      </c>
      <c r="BE46">
        <v>5</v>
      </c>
      <c r="BF46">
        <v>5</v>
      </c>
      <c r="BG46">
        <v>3</v>
      </c>
      <c r="BH46">
        <v>5</v>
      </c>
      <c r="BI46">
        <v>5</v>
      </c>
      <c r="BJ46">
        <v>4</v>
      </c>
      <c r="BK46" s="88">
        <v>5</v>
      </c>
      <c r="BL46" s="78">
        <f t="shared" si="1"/>
        <v>32</v>
      </c>
      <c r="BM46">
        <v>1</v>
      </c>
      <c r="BN46">
        <v>1</v>
      </c>
      <c r="BO46">
        <v>0</v>
      </c>
      <c r="BP46">
        <v>1</v>
      </c>
      <c r="BQ46">
        <v>2</v>
      </c>
      <c r="BR46">
        <v>1</v>
      </c>
      <c r="BS46" s="89">
        <v>1</v>
      </c>
      <c r="BT46" s="78">
        <f t="shared" si="2"/>
        <v>7</v>
      </c>
      <c r="BU46">
        <v>0</v>
      </c>
      <c r="BV46">
        <v>0</v>
      </c>
      <c r="BW46">
        <v>0</v>
      </c>
      <c r="BX46">
        <v>1</v>
      </c>
      <c r="BY46">
        <v>0</v>
      </c>
      <c r="BZ46">
        <v>3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1</v>
      </c>
      <c r="CN46">
        <v>0</v>
      </c>
      <c r="CO46">
        <v>4</v>
      </c>
      <c r="CP46">
        <v>0</v>
      </c>
      <c r="CQ46">
        <v>4</v>
      </c>
      <c r="CR46">
        <v>4</v>
      </c>
      <c r="CS46">
        <v>0</v>
      </c>
      <c r="CT46">
        <v>0</v>
      </c>
      <c r="CU46">
        <v>0</v>
      </c>
      <c r="CV46">
        <v>2</v>
      </c>
      <c r="CW46">
        <v>0</v>
      </c>
      <c r="CX46" s="88">
        <v>0</v>
      </c>
      <c r="CY46" s="78">
        <f t="shared" si="3"/>
        <v>0</v>
      </c>
      <c r="CZ46" s="78">
        <f t="shared" si="4"/>
        <v>0</v>
      </c>
      <c r="DA46" s="78">
        <f t="shared" si="5"/>
        <v>0</v>
      </c>
      <c r="DB46" s="78">
        <f t="shared" si="6"/>
        <v>2</v>
      </c>
      <c r="DC46" s="78">
        <v>0</v>
      </c>
      <c r="DD46" s="78">
        <f t="shared" si="7"/>
        <v>8</v>
      </c>
      <c r="DE46" s="78">
        <f t="shared" si="8"/>
        <v>12</v>
      </c>
      <c r="DF46">
        <v>0</v>
      </c>
      <c r="DG46">
        <v>0</v>
      </c>
      <c r="DH46">
        <v>1</v>
      </c>
      <c r="DI46">
        <v>2</v>
      </c>
      <c r="DJ46">
        <v>0</v>
      </c>
      <c r="DK46">
        <v>2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2</v>
      </c>
      <c r="DV46">
        <v>2</v>
      </c>
      <c r="DW46">
        <v>0</v>
      </c>
      <c r="DX46">
        <v>2</v>
      </c>
      <c r="DY46">
        <v>0</v>
      </c>
      <c r="DZ46">
        <v>3</v>
      </c>
      <c r="EA46">
        <v>2</v>
      </c>
      <c r="EB46">
        <v>0</v>
      </c>
      <c r="EC46">
        <v>0</v>
      </c>
      <c r="ED46">
        <v>0</v>
      </c>
      <c r="EE46">
        <v>2</v>
      </c>
      <c r="EF46">
        <v>0</v>
      </c>
      <c r="EG46">
        <v>0</v>
      </c>
      <c r="EH46">
        <v>0</v>
      </c>
      <c r="EI46" s="89">
        <v>0</v>
      </c>
      <c r="EJ46" s="78">
        <f t="shared" si="9"/>
        <v>2</v>
      </c>
      <c r="EK46" s="78">
        <f t="shared" si="10"/>
        <v>6</v>
      </c>
      <c r="EL46" s="78">
        <f t="shared" si="11"/>
        <v>0</v>
      </c>
      <c r="EM46" s="78">
        <f t="shared" si="12"/>
        <v>7</v>
      </c>
      <c r="EN46" s="78">
        <v>0</v>
      </c>
      <c r="EO46" s="78">
        <f t="shared" si="13"/>
        <v>2</v>
      </c>
      <c r="EP46" s="78">
        <f t="shared" si="14"/>
        <v>3</v>
      </c>
      <c r="EQ46">
        <v>0</v>
      </c>
      <c r="ER46" s="89">
        <v>0</v>
      </c>
      <c r="ES46" s="90">
        <v>3.3240740740740735E-4</v>
      </c>
      <c r="ET46" s="91">
        <v>4.416666666666666E-4</v>
      </c>
      <c r="EU46" t="s">
        <v>69</v>
      </c>
      <c r="EV46">
        <v>77.3</v>
      </c>
      <c r="EW46" s="13" t="s">
        <v>144</v>
      </c>
      <c r="EX46">
        <v>0.9</v>
      </c>
      <c r="EY46">
        <v>1.1000000000000001</v>
      </c>
      <c r="EZ46">
        <v>1.3</v>
      </c>
      <c r="FA46">
        <v>1.2</v>
      </c>
      <c r="FB46">
        <v>1.1000000000000001</v>
      </c>
      <c r="FC46" s="88">
        <v>1.3</v>
      </c>
      <c r="FD46">
        <v>1.1000000000000001</v>
      </c>
      <c r="FE46">
        <v>1.4</v>
      </c>
      <c r="FF46">
        <v>1.4</v>
      </c>
      <c r="FG46">
        <v>1.4</v>
      </c>
      <c r="FH46">
        <v>1.2</v>
      </c>
      <c r="FI46" s="89">
        <v>1.4</v>
      </c>
      <c r="FJ46">
        <v>5.78</v>
      </c>
      <c r="FK46">
        <v>6.12</v>
      </c>
      <c r="FL46">
        <v>5.56</v>
      </c>
      <c r="FM46">
        <v>5.53</v>
      </c>
      <c r="FN46" s="88">
        <v>5.53</v>
      </c>
      <c r="FO46">
        <v>6.23</v>
      </c>
      <c r="FP46">
        <v>5.92</v>
      </c>
      <c r="FQ46">
        <v>5.88</v>
      </c>
      <c r="FR46">
        <v>5.73</v>
      </c>
      <c r="FS46" s="89">
        <v>5.73</v>
      </c>
      <c r="FT46" s="99" t="s">
        <v>77</v>
      </c>
      <c r="FU46">
        <v>13.36</v>
      </c>
      <c r="FV46">
        <v>13.25</v>
      </c>
      <c r="FW46" s="88">
        <v>13.25</v>
      </c>
      <c r="FX46" s="99" t="s">
        <v>77</v>
      </c>
      <c r="FY46">
        <v>16.329999999999998</v>
      </c>
      <c r="FZ46">
        <v>14.96</v>
      </c>
      <c r="GA46" s="89">
        <v>14.96</v>
      </c>
      <c r="GB46">
        <v>36</v>
      </c>
      <c r="GC46" s="88">
        <v>0</v>
      </c>
      <c r="GD46">
        <v>36</v>
      </c>
      <c r="GE46" s="89">
        <v>0</v>
      </c>
      <c r="GF46">
        <v>55</v>
      </c>
      <c r="GG46">
        <v>1</v>
      </c>
      <c r="GH46" s="88">
        <v>56</v>
      </c>
      <c r="GI46" s="78">
        <f t="shared" si="15"/>
        <v>98.214285714285708</v>
      </c>
      <c r="GJ46">
        <v>66</v>
      </c>
      <c r="GK46">
        <v>0</v>
      </c>
      <c r="GL46" s="89">
        <v>66</v>
      </c>
      <c r="GM46" s="78">
        <f t="shared" si="16"/>
        <v>100</v>
      </c>
      <c r="GN46">
        <v>12</v>
      </c>
      <c r="GO46">
        <v>0</v>
      </c>
      <c r="GP46" s="88">
        <v>12</v>
      </c>
      <c r="GQ46">
        <v>12</v>
      </c>
      <c r="GR46">
        <v>0</v>
      </c>
      <c r="GS46" s="89">
        <v>12</v>
      </c>
      <c r="GT46">
        <v>11</v>
      </c>
      <c r="GU46">
        <v>1</v>
      </c>
      <c r="GV46" s="88">
        <v>12</v>
      </c>
      <c r="GW46">
        <v>10</v>
      </c>
      <c r="GX46">
        <v>2</v>
      </c>
      <c r="GY46" s="89">
        <v>12</v>
      </c>
      <c r="GZ46" s="96">
        <v>0.29166666666666669</v>
      </c>
      <c r="HA46" s="96">
        <v>0.54375000000000007</v>
      </c>
      <c r="HB46" s="96">
        <v>0.7104166666666667</v>
      </c>
      <c r="HC46" s="89" t="s">
        <v>73</v>
      </c>
    </row>
    <row r="47" spans="1:212" x14ac:dyDescent="0.2">
      <c r="A47" s="102">
        <v>54</v>
      </c>
      <c r="B47" s="75">
        <v>43231</v>
      </c>
      <c r="C47" s="76">
        <v>3</v>
      </c>
      <c r="D47" s="111">
        <v>17051</v>
      </c>
      <c r="E47" s="77">
        <v>1</v>
      </c>
      <c r="G47">
        <v>72</v>
      </c>
      <c r="H47">
        <v>1.62</v>
      </c>
      <c r="I47">
        <v>70</v>
      </c>
      <c r="J47" s="78">
        <f t="shared" si="0"/>
        <v>26.672763298277697</v>
      </c>
      <c r="K47">
        <v>30</v>
      </c>
      <c r="L47">
        <v>6</v>
      </c>
      <c r="M47" s="79">
        <v>19</v>
      </c>
      <c r="N47">
        <v>22</v>
      </c>
      <c r="O47" s="95">
        <v>0.4861111111111111</v>
      </c>
      <c r="P47" s="96">
        <v>0.4993055555555555</v>
      </c>
      <c r="Q47" s="95">
        <v>0.4993055555555555</v>
      </c>
      <c r="R47" s="96">
        <v>0.55555555555555558</v>
      </c>
      <c r="S47" s="95">
        <v>0.55902777777777779</v>
      </c>
      <c r="T47" s="96">
        <v>0.72569444444444453</v>
      </c>
      <c r="U47" s="95">
        <v>0.71875</v>
      </c>
      <c r="V47" s="96">
        <v>0.74652777777777779</v>
      </c>
      <c r="W47" s="95">
        <v>0.5541666666666667</v>
      </c>
      <c r="X47" s="96">
        <v>0.72152777777777777</v>
      </c>
      <c r="Y47" s="79">
        <v>127</v>
      </c>
      <c r="Z47" s="77">
        <v>134</v>
      </c>
      <c r="AA47" s="77">
        <v>133</v>
      </c>
      <c r="AB47">
        <v>144</v>
      </c>
      <c r="AC47">
        <v>138</v>
      </c>
      <c r="AD47" s="82">
        <v>132</v>
      </c>
      <c r="AE47">
        <v>57</v>
      </c>
      <c r="AF47">
        <v>62</v>
      </c>
      <c r="AG47">
        <v>61</v>
      </c>
      <c r="AH47">
        <v>74</v>
      </c>
      <c r="AI47">
        <v>71</v>
      </c>
      <c r="AJ47" s="83">
        <v>69</v>
      </c>
      <c r="AK47">
        <v>126</v>
      </c>
      <c r="AL47">
        <v>143</v>
      </c>
      <c r="AM47">
        <v>142</v>
      </c>
      <c r="AN47">
        <v>141</v>
      </c>
      <c r="AO47">
        <v>150</v>
      </c>
      <c r="AP47" s="82">
        <v>149</v>
      </c>
      <c r="AQ47">
        <v>47</v>
      </c>
      <c r="AR47">
        <v>68</v>
      </c>
      <c r="AS47">
        <v>67</v>
      </c>
      <c r="AT47">
        <v>77</v>
      </c>
      <c r="AU47">
        <v>77</v>
      </c>
      <c r="AV47" s="83">
        <v>79</v>
      </c>
      <c r="AW47">
        <v>10</v>
      </c>
      <c r="AX47">
        <v>86</v>
      </c>
      <c r="BE47">
        <v>6</v>
      </c>
      <c r="BF47">
        <v>6</v>
      </c>
      <c r="BG47">
        <v>5</v>
      </c>
      <c r="BH47">
        <v>6</v>
      </c>
      <c r="BI47">
        <v>6</v>
      </c>
      <c r="BJ47">
        <v>5</v>
      </c>
      <c r="BK47" s="88">
        <v>6</v>
      </c>
      <c r="BL47" s="78">
        <f t="shared" si="1"/>
        <v>40</v>
      </c>
      <c r="BM47">
        <v>5</v>
      </c>
      <c r="BN47">
        <v>2</v>
      </c>
      <c r="BO47">
        <v>2</v>
      </c>
      <c r="BP47">
        <v>4</v>
      </c>
      <c r="BQ47">
        <v>6</v>
      </c>
      <c r="BR47">
        <v>5</v>
      </c>
      <c r="BS47" s="89">
        <v>2</v>
      </c>
      <c r="BT47" s="78">
        <f t="shared" si="2"/>
        <v>26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3</v>
      </c>
      <c r="CM47">
        <v>0</v>
      </c>
      <c r="CN47">
        <v>0</v>
      </c>
      <c r="CO47">
        <v>3</v>
      </c>
      <c r="CP47">
        <v>0</v>
      </c>
      <c r="CQ47">
        <v>3</v>
      </c>
      <c r="CR47">
        <v>3</v>
      </c>
      <c r="CS47">
        <v>0</v>
      </c>
      <c r="CU47">
        <v>0</v>
      </c>
      <c r="CV47">
        <v>3</v>
      </c>
      <c r="CW47">
        <v>0</v>
      </c>
      <c r="CX47" s="88">
        <v>0</v>
      </c>
      <c r="CY47" s="78">
        <f t="shared" si="3"/>
        <v>0</v>
      </c>
      <c r="CZ47" s="78">
        <f t="shared" si="4"/>
        <v>0</v>
      </c>
      <c r="DA47" s="78">
        <f t="shared" si="5"/>
        <v>0</v>
      </c>
      <c r="DB47" s="78">
        <f t="shared" si="6"/>
        <v>0</v>
      </c>
      <c r="DC47" s="78">
        <v>0</v>
      </c>
      <c r="DD47" s="78">
        <f t="shared" si="7"/>
        <v>9</v>
      </c>
      <c r="DE47" s="78">
        <f t="shared" si="8"/>
        <v>9</v>
      </c>
      <c r="DF47">
        <v>0</v>
      </c>
      <c r="DG47">
        <v>0</v>
      </c>
      <c r="DH47">
        <v>0</v>
      </c>
      <c r="DI47">
        <v>1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1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3</v>
      </c>
      <c r="DX47">
        <v>3</v>
      </c>
      <c r="DY47">
        <v>0</v>
      </c>
      <c r="DZ47">
        <v>3</v>
      </c>
      <c r="EA47">
        <v>0</v>
      </c>
      <c r="EB47">
        <v>3</v>
      </c>
      <c r="EC47">
        <v>3</v>
      </c>
      <c r="ED47">
        <v>0</v>
      </c>
      <c r="EE47">
        <v>1</v>
      </c>
      <c r="EF47">
        <v>0</v>
      </c>
      <c r="EG47">
        <v>0</v>
      </c>
      <c r="EH47">
        <v>0</v>
      </c>
      <c r="EI47" s="89">
        <v>0</v>
      </c>
      <c r="EJ47" s="78">
        <f t="shared" si="9"/>
        <v>0</v>
      </c>
      <c r="EK47" s="78">
        <f t="shared" si="10"/>
        <v>0</v>
      </c>
      <c r="EL47" s="78">
        <f t="shared" si="11"/>
        <v>0</v>
      </c>
      <c r="EM47" s="78">
        <f t="shared" si="12"/>
        <v>6</v>
      </c>
      <c r="EN47" s="78">
        <v>0</v>
      </c>
      <c r="EO47" s="78">
        <f t="shared" si="13"/>
        <v>3</v>
      </c>
      <c r="EP47" s="78">
        <f t="shared" si="14"/>
        <v>9</v>
      </c>
      <c r="EQ47">
        <v>0</v>
      </c>
      <c r="ER47" s="89">
        <v>0</v>
      </c>
      <c r="ES47" s="90">
        <v>7.4421296296296301E-4</v>
      </c>
      <c r="ET47" s="91">
        <v>3.8194444444444441E-2</v>
      </c>
      <c r="EU47" t="s">
        <v>69</v>
      </c>
      <c r="EV47">
        <v>75</v>
      </c>
      <c r="EW47" s="13" t="s">
        <v>144</v>
      </c>
      <c r="EX47">
        <v>1.2</v>
      </c>
      <c r="EY47">
        <v>1.7</v>
      </c>
      <c r="EZ47">
        <v>1.8</v>
      </c>
      <c r="FA47">
        <v>1.7</v>
      </c>
      <c r="FB47">
        <v>1.7</v>
      </c>
      <c r="FC47" s="88">
        <v>1.8</v>
      </c>
      <c r="FD47">
        <v>1.4</v>
      </c>
      <c r="FE47">
        <v>1.7</v>
      </c>
      <c r="FF47">
        <v>1.4</v>
      </c>
      <c r="FG47">
        <v>1.6</v>
      </c>
      <c r="FH47">
        <v>1.5</v>
      </c>
      <c r="FI47" s="89">
        <v>1.7</v>
      </c>
      <c r="FJ47">
        <v>6.9</v>
      </c>
      <c r="FK47">
        <v>6.76</v>
      </c>
      <c r="FL47">
        <v>7.1</v>
      </c>
      <c r="FM47">
        <v>6.83</v>
      </c>
      <c r="FN47" s="88">
        <v>6.76</v>
      </c>
      <c r="FO47">
        <v>6.89</v>
      </c>
      <c r="FP47">
        <v>6.45</v>
      </c>
      <c r="FQ47">
        <v>6.85</v>
      </c>
      <c r="FR47">
        <v>6.15</v>
      </c>
      <c r="FS47" s="89">
        <v>6.15</v>
      </c>
      <c r="FT47" s="99" t="s">
        <v>77</v>
      </c>
      <c r="FU47">
        <v>9.41</v>
      </c>
      <c r="FV47">
        <v>9.09</v>
      </c>
      <c r="FW47" s="88">
        <v>9.09</v>
      </c>
      <c r="FX47" s="99" t="s">
        <v>77</v>
      </c>
      <c r="FY47">
        <v>9.15</v>
      </c>
      <c r="FZ47">
        <v>9.35</v>
      </c>
      <c r="GA47" s="89">
        <v>9.15</v>
      </c>
      <c r="GB47">
        <v>36</v>
      </c>
      <c r="GC47" s="88">
        <v>0</v>
      </c>
      <c r="GD47">
        <v>36</v>
      </c>
      <c r="GE47" s="89">
        <v>0</v>
      </c>
      <c r="GF47">
        <v>42</v>
      </c>
      <c r="GG47">
        <v>0</v>
      </c>
      <c r="GH47" s="88">
        <v>42</v>
      </c>
      <c r="GI47" s="78">
        <f t="shared" si="15"/>
        <v>100</v>
      </c>
      <c r="GJ47">
        <v>45</v>
      </c>
      <c r="GK47">
        <v>0</v>
      </c>
      <c r="GL47" s="89">
        <v>45</v>
      </c>
      <c r="GM47" s="78">
        <f t="shared" si="16"/>
        <v>100</v>
      </c>
      <c r="GN47">
        <v>10</v>
      </c>
      <c r="GO47">
        <v>2</v>
      </c>
      <c r="GP47" s="88">
        <v>12</v>
      </c>
      <c r="GQ47">
        <v>12</v>
      </c>
      <c r="GR47">
        <v>0</v>
      </c>
      <c r="GS47" s="89">
        <v>12</v>
      </c>
      <c r="GT47">
        <v>12</v>
      </c>
      <c r="GU47">
        <v>0</v>
      </c>
      <c r="GV47" s="88">
        <v>12</v>
      </c>
      <c r="GW47">
        <v>12</v>
      </c>
      <c r="GX47">
        <v>0</v>
      </c>
      <c r="GY47" s="89">
        <v>12</v>
      </c>
      <c r="GZ47" s="96">
        <v>0.29166666666666669</v>
      </c>
      <c r="HA47" s="96">
        <v>0.55555555555555558</v>
      </c>
      <c r="HB47" s="96">
        <v>0.72291666666666676</v>
      </c>
      <c r="HC47" s="89" t="s">
        <v>73</v>
      </c>
    </row>
    <row r="48" spans="1:212" x14ac:dyDescent="0.2">
      <c r="A48" s="102">
        <v>55</v>
      </c>
      <c r="B48" s="75">
        <v>43237</v>
      </c>
      <c r="C48" s="76">
        <v>4</v>
      </c>
      <c r="D48" s="111">
        <v>17148</v>
      </c>
      <c r="E48" s="77">
        <v>1</v>
      </c>
      <c r="G48">
        <v>72</v>
      </c>
      <c r="H48">
        <v>1.5</v>
      </c>
      <c r="I48">
        <v>74</v>
      </c>
      <c r="J48" s="78">
        <f t="shared" si="0"/>
        <v>32.888888888888886</v>
      </c>
      <c r="K48">
        <v>30</v>
      </c>
      <c r="L48">
        <v>7</v>
      </c>
      <c r="M48" s="79">
        <v>19</v>
      </c>
      <c r="N48">
        <v>21.5</v>
      </c>
      <c r="O48" s="95">
        <v>0.48958333333333331</v>
      </c>
      <c r="P48" s="96">
        <v>0.50138888888888888</v>
      </c>
      <c r="Q48" s="95">
        <v>0.50138888888888888</v>
      </c>
      <c r="R48" s="96">
        <v>0.54027777777777775</v>
      </c>
      <c r="S48" s="95">
        <v>0.54166666666666663</v>
      </c>
      <c r="T48" s="96">
        <v>0.70833333333333337</v>
      </c>
      <c r="U48" s="95">
        <v>0.70833333333333337</v>
      </c>
      <c r="V48" s="96">
        <v>0.73958333333333337</v>
      </c>
      <c r="W48" s="95">
        <v>0.53819444444444442</v>
      </c>
      <c r="X48" s="96">
        <v>0.7104166666666667</v>
      </c>
      <c r="Y48" s="79">
        <v>113</v>
      </c>
      <c r="Z48" s="77">
        <v>120</v>
      </c>
      <c r="AA48" s="77">
        <v>121</v>
      </c>
      <c r="AB48">
        <v>126</v>
      </c>
      <c r="AC48">
        <v>129</v>
      </c>
      <c r="AD48" s="82">
        <v>128</v>
      </c>
      <c r="AE48">
        <v>66</v>
      </c>
      <c r="AF48">
        <v>64</v>
      </c>
      <c r="AG48">
        <v>68</v>
      </c>
      <c r="AH48">
        <v>75</v>
      </c>
      <c r="AI48">
        <v>73</v>
      </c>
      <c r="AJ48" s="83">
        <v>71</v>
      </c>
      <c r="AK48">
        <v>126</v>
      </c>
      <c r="AL48">
        <v>136</v>
      </c>
      <c r="AM48">
        <v>135</v>
      </c>
      <c r="AN48">
        <v>143</v>
      </c>
      <c r="AO48">
        <v>152</v>
      </c>
      <c r="AP48" s="82">
        <v>143</v>
      </c>
      <c r="AQ48">
        <v>76</v>
      </c>
      <c r="AR48">
        <v>76</v>
      </c>
      <c r="AS48">
        <v>78</v>
      </c>
      <c r="AT48">
        <v>83</v>
      </c>
      <c r="AU48">
        <v>84</v>
      </c>
      <c r="AV48" s="83">
        <v>85</v>
      </c>
      <c r="AW48">
        <v>10</v>
      </c>
      <c r="AX48">
        <v>87</v>
      </c>
      <c r="BE48">
        <v>4</v>
      </c>
      <c r="BF48">
        <v>2</v>
      </c>
      <c r="BG48">
        <v>2</v>
      </c>
      <c r="BH48">
        <v>4</v>
      </c>
      <c r="BI48">
        <v>4</v>
      </c>
      <c r="BJ48">
        <v>2</v>
      </c>
      <c r="BK48" s="88">
        <v>3</v>
      </c>
      <c r="BL48" s="78">
        <f t="shared" si="1"/>
        <v>21</v>
      </c>
      <c r="BM48">
        <v>0</v>
      </c>
      <c r="BN48">
        <v>0</v>
      </c>
      <c r="BO48">
        <v>1</v>
      </c>
      <c r="BP48">
        <v>0</v>
      </c>
      <c r="BQ48">
        <v>1</v>
      </c>
      <c r="BR48">
        <v>1</v>
      </c>
      <c r="BS48" s="89">
        <v>0</v>
      </c>
      <c r="BT48" s="78">
        <f t="shared" si="2"/>
        <v>3</v>
      </c>
      <c r="BU48">
        <v>0</v>
      </c>
      <c r="BV48">
        <v>0</v>
      </c>
      <c r="BW48">
        <v>0</v>
      </c>
      <c r="BX48">
        <v>1</v>
      </c>
      <c r="BY48">
        <v>0</v>
      </c>
      <c r="BZ48">
        <v>2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1</v>
      </c>
      <c r="CN48">
        <v>0</v>
      </c>
      <c r="CO48">
        <v>3</v>
      </c>
      <c r="CP48">
        <v>0</v>
      </c>
      <c r="CQ48">
        <v>3</v>
      </c>
      <c r="CR48">
        <v>4</v>
      </c>
      <c r="CS48">
        <v>0</v>
      </c>
      <c r="CT48">
        <v>1</v>
      </c>
      <c r="CU48">
        <v>0</v>
      </c>
      <c r="CV48">
        <v>2</v>
      </c>
      <c r="CW48">
        <v>0</v>
      </c>
      <c r="CX48" s="88">
        <v>0</v>
      </c>
      <c r="CY48" s="78">
        <f t="shared" si="3"/>
        <v>0</v>
      </c>
      <c r="CZ48" s="78">
        <f t="shared" si="4"/>
        <v>0</v>
      </c>
      <c r="DA48" s="78">
        <f t="shared" si="5"/>
        <v>0</v>
      </c>
      <c r="DB48" s="78">
        <f t="shared" si="6"/>
        <v>3</v>
      </c>
      <c r="DC48" s="78">
        <v>0</v>
      </c>
      <c r="DD48" s="78">
        <f t="shared" si="7"/>
        <v>6</v>
      </c>
      <c r="DE48" s="78">
        <f t="shared" si="8"/>
        <v>10</v>
      </c>
      <c r="DF48">
        <v>0</v>
      </c>
      <c r="DG48">
        <v>0</v>
      </c>
      <c r="DH48">
        <v>0</v>
      </c>
      <c r="DI48">
        <v>3</v>
      </c>
      <c r="DJ48">
        <v>0</v>
      </c>
      <c r="DK48">
        <v>0</v>
      </c>
      <c r="DL48">
        <v>1</v>
      </c>
      <c r="DM48">
        <v>0</v>
      </c>
      <c r="DN48">
        <v>0</v>
      </c>
      <c r="DO48">
        <v>0</v>
      </c>
      <c r="DP48">
        <v>0</v>
      </c>
      <c r="DQ48">
        <v>2</v>
      </c>
      <c r="DR48">
        <v>3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3</v>
      </c>
      <c r="DY48">
        <v>0</v>
      </c>
      <c r="DZ48">
        <v>2</v>
      </c>
      <c r="EA48">
        <v>0</v>
      </c>
      <c r="EB48">
        <v>3</v>
      </c>
      <c r="EC48">
        <v>4</v>
      </c>
      <c r="ED48">
        <v>2</v>
      </c>
      <c r="EE48">
        <v>3</v>
      </c>
      <c r="EF48">
        <v>0</v>
      </c>
      <c r="EG48">
        <v>0</v>
      </c>
      <c r="EH48">
        <v>0</v>
      </c>
      <c r="EI48" s="89">
        <v>0</v>
      </c>
      <c r="EJ48" s="78">
        <f t="shared" si="9"/>
        <v>0</v>
      </c>
      <c r="EK48" s="78">
        <f t="shared" si="10"/>
        <v>1</v>
      </c>
      <c r="EL48" s="78">
        <f t="shared" si="11"/>
        <v>3</v>
      </c>
      <c r="EM48" s="78">
        <f t="shared" si="12"/>
        <v>11</v>
      </c>
      <c r="EN48" s="78">
        <v>2</v>
      </c>
      <c r="EO48" s="78">
        <f t="shared" si="13"/>
        <v>0</v>
      </c>
      <c r="EP48" s="78">
        <f t="shared" si="14"/>
        <v>9</v>
      </c>
      <c r="EQ48">
        <v>2</v>
      </c>
      <c r="ER48" s="89">
        <v>1</v>
      </c>
      <c r="ES48" s="90">
        <v>4.1956018518518514E-4</v>
      </c>
      <c r="ET48" s="91">
        <v>3.1250000000000001E-4</v>
      </c>
      <c r="EU48" t="s">
        <v>69</v>
      </c>
      <c r="EV48">
        <v>79</v>
      </c>
      <c r="EW48" s="13" t="s">
        <v>144</v>
      </c>
      <c r="EX48">
        <v>1.2</v>
      </c>
      <c r="EY48">
        <v>1</v>
      </c>
      <c r="EZ48">
        <v>1</v>
      </c>
      <c r="FA48">
        <v>1.2</v>
      </c>
      <c r="FB48">
        <v>1</v>
      </c>
      <c r="FC48" s="88">
        <v>1.2</v>
      </c>
      <c r="FD48">
        <v>1.3</v>
      </c>
      <c r="FE48">
        <v>1.3</v>
      </c>
      <c r="FF48">
        <v>1.3</v>
      </c>
      <c r="FG48">
        <v>1.3</v>
      </c>
      <c r="FH48">
        <v>1.3</v>
      </c>
      <c r="FI48" s="89">
        <v>1.3</v>
      </c>
      <c r="FJ48">
        <v>6.9</v>
      </c>
      <c r="FK48">
        <v>6.5</v>
      </c>
      <c r="FL48">
        <v>6.2</v>
      </c>
      <c r="FM48">
        <v>6.49</v>
      </c>
      <c r="FN48" s="88">
        <v>6.2</v>
      </c>
      <c r="FO48">
        <v>5.9</v>
      </c>
      <c r="FP48">
        <v>6.06</v>
      </c>
      <c r="FQ48">
        <v>6.05</v>
      </c>
      <c r="FR48">
        <v>5.79</v>
      </c>
      <c r="FS48" s="89">
        <v>5.79</v>
      </c>
      <c r="FT48" s="99" t="s">
        <v>77</v>
      </c>
      <c r="FU48">
        <v>9.09</v>
      </c>
      <c r="FV48">
        <v>9.94</v>
      </c>
      <c r="FW48" s="88">
        <v>9.09</v>
      </c>
      <c r="FX48" s="99" t="s">
        <v>77</v>
      </c>
      <c r="FY48">
        <v>8.4</v>
      </c>
      <c r="FZ48">
        <v>7.99</v>
      </c>
      <c r="GA48" s="89">
        <v>7.99</v>
      </c>
      <c r="GB48">
        <v>36</v>
      </c>
      <c r="GC48" s="88">
        <v>0</v>
      </c>
      <c r="GD48">
        <v>35</v>
      </c>
      <c r="GE48" s="89">
        <v>1</v>
      </c>
      <c r="GF48">
        <v>72</v>
      </c>
      <c r="GG48">
        <v>1</v>
      </c>
      <c r="GH48" s="88">
        <v>73</v>
      </c>
      <c r="GI48" s="78">
        <f t="shared" si="15"/>
        <v>98.630136986301366</v>
      </c>
      <c r="GJ48">
        <v>74</v>
      </c>
      <c r="GK48">
        <v>0</v>
      </c>
      <c r="GL48" s="89">
        <v>74</v>
      </c>
      <c r="GM48" s="78">
        <f t="shared" si="16"/>
        <v>100</v>
      </c>
      <c r="GN48">
        <v>11</v>
      </c>
      <c r="GO48">
        <v>1</v>
      </c>
      <c r="GP48" s="88">
        <v>12</v>
      </c>
      <c r="GQ48">
        <v>11</v>
      </c>
      <c r="GR48">
        <v>1</v>
      </c>
      <c r="GS48" s="89">
        <v>12</v>
      </c>
      <c r="GT48">
        <v>12</v>
      </c>
      <c r="GU48">
        <v>0</v>
      </c>
      <c r="GV48" s="88">
        <v>12</v>
      </c>
      <c r="GW48">
        <v>12</v>
      </c>
      <c r="GX48">
        <v>0</v>
      </c>
      <c r="GY48" s="89">
        <v>12</v>
      </c>
      <c r="GZ48" s="96">
        <v>0.22916666666666666</v>
      </c>
      <c r="HA48" s="96">
        <v>0.53888888888888886</v>
      </c>
      <c r="HB48" s="96">
        <v>0.7090277777777777</v>
      </c>
      <c r="HC48" s="89" t="s">
        <v>73</v>
      </c>
      <c r="HD48" s="41"/>
    </row>
    <row r="49" spans="1:212" x14ac:dyDescent="0.2">
      <c r="A49" s="102">
        <v>56</v>
      </c>
      <c r="B49" s="75">
        <v>43265</v>
      </c>
      <c r="C49" s="76">
        <v>4</v>
      </c>
      <c r="D49" s="111">
        <v>11845</v>
      </c>
      <c r="F49" s="77">
        <v>1</v>
      </c>
      <c r="G49">
        <v>86</v>
      </c>
      <c r="H49">
        <v>1.71</v>
      </c>
      <c r="I49">
        <v>69.8</v>
      </c>
      <c r="J49" s="78">
        <f t="shared" si="0"/>
        <v>23.870592660989708</v>
      </c>
      <c r="K49">
        <v>30</v>
      </c>
      <c r="L49">
        <v>7</v>
      </c>
      <c r="M49" s="79">
        <v>21</v>
      </c>
      <c r="N49">
        <v>22</v>
      </c>
      <c r="O49" s="95">
        <v>0.51041666666666663</v>
      </c>
      <c r="P49" s="96">
        <v>0.52083333333333337</v>
      </c>
      <c r="Q49" s="95">
        <v>0.52083333333333337</v>
      </c>
      <c r="R49" s="96">
        <v>0.5625</v>
      </c>
      <c r="S49" s="95">
        <v>0.5625</v>
      </c>
      <c r="T49" s="96">
        <v>0.72916666666666663</v>
      </c>
      <c r="U49" s="95">
        <v>0.72222222222222221</v>
      </c>
      <c r="V49" s="96">
        <v>0.75</v>
      </c>
      <c r="W49" s="95">
        <v>0.55902777777777779</v>
      </c>
      <c r="X49" s="96">
        <v>0.72499999999999998</v>
      </c>
      <c r="Y49" s="79">
        <v>122</v>
      </c>
      <c r="Z49" s="77">
        <v>127</v>
      </c>
      <c r="AA49" s="77">
        <v>125</v>
      </c>
      <c r="AB49">
        <v>130</v>
      </c>
      <c r="AC49">
        <v>130</v>
      </c>
      <c r="AD49" s="82">
        <v>125</v>
      </c>
      <c r="AE49">
        <v>90</v>
      </c>
      <c r="AF49">
        <v>96</v>
      </c>
      <c r="AG49">
        <v>89</v>
      </c>
      <c r="AH49">
        <v>89</v>
      </c>
      <c r="AI49">
        <v>86</v>
      </c>
      <c r="AJ49" s="83">
        <v>85</v>
      </c>
      <c r="AK49">
        <v>120</v>
      </c>
      <c r="AL49">
        <v>127</v>
      </c>
      <c r="AM49">
        <v>130</v>
      </c>
      <c r="AN49">
        <v>119</v>
      </c>
      <c r="AO49">
        <v>129</v>
      </c>
      <c r="AP49" s="82">
        <v>140</v>
      </c>
      <c r="AQ49">
        <v>85</v>
      </c>
      <c r="AR49">
        <v>86</v>
      </c>
      <c r="AS49">
        <v>90</v>
      </c>
      <c r="AT49">
        <v>84</v>
      </c>
      <c r="AU49">
        <v>85</v>
      </c>
      <c r="AV49" s="83">
        <v>89</v>
      </c>
      <c r="AW49">
        <v>11</v>
      </c>
      <c r="AX49">
        <v>91</v>
      </c>
      <c r="BE49">
        <v>5</v>
      </c>
      <c r="BF49">
        <v>5</v>
      </c>
      <c r="BG49">
        <v>4</v>
      </c>
      <c r="BH49">
        <v>6</v>
      </c>
      <c r="BI49">
        <v>5</v>
      </c>
      <c r="BJ49">
        <v>4</v>
      </c>
      <c r="BK49" s="88">
        <v>3</v>
      </c>
      <c r="BL49" s="78">
        <f t="shared" si="1"/>
        <v>32</v>
      </c>
      <c r="BM49">
        <v>4</v>
      </c>
      <c r="BN49">
        <v>3</v>
      </c>
      <c r="BO49">
        <v>2</v>
      </c>
      <c r="BP49">
        <v>4</v>
      </c>
      <c r="BQ49">
        <v>5</v>
      </c>
      <c r="BR49">
        <v>4</v>
      </c>
      <c r="BS49" s="89">
        <v>3</v>
      </c>
      <c r="BT49" s="78">
        <f t="shared" si="2"/>
        <v>25</v>
      </c>
      <c r="BU49">
        <v>2</v>
      </c>
      <c r="BV49">
        <v>1</v>
      </c>
      <c r="BW49">
        <v>0</v>
      </c>
      <c r="BX49">
        <v>0</v>
      </c>
      <c r="BY49">
        <v>1</v>
      </c>
      <c r="BZ49">
        <v>3</v>
      </c>
      <c r="CA49">
        <v>0</v>
      </c>
      <c r="CB49">
        <v>3</v>
      </c>
      <c r="CC49">
        <v>1</v>
      </c>
      <c r="CD49">
        <v>0</v>
      </c>
      <c r="CE49">
        <v>0</v>
      </c>
      <c r="CF49">
        <v>0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4</v>
      </c>
      <c r="CM49">
        <v>1</v>
      </c>
      <c r="CN49">
        <v>1</v>
      </c>
      <c r="CO49">
        <v>3</v>
      </c>
      <c r="CP49">
        <v>1</v>
      </c>
      <c r="CQ49">
        <v>4</v>
      </c>
      <c r="CR49">
        <v>4</v>
      </c>
      <c r="CS49">
        <v>0</v>
      </c>
      <c r="CT49">
        <v>1</v>
      </c>
      <c r="CU49">
        <v>0</v>
      </c>
      <c r="CV49">
        <v>3</v>
      </c>
      <c r="CW49">
        <v>1</v>
      </c>
      <c r="CX49" s="88">
        <v>2</v>
      </c>
      <c r="CY49" s="78">
        <f t="shared" si="3"/>
        <v>0</v>
      </c>
      <c r="CZ49" s="78">
        <f t="shared" si="4"/>
        <v>1</v>
      </c>
      <c r="DA49" s="78">
        <f t="shared" si="5"/>
        <v>14</v>
      </c>
      <c r="DB49" s="78">
        <f t="shared" si="6"/>
        <v>2</v>
      </c>
      <c r="DC49" s="78">
        <v>0</v>
      </c>
      <c r="DD49" s="78">
        <f t="shared" si="7"/>
        <v>10</v>
      </c>
      <c r="DE49" s="78">
        <f t="shared" si="8"/>
        <v>11</v>
      </c>
      <c r="DF49">
        <v>1</v>
      </c>
      <c r="DG49">
        <v>0</v>
      </c>
      <c r="DH49">
        <v>0</v>
      </c>
      <c r="DI49">
        <v>1</v>
      </c>
      <c r="DJ49">
        <v>0</v>
      </c>
      <c r="DK49">
        <v>2</v>
      </c>
      <c r="DL49">
        <v>0</v>
      </c>
      <c r="DM49">
        <v>1</v>
      </c>
      <c r="DN49">
        <v>0</v>
      </c>
      <c r="DO49">
        <v>0</v>
      </c>
      <c r="DP49">
        <v>0</v>
      </c>
      <c r="DQ49">
        <v>0</v>
      </c>
      <c r="DR49">
        <v>1</v>
      </c>
      <c r="DS49">
        <v>1</v>
      </c>
      <c r="DT49">
        <v>2</v>
      </c>
      <c r="DU49">
        <v>2</v>
      </c>
      <c r="DV49">
        <v>0</v>
      </c>
      <c r="DW49">
        <v>3</v>
      </c>
      <c r="DX49">
        <v>1</v>
      </c>
      <c r="DY49">
        <v>0</v>
      </c>
      <c r="DZ49">
        <v>3</v>
      </c>
      <c r="EA49">
        <v>0</v>
      </c>
      <c r="EB49">
        <v>4</v>
      </c>
      <c r="EC49">
        <v>4</v>
      </c>
      <c r="ED49">
        <v>0</v>
      </c>
      <c r="EE49">
        <v>1</v>
      </c>
      <c r="EF49">
        <v>0</v>
      </c>
      <c r="EG49">
        <v>2</v>
      </c>
      <c r="EH49">
        <v>0</v>
      </c>
      <c r="EI49" s="89">
        <v>0</v>
      </c>
      <c r="EJ49" s="78">
        <f t="shared" si="9"/>
        <v>4</v>
      </c>
      <c r="EK49" s="78">
        <f t="shared" si="10"/>
        <v>0</v>
      </c>
      <c r="EL49" s="78">
        <f t="shared" si="11"/>
        <v>4</v>
      </c>
      <c r="EM49" s="78">
        <f t="shared" si="12"/>
        <v>3</v>
      </c>
      <c r="EN49" s="78">
        <v>0</v>
      </c>
      <c r="EO49" s="78">
        <f t="shared" si="13"/>
        <v>7</v>
      </c>
      <c r="EP49" s="78">
        <f t="shared" si="14"/>
        <v>11</v>
      </c>
      <c r="EQ49">
        <v>0</v>
      </c>
      <c r="ER49" s="89">
        <v>0</v>
      </c>
      <c r="ES49" s="90">
        <v>4.3437500000000003E-4</v>
      </c>
      <c r="ET49" s="91">
        <v>4.1678240740740738E-4</v>
      </c>
      <c r="EU49" t="s">
        <v>69</v>
      </c>
      <c r="EV49">
        <v>79</v>
      </c>
      <c r="EW49" s="13" t="s">
        <v>144</v>
      </c>
      <c r="EX49">
        <v>2.1</v>
      </c>
      <c r="EY49">
        <v>2.1</v>
      </c>
      <c r="EZ49">
        <v>2</v>
      </c>
      <c r="FA49">
        <v>2.2999999999999998</v>
      </c>
      <c r="FB49">
        <v>2.4</v>
      </c>
      <c r="FC49" s="88">
        <v>2.4</v>
      </c>
      <c r="FD49">
        <v>1.8</v>
      </c>
      <c r="FE49">
        <v>1.9</v>
      </c>
      <c r="FF49">
        <v>1.7</v>
      </c>
      <c r="FG49">
        <v>2.1</v>
      </c>
      <c r="FH49">
        <v>2.1</v>
      </c>
      <c r="FI49" s="89">
        <v>2.1</v>
      </c>
      <c r="FJ49">
        <v>7.46</v>
      </c>
      <c r="FK49">
        <v>7.45</v>
      </c>
      <c r="FL49">
        <v>6.98</v>
      </c>
      <c r="FM49">
        <v>6.78</v>
      </c>
      <c r="FN49" s="88">
        <v>6.78</v>
      </c>
      <c r="FO49">
        <v>6.93</v>
      </c>
      <c r="FP49">
        <v>7.06</v>
      </c>
      <c r="FQ49">
        <v>7.1</v>
      </c>
      <c r="FR49">
        <v>7.72</v>
      </c>
      <c r="FS49" s="89">
        <v>7.06</v>
      </c>
      <c r="FT49" s="99" t="s">
        <v>77</v>
      </c>
      <c r="FU49">
        <v>12.1</v>
      </c>
      <c r="FV49">
        <v>12.5</v>
      </c>
      <c r="FW49" s="88">
        <v>12.1</v>
      </c>
      <c r="FX49" s="99" t="s">
        <v>77</v>
      </c>
      <c r="FY49">
        <v>10.89</v>
      </c>
      <c r="FZ49">
        <v>13.4</v>
      </c>
      <c r="GA49" s="89">
        <v>10.89</v>
      </c>
      <c r="GB49">
        <v>36</v>
      </c>
      <c r="GC49" s="88">
        <v>0</v>
      </c>
      <c r="GD49">
        <v>33</v>
      </c>
      <c r="GE49" s="89">
        <v>3</v>
      </c>
      <c r="GF49">
        <v>39</v>
      </c>
      <c r="GG49">
        <v>1</v>
      </c>
      <c r="GH49" s="88">
        <v>40</v>
      </c>
      <c r="GI49" s="78">
        <f t="shared" si="15"/>
        <v>97.5</v>
      </c>
      <c r="GJ49">
        <v>42</v>
      </c>
      <c r="GK49">
        <v>1</v>
      </c>
      <c r="GL49" s="89">
        <v>43</v>
      </c>
      <c r="GM49" s="78">
        <f t="shared" si="16"/>
        <v>97.674418604651152</v>
      </c>
      <c r="GN49">
        <v>9</v>
      </c>
      <c r="GO49">
        <v>3</v>
      </c>
      <c r="GP49" s="88">
        <v>12</v>
      </c>
      <c r="GQ49">
        <v>8</v>
      </c>
      <c r="GR49">
        <v>4</v>
      </c>
      <c r="GS49" s="89">
        <v>12</v>
      </c>
      <c r="GT49">
        <v>12</v>
      </c>
      <c r="GU49">
        <v>0</v>
      </c>
      <c r="GV49" s="88">
        <v>12</v>
      </c>
      <c r="GW49">
        <v>11</v>
      </c>
      <c r="GX49">
        <v>1</v>
      </c>
      <c r="GY49" s="89">
        <v>12</v>
      </c>
      <c r="GZ49" s="96">
        <v>0.33333333333333331</v>
      </c>
      <c r="HA49" s="96">
        <v>0.55555555555555558</v>
      </c>
      <c r="HB49" s="96">
        <v>0.72361111111111109</v>
      </c>
      <c r="HC49" s="89" t="s">
        <v>73</v>
      </c>
    </row>
    <row r="50" spans="1:212" x14ac:dyDescent="0.2">
      <c r="A50" s="102">
        <v>57</v>
      </c>
      <c r="B50" s="75">
        <v>43262</v>
      </c>
      <c r="C50" s="76">
        <v>3</v>
      </c>
      <c r="D50" s="111">
        <v>16367</v>
      </c>
      <c r="E50" s="77">
        <v>1</v>
      </c>
      <c r="G50">
        <v>74</v>
      </c>
      <c r="H50">
        <v>1.55</v>
      </c>
      <c r="I50">
        <v>55.2</v>
      </c>
      <c r="J50" s="78">
        <f t="shared" si="0"/>
        <v>22.976066597294484</v>
      </c>
      <c r="K50">
        <v>30</v>
      </c>
      <c r="L50">
        <v>6</v>
      </c>
      <c r="M50" s="79">
        <v>22</v>
      </c>
      <c r="N50">
        <v>21.5</v>
      </c>
      <c r="O50" s="95">
        <v>0.47916666666666669</v>
      </c>
      <c r="P50" s="96">
        <v>0.49305555555555558</v>
      </c>
      <c r="Q50" s="95">
        <v>0.49305555555555558</v>
      </c>
      <c r="R50" s="96">
        <v>0.54513888888888895</v>
      </c>
      <c r="S50" s="95">
        <v>0.54583333333333328</v>
      </c>
      <c r="T50" s="96">
        <v>0.71250000000000002</v>
      </c>
      <c r="U50" s="95">
        <v>0.71250000000000002</v>
      </c>
      <c r="V50" s="96">
        <v>0.75</v>
      </c>
      <c r="W50" s="95">
        <v>0.54236111111111118</v>
      </c>
      <c r="X50" s="96">
        <v>0.71805555555555556</v>
      </c>
      <c r="Y50" s="79">
        <v>149</v>
      </c>
      <c r="Z50" s="77">
        <v>147</v>
      </c>
      <c r="AA50" s="77">
        <v>143</v>
      </c>
      <c r="AB50">
        <v>146</v>
      </c>
      <c r="AC50">
        <v>148</v>
      </c>
      <c r="AD50" s="82">
        <v>148</v>
      </c>
      <c r="AE50">
        <v>68</v>
      </c>
      <c r="AF50">
        <v>70</v>
      </c>
      <c r="AG50">
        <v>69</v>
      </c>
      <c r="AH50">
        <v>77</v>
      </c>
      <c r="AI50">
        <v>69</v>
      </c>
      <c r="AJ50" s="83">
        <v>68</v>
      </c>
      <c r="AK50">
        <v>152</v>
      </c>
      <c r="AL50">
        <v>159</v>
      </c>
      <c r="AM50">
        <v>168</v>
      </c>
      <c r="AN50">
        <v>160</v>
      </c>
      <c r="AO50">
        <v>164</v>
      </c>
      <c r="AP50" s="82">
        <v>149</v>
      </c>
      <c r="AQ50">
        <v>70</v>
      </c>
      <c r="AR50">
        <v>75</v>
      </c>
      <c r="AS50">
        <v>75</v>
      </c>
      <c r="AT50">
        <v>78</v>
      </c>
      <c r="AU50">
        <v>70</v>
      </c>
      <c r="AV50" s="83">
        <v>78</v>
      </c>
      <c r="AW50">
        <v>8</v>
      </c>
      <c r="AX50">
        <v>89</v>
      </c>
      <c r="BE50">
        <v>5</v>
      </c>
      <c r="BF50">
        <v>4</v>
      </c>
      <c r="BG50">
        <v>2</v>
      </c>
      <c r="BH50">
        <v>4</v>
      </c>
      <c r="BI50">
        <v>5</v>
      </c>
      <c r="BJ50">
        <v>4</v>
      </c>
      <c r="BK50" s="88">
        <v>4</v>
      </c>
      <c r="BL50" s="78">
        <f t="shared" si="1"/>
        <v>28</v>
      </c>
      <c r="BM50">
        <v>0</v>
      </c>
      <c r="BN50">
        <v>1</v>
      </c>
      <c r="BO50">
        <v>1</v>
      </c>
      <c r="BP50">
        <v>1</v>
      </c>
      <c r="BQ50">
        <v>4</v>
      </c>
      <c r="BR50">
        <v>4</v>
      </c>
      <c r="BS50" s="89">
        <v>0</v>
      </c>
      <c r="BT50" s="78">
        <f t="shared" si="2"/>
        <v>11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0</v>
      </c>
      <c r="CL50">
        <v>3</v>
      </c>
      <c r="CM50">
        <v>0</v>
      </c>
      <c r="CN50">
        <v>0</v>
      </c>
      <c r="CO50">
        <v>3</v>
      </c>
      <c r="CP50">
        <v>0</v>
      </c>
      <c r="CQ50">
        <v>3</v>
      </c>
      <c r="CR50">
        <v>3</v>
      </c>
      <c r="CS50">
        <v>0</v>
      </c>
      <c r="CT50">
        <v>0</v>
      </c>
      <c r="CU50">
        <v>0</v>
      </c>
      <c r="CV50">
        <v>3</v>
      </c>
      <c r="CW50">
        <v>0</v>
      </c>
      <c r="CX50" s="88">
        <v>0</v>
      </c>
      <c r="CY50" s="78">
        <f t="shared" si="3"/>
        <v>1</v>
      </c>
      <c r="CZ50" s="78">
        <f t="shared" si="4"/>
        <v>0</v>
      </c>
      <c r="DA50" s="78">
        <f t="shared" si="5"/>
        <v>0</v>
      </c>
      <c r="DB50" s="78">
        <f t="shared" si="6"/>
        <v>0</v>
      </c>
      <c r="DC50" s="78">
        <v>0</v>
      </c>
      <c r="DD50" s="78">
        <f t="shared" si="7"/>
        <v>9</v>
      </c>
      <c r="DE50" s="78">
        <f t="shared" si="8"/>
        <v>9</v>
      </c>
      <c r="DF50">
        <v>0</v>
      </c>
      <c r="DG50">
        <v>0</v>
      </c>
      <c r="DH50">
        <v>1</v>
      </c>
      <c r="DI50">
        <v>3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3</v>
      </c>
      <c r="DR50">
        <v>1</v>
      </c>
      <c r="DS50">
        <v>0</v>
      </c>
      <c r="DT50">
        <v>0</v>
      </c>
      <c r="DU50">
        <v>0</v>
      </c>
      <c r="DV50">
        <v>0</v>
      </c>
      <c r="DW50">
        <v>2</v>
      </c>
      <c r="DX50">
        <v>3</v>
      </c>
      <c r="DY50">
        <v>0</v>
      </c>
      <c r="DZ50">
        <v>3</v>
      </c>
      <c r="EA50">
        <v>0</v>
      </c>
      <c r="EB50">
        <v>3</v>
      </c>
      <c r="EC50">
        <v>3</v>
      </c>
      <c r="ED50">
        <v>2</v>
      </c>
      <c r="EE50">
        <v>2</v>
      </c>
      <c r="EF50">
        <v>0</v>
      </c>
      <c r="EG50">
        <v>0</v>
      </c>
      <c r="EH50">
        <v>0</v>
      </c>
      <c r="EI50" s="89">
        <v>0</v>
      </c>
      <c r="EJ50" s="78">
        <f t="shared" si="9"/>
        <v>0</v>
      </c>
      <c r="EK50" s="78">
        <f t="shared" si="10"/>
        <v>1</v>
      </c>
      <c r="EL50" s="78">
        <f t="shared" si="11"/>
        <v>1</v>
      </c>
      <c r="EM50" s="78">
        <f t="shared" si="12"/>
        <v>11</v>
      </c>
      <c r="EN50" s="78">
        <v>2</v>
      </c>
      <c r="EO50" s="78">
        <f t="shared" si="13"/>
        <v>2</v>
      </c>
      <c r="EP50" s="78">
        <f t="shared" si="14"/>
        <v>9</v>
      </c>
      <c r="EQ50">
        <v>2</v>
      </c>
      <c r="ER50" s="89">
        <v>2</v>
      </c>
      <c r="ES50" s="90">
        <v>1.0856481481481481E-3</v>
      </c>
      <c r="ET50" s="91">
        <v>1.2511574074074074E-3</v>
      </c>
      <c r="EU50" t="s">
        <v>69</v>
      </c>
      <c r="EV50">
        <v>72.2</v>
      </c>
      <c r="EW50" s="13" t="s">
        <v>141</v>
      </c>
      <c r="EX50">
        <v>0.8</v>
      </c>
      <c r="EY50">
        <v>0.8</v>
      </c>
      <c r="EZ50">
        <v>0.8</v>
      </c>
      <c r="FA50">
        <v>0.7</v>
      </c>
      <c r="FB50">
        <v>0.7</v>
      </c>
      <c r="FC50" s="88">
        <v>0.8</v>
      </c>
      <c r="FD50">
        <v>0.8</v>
      </c>
      <c r="FE50">
        <v>0.8</v>
      </c>
      <c r="FF50">
        <v>0.8</v>
      </c>
      <c r="FG50">
        <v>0.6</v>
      </c>
      <c r="FH50">
        <v>0.7</v>
      </c>
      <c r="FI50" s="89">
        <v>0.8</v>
      </c>
      <c r="FJ50">
        <v>8.49</v>
      </c>
      <c r="FK50">
        <v>8.56</v>
      </c>
      <c r="FL50">
        <v>8.83</v>
      </c>
      <c r="FM50">
        <v>8.73</v>
      </c>
      <c r="FN50" s="88">
        <v>8.56</v>
      </c>
      <c r="FO50">
        <v>8.43</v>
      </c>
      <c r="FP50">
        <v>8.6300000000000008</v>
      </c>
      <c r="FQ50">
        <v>8.7799999999999994</v>
      </c>
      <c r="FR50">
        <v>8.85</v>
      </c>
      <c r="FS50" s="89">
        <v>8.6300000000000008</v>
      </c>
      <c r="FT50" s="99" t="s">
        <v>77</v>
      </c>
      <c r="FU50">
        <v>14.63</v>
      </c>
      <c r="FV50">
        <v>13.42</v>
      </c>
      <c r="FW50" s="88">
        <v>13.42</v>
      </c>
      <c r="FX50" s="99" t="s">
        <v>77</v>
      </c>
      <c r="FY50">
        <v>14.73</v>
      </c>
      <c r="FZ50">
        <v>13.23</v>
      </c>
      <c r="GA50" s="89">
        <v>13.23</v>
      </c>
      <c r="GB50">
        <v>35</v>
      </c>
      <c r="GC50" s="88">
        <v>1</v>
      </c>
      <c r="GD50">
        <v>36</v>
      </c>
      <c r="GE50" s="89">
        <v>0</v>
      </c>
      <c r="GF50">
        <v>47</v>
      </c>
      <c r="GG50">
        <v>0</v>
      </c>
      <c r="GH50" s="88">
        <v>47</v>
      </c>
      <c r="GI50" s="78">
        <f t="shared" si="15"/>
        <v>100</v>
      </c>
      <c r="GJ50">
        <v>42</v>
      </c>
      <c r="GK50">
        <v>0</v>
      </c>
      <c r="GL50" s="89">
        <v>42</v>
      </c>
      <c r="GM50" s="78">
        <f t="shared" si="16"/>
        <v>100</v>
      </c>
      <c r="GN50">
        <v>8</v>
      </c>
      <c r="GO50">
        <v>4</v>
      </c>
      <c r="GP50" s="88">
        <v>12</v>
      </c>
      <c r="GQ50">
        <v>10</v>
      </c>
      <c r="GR50">
        <v>2</v>
      </c>
      <c r="GS50" s="89">
        <v>12</v>
      </c>
      <c r="GT50">
        <v>7</v>
      </c>
      <c r="GU50">
        <v>5</v>
      </c>
      <c r="GV50" s="88">
        <v>12</v>
      </c>
      <c r="GW50">
        <v>10</v>
      </c>
      <c r="GX50">
        <v>2</v>
      </c>
      <c r="GY50" s="89">
        <v>12</v>
      </c>
      <c r="GZ50" s="96">
        <v>0.25</v>
      </c>
      <c r="HA50" s="96">
        <v>0.54097222222222219</v>
      </c>
      <c r="HB50" s="96">
        <v>0.71250000000000002</v>
      </c>
      <c r="HC50" s="89" t="s">
        <v>73</v>
      </c>
      <c r="HD50" s="41"/>
    </row>
    <row r="51" spans="1:212" x14ac:dyDescent="0.2">
      <c r="A51" s="102">
        <v>58</v>
      </c>
      <c r="B51" s="75">
        <v>43259</v>
      </c>
      <c r="C51" s="76">
        <v>3</v>
      </c>
      <c r="D51" s="111">
        <v>13190</v>
      </c>
      <c r="E51" s="77">
        <v>1</v>
      </c>
      <c r="G51">
        <v>82</v>
      </c>
      <c r="H51">
        <v>1.56</v>
      </c>
      <c r="I51">
        <v>64.099999999999994</v>
      </c>
      <c r="J51" s="78">
        <f t="shared" si="0"/>
        <v>26.339579224194605</v>
      </c>
      <c r="K51">
        <v>29</v>
      </c>
      <c r="L51">
        <v>8</v>
      </c>
      <c r="M51" s="79">
        <v>20</v>
      </c>
      <c r="N51">
        <v>19.899999999999999</v>
      </c>
      <c r="O51" s="95">
        <v>0.4826388888888889</v>
      </c>
      <c r="P51" s="96">
        <v>0.49652777777777773</v>
      </c>
      <c r="Q51" s="95">
        <v>0.49722222222222223</v>
      </c>
      <c r="R51" s="96">
        <v>0.53888888888888886</v>
      </c>
      <c r="S51" s="95">
        <v>0.53888888888888886</v>
      </c>
      <c r="T51" s="96">
        <v>0.7055555555555556</v>
      </c>
      <c r="U51" s="95">
        <v>0.7055555555555556</v>
      </c>
      <c r="V51" s="96">
        <v>0.73263888888888884</v>
      </c>
      <c r="W51" s="95">
        <v>0.53749999999999998</v>
      </c>
      <c r="X51" s="96">
        <v>0.71180555555555547</v>
      </c>
      <c r="Y51" s="79">
        <v>104</v>
      </c>
      <c r="Z51" s="77">
        <v>108</v>
      </c>
      <c r="AA51" s="77">
        <v>106</v>
      </c>
      <c r="AB51">
        <v>106</v>
      </c>
      <c r="AC51">
        <v>104</v>
      </c>
      <c r="AD51" s="82">
        <v>106</v>
      </c>
      <c r="AE51">
        <v>64</v>
      </c>
      <c r="AF51">
        <v>63</v>
      </c>
      <c r="AG51">
        <v>58</v>
      </c>
      <c r="AH51">
        <v>62</v>
      </c>
      <c r="AI51">
        <v>64</v>
      </c>
      <c r="AJ51" s="83">
        <v>65</v>
      </c>
      <c r="AK51">
        <v>105</v>
      </c>
      <c r="AL51">
        <v>108</v>
      </c>
      <c r="AM51">
        <v>117</v>
      </c>
      <c r="AN51">
        <v>116</v>
      </c>
      <c r="AO51">
        <v>117</v>
      </c>
      <c r="AP51" s="82">
        <v>113</v>
      </c>
      <c r="AQ51">
        <v>64</v>
      </c>
      <c r="AR51">
        <v>59</v>
      </c>
      <c r="AS51">
        <v>62</v>
      </c>
      <c r="AT51">
        <v>69</v>
      </c>
      <c r="AU51">
        <v>75</v>
      </c>
      <c r="AV51" s="83">
        <v>85</v>
      </c>
      <c r="AW51">
        <v>11</v>
      </c>
      <c r="AX51">
        <v>88</v>
      </c>
      <c r="BE51">
        <v>4</v>
      </c>
      <c r="BF51">
        <v>3</v>
      </c>
      <c r="BG51">
        <v>2</v>
      </c>
      <c r="BH51">
        <v>4</v>
      </c>
      <c r="BI51">
        <v>4</v>
      </c>
      <c r="BJ51">
        <v>3</v>
      </c>
      <c r="BK51" s="88">
        <v>3</v>
      </c>
      <c r="BL51" s="78">
        <f t="shared" si="1"/>
        <v>23</v>
      </c>
      <c r="BM51">
        <v>4</v>
      </c>
      <c r="BN51">
        <v>4</v>
      </c>
      <c r="BO51">
        <v>3</v>
      </c>
      <c r="BP51">
        <v>4</v>
      </c>
      <c r="BQ51">
        <v>4</v>
      </c>
      <c r="BR51">
        <v>3</v>
      </c>
      <c r="BS51" s="89">
        <v>3</v>
      </c>
      <c r="BT51" s="78">
        <f t="shared" si="2"/>
        <v>25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3</v>
      </c>
      <c r="CM51">
        <v>2</v>
      </c>
      <c r="CN51">
        <v>0</v>
      </c>
      <c r="CO51">
        <v>3</v>
      </c>
      <c r="CP51">
        <v>0</v>
      </c>
      <c r="CQ51">
        <v>2</v>
      </c>
      <c r="CR51">
        <v>3</v>
      </c>
      <c r="CS51">
        <v>0</v>
      </c>
      <c r="CT51">
        <v>0</v>
      </c>
      <c r="CU51">
        <v>0</v>
      </c>
      <c r="CV51">
        <v>2</v>
      </c>
      <c r="CW51">
        <v>0</v>
      </c>
      <c r="CX51" s="88">
        <v>0</v>
      </c>
      <c r="CY51" s="78">
        <f t="shared" si="3"/>
        <v>0</v>
      </c>
      <c r="CZ51" s="78">
        <f t="shared" si="4"/>
        <v>0</v>
      </c>
      <c r="DA51" s="78">
        <f t="shared" si="5"/>
        <v>0</v>
      </c>
      <c r="DB51" s="78">
        <f t="shared" si="6"/>
        <v>2</v>
      </c>
      <c r="DC51" s="78">
        <v>0</v>
      </c>
      <c r="DD51" s="78">
        <f t="shared" si="7"/>
        <v>7</v>
      </c>
      <c r="DE51" s="78">
        <f t="shared" si="8"/>
        <v>8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2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2</v>
      </c>
      <c r="DX51">
        <v>0</v>
      </c>
      <c r="DY51">
        <v>0</v>
      </c>
      <c r="DZ51">
        <v>2</v>
      </c>
      <c r="EA51">
        <v>0</v>
      </c>
      <c r="EB51">
        <v>2</v>
      </c>
      <c r="EC51">
        <v>2</v>
      </c>
      <c r="ED51">
        <v>0</v>
      </c>
      <c r="EE51">
        <v>0</v>
      </c>
      <c r="EF51">
        <v>0</v>
      </c>
      <c r="EG51">
        <v>2</v>
      </c>
      <c r="EH51">
        <v>0</v>
      </c>
      <c r="EI51" s="89">
        <v>0</v>
      </c>
      <c r="EJ51" s="78">
        <f t="shared" si="9"/>
        <v>0</v>
      </c>
      <c r="EK51" s="78">
        <f t="shared" si="10"/>
        <v>0</v>
      </c>
      <c r="EL51" s="78">
        <f t="shared" si="11"/>
        <v>0</v>
      </c>
      <c r="EM51" s="78">
        <f t="shared" si="12"/>
        <v>0</v>
      </c>
      <c r="EN51" s="78">
        <v>0</v>
      </c>
      <c r="EO51" s="78">
        <f t="shared" si="13"/>
        <v>6</v>
      </c>
      <c r="EP51" s="78">
        <f t="shared" si="14"/>
        <v>6</v>
      </c>
      <c r="EQ51">
        <v>0</v>
      </c>
      <c r="ER51" s="89">
        <v>0</v>
      </c>
      <c r="ES51" s="90">
        <v>8.1261574074074081E-4</v>
      </c>
      <c r="ET51" s="91">
        <v>8.0833333333333321E-4</v>
      </c>
      <c r="EU51" t="s">
        <v>69</v>
      </c>
      <c r="EV51">
        <v>72</v>
      </c>
      <c r="EW51" s="13" t="s">
        <v>90</v>
      </c>
      <c r="EX51">
        <v>0.8</v>
      </c>
      <c r="EY51">
        <v>1</v>
      </c>
      <c r="EZ51">
        <v>1.1000000000000001</v>
      </c>
      <c r="FA51">
        <v>1</v>
      </c>
      <c r="FB51">
        <v>1.2</v>
      </c>
      <c r="FC51" s="88">
        <v>1.2</v>
      </c>
      <c r="FD51">
        <v>0.9</v>
      </c>
      <c r="FE51">
        <v>0.8</v>
      </c>
      <c r="FF51">
        <v>0.9</v>
      </c>
      <c r="FG51">
        <v>0.9</v>
      </c>
      <c r="FH51">
        <v>0.8</v>
      </c>
      <c r="FI51" s="89">
        <v>0.9</v>
      </c>
      <c r="FJ51">
        <v>7.7</v>
      </c>
      <c r="FK51">
        <v>7.95</v>
      </c>
      <c r="FL51">
        <v>7.96</v>
      </c>
      <c r="FM51">
        <v>8.4</v>
      </c>
      <c r="FN51" s="88">
        <v>7.95</v>
      </c>
      <c r="FO51">
        <v>8.1999999999999993</v>
      </c>
      <c r="FP51">
        <v>8.15</v>
      </c>
      <c r="FQ51">
        <v>8.27</v>
      </c>
      <c r="FR51">
        <v>8.17</v>
      </c>
      <c r="FS51" s="89">
        <v>8.15</v>
      </c>
      <c r="FT51" s="99" t="s">
        <v>77</v>
      </c>
      <c r="FU51">
        <v>12.62</v>
      </c>
      <c r="FV51">
        <v>12.32</v>
      </c>
      <c r="FW51" s="88">
        <v>12.32</v>
      </c>
      <c r="FX51" s="99" t="s">
        <v>77</v>
      </c>
      <c r="FY51">
        <v>14.16</v>
      </c>
      <c r="FZ51">
        <v>14.33</v>
      </c>
      <c r="GA51" s="89">
        <v>14.16</v>
      </c>
      <c r="GB51">
        <v>34</v>
      </c>
      <c r="GC51" s="88">
        <v>2</v>
      </c>
      <c r="GD51">
        <v>32</v>
      </c>
      <c r="GE51" s="89">
        <v>4</v>
      </c>
      <c r="GF51">
        <v>50</v>
      </c>
      <c r="GG51">
        <v>3</v>
      </c>
      <c r="GH51" s="88">
        <v>53</v>
      </c>
      <c r="GI51" s="78">
        <f t="shared" si="15"/>
        <v>94.339622641509436</v>
      </c>
      <c r="GJ51">
        <v>61</v>
      </c>
      <c r="GK51">
        <v>2</v>
      </c>
      <c r="GL51" s="89">
        <v>63</v>
      </c>
      <c r="GM51" s="78">
        <f t="shared" si="16"/>
        <v>96.825396825396822</v>
      </c>
      <c r="GN51">
        <v>12</v>
      </c>
      <c r="GO51">
        <v>0</v>
      </c>
      <c r="GP51" s="88">
        <v>12</v>
      </c>
      <c r="GQ51">
        <v>11</v>
      </c>
      <c r="GR51">
        <v>1</v>
      </c>
      <c r="GS51" s="89">
        <v>12</v>
      </c>
      <c r="GT51">
        <v>12</v>
      </c>
      <c r="GU51">
        <v>0</v>
      </c>
      <c r="GV51" s="88">
        <v>12</v>
      </c>
      <c r="GW51">
        <v>10</v>
      </c>
      <c r="GX51">
        <v>2</v>
      </c>
      <c r="GY51" s="89">
        <v>12</v>
      </c>
      <c r="GZ51" s="96">
        <v>0.27083333333333331</v>
      </c>
      <c r="HA51" s="96">
        <v>0.5395833333333333</v>
      </c>
      <c r="HB51" s="96">
        <v>0.7090277777777777</v>
      </c>
      <c r="HC51" s="89" t="s">
        <v>73</v>
      </c>
      <c r="HD51" s="41"/>
    </row>
    <row r="52" spans="1:212" x14ac:dyDescent="0.2">
      <c r="A52" s="102">
        <v>59</v>
      </c>
      <c r="B52" s="75">
        <v>43287</v>
      </c>
      <c r="C52" s="76">
        <v>4</v>
      </c>
      <c r="D52" s="111">
        <v>17232</v>
      </c>
      <c r="F52" s="77">
        <v>1</v>
      </c>
      <c r="G52">
        <v>71</v>
      </c>
      <c r="H52">
        <v>1.66</v>
      </c>
      <c r="I52">
        <v>60</v>
      </c>
      <c r="J52" s="78">
        <f t="shared" si="0"/>
        <v>21.773842357381334</v>
      </c>
      <c r="K52">
        <v>29</v>
      </c>
      <c r="L52">
        <v>4</v>
      </c>
      <c r="M52" s="79">
        <v>21.5</v>
      </c>
      <c r="N52">
        <v>22</v>
      </c>
      <c r="O52" s="95">
        <v>0.47916666666666669</v>
      </c>
      <c r="P52" s="96">
        <v>0.4861111111111111</v>
      </c>
      <c r="Q52" s="95">
        <v>0.48819444444444443</v>
      </c>
      <c r="R52" s="96">
        <v>0.52777777777777779</v>
      </c>
      <c r="S52" s="95">
        <v>0.52777777777777779</v>
      </c>
      <c r="T52" s="96">
        <v>0.69444444444444453</v>
      </c>
      <c r="U52" s="95">
        <v>0.69444444444444453</v>
      </c>
      <c r="V52" s="96">
        <v>0.73611111111111116</v>
      </c>
      <c r="W52" s="95">
        <v>0.52430555555555558</v>
      </c>
      <c r="X52" s="96">
        <v>0.70138888888888884</v>
      </c>
      <c r="Y52" s="79">
        <v>119</v>
      </c>
      <c r="Z52" s="77">
        <v>122</v>
      </c>
      <c r="AA52" s="77">
        <v>111</v>
      </c>
      <c r="AB52">
        <v>126</v>
      </c>
      <c r="AC52">
        <v>122</v>
      </c>
      <c r="AD52" s="82">
        <v>117</v>
      </c>
      <c r="AE52">
        <v>64</v>
      </c>
      <c r="AF52">
        <v>68</v>
      </c>
      <c r="AG52">
        <v>72</v>
      </c>
      <c r="AH52">
        <v>69</v>
      </c>
      <c r="AI52">
        <v>70</v>
      </c>
      <c r="AJ52" s="83">
        <v>70</v>
      </c>
      <c r="AK52">
        <v>124</v>
      </c>
      <c r="AL52">
        <v>124</v>
      </c>
      <c r="AM52">
        <v>133</v>
      </c>
      <c r="AN52">
        <v>125</v>
      </c>
      <c r="AO52">
        <v>123</v>
      </c>
      <c r="AP52" s="82">
        <v>128</v>
      </c>
      <c r="AQ52">
        <v>74</v>
      </c>
      <c r="AR52">
        <v>75</v>
      </c>
      <c r="AS52">
        <v>72</v>
      </c>
      <c r="AT52">
        <v>76</v>
      </c>
      <c r="AU52">
        <v>74</v>
      </c>
      <c r="AV52" s="83">
        <v>73</v>
      </c>
      <c r="AW52">
        <v>12</v>
      </c>
      <c r="AX52">
        <v>93</v>
      </c>
      <c r="BE52">
        <v>6</v>
      </c>
      <c r="BF52">
        <v>6</v>
      </c>
      <c r="BG52">
        <v>5</v>
      </c>
      <c r="BH52">
        <v>6</v>
      </c>
      <c r="BI52">
        <v>6</v>
      </c>
      <c r="BJ52">
        <v>6</v>
      </c>
      <c r="BK52" s="88">
        <v>6</v>
      </c>
      <c r="BL52" s="78">
        <f t="shared" si="1"/>
        <v>41</v>
      </c>
      <c r="BM52">
        <v>5</v>
      </c>
      <c r="BN52">
        <v>6</v>
      </c>
      <c r="BO52">
        <v>5</v>
      </c>
      <c r="BP52">
        <v>5</v>
      </c>
      <c r="BQ52">
        <v>5</v>
      </c>
      <c r="BR52">
        <v>5</v>
      </c>
      <c r="BS52" s="89">
        <v>5</v>
      </c>
      <c r="BT52" s="78">
        <f t="shared" si="2"/>
        <v>36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0</v>
      </c>
      <c r="CN52">
        <v>0</v>
      </c>
      <c r="CO52">
        <v>4</v>
      </c>
      <c r="CP52">
        <v>0</v>
      </c>
      <c r="CQ52">
        <v>3</v>
      </c>
      <c r="CR52">
        <v>3</v>
      </c>
      <c r="CS52">
        <v>0</v>
      </c>
      <c r="CT52">
        <v>0</v>
      </c>
      <c r="CU52">
        <v>0</v>
      </c>
      <c r="CV52">
        <v>4</v>
      </c>
      <c r="CW52">
        <v>0</v>
      </c>
      <c r="CX52" s="88">
        <v>0</v>
      </c>
      <c r="CY52" s="78">
        <f t="shared" si="3"/>
        <v>0</v>
      </c>
      <c r="CZ52" s="78">
        <f t="shared" si="4"/>
        <v>0</v>
      </c>
      <c r="DA52" s="78">
        <f t="shared" si="5"/>
        <v>0</v>
      </c>
      <c r="DB52" s="78">
        <f t="shared" si="6"/>
        <v>0</v>
      </c>
      <c r="DC52" s="78">
        <v>0</v>
      </c>
      <c r="DD52" s="78">
        <f t="shared" si="7"/>
        <v>12</v>
      </c>
      <c r="DE52" s="78">
        <f t="shared" si="8"/>
        <v>10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2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3</v>
      </c>
      <c r="DX52">
        <v>1</v>
      </c>
      <c r="DY52">
        <v>0</v>
      </c>
      <c r="DZ52">
        <v>4</v>
      </c>
      <c r="EA52">
        <v>0</v>
      </c>
      <c r="EB52">
        <v>3</v>
      </c>
      <c r="EC52">
        <v>3</v>
      </c>
      <c r="ED52">
        <v>0</v>
      </c>
      <c r="EE52">
        <v>0</v>
      </c>
      <c r="EF52">
        <v>0</v>
      </c>
      <c r="EG52">
        <v>3</v>
      </c>
      <c r="EH52">
        <v>0</v>
      </c>
      <c r="EI52" s="89">
        <v>0</v>
      </c>
      <c r="EJ52" s="78">
        <f t="shared" si="9"/>
        <v>0</v>
      </c>
      <c r="EK52" s="78">
        <f t="shared" si="10"/>
        <v>0</v>
      </c>
      <c r="EL52" s="78">
        <f t="shared" si="11"/>
        <v>0</v>
      </c>
      <c r="EM52" s="78">
        <f t="shared" si="12"/>
        <v>1</v>
      </c>
      <c r="EN52" s="78">
        <v>0</v>
      </c>
      <c r="EO52" s="78">
        <f t="shared" si="13"/>
        <v>8</v>
      </c>
      <c r="EP52" s="78">
        <f t="shared" si="14"/>
        <v>10</v>
      </c>
      <c r="EQ52">
        <v>0</v>
      </c>
      <c r="ER52" s="89">
        <v>0</v>
      </c>
      <c r="ES52" s="90">
        <v>5.5590277777777778E-4</v>
      </c>
      <c r="ET52" s="91">
        <v>3.8657407407407407E-4</v>
      </c>
      <c r="EU52" t="s">
        <v>80</v>
      </c>
      <c r="EV52">
        <v>84</v>
      </c>
      <c r="EW52" s="13" t="s">
        <v>90</v>
      </c>
      <c r="EX52">
        <v>1.8</v>
      </c>
      <c r="EY52">
        <v>2</v>
      </c>
      <c r="EZ52">
        <v>2</v>
      </c>
      <c r="FA52">
        <v>2.1</v>
      </c>
      <c r="FB52">
        <v>1.9</v>
      </c>
      <c r="FC52" s="88">
        <v>2.1</v>
      </c>
      <c r="FD52">
        <v>1.5</v>
      </c>
      <c r="FE52">
        <v>1.8</v>
      </c>
      <c r="FF52">
        <v>2.1</v>
      </c>
      <c r="FG52">
        <v>2.1</v>
      </c>
      <c r="FH52">
        <v>2.1</v>
      </c>
      <c r="FI52" s="89">
        <v>2.1</v>
      </c>
      <c r="FJ52">
        <v>6.03</v>
      </c>
      <c r="FK52">
        <v>6.51</v>
      </c>
      <c r="FL52">
        <v>6.36</v>
      </c>
      <c r="FM52">
        <v>6.26</v>
      </c>
      <c r="FN52" s="88">
        <v>6.26</v>
      </c>
      <c r="FO52">
        <v>6.27</v>
      </c>
      <c r="FP52">
        <v>6.42</v>
      </c>
      <c r="FQ52">
        <v>6.49</v>
      </c>
      <c r="FR52">
        <v>6.58</v>
      </c>
      <c r="FS52" s="89">
        <v>6.42</v>
      </c>
      <c r="FT52" s="99" t="s">
        <v>77</v>
      </c>
      <c r="FU52">
        <v>11.1</v>
      </c>
      <c r="FV52">
        <v>11.23</v>
      </c>
      <c r="FW52" s="88">
        <v>11.1</v>
      </c>
      <c r="FX52" s="99" t="s">
        <v>77</v>
      </c>
      <c r="FY52">
        <v>11.16</v>
      </c>
      <c r="FZ52">
        <v>11.32</v>
      </c>
      <c r="GA52" s="89">
        <v>11.16</v>
      </c>
      <c r="GB52">
        <v>35</v>
      </c>
      <c r="GC52" s="88">
        <v>1</v>
      </c>
      <c r="GD52">
        <v>34</v>
      </c>
      <c r="GE52" s="89">
        <v>2</v>
      </c>
      <c r="GF52">
        <v>51</v>
      </c>
      <c r="GG52">
        <v>0</v>
      </c>
      <c r="GH52" s="88">
        <v>51</v>
      </c>
      <c r="GI52" s="78">
        <f t="shared" si="15"/>
        <v>100</v>
      </c>
      <c r="GJ52">
        <v>52</v>
      </c>
      <c r="GK52">
        <v>1</v>
      </c>
      <c r="GL52" s="89">
        <v>53</v>
      </c>
      <c r="GM52" s="78">
        <f t="shared" si="16"/>
        <v>98.113207547169807</v>
      </c>
      <c r="GN52">
        <v>11</v>
      </c>
      <c r="GO52">
        <v>1</v>
      </c>
      <c r="GP52" s="88">
        <v>12</v>
      </c>
      <c r="GQ52">
        <v>11</v>
      </c>
      <c r="GR52">
        <v>1</v>
      </c>
      <c r="GS52" s="89">
        <v>12</v>
      </c>
      <c r="GT52">
        <v>12</v>
      </c>
      <c r="GU52">
        <v>0</v>
      </c>
      <c r="GV52" s="88">
        <v>12</v>
      </c>
      <c r="GW52">
        <v>12</v>
      </c>
      <c r="GX52">
        <v>0</v>
      </c>
      <c r="GY52" s="89">
        <v>12</v>
      </c>
      <c r="GZ52" s="96">
        <v>0.2986111111111111</v>
      </c>
      <c r="HA52" s="96">
        <v>0.52569444444444446</v>
      </c>
      <c r="HB52" s="96">
        <v>0.70277777777777783</v>
      </c>
      <c r="HC52" s="89" t="s">
        <v>73</v>
      </c>
    </row>
    <row r="53" spans="1:212" x14ac:dyDescent="0.2">
      <c r="A53" s="102">
        <v>62</v>
      </c>
      <c r="B53" s="75">
        <v>43292</v>
      </c>
      <c r="C53" s="76">
        <v>3</v>
      </c>
      <c r="D53" s="111">
        <v>12923</v>
      </c>
      <c r="E53" s="77">
        <v>1</v>
      </c>
      <c r="G53">
        <v>83</v>
      </c>
      <c r="H53">
        <v>1.58</v>
      </c>
      <c r="I53">
        <v>96.2</v>
      </c>
      <c r="J53" s="78">
        <f t="shared" si="0"/>
        <v>38.535491107194353</v>
      </c>
      <c r="K53">
        <v>29</v>
      </c>
      <c r="L53">
        <v>12</v>
      </c>
      <c r="M53" s="79">
        <v>22</v>
      </c>
      <c r="N53">
        <v>22</v>
      </c>
      <c r="O53" s="95">
        <v>0.48958333333333331</v>
      </c>
      <c r="P53" s="96">
        <v>0.49444444444444446</v>
      </c>
      <c r="Q53" s="95">
        <v>0.49444444444444446</v>
      </c>
      <c r="R53" s="96">
        <v>0.53819444444444442</v>
      </c>
      <c r="S53" s="95">
        <v>0.54166666666666663</v>
      </c>
      <c r="T53" s="96">
        <v>0.70833333333333337</v>
      </c>
      <c r="U53" s="95">
        <v>0.70833333333333337</v>
      </c>
      <c r="V53" s="96">
        <v>0.72916666666666663</v>
      </c>
      <c r="W53" s="95">
        <v>0.54027777777777775</v>
      </c>
      <c r="X53" s="96">
        <v>0.71805555555555556</v>
      </c>
      <c r="Y53" s="79">
        <v>133</v>
      </c>
      <c r="Z53" s="77">
        <v>140</v>
      </c>
      <c r="AA53" s="77">
        <v>131</v>
      </c>
      <c r="AB53">
        <v>131</v>
      </c>
      <c r="AC53">
        <v>130</v>
      </c>
      <c r="AD53" s="82">
        <v>132</v>
      </c>
      <c r="AE53">
        <v>73</v>
      </c>
      <c r="AF53">
        <v>71</v>
      </c>
      <c r="AG53">
        <v>64</v>
      </c>
      <c r="AH53">
        <v>75</v>
      </c>
      <c r="AI53">
        <v>65</v>
      </c>
      <c r="AJ53" s="83">
        <v>68</v>
      </c>
      <c r="AK53">
        <v>149</v>
      </c>
      <c r="AL53">
        <v>165</v>
      </c>
      <c r="AM53">
        <v>165</v>
      </c>
      <c r="AN53">
        <v>173</v>
      </c>
      <c r="AO53">
        <v>178</v>
      </c>
      <c r="AP53" s="82">
        <v>170</v>
      </c>
      <c r="AQ53">
        <v>84</v>
      </c>
      <c r="AR53">
        <v>78</v>
      </c>
      <c r="AS53">
        <v>81</v>
      </c>
      <c r="AT53">
        <v>91</v>
      </c>
      <c r="AU53">
        <v>88</v>
      </c>
      <c r="AV53" s="83">
        <v>83</v>
      </c>
      <c r="AW53">
        <v>10</v>
      </c>
      <c r="AX53">
        <v>86</v>
      </c>
      <c r="BE53">
        <v>4</v>
      </c>
      <c r="BF53">
        <v>5</v>
      </c>
      <c r="BG53">
        <v>3</v>
      </c>
      <c r="BH53">
        <v>5</v>
      </c>
      <c r="BI53">
        <v>5</v>
      </c>
      <c r="BJ53">
        <v>3</v>
      </c>
      <c r="BK53" s="88">
        <v>5</v>
      </c>
      <c r="BL53" s="78">
        <f t="shared" si="1"/>
        <v>30</v>
      </c>
      <c r="BM53">
        <v>5</v>
      </c>
      <c r="BN53">
        <v>5</v>
      </c>
      <c r="BO53">
        <v>2</v>
      </c>
      <c r="BP53">
        <v>5</v>
      </c>
      <c r="BQ53">
        <v>5</v>
      </c>
      <c r="BR53">
        <v>4</v>
      </c>
      <c r="BS53" s="89">
        <v>5</v>
      </c>
      <c r="BT53" s="78">
        <f t="shared" si="2"/>
        <v>31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</v>
      </c>
      <c r="CP53">
        <v>0</v>
      </c>
      <c r="CQ53">
        <v>3</v>
      </c>
      <c r="CR53">
        <v>3</v>
      </c>
      <c r="CS53">
        <v>0</v>
      </c>
      <c r="CT53">
        <v>0</v>
      </c>
      <c r="CU53">
        <v>0</v>
      </c>
      <c r="CV53">
        <v>3</v>
      </c>
      <c r="CW53">
        <v>0</v>
      </c>
      <c r="CX53" s="88">
        <v>0</v>
      </c>
      <c r="CY53" s="78">
        <f t="shared" si="3"/>
        <v>0</v>
      </c>
      <c r="CZ53" s="78">
        <f t="shared" si="4"/>
        <v>0</v>
      </c>
      <c r="DA53" s="78">
        <f t="shared" si="5"/>
        <v>0</v>
      </c>
      <c r="DB53" s="78">
        <f t="shared" si="6"/>
        <v>0</v>
      </c>
      <c r="DC53" s="78">
        <v>0</v>
      </c>
      <c r="DD53" s="78">
        <f t="shared" si="7"/>
        <v>6</v>
      </c>
      <c r="DE53" s="78">
        <f t="shared" si="8"/>
        <v>9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3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3</v>
      </c>
      <c r="DX53">
        <v>0</v>
      </c>
      <c r="DY53">
        <v>0</v>
      </c>
      <c r="DZ53">
        <v>3</v>
      </c>
      <c r="EA53">
        <v>0</v>
      </c>
      <c r="EB53">
        <v>3</v>
      </c>
      <c r="EC53">
        <v>3</v>
      </c>
      <c r="ED53">
        <v>0</v>
      </c>
      <c r="EE53">
        <v>0</v>
      </c>
      <c r="EF53">
        <v>0</v>
      </c>
      <c r="EG53">
        <v>2</v>
      </c>
      <c r="EH53">
        <v>0</v>
      </c>
      <c r="EI53" s="89">
        <v>0</v>
      </c>
      <c r="EJ53" s="78">
        <f t="shared" si="9"/>
        <v>0</v>
      </c>
      <c r="EK53" s="78">
        <f t="shared" si="10"/>
        <v>0</v>
      </c>
      <c r="EL53" s="78">
        <f t="shared" si="11"/>
        <v>0</v>
      </c>
      <c r="EM53" s="78">
        <f t="shared" si="12"/>
        <v>0</v>
      </c>
      <c r="EN53" s="78">
        <v>0</v>
      </c>
      <c r="EO53" s="78">
        <f t="shared" si="13"/>
        <v>8</v>
      </c>
      <c r="EP53" s="78">
        <f t="shared" si="14"/>
        <v>9</v>
      </c>
      <c r="EQ53">
        <v>3</v>
      </c>
      <c r="ER53" s="89">
        <v>2</v>
      </c>
      <c r="ES53" s="90">
        <v>8.2395833333333334E-4</v>
      </c>
      <c r="ET53" s="91">
        <v>1.305324074074074E-3</v>
      </c>
      <c r="EU53" t="s">
        <v>69</v>
      </c>
      <c r="EV53">
        <v>82</v>
      </c>
      <c r="EW53" s="13" t="s">
        <v>90</v>
      </c>
      <c r="EX53">
        <v>0.4</v>
      </c>
      <c r="EY53">
        <v>0.4</v>
      </c>
      <c r="EZ53">
        <v>0.4</v>
      </c>
      <c r="FA53">
        <v>0.4</v>
      </c>
      <c r="FB53">
        <v>0.4</v>
      </c>
      <c r="FC53" s="88">
        <v>0.4</v>
      </c>
      <c r="FD53">
        <v>0.4</v>
      </c>
      <c r="FE53">
        <v>0.2</v>
      </c>
      <c r="FF53">
        <v>0.4</v>
      </c>
      <c r="FG53">
        <v>0.4</v>
      </c>
      <c r="FH53">
        <v>0.4</v>
      </c>
      <c r="FI53" s="89">
        <v>0.4</v>
      </c>
      <c r="FT53" s="99" t="s">
        <v>77</v>
      </c>
      <c r="FX53" s="99" t="s">
        <v>77</v>
      </c>
      <c r="GB53">
        <v>33</v>
      </c>
      <c r="GC53" s="88">
        <v>3</v>
      </c>
      <c r="GD53">
        <v>29</v>
      </c>
      <c r="GE53" s="89">
        <v>7</v>
      </c>
      <c r="GF53">
        <v>17</v>
      </c>
      <c r="GG53">
        <v>3</v>
      </c>
      <c r="GH53" s="88">
        <v>20</v>
      </c>
      <c r="GI53" s="78">
        <f t="shared" si="15"/>
        <v>85</v>
      </c>
      <c r="GJ53">
        <v>27</v>
      </c>
      <c r="GK53">
        <v>1</v>
      </c>
      <c r="GL53" s="89">
        <v>28</v>
      </c>
      <c r="GM53" s="78">
        <f t="shared" si="16"/>
        <v>96.428571428571431</v>
      </c>
      <c r="GN53">
        <v>11</v>
      </c>
      <c r="GO53">
        <v>1</v>
      </c>
      <c r="GP53" s="88">
        <v>12</v>
      </c>
      <c r="GQ53">
        <v>10</v>
      </c>
      <c r="GR53">
        <v>2</v>
      </c>
      <c r="GS53" s="89">
        <v>12</v>
      </c>
      <c r="GT53">
        <v>10</v>
      </c>
      <c r="GU53">
        <v>2</v>
      </c>
      <c r="GV53" s="88">
        <v>12</v>
      </c>
      <c r="GW53">
        <v>9</v>
      </c>
      <c r="GX53">
        <v>3</v>
      </c>
      <c r="GY53" s="89">
        <v>12</v>
      </c>
      <c r="GZ53" s="96">
        <v>0.33333333333333331</v>
      </c>
      <c r="HA53" s="96">
        <v>0.52986111111111112</v>
      </c>
      <c r="HB53" s="96">
        <v>0.70833333333333337</v>
      </c>
      <c r="HC53" s="14" t="s">
        <v>73</v>
      </c>
      <c r="HD53" s="41"/>
    </row>
    <row r="54" spans="1:212" x14ac:dyDescent="0.2">
      <c r="A54" s="102">
        <v>63</v>
      </c>
      <c r="B54" s="75">
        <v>43290</v>
      </c>
      <c r="C54" s="76">
        <v>2</v>
      </c>
      <c r="D54" s="111">
        <v>17281</v>
      </c>
      <c r="E54" s="77">
        <v>1</v>
      </c>
      <c r="G54">
        <v>71</v>
      </c>
      <c r="H54">
        <v>1.55</v>
      </c>
      <c r="I54">
        <v>68.7</v>
      </c>
      <c r="J54" s="78">
        <f t="shared" si="0"/>
        <v>28.595213319458896</v>
      </c>
      <c r="K54">
        <v>30</v>
      </c>
      <c r="L54">
        <v>5</v>
      </c>
      <c r="M54" s="79">
        <v>22</v>
      </c>
      <c r="N54">
        <v>21.5</v>
      </c>
      <c r="O54" s="95">
        <v>0.4826388888888889</v>
      </c>
      <c r="P54" s="96">
        <v>0.4916666666666667</v>
      </c>
      <c r="Q54" s="95">
        <v>0.49583333333333335</v>
      </c>
      <c r="R54" s="96">
        <v>0.53333333333333333</v>
      </c>
      <c r="S54" s="95">
        <v>0.53472222222222221</v>
      </c>
      <c r="T54" s="96">
        <v>0.70138888888888884</v>
      </c>
      <c r="U54" s="95">
        <v>0.70138888888888884</v>
      </c>
      <c r="V54" s="96">
        <v>0.72916666666666663</v>
      </c>
      <c r="W54" s="95">
        <v>0.53055555555555556</v>
      </c>
      <c r="X54" s="96">
        <v>0.70624999999999993</v>
      </c>
      <c r="Y54" s="79">
        <v>130</v>
      </c>
      <c r="Z54" s="77">
        <v>135</v>
      </c>
      <c r="AA54" s="77">
        <v>136</v>
      </c>
      <c r="AB54">
        <v>131</v>
      </c>
      <c r="AC54">
        <v>139</v>
      </c>
      <c r="AD54" s="82">
        <v>138</v>
      </c>
      <c r="AE54">
        <v>84</v>
      </c>
      <c r="AF54">
        <v>83</v>
      </c>
      <c r="AG54">
        <v>81</v>
      </c>
      <c r="AH54">
        <v>82</v>
      </c>
      <c r="AI54">
        <v>86</v>
      </c>
      <c r="AJ54" s="83">
        <v>85</v>
      </c>
      <c r="AK54">
        <v>164</v>
      </c>
      <c r="AL54">
        <v>169</v>
      </c>
      <c r="AM54">
        <v>159</v>
      </c>
      <c r="AN54">
        <v>158</v>
      </c>
      <c r="AO54">
        <v>158</v>
      </c>
      <c r="AP54" s="82">
        <v>169</v>
      </c>
      <c r="AQ54">
        <v>85</v>
      </c>
      <c r="AR54">
        <v>80</v>
      </c>
      <c r="AS54">
        <v>86</v>
      </c>
      <c r="AT54">
        <v>95</v>
      </c>
      <c r="AU54">
        <v>90</v>
      </c>
      <c r="AV54" s="83">
        <v>88</v>
      </c>
      <c r="AW54">
        <v>9</v>
      </c>
      <c r="AX54">
        <v>91</v>
      </c>
      <c r="BE54">
        <v>6</v>
      </c>
      <c r="BF54">
        <v>5</v>
      </c>
      <c r="BG54">
        <v>5</v>
      </c>
      <c r="BH54">
        <v>5</v>
      </c>
      <c r="BI54">
        <v>5</v>
      </c>
      <c r="BJ54">
        <v>5</v>
      </c>
      <c r="BK54" s="88">
        <v>5</v>
      </c>
      <c r="BL54" s="78">
        <f t="shared" si="1"/>
        <v>36</v>
      </c>
      <c r="BM54">
        <v>4</v>
      </c>
      <c r="BN54">
        <v>3</v>
      </c>
      <c r="BO54">
        <v>5</v>
      </c>
      <c r="BP54">
        <v>5</v>
      </c>
      <c r="BQ54">
        <v>5</v>
      </c>
      <c r="BR54">
        <v>5</v>
      </c>
      <c r="BS54" s="89">
        <v>5</v>
      </c>
      <c r="BT54" s="78">
        <f t="shared" si="2"/>
        <v>32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3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3</v>
      </c>
      <c r="CM54">
        <v>0</v>
      </c>
      <c r="CN54">
        <v>0</v>
      </c>
      <c r="CO54">
        <v>3</v>
      </c>
      <c r="CP54">
        <v>0</v>
      </c>
      <c r="CQ54">
        <v>3</v>
      </c>
      <c r="CR54">
        <v>3</v>
      </c>
      <c r="CS54">
        <v>0</v>
      </c>
      <c r="CT54">
        <v>0</v>
      </c>
      <c r="CU54">
        <v>0</v>
      </c>
      <c r="CV54">
        <v>3</v>
      </c>
      <c r="CW54">
        <v>0</v>
      </c>
      <c r="CX54" s="88">
        <v>0</v>
      </c>
      <c r="CY54" s="78">
        <f t="shared" si="3"/>
        <v>0</v>
      </c>
      <c r="CZ54" s="78">
        <f t="shared" si="4"/>
        <v>0</v>
      </c>
      <c r="DA54" s="78">
        <f t="shared" si="5"/>
        <v>0</v>
      </c>
      <c r="DB54" s="78">
        <f t="shared" si="6"/>
        <v>0</v>
      </c>
      <c r="DC54" s="78">
        <v>0</v>
      </c>
      <c r="DD54" s="78">
        <f t="shared" si="7"/>
        <v>9</v>
      </c>
      <c r="DE54" s="78">
        <f t="shared" si="8"/>
        <v>9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3</v>
      </c>
      <c r="DX54">
        <v>2</v>
      </c>
      <c r="DY54">
        <v>0</v>
      </c>
      <c r="DZ54">
        <v>3</v>
      </c>
      <c r="EA54">
        <v>0</v>
      </c>
      <c r="EB54">
        <v>3</v>
      </c>
      <c r="EC54">
        <v>3</v>
      </c>
      <c r="ED54">
        <v>0</v>
      </c>
      <c r="EE54">
        <v>1</v>
      </c>
      <c r="EF54">
        <v>0</v>
      </c>
      <c r="EG54">
        <v>2</v>
      </c>
      <c r="EH54">
        <v>0</v>
      </c>
      <c r="EI54" s="89">
        <v>0</v>
      </c>
      <c r="EJ54" s="78">
        <f t="shared" si="9"/>
        <v>0</v>
      </c>
      <c r="EK54" s="78">
        <f t="shared" si="10"/>
        <v>0</v>
      </c>
      <c r="EL54" s="78">
        <f t="shared" si="11"/>
        <v>0</v>
      </c>
      <c r="EM54" s="78">
        <f t="shared" si="12"/>
        <v>3</v>
      </c>
      <c r="EN54" s="78">
        <v>0</v>
      </c>
      <c r="EO54" s="78">
        <f t="shared" si="13"/>
        <v>7</v>
      </c>
      <c r="EP54" s="78">
        <f t="shared" si="14"/>
        <v>9</v>
      </c>
      <c r="EQ54">
        <v>0</v>
      </c>
      <c r="ER54" s="89">
        <v>0</v>
      </c>
      <c r="ES54" s="90">
        <v>5.1111111111111116E-4</v>
      </c>
      <c r="ET54" s="91">
        <v>6.899305555555555E-4</v>
      </c>
      <c r="EU54" t="s">
        <v>69</v>
      </c>
      <c r="EV54">
        <v>74.5</v>
      </c>
      <c r="EW54" s="13" t="s">
        <v>144</v>
      </c>
      <c r="EX54">
        <v>0.6</v>
      </c>
      <c r="EY54">
        <v>0.7</v>
      </c>
      <c r="EZ54">
        <v>1.1000000000000001</v>
      </c>
      <c r="FA54">
        <v>1.1000000000000001</v>
      </c>
      <c r="FB54">
        <v>1.1000000000000001</v>
      </c>
      <c r="FC54" s="88">
        <v>1.1000000000000001</v>
      </c>
      <c r="FD54">
        <v>0.7</v>
      </c>
      <c r="FE54">
        <v>1.1000000000000001</v>
      </c>
      <c r="FF54">
        <v>1.2</v>
      </c>
      <c r="FG54">
        <v>1.2</v>
      </c>
      <c r="FH54">
        <v>1</v>
      </c>
      <c r="FI54" s="89">
        <v>1.2</v>
      </c>
      <c r="FJ54">
        <v>7.96</v>
      </c>
      <c r="FK54">
        <v>8.59</v>
      </c>
      <c r="FL54">
        <v>8.73</v>
      </c>
      <c r="FM54">
        <v>8.2200000000000006</v>
      </c>
      <c r="FN54" s="88">
        <v>8.2200000000000006</v>
      </c>
      <c r="FO54">
        <v>8.2100000000000009</v>
      </c>
      <c r="FP54">
        <v>8.6300000000000008</v>
      </c>
      <c r="FQ54">
        <v>8.92</v>
      </c>
      <c r="FR54">
        <v>8.56</v>
      </c>
      <c r="FS54" s="89">
        <v>8.56</v>
      </c>
      <c r="FT54" s="99" t="s">
        <v>77</v>
      </c>
      <c r="FU54">
        <v>9.76</v>
      </c>
      <c r="FV54">
        <v>10.69</v>
      </c>
      <c r="FW54" s="88">
        <v>9.76</v>
      </c>
      <c r="FX54" s="99" t="s">
        <v>77</v>
      </c>
      <c r="FY54">
        <v>11.72</v>
      </c>
      <c r="FZ54">
        <v>11.26</v>
      </c>
      <c r="GA54" s="89">
        <v>11.26</v>
      </c>
      <c r="GB54">
        <v>31</v>
      </c>
      <c r="GC54" s="88">
        <v>5</v>
      </c>
      <c r="GD54">
        <v>32</v>
      </c>
      <c r="GE54" s="89">
        <v>4</v>
      </c>
      <c r="GF54">
        <v>16</v>
      </c>
      <c r="GG54">
        <v>23</v>
      </c>
      <c r="GH54" s="88">
        <v>39</v>
      </c>
      <c r="GI54" s="78">
        <f t="shared" si="15"/>
        <v>41.025641025641022</v>
      </c>
      <c r="GJ54">
        <v>40</v>
      </c>
      <c r="GK54">
        <v>2</v>
      </c>
      <c r="GL54" s="89">
        <v>42</v>
      </c>
      <c r="GM54" s="78">
        <f t="shared" si="16"/>
        <v>95.238095238095227</v>
      </c>
      <c r="GN54">
        <v>9</v>
      </c>
      <c r="GO54">
        <v>3</v>
      </c>
      <c r="GP54" s="88">
        <v>12</v>
      </c>
      <c r="GQ54">
        <v>12</v>
      </c>
      <c r="GR54">
        <v>0</v>
      </c>
      <c r="GS54" s="89">
        <v>12</v>
      </c>
      <c r="GT54">
        <v>11</v>
      </c>
      <c r="GU54">
        <v>1</v>
      </c>
      <c r="GV54" s="88">
        <v>12</v>
      </c>
      <c r="GW54">
        <v>11</v>
      </c>
      <c r="GX54">
        <v>1</v>
      </c>
      <c r="GY54" s="89">
        <v>12</v>
      </c>
      <c r="GZ54" s="96">
        <v>0.34027777777777773</v>
      </c>
      <c r="HA54" s="96">
        <v>0.53472222222222221</v>
      </c>
      <c r="HB54" s="96">
        <v>0.69930555555555562</v>
      </c>
      <c r="HC54" s="14" t="s">
        <v>73</v>
      </c>
    </row>
    <row r="55" spans="1:212" x14ac:dyDescent="0.2">
      <c r="A55" s="102">
        <v>64</v>
      </c>
      <c r="B55" s="75">
        <v>43369</v>
      </c>
      <c r="C55" s="76">
        <v>4</v>
      </c>
      <c r="D55" s="111">
        <v>16783</v>
      </c>
      <c r="E55" s="77">
        <v>1</v>
      </c>
      <c r="G55">
        <v>73</v>
      </c>
      <c r="H55">
        <v>1.58</v>
      </c>
      <c r="I55">
        <v>70.3</v>
      </c>
      <c r="J55" s="78">
        <f t="shared" si="0"/>
        <v>28.160551193718948</v>
      </c>
      <c r="K55">
        <v>30</v>
      </c>
      <c r="L55">
        <v>6</v>
      </c>
      <c r="M55" s="79">
        <v>21</v>
      </c>
      <c r="N55">
        <v>22</v>
      </c>
      <c r="O55" s="95">
        <v>0.47916666666666669</v>
      </c>
      <c r="P55" s="96">
        <v>0.48958333333333331</v>
      </c>
      <c r="Q55" s="95">
        <v>0.48958333333333331</v>
      </c>
      <c r="R55" s="96">
        <v>0.53333333333333333</v>
      </c>
      <c r="S55" s="95">
        <v>0.53472222222222221</v>
      </c>
      <c r="T55" s="96">
        <v>0.70138888888888884</v>
      </c>
      <c r="U55" s="95">
        <v>0.70138888888888884</v>
      </c>
      <c r="V55" s="96">
        <v>0.72916666666666663</v>
      </c>
      <c r="W55" s="95">
        <v>0.52916666666666667</v>
      </c>
      <c r="X55" s="96">
        <v>0.71111111111111114</v>
      </c>
      <c r="Y55" s="79">
        <v>123</v>
      </c>
      <c r="Z55" s="77">
        <v>138</v>
      </c>
      <c r="AA55" s="77">
        <v>125</v>
      </c>
      <c r="AB55">
        <v>142</v>
      </c>
      <c r="AC55">
        <v>133</v>
      </c>
      <c r="AD55" s="82">
        <v>127</v>
      </c>
      <c r="AE55">
        <v>62</v>
      </c>
      <c r="AF55">
        <v>67</v>
      </c>
      <c r="AG55">
        <v>59</v>
      </c>
      <c r="AH55">
        <v>68</v>
      </c>
      <c r="AI55">
        <v>65</v>
      </c>
      <c r="AJ55" s="83">
        <v>65</v>
      </c>
      <c r="AK55">
        <v>128</v>
      </c>
      <c r="AL55">
        <v>137</v>
      </c>
      <c r="AM55">
        <v>135</v>
      </c>
      <c r="AN55">
        <v>145</v>
      </c>
      <c r="AO55">
        <v>145</v>
      </c>
      <c r="AP55" s="82">
        <v>141</v>
      </c>
      <c r="AQ55">
        <v>68</v>
      </c>
      <c r="AR55">
        <v>75</v>
      </c>
      <c r="AS55">
        <v>74</v>
      </c>
      <c r="AT55">
        <v>76</v>
      </c>
      <c r="AU55">
        <v>75</v>
      </c>
      <c r="AV55" s="83">
        <v>74</v>
      </c>
      <c r="AW55">
        <v>10</v>
      </c>
      <c r="AX55">
        <v>90</v>
      </c>
      <c r="BE55">
        <v>5</v>
      </c>
      <c r="BF55">
        <v>5</v>
      </c>
      <c r="BG55">
        <v>3</v>
      </c>
      <c r="BH55">
        <v>5</v>
      </c>
      <c r="BI55">
        <v>5</v>
      </c>
      <c r="BJ55">
        <v>6</v>
      </c>
      <c r="BK55" s="88">
        <v>5</v>
      </c>
      <c r="BL55" s="78">
        <f t="shared" si="1"/>
        <v>34</v>
      </c>
      <c r="BM55">
        <v>5</v>
      </c>
      <c r="BN55">
        <v>1</v>
      </c>
      <c r="BO55">
        <v>3</v>
      </c>
      <c r="BP55">
        <v>5</v>
      </c>
      <c r="BQ55">
        <v>5</v>
      </c>
      <c r="BR55">
        <v>6</v>
      </c>
      <c r="BS55" s="89">
        <v>3</v>
      </c>
      <c r="BT55" s="78">
        <f t="shared" si="2"/>
        <v>28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2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</v>
      </c>
      <c r="CM55">
        <v>0</v>
      </c>
      <c r="CN55">
        <v>0</v>
      </c>
      <c r="CO55">
        <v>3</v>
      </c>
      <c r="CP55">
        <v>0</v>
      </c>
      <c r="CQ55">
        <v>3</v>
      </c>
      <c r="CR55">
        <v>3</v>
      </c>
      <c r="CS55">
        <v>0</v>
      </c>
      <c r="CT55">
        <v>0</v>
      </c>
      <c r="CU55">
        <v>0</v>
      </c>
      <c r="CV55">
        <v>2</v>
      </c>
      <c r="CW55">
        <v>0</v>
      </c>
      <c r="CX55" s="88">
        <v>0</v>
      </c>
      <c r="CY55" s="78">
        <f t="shared" si="3"/>
        <v>0</v>
      </c>
      <c r="CZ55" s="78">
        <f t="shared" si="4"/>
        <v>0</v>
      </c>
      <c r="DA55" s="78">
        <f t="shared" si="5"/>
        <v>0</v>
      </c>
      <c r="DB55" s="78">
        <f t="shared" si="6"/>
        <v>0</v>
      </c>
      <c r="DC55" s="78">
        <v>0</v>
      </c>
      <c r="DD55" s="78">
        <f t="shared" si="7"/>
        <v>7</v>
      </c>
      <c r="DE55" s="78">
        <f t="shared" si="8"/>
        <v>9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3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3</v>
      </c>
      <c r="DX55">
        <v>0</v>
      </c>
      <c r="DY55">
        <v>0</v>
      </c>
      <c r="DZ55">
        <v>3</v>
      </c>
      <c r="EA55">
        <v>0</v>
      </c>
      <c r="EB55">
        <v>3</v>
      </c>
      <c r="EC55">
        <v>3</v>
      </c>
      <c r="ED55">
        <v>0</v>
      </c>
      <c r="EE55">
        <v>0</v>
      </c>
      <c r="EF55">
        <v>0</v>
      </c>
      <c r="EG55">
        <v>1</v>
      </c>
      <c r="EH55">
        <v>0</v>
      </c>
      <c r="EI55" s="89">
        <v>0</v>
      </c>
      <c r="EJ55" s="78">
        <f t="shared" si="9"/>
        <v>0</v>
      </c>
      <c r="EK55" s="78">
        <f t="shared" si="10"/>
        <v>0</v>
      </c>
      <c r="EL55" s="78">
        <f t="shared" si="11"/>
        <v>0</v>
      </c>
      <c r="EM55" s="78">
        <f t="shared" si="12"/>
        <v>0</v>
      </c>
      <c r="EN55" s="78">
        <v>0</v>
      </c>
      <c r="EO55" s="78">
        <f t="shared" si="13"/>
        <v>7</v>
      </c>
      <c r="EP55" s="78">
        <f t="shared" si="14"/>
        <v>9</v>
      </c>
      <c r="EQ55">
        <v>2</v>
      </c>
      <c r="ER55" s="89">
        <v>0</v>
      </c>
      <c r="ES55" s="90">
        <v>6.8981481481481487E-4</v>
      </c>
      <c r="ET55" s="91">
        <v>7.5115740740740742E-4</v>
      </c>
      <c r="EU55" t="s">
        <v>69</v>
      </c>
      <c r="EV55">
        <v>76.5</v>
      </c>
      <c r="EW55" s="13" t="s">
        <v>144</v>
      </c>
      <c r="EX55">
        <v>0.9</v>
      </c>
      <c r="EY55">
        <v>1.4</v>
      </c>
      <c r="EZ55">
        <v>1.4</v>
      </c>
      <c r="FA55">
        <v>1.2</v>
      </c>
      <c r="FB55">
        <v>1.5</v>
      </c>
      <c r="FC55" s="88">
        <v>1.5</v>
      </c>
      <c r="FD55">
        <v>1.2</v>
      </c>
      <c r="FE55">
        <v>1.2</v>
      </c>
      <c r="FF55">
        <v>1.1000000000000001</v>
      </c>
      <c r="FG55">
        <v>1.1000000000000001</v>
      </c>
      <c r="FH55">
        <v>1.4</v>
      </c>
      <c r="FI55" s="89">
        <v>1.4</v>
      </c>
      <c r="FJ55">
        <v>7.73</v>
      </c>
      <c r="FK55">
        <v>8</v>
      </c>
      <c r="FL55">
        <v>8.0299999999999994</v>
      </c>
      <c r="FM55">
        <v>7.76</v>
      </c>
      <c r="FN55" s="88">
        <v>7.76</v>
      </c>
      <c r="FO55">
        <v>7.39</v>
      </c>
      <c r="FP55">
        <v>7.3</v>
      </c>
      <c r="FQ55">
        <v>7.21</v>
      </c>
      <c r="FR55">
        <v>7.22</v>
      </c>
      <c r="FS55" s="89">
        <v>7.21</v>
      </c>
      <c r="FT55" s="99" t="s">
        <v>77</v>
      </c>
      <c r="FU55">
        <v>9.35</v>
      </c>
      <c r="FV55">
        <v>8.4499999999999993</v>
      </c>
      <c r="FW55" s="88">
        <v>8.4499999999999993</v>
      </c>
      <c r="FX55" s="99" t="s">
        <v>77</v>
      </c>
      <c r="FY55">
        <v>8.89</v>
      </c>
      <c r="FZ55">
        <v>8.84</v>
      </c>
      <c r="GA55" s="89">
        <v>8.84</v>
      </c>
      <c r="GB55">
        <v>36</v>
      </c>
      <c r="GC55" s="88">
        <v>0</v>
      </c>
      <c r="GD55">
        <v>35</v>
      </c>
      <c r="GE55" s="89">
        <v>1</v>
      </c>
      <c r="GF55">
        <v>36</v>
      </c>
      <c r="GG55">
        <v>1</v>
      </c>
      <c r="GH55" s="88">
        <v>37</v>
      </c>
      <c r="GI55" s="78">
        <f t="shared" si="15"/>
        <v>97.297297297297305</v>
      </c>
      <c r="GJ55">
        <v>40</v>
      </c>
      <c r="GK55">
        <v>1</v>
      </c>
      <c r="GL55" s="89">
        <v>41</v>
      </c>
      <c r="GM55" s="78">
        <f t="shared" si="16"/>
        <v>97.560975609756099</v>
      </c>
      <c r="GN55">
        <v>11</v>
      </c>
      <c r="GO55">
        <v>1</v>
      </c>
      <c r="GP55" s="88">
        <v>12</v>
      </c>
      <c r="GQ55">
        <v>12</v>
      </c>
      <c r="GR55">
        <v>0</v>
      </c>
      <c r="GS55" s="89">
        <v>12</v>
      </c>
      <c r="GT55">
        <v>12</v>
      </c>
      <c r="GU55">
        <v>0</v>
      </c>
      <c r="GV55" s="88">
        <v>12</v>
      </c>
      <c r="GW55">
        <v>12</v>
      </c>
      <c r="GX55">
        <v>0</v>
      </c>
      <c r="GY55" s="89">
        <v>12</v>
      </c>
      <c r="GZ55" s="96">
        <v>0.3125</v>
      </c>
      <c r="HA55" s="96">
        <v>0.52777777777777779</v>
      </c>
      <c r="HB55" s="96">
        <v>0.70347222222222217</v>
      </c>
      <c r="HC55" s="14" t="s">
        <v>148</v>
      </c>
      <c r="HD55" s="41"/>
    </row>
    <row r="56" spans="1:212" x14ac:dyDescent="0.2">
      <c r="A56" s="102">
        <v>65</v>
      </c>
      <c r="B56" s="75">
        <v>43313</v>
      </c>
      <c r="C56" s="76">
        <v>3</v>
      </c>
      <c r="D56" s="111">
        <v>17629</v>
      </c>
      <c r="E56" s="77">
        <v>1</v>
      </c>
      <c r="G56">
        <v>70</v>
      </c>
      <c r="H56">
        <v>1.68</v>
      </c>
      <c r="I56">
        <v>91.4</v>
      </c>
      <c r="J56" s="78">
        <f t="shared" si="0"/>
        <v>32.383786848072567</v>
      </c>
      <c r="K56">
        <v>30</v>
      </c>
      <c r="L56">
        <v>9</v>
      </c>
      <c r="M56" s="79">
        <v>20</v>
      </c>
      <c r="N56">
        <v>22</v>
      </c>
      <c r="O56" s="95">
        <v>0.48958333333333331</v>
      </c>
      <c r="P56" s="96">
        <v>0.5</v>
      </c>
      <c r="Q56" s="95">
        <v>0.5</v>
      </c>
      <c r="R56" s="96">
        <v>0.53819444444444442</v>
      </c>
      <c r="S56" s="95">
        <v>0.54166666666666663</v>
      </c>
      <c r="T56" s="96">
        <v>0.70833333333333337</v>
      </c>
      <c r="U56" s="95">
        <v>0.70833333333333337</v>
      </c>
      <c r="V56" s="96">
        <v>0.72916666666666663</v>
      </c>
      <c r="W56" s="95">
        <v>0.53472222222222221</v>
      </c>
      <c r="X56" s="96">
        <v>0.71666666666666667</v>
      </c>
      <c r="Y56" s="79">
        <v>133</v>
      </c>
      <c r="Z56" s="77">
        <v>134</v>
      </c>
      <c r="AA56" s="77">
        <v>134</v>
      </c>
      <c r="AB56">
        <v>138</v>
      </c>
      <c r="AC56">
        <v>139</v>
      </c>
      <c r="AD56" s="82">
        <v>124</v>
      </c>
      <c r="AE56">
        <v>72</v>
      </c>
      <c r="AF56">
        <v>68</v>
      </c>
      <c r="AG56">
        <v>67</v>
      </c>
      <c r="AH56">
        <v>79</v>
      </c>
      <c r="AI56">
        <v>74</v>
      </c>
      <c r="AJ56" s="83">
        <v>70</v>
      </c>
      <c r="AK56">
        <v>133</v>
      </c>
      <c r="AL56">
        <v>132</v>
      </c>
      <c r="AM56">
        <v>132</v>
      </c>
      <c r="AN56">
        <v>136</v>
      </c>
      <c r="AO56">
        <v>129</v>
      </c>
      <c r="AP56" s="82">
        <v>125</v>
      </c>
      <c r="AQ56">
        <v>74</v>
      </c>
      <c r="AR56">
        <v>69</v>
      </c>
      <c r="AS56">
        <v>73</v>
      </c>
      <c r="AT56">
        <v>74</v>
      </c>
      <c r="AU56">
        <v>74</v>
      </c>
      <c r="AV56" s="83">
        <v>74</v>
      </c>
      <c r="AW56">
        <v>10</v>
      </c>
      <c r="AX56">
        <v>92</v>
      </c>
      <c r="BE56">
        <v>5</v>
      </c>
      <c r="BF56">
        <v>3</v>
      </c>
      <c r="BG56">
        <v>1</v>
      </c>
      <c r="BH56">
        <v>4</v>
      </c>
      <c r="BI56">
        <v>5</v>
      </c>
      <c r="BJ56">
        <v>3</v>
      </c>
      <c r="BK56" s="88">
        <v>3</v>
      </c>
      <c r="BL56" s="78">
        <f t="shared" si="1"/>
        <v>24</v>
      </c>
      <c r="BM56">
        <v>5</v>
      </c>
      <c r="BN56">
        <v>3</v>
      </c>
      <c r="BO56">
        <v>1</v>
      </c>
      <c r="BP56">
        <v>4</v>
      </c>
      <c r="BQ56">
        <v>5</v>
      </c>
      <c r="BR56">
        <v>4</v>
      </c>
      <c r="BS56" s="89">
        <v>3</v>
      </c>
      <c r="BT56" s="78">
        <f t="shared" si="2"/>
        <v>25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2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0</v>
      </c>
      <c r="CO56">
        <v>3</v>
      </c>
      <c r="CP56">
        <v>0</v>
      </c>
      <c r="CQ56">
        <v>3</v>
      </c>
      <c r="CR56">
        <v>2</v>
      </c>
      <c r="CS56">
        <v>0</v>
      </c>
      <c r="CT56">
        <v>0</v>
      </c>
      <c r="CU56">
        <v>0</v>
      </c>
      <c r="CV56">
        <v>2</v>
      </c>
      <c r="CW56">
        <v>0</v>
      </c>
      <c r="CX56" s="88">
        <v>0</v>
      </c>
      <c r="CY56" s="78">
        <f t="shared" si="3"/>
        <v>0</v>
      </c>
      <c r="CZ56" s="78">
        <f t="shared" si="4"/>
        <v>0</v>
      </c>
      <c r="DA56" s="78">
        <f t="shared" si="5"/>
        <v>0</v>
      </c>
      <c r="DB56" s="78">
        <f t="shared" si="6"/>
        <v>2</v>
      </c>
      <c r="DC56" s="78">
        <v>0</v>
      </c>
      <c r="DD56" s="78">
        <f t="shared" si="7"/>
        <v>6</v>
      </c>
      <c r="DE56" s="78">
        <f t="shared" si="8"/>
        <v>8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3</v>
      </c>
      <c r="DX56">
        <v>1</v>
      </c>
      <c r="DY56">
        <v>0</v>
      </c>
      <c r="DZ56">
        <v>2</v>
      </c>
      <c r="EA56">
        <v>0</v>
      </c>
      <c r="EB56">
        <v>3</v>
      </c>
      <c r="EC56">
        <v>3</v>
      </c>
      <c r="ED56">
        <v>0</v>
      </c>
      <c r="EE56">
        <v>1</v>
      </c>
      <c r="EF56">
        <v>0</v>
      </c>
      <c r="EG56">
        <v>1</v>
      </c>
      <c r="EH56">
        <v>0</v>
      </c>
      <c r="EI56" s="89">
        <v>0</v>
      </c>
      <c r="EJ56" s="78">
        <f t="shared" si="9"/>
        <v>0</v>
      </c>
      <c r="EK56" s="78">
        <f t="shared" si="10"/>
        <v>0</v>
      </c>
      <c r="EL56" s="78">
        <f t="shared" si="11"/>
        <v>0</v>
      </c>
      <c r="EM56" s="78">
        <f t="shared" si="12"/>
        <v>2</v>
      </c>
      <c r="EN56" s="78">
        <v>0</v>
      </c>
      <c r="EO56" s="78">
        <f t="shared" si="13"/>
        <v>6</v>
      </c>
      <c r="EP56" s="78">
        <f t="shared" si="14"/>
        <v>8</v>
      </c>
      <c r="EQ56">
        <v>1</v>
      </c>
      <c r="ER56" s="89">
        <v>0</v>
      </c>
      <c r="ES56" s="90">
        <v>4.9085648148148144E-4</v>
      </c>
      <c r="ET56" s="91">
        <v>4.6840277777777782E-4</v>
      </c>
      <c r="EU56" t="s">
        <v>80</v>
      </c>
      <c r="EV56">
        <v>88.3</v>
      </c>
      <c r="EW56" s="13" t="s">
        <v>90</v>
      </c>
      <c r="EX56">
        <v>0.3</v>
      </c>
      <c r="EY56">
        <v>0.5</v>
      </c>
      <c r="EZ56">
        <v>0.7</v>
      </c>
      <c r="FA56">
        <v>0.7</v>
      </c>
      <c r="FB56">
        <v>0.6</v>
      </c>
      <c r="FC56" s="88">
        <v>0.7</v>
      </c>
      <c r="FD56">
        <v>0.5</v>
      </c>
      <c r="FE56">
        <v>0.5</v>
      </c>
      <c r="FF56">
        <v>0.5</v>
      </c>
      <c r="FG56">
        <v>0.6</v>
      </c>
      <c r="FH56">
        <v>0.6</v>
      </c>
      <c r="FI56" s="89">
        <v>0.6</v>
      </c>
      <c r="FJ56">
        <v>8.93</v>
      </c>
      <c r="FK56">
        <v>8.23</v>
      </c>
      <c r="FL56">
        <v>8.86</v>
      </c>
      <c r="FM56">
        <v>8.15</v>
      </c>
      <c r="FN56" s="88">
        <v>8.15</v>
      </c>
      <c r="FO56">
        <v>9.59</v>
      </c>
      <c r="FP56">
        <v>9.35</v>
      </c>
      <c r="FQ56">
        <v>9.2200000000000006</v>
      </c>
      <c r="FR56">
        <v>9.1300000000000008</v>
      </c>
      <c r="FS56" s="89">
        <v>9.1300000000000008</v>
      </c>
      <c r="FT56" s="99" t="s">
        <v>77</v>
      </c>
      <c r="FU56">
        <v>16.899999999999999</v>
      </c>
      <c r="FV56">
        <v>15.06</v>
      </c>
      <c r="FW56" s="88">
        <v>15.06</v>
      </c>
      <c r="FX56" s="99" t="s">
        <v>77</v>
      </c>
      <c r="FY56">
        <v>15.88</v>
      </c>
      <c r="FZ56">
        <v>14.69</v>
      </c>
      <c r="GA56" s="89">
        <v>14.69</v>
      </c>
      <c r="GB56">
        <v>36</v>
      </c>
      <c r="GC56" s="88">
        <v>0</v>
      </c>
      <c r="GD56">
        <v>36</v>
      </c>
      <c r="GE56" s="89">
        <v>0</v>
      </c>
      <c r="GF56">
        <v>54</v>
      </c>
      <c r="GG56">
        <v>0</v>
      </c>
      <c r="GH56" s="88">
        <v>54</v>
      </c>
      <c r="GI56" s="78">
        <f t="shared" si="15"/>
        <v>100</v>
      </c>
      <c r="GJ56">
        <v>56</v>
      </c>
      <c r="GK56">
        <v>0</v>
      </c>
      <c r="GL56" s="89">
        <v>56</v>
      </c>
      <c r="GM56" s="78">
        <f t="shared" si="16"/>
        <v>100</v>
      </c>
      <c r="GN56">
        <v>10</v>
      </c>
      <c r="GO56">
        <v>2</v>
      </c>
      <c r="GP56" s="88">
        <v>12</v>
      </c>
      <c r="GQ56">
        <v>8</v>
      </c>
      <c r="GR56">
        <v>4</v>
      </c>
      <c r="GS56" s="89">
        <v>12</v>
      </c>
      <c r="GT56">
        <v>11</v>
      </c>
      <c r="GU56">
        <v>1</v>
      </c>
      <c r="GV56" s="88">
        <v>12</v>
      </c>
      <c r="GW56">
        <v>12</v>
      </c>
      <c r="GX56">
        <v>0</v>
      </c>
      <c r="GY56" s="89">
        <v>12</v>
      </c>
      <c r="GZ56" s="96">
        <v>0.33333333333333331</v>
      </c>
      <c r="HA56" s="96">
        <v>0.53680555555555554</v>
      </c>
      <c r="HB56" s="96">
        <v>0.70833333333333337</v>
      </c>
      <c r="HC56" s="14" t="s">
        <v>148</v>
      </c>
      <c r="HD56" s="41"/>
    </row>
    <row r="57" spans="1:212" x14ac:dyDescent="0.2">
      <c r="A57" s="102">
        <v>66</v>
      </c>
      <c r="B57" s="75">
        <v>43321</v>
      </c>
      <c r="C57" s="76">
        <v>3</v>
      </c>
      <c r="D57" s="111">
        <v>11498</v>
      </c>
      <c r="E57" s="77">
        <v>1</v>
      </c>
      <c r="G57" s="78">
        <v>87</v>
      </c>
      <c r="H57" s="78">
        <v>1.54</v>
      </c>
      <c r="I57" s="78">
        <v>66.7</v>
      </c>
      <c r="J57" s="78">
        <f t="shared" si="0"/>
        <v>28.124472929667736</v>
      </c>
      <c r="K57">
        <v>30</v>
      </c>
      <c r="L57">
        <v>11</v>
      </c>
      <c r="M57" s="79">
        <v>20.5</v>
      </c>
      <c r="N57">
        <v>21.8</v>
      </c>
      <c r="O57" s="95">
        <v>0.4861111111111111</v>
      </c>
      <c r="P57" s="96">
        <v>0.49305555555555558</v>
      </c>
      <c r="Q57" s="95">
        <v>0.49305555555555558</v>
      </c>
      <c r="R57" s="96">
        <v>0.53888888888888886</v>
      </c>
      <c r="S57" s="95">
        <v>0.54166666666666663</v>
      </c>
      <c r="T57" s="96">
        <v>0.70833333333333337</v>
      </c>
      <c r="U57" s="95">
        <v>0.70833333333333337</v>
      </c>
      <c r="V57" s="96">
        <v>0.74305555555555547</v>
      </c>
      <c r="W57" s="95">
        <v>0.53541666666666665</v>
      </c>
      <c r="X57" s="96">
        <v>0.71319444444444446</v>
      </c>
      <c r="Y57" s="79">
        <v>153</v>
      </c>
      <c r="Z57" s="77">
        <v>148</v>
      </c>
      <c r="AA57" s="77">
        <v>144</v>
      </c>
      <c r="AB57" s="78">
        <v>142</v>
      </c>
      <c r="AC57" s="78">
        <v>160</v>
      </c>
      <c r="AD57" s="82">
        <v>148</v>
      </c>
      <c r="AE57">
        <v>86</v>
      </c>
      <c r="AF57">
        <v>84</v>
      </c>
      <c r="AG57">
        <v>83</v>
      </c>
      <c r="AH57">
        <v>92</v>
      </c>
      <c r="AI57">
        <v>92</v>
      </c>
      <c r="AJ57" s="83">
        <v>90</v>
      </c>
      <c r="AK57">
        <v>146</v>
      </c>
      <c r="AL57">
        <v>147</v>
      </c>
      <c r="AM57">
        <v>154</v>
      </c>
      <c r="AN57">
        <v>156</v>
      </c>
      <c r="AO57">
        <v>154</v>
      </c>
      <c r="AP57" s="82">
        <v>165</v>
      </c>
      <c r="AQ57">
        <v>83</v>
      </c>
      <c r="AR57">
        <v>82</v>
      </c>
      <c r="AS57">
        <v>86</v>
      </c>
      <c r="AT57">
        <v>85</v>
      </c>
      <c r="AU57">
        <v>82</v>
      </c>
      <c r="AV57" s="83">
        <v>93</v>
      </c>
      <c r="AW57">
        <v>10</v>
      </c>
      <c r="AX57">
        <v>84</v>
      </c>
      <c r="BE57" s="78">
        <v>5</v>
      </c>
      <c r="BF57" s="78">
        <v>4</v>
      </c>
      <c r="BG57" s="78">
        <v>1</v>
      </c>
      <c r="BH57">
        <v>4</v>
      </c>
      <c r="BI57">
        <v>4</v>
      </c>
      <c r="BJ57">
        <v>4</v>
      </c>
      <c r="BK57" s="88">
        <v>4</v>
      </c>
      <c r="BL57" s="78">
        <f t="shared" si="1"/>
        <v>26</v>
      </c>
      <c r="BM57">
        <v>2</v>
      </c>
      <c r="BN57">
        <v>4</v>
      </c>
      <c r="BO57">
        <v>1</v>
      </c>
      <c r="BP57">
        <v>2</v>
      </c>
      <c r="BQ57">
        <v>3</v>
      </c>
      <c r="BR57">
        <v>4</v>
      </c>
      <c r="BS57" s="89">
        <v>2</v>
      </c>
      <c r="BT57" s="78">
        <f t="shared" si="2"/>
        <v>18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2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1</v>
      </c>
      <c r="CK57">
        <v>0</v>
      </c>
      <c r="CL57">
        <v>3</v>
      </c>
      <c r="CM57">
        <v>0</v>
      </c>
      <c r="CN57">
        <v>0</v>
      </c>
      <c r="CO57">
        <v>3</v>
      </c>
      <c r="CP57">
        <v>0</v>
      </c>
      <c r="CQ57">
        <v>2</v>
      </c>
      <c r="CR57">
        <v>2</v>
      </c>
      <c r="CS57">
        <v>0</v>
      </c>
      <c r="CT57">
        <v>0</v>
      </c>
      <c r="CU57">
        <v>0</v>
      </c>
      <c r="CV57">
        <v>0</v>
      </c>
      <c r="CW57">
        <v>0</v>
      </c>
      <c r="CX57" s="88">
        <v>0</v>
      </c>
      <c r="CY57" s="78">
        <f t="shared" si="3"/>
        <v>1</v>
      </c>
      <c r="CZ57" s="78">
        <f t="shared" si="4"/>
        <v>0</v>
      </c>
      <c r="DA57" s="78">
        <f t="shared" si="5"/>
        <v>0</v>
      </c>
      <c r="DB57" s="78">
        <f t="shared" si="6"/>
        <v>0</v>
      </c>
      <c r="DC57" s="78">
        <v>0</v>
      </c>
      <c r="DD57" s="78">
        <f t="shared" si="7"/>
        <v>5</v>
      </c>
      <c r="DE57" s="78">
        <f t="shared" si="8"/>
        <v>7</v>
      </c>
      <c r="DF57">
        <v>0</v>
      </c>
      <c r="DG57">
        <v>0</v>
      </c>
      <c r="DH57">
        <v>0</v>
      </c>
      <c r="DI57">
        <v>1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2</v>
      </c>
      <c r="DX57">
        <v>1</v>
      </c>
      <c r="DY57">
        <v>0</v>
      </c>
      <c r="DZ57">
        <v>3</v>
      </c>
      <c r="EA57">
        <v>0</v>
      </c>
      <c r="EB57">
        <v>2</v>
      </c>
      <c r="EC57">
        <v>2</v>
      </c>
      <c r="ED57">
        <v>0</v>
      </c>
      <c r="EE57">
        <v>1</v>
      </c>
      <c r="EF57">
        <v>0</v>
      </c>
      <c r="EH57">
        <v>0</v>
      </c>
      <c r="EI57" s="89">
        <v>0</v>
      </c>
      <c r="EJ57" s="78">
        <f t="shared" si="9"/>
        <v>0</v>
      </c>
      <c r="EK57" s="78">
        <f t="shared" si="10"/>
        <v>0</v>
      </c>
      <c r="EL57" s="78">
        <f t="shared" si="11"/>
        <v>0</v>
      </c>
      <c r="EM57" s="78">
        <f t="shared" si="12"/>
        <v>4</v>
      </c>
      <c r="EN57" s="78">
        <v>0</v>
      </c>
      <c r="EO57" s="78">
        <f t="shared" si="13"/>
        <v>4</v>
      </c>
      <c r="EP57" s="78">
        <f t="shared" si="14"/>
        <v>7</v>
      </c>
      <c r="EQ57">
        <v>4</v>
      </c>
      <c r="ER57" s="89">
        <v>0</v>
      </c>
      <c r="ES57" s="90">
        <v>5.9490740740740739E-4</v>
      </c>
      <c r="ET57" s="91">
        <v>6.4502314814814815E-4</v>
      </c>
      <c r="EU57" t="s">
        <v>69</v>
      </c>
      <c r="EV57">
        <v>78</v>
      </c>
      <c r="EW57" s="13" t="s">
        <v>90</v>
      </c>
      <c r="EX57">
        <v>0.3</v>
      </c>
      <c r="EY57">
        <v>0.3</v>
      </c>
      <c r="EZ57">
        <v>0.4</v>
      </c>
      <c r="FA57">
        <v>0.3</v>
      </c>
      <c r="FB57">
        <v>0.4</v>
      </c>
      <c r="FC57" s="88">
        <v>0.4</v>
      </c>
      <c r="FD57">
        <v>0.3</v>
      </c>
      <c r="FE57">
        <v>0.6</v>
      </c>
      <c r="FF57">
        <v>0.6</v>
      </c>
      <c r="FG57">
        <v>0.7</v>
      </c>
      <c r="FH57">
        <v>1</v>
      </c>
      <c r="FI57" s="89">
        <v>1</v>
      </c>
      <c r="FJ57">
        <v>9.6</v>
      </c>
      <c r="FK57">
        <v>9.1999999999999993</v>
      </c>
      <c r="FL57">
        <v>8.75</v>
      </c>
      <c r="FM57">
        <v>8.73</v>
      </c>
      <c r="FN57" s="88">
        <v>8.73</v>
      </c>
      <c r="FO57">
        <v>9.61</v>
      </c>
      <c r="FP57">
        <v>8.93</v>
      </c>
      <c r="FQ57">
        <v>9.76</v>
      </c>
      <c r="FR57">
        <v>10.37</v>
      </c>
      <c r="FS57" s="89">
        <v>8.93</v>
      </c>
      <c r="FT57" s="99" t="s">
        <v>77</v>
      </c>
      <c r="FU57" s="96">
        <v>0.53680555555555554</v>
      </c>
      <c r="FV57" s="96">
        <v>0.5</v>
      </c>
      <c r="FW57" s="100">
        <v>0.5</v>
      </c>
      <c r="FX57" s="99" t="s">
        <v>77</v>
      </c>
      <c r="FY57" s="17">
        <v>12.66</v>
      </c>
      <c r="FZ57" s="17">
        <v>11.4</v>
      </c>
      <c r="GA57" s="89">
        <v>11.4</v>
      </c>
      <c r="GB57" s="78">
        <v>35</v>
      </c>
      <c r="GC57" s="88">
        <v>1</v>
      </c>
      <c r="GD57">
        <v>36</v>
      </c>
      <c r="GE57" s="89">
        <v>0</v>
      </c>
      <c r="GF57">
        <v>34</v>
      </c>
      <c r="GG57">
        <v>3</v>
      </c>
      <c r="GH57" s="88">
        <v>37</v>
      </c>
      <c r="GI57" s="78">
        <f t="shared" si="15"/>
        <v>91.891891891891902</v>
      </c>
      <c r="GJ57">
        <v>41</v>
      </c>
      <c r="GK57">
        <v>2</v>
      </c>
      <c r="GL57" s="89">
        <v>43</v>
      </c>
      <c r="GM57" s="78">
        <f t="shared" si="16"/>
        <v>95.348837209302332</v>
      </c>
      <c r="GN57">
        <v>12</v>
      </c>
      <c r="GO57">
        <v>0</v>
      </c>
      <c r="GP57" s="88">
        <v>12</v>
      </c>
      <c r="GQ57">
        <v>12</v>
      </c>
      <c r="GR57">
        <v>0</v>
      </c>
      <c r="GS57" s="89">
        <v>12</v>
      </c>
      <c r="GT57">
        <v>11</v>
      </c>
      <c r="GU57">
        <v>1</v>
      </c>
      <c r="GV57" s="88">
        <v>12</v>
      </c>
      <c r="GW57">
        <v>12</v>
      </c>
      <c r="GX57">
        <v>0</v>
      </c>
      <c r="GY57" s="89">
        <v>12</v>
      </c>
      <c r="GZ57" s="96">
        <v>0.29166666666666669</v>
      </c>
      <c r="HA57" s="96">
        <v>0.52430555555555558</v>
      </c>
      <c r="HB57" s="96">
        <v>0.70833333333333337</v>
      </c>
      <c r="HC57" s="14" t="s">
        <v>73</v>
      </c>
      <c r="HD57" s="41"/>
    </row>
    <row r="58" spans="1:212" x14ac:dyDescent="0.2">
      <c r="A58" s="102">
        <v>67</v>
      </c>
      <c r="B58" s="75">
        <v>43326</v>
      </c>
      <c r="C58" s="76">
        <v>2</v>
      </c>
      <c r="D58" s="111">
        <v>13805</v>
      </c>
      <c r="E58" s="77">
        <v>1</v>
      </c>
      <c r="G58">
        <v>81</v>
      </c>
      <c r="H58">
        <v>1.59</v>
      </c>
      <c r="I58">
        <v>50.1</v>
      </c>
      <c r="J58" s="78">
        <f t="shared" si="0"/>
        <v>19.817254064317076</v>
      </c>
      <c r="K58">
        <v>30</v>
      </c>
      <c r="L58">
        <v>9</v>
      </c>
      <c r="M58" s="79">
        <v>19</v>
      </c>
      <c r="N58">
        <v>22</v>
      </c>
      <c r="O58" s="95">
        <v>0.47222222222222227</v>
      </c>
      <c r="P58" s="96">
        <v>0.49305555555555558</v>
      </c>
      <c r="Q58" s="95">
        <v>0.49305555555555558</v>
      </c>
      <c r="R58" s="96">
        <v>0.53819444444444442</v>
      </c>
      <c r="S58" s="95">
        <v>0.54166666666666663</v>
      </c>
      <c r="T58" s="96">
        <v>0.70833333333333337</v>
      </c>
      <c r="U58" s="95">
        <v>0.70833333333333337</v>
      </c>
      <c r="V58" s="96">
        <v>0.73611111111111116</v>
      </c>
      <c r="W58" s="95">
        <v>0.53125</v>
      </c>
      <c r="X58" s="96">
        <v>0.71111111111111114</v>
      </c>
      <c r="Y58" s="79">
        <v>102</v>
      </c>
      <c r="Z58" s="77">
        <v>109</v>
      </c>
      <c r="AA58" s="77">
        <v>111</v>
      </c>
      <c r="AB58">
        <v>120</v>
      </c>
      <c r="AC58">
        <v>111</v>
      </c>
      <c r="AD58" s="82">
        <v>114</v>
      </c>
      <c r="AE58">
        <v>63</v>
      </c>
      <c r="AF58">
        <v>61</v>
      </c>
      <c r="AG58">
        <v>66</v>
      </c>
      <c r="AH58">
        <v>66</v>
      </c>
      <c r="AI58">
        <v>66</v>
      </c>
      <c r="AJ58" s="83">
        <v>76</v>
      </c>
      <c r="AK58">
        <v>113</v>
      </c>
      <c r="AL58">
        <v>118</v>
      </c>
      <c r="AM58">
        <v>111</v>
      </c>
      <c r="AN58">
        <v>122</v>
      </c>
      <c r="AO58">
        <v>122</v>
      </c>
      <c r="AP58" s="82">
        <v>113</v>
      </c>
      <c r="AQ58">
        <v>69</v>
      </c>
      <c r="AR58">
        <v>66</v>
      </c>
      <c r="AS58">
        <v>69</v>
      </c>
      <c r="AT58">
        <v>70</v>
      </c>
      <c r="AU58">
        <v>76</v>
      </c>
      <c r="AV58" s="83">
        <v>72</v>
      </c>
      <c r="AW58">
        <v>12</v>
      </c>
      <c r="AX58">
        <v>90</v>
      </c>
      <c r="BE58">
        <v>5</v>
      </c>
      <c r="BF58">
        <v>6</v>
      </c>
      <c r="BG58">
        <v>5</v>
      </c>
      <c r="BH58">
        <v>6</v>
      </c>
      <c r="BI58">
        <v>5</v>
      </c>
      <c r="BJ58">
        <v>5</v>
      </c>
      <c r="BK58" s="88">
        <v>5</v>
      </c>
      <c r="BL58" s="78">
        <f t="shared" si="1"/>
        <v>37</v>
      </c>
      <c r="BM58">
        <v>3</v>
      </c>
      <c r="BN58">
        <v>3</v>
      </c>
      <c r="BO58">
        <v>4</v>
      </c>
      <c r="BP58">
        <v>4</v>
      </c>
      <c r="BQ58">
        <v>6</v>
      </c>
      <c r="BR58">
        <v>5</v>
      </c>
      <c r="BS58" s="89">
        <v>2</v>
      </c>
      <c r="BT58" s="78">
        <f t="shared" si="2"/>
        <v>27</v>
      </c>
      <c r="BU58">
        <v>3</v>
      </c>
      <c r="BV58">
        <v>3</v>
      </c>
      <c r="BW58">
        <v>3</v>
      </c>
      <c r="BX58">
        <v>1</v>
      </c>
      <c r="BY58">
        <v>4</v>
      </c>
      <c r="BZ58">
        <v>4</v>
      </c>
      <c r="CA58">
        <v>2</v>
      </c>
      <c r="CB58">
        <v>1</v>
      </c>
      <c r="CC58">
        <v>0</v>
      </c>
      <c r="CD58">
        <v>1</v>
      </c>
      <c r="CE58">
        <v>3</v>
      </c>
      <c r="CF58">
        <v>1</v>
      </c>
      <c r="CG58">
        <v>1</v>
      </c>
      <c r="CH58">
        <v>1</v>
      </c>
      <c r="CI58">
        <v>2</v>
      </c>
      <c r="CJ58">
        <v>4</v>
      </c>
      <c r="CK58">
        <v>1</v>
      </c>
      <c r="CL58">
        <v>3</v>
      </c>
      <c r="CM58">
        <v>1</v>
      </c>
      <c r="CN58">
        <v>4</v>
      </c>
      <c r="CO58">
        <v>3</v>
      </c>
      <c r="CP58">
        <v>4</v>
      </c>
      <c r="CQ58">
        <v>3</v>
      </c>
      <c r="CR58">
        <v>0</v>
      </c>
      <c r="CS58">
        <v>1</v>
      </c>
      <c r="CT58">
        <v>1</v>
      </c>
      <c r="CU58">
        <v>3</v>
      </c>
      <c r="CV58">
        <v>3</v>
      </c>
      <c r="CW58">
        <v>2</v>
      </c>
      <c r="CX58" s="88">
        <v>4</v>
      </c>
      <c r="CY58" s="78">
        <f t="shared" si="3"/>
        <v>6</v>
      </c>
      <c r="CZ58" s="78">
        <f t="shared" si="4"/>
        <v>14</v>
      </c>
      <c r="DA58" s="78">
        <f t="shared" si="5"/>
        <v>26</v>
      </c>
      <c r="DB58" s="78">
        <f t="shared" si="6"/>
        <v>4</v>
      </c>
      <c r="DC58" s="78">
        <v>1</v>
      </c>
      <c r="DD58" s="78">
        <f t="shared" si="7"/>
        <v>10</v>
      </c>
      <c r="DE58" s="78">
        <f t="shared" si="8"/>
        <v>6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2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2</v>
      </c>
      <c r="DW58">
        <v>4</v>
      </c>
      <c r="DX58">
        <v>1</v>
      </c>
      <c r="DY58">
        <v>0</v>
      </c>
      <c r="DZ58">
        <v>4</v>
      </c>
      <c r="EA58">
        <v>0</v>
      </c>
      <c r="EB58">
        <v>4</v>
      </c>
      <c r="EC58">
        <v>4</v>
      </c>
      <c r="ED58">
        <v>0</v>
      </c>
      <c r="EE58">
        <v>0</v>
      </c>
      <c r="EF58">
        <v>0</v>
      </c>
      <c r="EG58">
        <v>1</v>
      </c>
      <c r="EH58">
        <v>0</v>
      </c>
      <c r="EI58" s="89">
        <v>0</v>
      </c>
      <c r="EJ58" s="78">
        <f t="shared" si="9"/>
        <v>0</v>
      </c>
      <c r="EK58" s="78">
        <f t="shared" si="10"/>
        <v>2</v>
      </c>
      <c r="EL58" s="78">
        <f t="shared" si="11"/>
        <v>0</v>
      </c>
      <c r="EM58" s="78">
        <f t="shared" si="12"/>
        <v>1</v>
      </c>
      <c r="EN58" s="78">
        <v>0</v>
      </c>
      <c r="EO58" s="78">
        <f t="shared" si="13"/>
        <v>7</v>
      </c>
      <c r="EP58" s="78">
        <f t="shared" si="14"/>
        <v>12</v>
      </c>
      <c r="EQ58">
        <v>4</v>
      </c>
      <c r="ER58" s="89">
        <v>2</v>
      </c>
      <c r="ES58" s="90">
        <v>1.053125E-3</v>
      </c>
      <c r="ET58" s="91">
        <v>1.2015046296296298E-3</v>
      </c>
      <c r="EU58" t="s">
        <v>69</v>
      </c>
      <c r="EV58">
        <v>82.6</v>
      </c>
      <c r="EW58" s="13" t="s">
        <v>149</v>
      </c>
      <c r="EX58">
        <v>0.4</v>
      </c>
      <c r="EY58">
        <v>0.4</v>
      </c>
      <c r="EZ58">
        <v>0.5</v>
      </c>
      <c r="FA58">
        <v>0.7</v>
      </c>
      <c r="FB58">
        <v>0.7</v>
      </c>
      <c r="FC58" s="88">
        <v>0.7</v>
      </c>
      <c r="FD58">
        <v>0.4</v>
      </c>
      <c r="FE58">
        <v>0.5</v>
      </c>
      <c r="FF58">
        <v>0.5</v>
      </c>
      <c r="FG58">
        <v>0.7</v>
      </c>
      <c r="FH58">
        <v>0.5</v>
      </c>
      <c r="FI58" s="89">
        <v>0.7</v>
      </c>
      <c r="FJ58">
        <v>6.9</v>
      </c>
      <c r="FK58">
        <v>7.07</v>
      </c>
      <c r="FL58">
        <v>6.63</v>
      </c>
      <c r="FM58">
        <v>6.61</v>
      </c>
      <c r="FN58" s="88">
        <v>6.61</v>
      </c>
      <c r="FO58">
        <v>6.22</v>
      </c>
      <c r="FP58">
        <v>6.79</v>
      </c>
      <c r="FQ58">
        <v>6.14</v>
      </c>
      <c r="FR58">
        <v>6.29</v>
      </c>
      <c r="FS58" s="89">
        <v>6.14</v>
      </c>
      <c r="FT58" s="99" t="s">
        <v>77</v>
      </c>
      <c r="FU58">
        <v>10.69</v>
      </c>
      <c r="FV58">
        <v>11.05</v>
      </c>
      <c r="FW58" s="88">
        <v>10.69</v>
      </c>
      <c r="FX58" s="99" t="s">
        <v>77</v>
      </c>
      <c r="FY58">
        <v>12.05</v>
      </c>
      <c r="FZ58">
        <v>11.68</v>
      </c>
      <c r="GA58" s="89">
        <v>11.68</v>
      </c>
      <c r="GB58">
        <v>32</v>
      </c>
      <c r="GC58" s="88">
        <v>4</v>
      </c>
      <c r="GD58">
        <v>35</v>
      </c>
      <c r="GE58" s="89">
        <v>1</v>
      </c>
      <c r="GF58">
        <v>28</v>
      </c>
      <c r="GG58">
        <v>5</v>
      </c>
      <c r="GH58" s="88">
        <v>33</v>
      </c>
      <c r="GI58" s="78">
        <f t="shared" si="15"/>
        <v>84.848484848484844</v>
      </c>
      <c r="GJ58">
        <v>24</v>
      </c>
      <c r="GK58">
        <v>9</v>
      </c>
      <c r="GL58" s="89">
        <v>33</v>
      </c>
      <c r="GM58" s="78">
        <f t="shared" si="16"/>
        <v>72.727272727272734</v>
      </c>
      <c r="GN58">
        <v>10</v>
      </c>
      <c r="GO58">
        <v>2</v>
      </c>
      <c r="GP58" s="88">
        <v>12</v>
      </c>
      <c r="GQ58">
        <v>9</v>
      </c>
      <c r="GR58">
        <v>2</v>
      </c>
      <c r="GS58" s="89">
        <v>11</v>
      </c>
      <c r="GT58">
        <v>9</v>
      </c>
      <c r="GU58">
        <v>3</v>
      </c>
      <c r="GV58" s="88">
        <v>12</v>
      </c>
      <c r="GW58">
        <v>10</v>
      </c>
      <c r="GX58">
        <v>2</v>
      </c>
      <c r="GY58" s="89">
        <v>12</v>
      </c>
      <c r="GZ58" s="96">
        <v>0.31597222222222221</v>
      </c>
      <c r="HA58" s="96">
        <v>0.53472222222222221</v>
      </c>
      <c r="HB58" s="96">
        <v>0.70486111111111116</v>
      </c>
      <c r="HC58" s="14" t="s">
        <v>73</v>
      </c>
      <c r="HD58" s="41"/>
    </row>
    <row r="59" spans="1:212" x14ac:dyDescent="0.2">
      <c r="A59" s="102">
        <v>68</v>
      </c>
      <c r="B59" s="75">
        <v>43396</v>
      </c>
      <c r="C59" s="76">
        <v>3</v>
      </c>
      <c r="D59" s="111">
        <v>15559</v>
      </c>
      <c r="E59" s="77">
        <v>1</v>
      </c>
      <c r="G59">
        <v>76</v>
      </c>
      <c r="H59">
        <v>1.61</v>
      </c>
      <c r="I59">
        <v>73.8</v>
      </c>
      <c r="J59" s="78">
        <f t="shared" si="0"/>
        <v>28.471123799236135</v>
      </c>
      <c r="K59">
        <v>30</v>
      </c>
      <c r="L59">
        <v>7</v>
      </c>
      <c r="M59" s="79">
        <v>20</v>
      </c>
      <c r="N59">
        <v>21</v>
      </c>
      <c r="O59" s="95">
        <v>0.4861111111111111</v>
      </c>
      <c r="P59" s="96">
        <v>0.50694444444444442</v>
      </c>
      <c r="Q59" s="95">
        <v>0.50694444444444442</v>
      </c>
      <c r="R59" s="96">
        <v>0.54166666666666663</v>
      </c>
      <c r="S59" s="95">
        <v>0.54375000000000007</v>
      </c>
      <c r="T59" s="96">
        <v>0.7104166666666667</v>
      </c>
      <c r="U59" s="95">
        <v>0.7104166666666667</v>
      </c>
      <c r="V59" s="96">
        <v>0.73611111111111116</v>
      </c>
      <c r="W59" s="95">
        <v>0.5395833333333333</v>
      </c>
      <c r="X59" s="96">
        <v>0.71527777777777779</v>
      </c>
      <c r="Y59" s="79">
        <v>111</v>
      </c>
      <c r="Z59" s="77">
        <v>117</v>
      </c>
      <c r="AA59" s="77">
        <v>116</v>
      </c>
      <c r="AB59">
        <v>125</v>
      </c>
      <c r="AC59">
        <v>120</v>
      </c>
      <c r="AD59" s="82">
        <v>114</v>
      </c>
      <c r="AE59">
        <v>66</v>
      </c>
      <c r="AF59">
        <v>70</v>
      </c>
      <c r="AG59">
        <v>74</v>
      </c>
      <c r="AH59">
        <v>71</v>
      </c>
      <c r="AI59">
        <v>74</v>
      </c>
      <c r="AJ59" s="83">
        <v>70</v>
      </c>
      <c r="AK59">
        <v>114</v>
      </c>
      <c r="AL59">
        <v>108</v>
      </c>
      <c r="AM59">
        <v>112</v>
      </c>
      <c r="AN59">
        <v>111</v>
      </c>
      <c r="AO59">
        <v>117</v>
      </c>
      <c r="AP59" s="82">
        <v>114</v>
      </c>
      <c r="AQ59">
        <v>71</v>
      </c>
      <c r="AR59">
        <v>67</v>
      </c>
      <c r="AS59">
        <v>68</v>
      </c>
      <c r="AT59">
        <v>76</v>
      </c>
      <c r="AU59">
        <v>76</v>
      </c>
      <c r="AV59" s="83">
        <v>70</v>
      </c>
      <c r="AW59">
        <v>11</v>
      </c>
      <c r="AX59">
        <v>91</v>
      </c>
      <c r="BE59">
        <v>5</v>
      </c>
      <c r="BF59">
        <v>5</v>
      </c>
      <c r="BG59">
        <v>2</v>
      </c>
      <c r="BH59">
        <v>6</v>
      </c>
      <c r="BI59">
        <v>6</v>
      </c>
      <c r="BJ59">
        <v>5</v>
      </c>
      <c r="BK59" s="88">
        <v>5</v>
      </c>
      <c r="BL59" s="78">
        <f t="shared" si="1"/>
        <v>34</v>
      </c>
      <c r="BM59">
        <v>3</v>
      </c>
      <c r="BN59">
        <v>2</v>
      </c>
      <c r="BO59">
        <v>3</v>
      </c>
      <c r="BP59">
        <v>2</v>
      </c>
      <c r="BQ59">
        <v>5</v>
      </c>
      <c r="BR59">
        <v>4</v>
      </c>
      <c r="BS59" s="89">
        <v>2</v>
      </c>
      <c r="BT59" s="78">
        <f t="shared" si="2"/>
        <v>21</v>
      </c>
      <c r="BU59">
        <v>0</v>
      </c>
      <c r="BV59">
        <v>0</v>
      </c>
      <c r="BW59">
        <v>0</v>
      </c>
      <c r="BX59" s="78">
        <v>0</v>
      </c>
      <c r="BY59">
        <v>0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 s="78">
        <v>0</v>
      </c>
      <c r="CK59">
        <v>0</v>
      </c>
      <c r="CL59">
        <v>3</v>
      </c>
      <c r="CM59">
        <v>0</v>
      </c>
      <c r="CN59">
        <v>0</v>
      </c>
      <c r="CO59">
        <v>3</v>
      </c>
      <c r="CP59">
        <v>0</v>
      </c>
      <c r="CQ59">
        <v>1</v>
      </c>
      <c r="CR59">
        <v>2</v>
      </c>
      <c r="CS59">
        <v>0</v>
      </c>
      <c r="CT59">
        <v>0</v>
      </c>
      <c r="CU59">
        <v>0</v>
      </c>
      <c r="CV59">
        <v>2</v>
      </c>
      <c r="CW59">
        <v>0</v>
      </c>
      <c r="CX59" s="88">
        <v>0</v>
      </c>
      <c r="CY59" s="78">
        <f t="shared" si="3"/>
        <v>0</v>
      </c>
      <c r="CZ59" s="78">
        <f t="shared" si="4"/>
        <v>0</v>
      </c>
      <c r="DA59" s="78">
        <f t="shared" si="5"/>
        <v>0</v>
      </c>
      <c r="DB59" s="78">
        <f t="shared" si="6"/>
        <v>0</v>
      </c>
      <c r="DC59" s="78">
        <v>0</v>
      </c>
      <c r="DD59" s="78">
        <f t="shared" si="7"/>
        <v>7</v>
      </c>
      <c r="DE59" s="78">
        <f t="shared" si="8"/>
        <v>6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2</v>
      </c>
      <c r="DX59">
        <v>0</v>
      </c>
      <c r="DY59">
        <v>0</v>
      </c>
      <c r="DZ59">
        <v>2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 s="89">
        <v>0</v>
      </c>
      <c r="EJ59" s="78">
        <f t="shared" si="9"/>
        <v>0</v>
      </c>
      <c r="EK59" s="78">
        <f t="shared" si="10"/>
        <v>0</v>
      </c>
      <c r="EL59" s="78">
        <f t="shared" si="11"/>
        <v>0</v>
      </c>
      <c r="EM59" s="78">
        <f t="shared" si="12"/>
        <v>0</v>
      </c>
      <c r="EN59" s="78">
        <v>0</v>
      </c>
      <c r="EO59" s="78">
        <f t="shared" si="13"/>
        <v>3</v>
      </c>
      <c r="EP59" s="78">
        <f t="shared" si="14"/>
        <v>2</v>
      </c>
      <c r="EQ59">
        <v>3</v>
      </c>
      <c r="ER59" s="89">
        <v>1</v>
      </c>
      <c r="ES59" s="90">
        <v>6.3368055555555552E-4</v>
      </c>
      <c r="ET59" s="91">
        <v>6.2013888888888893E-4</v>
      </c>
      <c r="EU59" t="s">
        <v>80</v>
      </c>
      <c r="EV59">
        <v>75.400000000000006</v>
      </c>
      <c r="EW59" s="13" t="s">
        <v>90</v>
      </c>
      <c r="EX59">
        <v>0.8</v>
      </c>
      <c r="EY59">
        <v>0.9</v>
      </c>
      <c r="EZ59">
        <v>0.8</v>
      </c>
      <c r="FA59">
        <v>1</v>
      </c>
      <c r="FB59">
        <v>1</v>
      </c>
      <c r="FC59" s="88">
        <v>1</v>
      </c>
      <c r="FD59">
        <v>0.9</v>
      </c>
      <c r="FE59">
        <v>0.8</v>
      </c>
      <c r="FF59">
        <v>1</v>
      </c>
      <c r="FG59">
        <v>0.9</v>
      </c>
      <c r="FH59">
        <v>0.7</v>
      </c>
      <c r="FI59" s="89">
        <v>0.9</v>
      </c>
      <c r="FJ59">
        <v>4.62</v>
      </c>
      <c r="FK59">
        <v>8</v>
      </c>
      <c r="FL59">
        <v>7.51</v>
      </c>
      <c r="FM59">
        <v>7.26</v>
      </c>
      <c r="FN59" s="88">
        <v>7.26</v>
      </c>
      <c r="FO59">
        <v>7.32</v>
      </c>
      <c r="FP59">
        <v>7.53</v>
      </c>
      <c r="FQ59">
        <v>7.72</v>
      </c>
      <c r="FR59">
        <v>7.6</v>
      </c>
      <c r="FS59" s="89">
        <v>7.6</v>
      </c>
      <c r="FT59" s="99" t="s">
        <v>77</v>
      </c>
      <c r="FU59">
        <v>11.75</v>
      </c>
      <c r="FV59">
        <v>12.54</v>
      </c>
      <c r="FW59" s="88">
        <v>11.75</v>
      </c>
      <c r="FX59" s="99" t="s">
        <v>77</v>
      </c>
      <c r="FY59">
        <v>11.75</v>
      </c>
      <c r="FZ59">
        <v>11.83</v>
      </c>
      <c r="GA59" s="89">
        <v>11.75</v>
      </c>
      <c r="GB59">
        <v>36</v>
      </c>
      <c r="GC59" s="88">
        <v>0</v>
      </c>
      <c r="GD59">
        <v>36</v>
      </c>
      <c r="GE59" s="89">
        <v>0</v>
      </c>
      <c r="GF59">
        <v>49</v>
      </c>
      <c r="GG59">
        <v>1</v>
      </c>
      <c r="GH59" s="88">
        <v>50</v>
      </c>
      <c r="GI59" s="78">
        <f t="shared" si="15"/>
        <v>98</v>
      </c>
      <c r="GJ59">
        <v>50</v>
      </c>
      <c r="GK59">
        <v>0</v>
      </c>
      <c r="GL59" s="89">
        <v>50</v>
      </c>
      <c r="GM59" s="78">
        <f t="shared" si="16"/>
        <v>100</v>
      </c>
      <c r="GN59">
        <v>10</v>
      </c>
      <c r="GO59">
        <v>2</v>
      </c>
      <c r="GP59" s="88">
        <v>12</v>
      </c>
      <c r="GQ59">
        <v>6</v>
      </c>
      <c r="GR59">
        <v>6</v>
      </c>
      <c r="GS59" s="89">
        <v>12</v>
      </c>
      <c r="GT59">
        <v>11</v>
      </c>
      <c r="GU59">
        <v>1</v>
      </c>
      <c r="GV59" s="88">
        <v>12</v>
      </c>
      <c r="GW59">
        <v>11</v>
      </c>
      <c r="GX59">
        <v>1</v>
      </c>
      <c r="GY59" s="89">
        <v>12</v>
      </c>
      <c r="GZ59" s="96">
        <v>0.3125</v>
      </c>
      <c r="HA59" s="96">
        <v>0.53472222222222221</v>
      </c>
      <c r="HB59" s="96">
        <v>0.70694444444444438</v>
      </c>
      <c r="HC59" s="14" t="s">
        <v>148</v>
      </c>
      <c r="HD59" s="41"/>
    </row>
    <row r="60" spans="1:212" x14ac:dyDescent="0.2">
      <c r="A60" s="102">
        <v>69</v>
      </c>
      <c r="B60" s="75">
        <v>43368</v>
      </c>
      <c r="C60" s="76">
        <v>3</v>
      </c>
      <c r="D60" s="111">
        <v>14727</v>
      </c>
      <c r="E60" s="77">
        <v>1</v>
      </c>
      <c r="G60">
        <v>78</v>
      </c>
      <c r="H60">
        <v>1.62</v>
      </c>
      <c r="I60">
        <v>85.7</v>
      </c>
      <c r="J60" s="78">
        <f t="shared" si="0"/>
        <v>32.655083066605698</v>
      </c>
      <c r="K60">
        <v>29</v>
      </c>
      <c r="L60">
        <v>12</v>
      </c>
      <c r="M60" s="79">
        <v>21</v>
      </c>
      <c r="N60">
        <v>22</v>
      </c>
      <c r="O60" s="95">
        <v>0.48958333333333331</v>
      </c>
      <c r="P60" s="96">
        <v>0.5</v>
      </c>
      <c r="Q60" s="95">
        <v>0.5</v>
      </c>
      <c r="R60" s="96">
        <v>0.53888888888888886</v>
      </c>
      <c r="S60" s="95">
        <v>0.54166666666666663</v>
      </c>
      <c r="T60" s="96">
        <v>0.70833333333333337</v>
      </c>
      <c r="U60" s="95">
        <v>0.70833333333333337</v>
      </c>
      <c r="V60" s="96">
        <v>0.72916666666666663</v>
      </c>
      <c r="W60" s="95">
        <v>0.53611111111111109</v>
      </c>
      <c r="X60" s="96">
        <v>0.71111111111111114</v>
      </c>
      <c r="Y60" s="79">
        <v>144</v>
      </c>
      <c r="Z60" s="77">
        <v>142</v>
      </c>
      <c r="AA60" s="77">
        <v>130</v>
      </c>
      <c r="AB60">
        <v>143</v>
      </c>
      <c r="AC60">
        <v>136</v>
      </c>
      <c r="AD60" s="82">
        <v>137</v>
      </c>
      <c r="AE60">
        <v>67</v>
      </c>
      <c r="AF60">
        <v>68</v>
      </c>
      <c r="AG60">
        <v>62</v>
      </c>
      <c r="AH60">
        <v>69</v>
      </c>
      <c r="AI60">
        <v>69</v>
      </c>
      <c r="AJ60" s="83">
        <v>62</v>
      </c>
      <c r="AK60">
        <v>145</v>
      </c>
      <c r="AL60">
        <v>160</v>
      </c>
      <c r="AM60">
        <v>156</v>
      </c>
      <c r="AN60">
        <v>161</v>
      </c>
      <c r="AO60">
        <v>153</v>
      </c>
      <c r="AP60" s="82">
        <v>154</v>
      </c>
      <c r="AQ60">
        <v>70</v>
      </c>
      <c r="AR60">
        <v>76</v>
      </c>
      <c r="AS60">
        <v>70</v>
      </c>
      <c r="AT60">
        <v>76</v>
      </c>
      <c r="AU60">
        <v>77</v>
      </c>
      <c r="AV60" s="83">
        <v>75</v>
      </c>
      <c r="AW60">
        <v>10</v>
      </c>
      <c r="AX60">
        <v>93</v>
      </c>
      <c r="BE60">
        <v>5</v>
      </c>
      <c r="BF60">
        <v>5</v>
      </c>
      <c r="BG60">
        <v>1</v>
      </c>
      <c r="BH60">
        <v>2</v>
      </c>
      <c r="BI60">
        <v>4</v>
      </c>
      <c r="BJ60">
        <v>4</v>
      </c>
      <c r="BK60" s="88">
        <v>2</v>
      </c>
      <c r="BL60" s="78">
        <f t="shared" si="1"/>
        <v>23</v>
      </c>
      <c r="BM60">
        <v>2</v>
      </c>
      <c r="BN60">
        <v>2</v>
      </c>
      <c r="BO60">
        <v>1</v>
      </c>
      <c r="BP60">
        <v>4</v>
      </c>
      <c r="BQ60">
        <v>4</v>
      </c>
      <c r="BR60">
        <v>2</v>
      </c>
      <c r="BS60" s="89">
        <v>1</v>
      </c>
      <c r="BT60" s="78">
        <f t="shared" si="2"/>
        <v>16</v>
      </c>
      <c r="BU60">
        <v>0</v>
      </c>
      <c r="BV60">
        <v>0</v>
      </c>
      <c r="BW60">
        <v>0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3</v>
      </c>
      <c r="CM60">
        <v>1</v>
      </c>
      <c r="CN60">
        <v>0</v>
      </c>
      <c r="CO60">
        <v>3</v>
      </c>
      <c r="CP60">
        <v>3</v>
      </c>
      <c r="CQ60">
        <v>0</v>
      </c>
      <c r="CR60">
        <v>3</v>
      </c>
      <c r="CS60">
        <v>0</v>
      </c>
      <c r="CT60">
        <v>1</v>
      </c>
      <c r="CU60">
        <v>0</v>
      </c>
      <c r="CV60">
        <v>0</v>
      </c>
      <c r="CW60">
        <v>0</v>
      </c>
      <c r="CX60" s="88">
        <v>0</v>
      </c>
      <c r="CY60" s="78">
        <f t="shared" si="3"/>
        <v>0</v>
      </c>
      <c r="CZ60" s="78">
        <f t="shared" si="4"/>
        <v>3</v>
      </c>
      <c r="DA60" s="78">
        <f t="shared" si="5"/>
        <v>0</v>
      </c>
      <c r="DB60" s="78">
        <f t="shared" si="6"/>
        <v>3</v>
      </c>
      <c r="DC60" s="78">
        <v>0</v>
      </c>
      <c r="DD60" s="78">
        <f t="shared" si="7"/>
        <v>3</v>
      </c>
      <c r="DE60" s="78">
        <f t="shared" si="8"/>
        <v>6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2</v>
      </c>
      <c r="DX60">
        <v>0</v>
      </c>
      <c r="DY60">
        <v>0</v>
      </c>
      <c r="DZ60">
        <v>2</v>
      </c>
      <c r="EA60">
        <v>0</v>
      </c>
      <c r="EB60">
        <v>0</v>
      </c>
      <c r="EC60">
        <v>2</v>
      </c>
      <c r="ED60">
        <v>0</v>
      </c>
      <c r="EE60">
        <v>0</v>
      </c>
      <c r="EF60">
        <v>0</v>
      </c>
      <c r="EG60">
        <v>0</v>
      </c>
      <c r="EH60">
        <v>0</v>
      </c>
      <c r="EI60" s="89">
        <v>0</v>
      </c>
      <c r="EJ60" s="78">
        <f t="shared" si="9"/>
        <v>0</v>
      </c>
      <c r="EK60" s="78">
        <f t="shared" si="10"/>
        <v>0</v>
      </c>
      <c r="EL60" s="78">
        <f t="shared" si="11"/>
        <v>0</v>
      </c>
      <c r="EM60" s="78">
        <f t="shared" si="12"/>
        <v>0</v>
      </c>
      <c r="EN60" s="78">
        <v>0</v>
      </c>
      <c r="EO60" s="78">
        <f t="shared" si="13"/>
        <v>2</v>
      </c>
      <c r="EP60" s="78">
        <f t="shared" si="14"/>
        <v>4</v>
      </c>
      <c r="EQ60">
        <v>4</v>
      </c>
      <c r="ER60" s="89">
        <v>0</v>
      </c>
      <c r="ES60" s="90">
        <v>5.3379629629629621E-4</v>
      </c>
      <c r="ET60" s="91">
        <v>5.6886574074074066E-4</v>
      </c>
      <c r="FJ60">
        <v>9.1999999999999993</v>
      </c>
      <c r="FK60">
        <v>9.15</v>
      </c>
      <c r="FL60">
        <v>9</v>
      </c>
      <c r="FM60">
        <v>9.39</v>
      </c>
      <c r="FN60" s="88">
        <v>9</v>
      </c>
      <c r="FO60">
        <v>9.1300000000000008</v>
      </c>
      <c r="FP60">
        <v>9.57</v>
      </c>
      <c r="FQ60">
        <v>10.52</v>
      </c>
      <c r="FR60">
        <v>11.38</v>
      </c>
      <c r="FS60" s="89">
        <v>9.57</v>
      </c>
      <c r="FT60" s="99" t="s">
        <v>77</v>
      </c>
      <c r="FU60">
        <v>17.45</v>
      </c>
      <c r="FV60">
        <v>18.59</v>
      </c>
      <c r="FW60" s="88">
        <v>17.45</v>
      </c>
      <c r="FX60" s="99" t="s">
        <v>77</v>
      </c>
      <c r="FY60">
        <v>19.78</v>
      </c>
      <c r="FZ60">
        <v>20.03</v>
      </c>
      <c r="GA60" s="89">
        <v>19.78</v>
      </c>
      <c r="GB60">
        <v>36</v>
      </c>
      <c r="GC60" s="88">
        <v>0</v>
      </c>
      <c r="GD60">
        <v>36</v>
      </c>
      <c r="GE60" s="89">
        <v>0</v>
      </c>
      <c r="GF60">
        <v>41</v>
      </c>
      <c r="GG60">
        <v>0</v>
      </c>
      <c r="GH60" s="88">
        <v>41</v>
      </c>
      <c r="GI60" s="78">
        <f t="shared" si="15"/>
        <v>100</v>
      </c>
      <c r="GJ60">
        <v>40</v>
      </c>
      <c r="GK60">
        <v>0</v>
      </c>
      <c r="GL60" s="89">
        <v>40</v>
      </c>
      <c r="GM60" s="78">
        <f t="shared" si="16"/>
        <v>100</v>
      </c>
      <c r="GN60">
        <v>8</v>
      </c>
      <c r="GO60">
        <v>4</v>
      </c>
      <c r="GP60" s="88">
        <v>12</v>
      </c>
      <c r="GQ60">
        <v>10</v>
      </c>
      <c r="GR60">
        <v>2</v>
      </c>
      <c r="GS60" s="89">
        <v>12</v>
      </c>
      <c r="GT60">
        <v>11</v>
      </c>
      <c r="GU60">
        <v>1</v>
      </c>
      <c r="GV60" s="88">
        <v>12</v>
      </c>
      <c r="GW60">
        <v>11</v>
      </c>
      <c r="GX60">
        <v>1</v>
      </c>
      <c r="GY60" s="89">
        <v>12</v>
      </c>
      <c r="GZ60" s="96">
        <v>0.35416666666666669</v>
      </c>
      <c r="HA60" s="96">
        <v>0.53125</v>
      </c>
      <c r="HB60" s="96">
        <v>0.70694444444444438</v>
      </c>
      <c r="HC60" s="14" t="s">
        <v>73</v>
      </c>
      <c r="HD60" s="41"/>
    </row>
    <row r="61" spans="1:212" x14ac:dyDescent="0.2">
      <c r="A61" s="102">
        <v>70</v>
      </c>
      <c r="B61" s="75">
        <v>43325</v>
      </c>
      <c r="C61" s="76">
        <v>2</v>
      </c>
      <c r="D61" s="111">
        <v>17345</v>
      </c>
      <c r="E61" s="77">
        <v>1</v>
      </c>
      <c r="G61">
        <v>71</v>
      </c>
      <c r="H61">
        <v>1.63</v>
      </c>
      <c r="I61">
        <v>94.2</v>
      </c>
      <c r="J61" s="78">
        <f t="shared" si="0"/>
        <v>35.45485340057963</v>
      </c>
      <c r="K61">
        <v>30</v>
      </c>
      <c r="L61">
        <v>7</v>
      </c>
      <c r="M61" s="79">
        <v>19.5</v>
      </c>
      <c r="N61">
        <v>22</v>
      </c>
      <c r="O61" s="95">
        <v>0.5</v>
      </c>
      <c r="P61" s="96">
        <v>0.50694444444444442</v>
      </c>
      <c r="Q61" s="95">
        <v>0.50694444444444442</v>
      </c>
      <c r="R61" s="96">
        <v>0.55208333333333337</v>
      </c>
      <c r="S61" s="95">
        <v>0.55555555555555558</v>
      </c>
      <c r="T61" s="96">
        <v>0.72222222222222221</v>
      </c>
      <c r="U61" s="95">
        <v>0.72222222222222221</v>
      </c>
      <c r="V61" s="96">
        <v>0.75</v>
      </c>
      <c r="W61" s="95">
        <v>0.54375000000000007</v>
      </c>
      <c r="X61" s="96">
        <v>0.71875</v>
      </c>
      <c r="Y61" s="79">
        <v>128</v>
      </c>
      <c r="Z61" s="77">
        <v>137</v>
      </c>
      <c r="AA61" s="77">
        <v>140</v>
      </c>
      <c r="AB61">
        <v>137</v>
      </c>
      <c r="AC61">
        <v>148</v>
      </c>
      <c r="AD61" s="82">
        <v>138</v>
      </c>
      <c r="AE61">
        <v>69</v>
      </c>
      <c r="AF61">
        <v>70</v>
      </c>
      <c r="AG61">
        <v>71</v>
      </c>
      <c r="AH61">
        <v>86</v>
      </c>
      <c r="AI61">
        <v>83</v>
      </c>
      <c r="AJ61" s="83">
        <v>84</v>
      </c>
      <c r="AK61">
        <v>131</v>
      </c>
      <c r="AL61">
        <v>147</v>
      </c>
      <c r="AM61">
        <v>148</v>
      </c>
      <c r="AN61">
        <v>133</v>
      </c>
      <c r="AO61">
        <v>147</v>
      </c>
      <c r="AP61" s="82">
        <v>142</v>
      </c>
      <c r="AQ61">
        <v>77</v>
      </c>
      <c r="AR61">
        <v>82</v>
      </c>
      <c r="AS61">
        <v>83</v>
      </c>
      <c r="AT61">
        <v>96</v>
      </c>
      <c r="AU61">
        <v>89</v>
      </c>
      <c r="AV61" s="83">
        <v>94</v>
      </c>
      <c r="AW61">
        <v>11</v>
      </c>
      <c r="AX61">
        <v>91</v>
      </c>
      <c r="BE61">
        <v>4</v>
      </c>
      <c r="BF61">
        <v>3</v>
      </c>
      <c r="BG61">
        <v>2</v>
      </c>
      <c r="BH61">
        <v>4</v>
      </c>
      <c r="BI61">
        <v>5</v>
      </c>
      <c r="BJ61">
        <v>4</v>
      </c>
      <c r="BK61" s="88">
        <v>3</v>
      </c>
      <c r="BL61" s="78">
        <f t="shared" si="1"/>
        <v>25</v>
      </c>
      <c r="BM61">
        <v>5</v>
      </c>
      <c r="BN61">
        <v>3</v>
      </c>
      <c r="BO61">
        <v>4</v>
      </c>
      <c r="BP61">
        <v>4</v>
      </c>
      <c r="BQ61">
        <v>4</v>
      </c>
      <c r="BR61">
        <v>5</v>
      </c>
      <c r="BS61" s="89">
        <v>3</v>
      </c>
      <c r="BT61" s="78">
        <f t="shared" si="2"/>
        <v>28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2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2</v>
      </c>
      <c r="CM61">
        <v>0</v>
      </c>
      <c r="CN61">
        <v>0</v>
      </c>
      <c r="CO61">
        <v>3</v>
      </c>
      <c r="CP61">
        <v>1</v>
      </c>
      <c r="CQ61">
        <v>3</v>
      </c>
      <c r="CR61">
        <v>2</v>
      </c>
      <c r="CS61">
        <v>0</v>
      </c>
      <c r="CT61">
        <v>0</v>
      </c>
      <c r="CU61">
        <v>0</v>
      </c>
      <c r="CV61">
        <v>1</v>
      </c>
      <c r="CW61">
        <v>0</v>
      </c>
      <c r="CX61" s="88">
        <v>0</v>
      </c>
      <c r="CY61" s="78">
        <f t="shared" si="3"/>
        <v>1</v>
      </c>
      <c r="CZ61" s="78">
        <f t="shared" si="4"/>
        <v>1</v>
      </c>
      <c r="DA61" s="78">
        <f t="shared" si="5"/>
        <v>0</v>
      </c>
      <c r="DB61" s="78">
        <f t="shared" si="6"/>
        <v>1</v>
      </c>
      <c r="DC61" s="78">
        <v>0</v>
      </c>
      <c r="DD61" s="78">
        <f t="shared" si="7"/>
        <v>5</v>
      </c>
      <c r="DE61" s="78">
        <f t="shared" si="8"/>
        <v>8</v>
      </c>
      <c r="DF61">
        <v>0</v>
      </c>
      <c r="DG61">
        <v>0</v>
      </c>
      <c r="DH61">
        <v>1</v>
      </c>
      <c r="DI61">
        <v>0</v>
      </c>
      <c r="DJ61">
        <v>1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3</v>
      </c>
      <c r="DX61">
        <v>0</v>
      </c>
      <c r="DY61">
        <v>0</v>
      </c>
      <c r="DZ61">
        <v>3</v>
      </c>
      <c r="EA61">
        <v>0</v>
      </c>
      <c r="EB61">
        <v>3</v>
      </c>
      <c r="EC61">
        <v>2</v>
      </c>
      <c r="ED61">
        <v>0</v>
      </c>
      <c r="EE61">
        <v>0</v>
      </c>
      <c r="EF61">
        <v>0</v>
      </c>
      <c r="EG61">
        <v>2</v>
      </c>
      <c r="EH61">
        <v>0</v>
      </c>
      <c r="EI61" s="89">
        <v>0</v>
      </c>
      <c r="EJ61" s="78">
        <f t="shared" si="9"/>
        <v>0</v>
      </c>
      <c r="EK61" s="78">
        <f t="shared" si="10"/>
        <v>1</v>
      </c>
      <c r="EL61" s="78">
        <f t="shared" si="11"/>
        <v>1</v>
      </c>
      <c r="EM61" s="78">
        <f t="shared" si="12"/>
        <v>0</v>
      </c>
      <c r="EN61" s="78">
        <v>0</v>
      </c>
      <c r="EO61" s="78">
        <f t="shared" si="13"/>
        <v>6</v>
      </c>
      <c r="EP61" s="78">
        <f t="shared" si="14"/>
        <v>8</v>
      </c>
      <c r="EQ61">
        <v>2</v>
      </c>
      <c r="ER61" s="89">
        <v>0</v>
      </c>
      <c r="ES61" s="90">
        <v>1.351388888888889E-3</v>
      </c>
      <c r="ET61" s="91">
        <v>1.5134259259259259E-3</v>
      </c>
      <c r="EU61" t="s">
        <v>80</v>
      </c>
      <c r="EV61">
        <v>89</v>
      </c>
      <c r="EW61" s="13" t="s">
        <v>149</v>
      </c>
      <c r="EX61">
        <v>0.4</v>
      </c>
      <c r="EY61">
        <v>0.3</v>
      </c>
      <c r="EZ61">
        <v>0.6</v>
      </c>
      <c r="FA61">
        <v>0.7</v>
      </c>
      <c r="FB61">
        <v>0.6</v>
      </c>
      <c r="FC61" s="88">
        <v>0.7</v>
      </c>
      <c r="FD61">
        <v>0.4</v>
      </c>
      <c r="FE61">
        <v>0.6</v>
      </c>
      <c r="FF61">
        <v>0.5</v>
      </c>
      <c r="FG61">
        <v>0.7</v>
      </c>
      <c r="FH61">
        <v>0.6</v>
      </c>
      <c r="FI61" s="89">
        <v>0.7</v>
      </c>
      <c r="FT61" s="99" t="s">
        <v>77</v>
      </c>
      <c r="FU61">
        <v>18.62</v>
      </c>
      <c r="FV61">
        <v>16.47</v>
      </c>
      <c r="FW61" s="88">
        <v>16.47</v>
      </c>
      <c r="FX61" s="99" t="s">
        <v>77</v>
      </c>
      <c r="FY61">
        <v>15.32</v>
      </c>
      <c r="FZ61">
        <v>15.05</v>
      </c>
      <c r="GA61" s="89">
        <v>15.05</v>
      </c>
      <c r="GB61">
        <v>36</v>
      </c>
      <c r="GC61" s="88">
        <v>0</v>
      </c>
      <c r="GD61">
        <v>35</v>
      </c>
      <c r="GE61" s="89">
        <v>1</v>
      </c>
      <c r="GF61">
        <v>13</v>
      </c>
      <c r="GG61">
        <v>4</v>
      </c>
      <c r="GH61" s="88">
        <v>17</v>
      </c>
      <c r="GI61" s="78">
        <f t="shared" si="15"/>
        <v>76.470588235294116</v>
      </c>
      <c r="GJ61">
        <v>33</v>
      </c>
      <c r="GK61">
        <v>1</v>
      </c>
      <c r="GL61" s="89">
        <v>34</v>
      </c>
      <c r="GM61" s="78">
        <f t="shared" si="16"/>
        <v>97.058823529411768</v>
      </c>
      <c r="GN61">
        <v>8</v>
      </c>
      <c r="GO61">
        <v>4</v>
      </c>
      <c r="GP61" s="88">
        <v>12</v>
      </c>
      <c r="GQ61">
        <v>11</v>
      </c>
      <c r="GR61">
        <v>1</v>
      </c>
      <c r="GS61" s="89">
        <v>12</v>
      </c>
      <c r="GT61">
        <v>10</v>
      </c>
      <c r="GU61">
        <v>2</v>
      </c>
      <c r="GV61" s="88">
        <v>12</v>
      </c>
      <c r="GW61">
        <v>9</v>
      </c>
      <c r="GX61">
        <v>3</v>
      </c>
      <c r="GY61" s="89">
        <v>12</v>
      </c>
      <c r="GZ61" s="96">
        <v>0.3125</v>
      </c>
      <c r="HA61" s="96">
        <v>0.54722222222222217</v>
      </c>
      <c r="HB61" s="96">
        <v>0.72361111111111109</v>
      </c>
      <c r="HC61" s="14" t="s">
        <v>73</v>
      </c>
      <c r="HD61" s="41"/>
    </row>
    <row r="62" spans="1:212" x14ac:dyDescent="0.2">
      <c r="A62" s="102">
        <v>71</v>
      </c>
      <c r="B62" s="75">
        <v>43360</v>
      </c>
      <c r="C62" s="76">
        <v>2</v>
      </c>
      <c r="D62" s="111">
        <v>15008</v>
      </c>
      <c r="E62" s="77">
        <v>1</v>
      </c>
      <c r="G62">
        <v>77</v>
      </c>
      <c r="H62">
        <v>1.65</v>
      </c>
      <c r="I62">
        <v>73.3</v>
      </c>
      <c r="J62" s="78">
        <f t="shared" ref="J62:J68" si="17">I62/(H62*H62)</f>
        <v>26.923783287419653</v>
      </c>
      <c r="K62">
        <v>30</v>
      </c>
      <c r="L62">
        <v>7</v>
      </c>
      <c r="M62" s="79">
        <v>18.5</v>
      </c>
      <c r="N62">
        <v>22</v>
      </c>
      <c r="O62" s="95">
        <v>0.48125000000000001</v>
      </c>
      <c r="P62" s="37">
        <v>0.49305555555555558</v>
      </c>
      <c r="Q62" s="95">
        <v>0.49305555555555558</v>
      </c>
      <c r="R62" s="96">
        <v>0.54513888888888895</v>
      </c>
      <c r="S62" s="95">
        <v>0.54861111111111105</v>
      </c>
      <c r="T62" s="96">
        <v>0.71527777777777779</v>
      </c>
      <c r="U62" s="95">
        <v>0.71527777777777779</v>
      </c>
      <c r="V62" s="96">
        <v>0.73263888888888884</v>
      </c>
      <c r="W62" s="95">
        <v>0.54791666666666672</v>
      </c>
      <c r="X62" s="96">
        <v>0.71666666666666667</v>
      </c>
      <c r="Y62" s="79">
        <v>142</v>
      </c>
      <c r="Z62" s="77">
        <v>142</v>
      </c>
      <c r="AA62" s="77">
        <v>136</v>
      </c>
      <c r="AB62">
        <v>143</v>
      </c>
      <c r="AC62">
        <v>125</v>
      </c>
      <c r="AD62" s="82">
        <v>118</v>
      </c>
      <c r="AE62">
        <v>76</v>
      </c>
      <c r="AF62">
        <v>75</v>
      </c>
      <c r="AG62">
        <v>70</v>
      </c>
      <c r="AH62">
        <v>73</v>
      </c>
      <c r="AI62">
        <v>71</v>
      </c>
      <c r="AJ62" s="83">
        <v>70</v>
      </c>
      <c r="AK62">
        <v>166</v>
      </c>
      <c r="AL62">
        <v>146</v>
      </c>
      <c r="AM62">
        <v>143</v>
      </c>
      <c r="AN62">
        <v>152</v>
      </c>
      <c r="AO62">
        <v>149</v>
      </c>
      <c r="AP62" s="82">
        <v>138</v>
      </c>
      <c r="AQ62">
        <v>81</v>
      </c>
      <c r="AR62">
        <v>80</v>
      </c>
      <c r="AS62">
        <v>76</v>
      </c>
      <c r="AT62">
        <v>83</v>
      </c>
      <c r="AU62">
        <v>79</v>
      </c>
      <c r="AV62" s="83">
        <v>80</v>
      </c>
      <c r="AW62">
        <v>11</v>
      </c>
      <c r="AX62">
        <v>92</v>
      </c>
      <c r="BE62">
        <v>4</v>
      </c>
      <c r="BF62">
        <v>5</v>
      </c>
      <c r="BG62">
        <v>1</v>
      </c>
      <c r="BH62">
        <v>5</v>
      </c>
      <c r="BI62">
        <v>5</v>
      </c>
      <c r="BJ62">
        <v>5</v>
      </c>
      <c r="BK62" s="88">
        <v>3</v>
      </c>
      <c r="BL62" s="78">
        <f t="shared" si="1"/>
        <v>28</v>
      </c>
      <c r="BM62">
        <v>4</v>
      </c>
      <c r="BN62">
        <v>2</v>
      </c>
      <c r="BO62">
        <v>0</v>
      </c>
      <c r="BP62">
        <v>4</v>
      </c>
      <c r="BQ62">
        <v>5</v>
      </c>
      <c r="BR62">
        <v>4</v>
      </c>
      <c r="BS62" s="89">
        <v>4</v>
      </c>
      <c r="BT62" s="78">
        <f t="shared" si="2"/>
        <v>23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1</v>
      </c>
      <c r="CN62">
        <v>0</v>
      </c>
      <c r="CO62">
        <v>2</v>
      </c>
      <c r="CP62">
        <v>0</v>
      </c>
      <c r="CQ62">
        <v>3</v>
      </c>
      <c r="CR62">
        <v>3</v>
      </c>
      <c r="CS62">
        <v>0</v>
      </c>
      <c r="CT62">
        <v>0</v>
      </c>
      <c r="CU62">
        <v>0</v>
      </c>
      <c r="CV62">
        <v>1</v>
      </c>
      <c r="CW62">
        <v>0</v>
      </c>
      <c r="CX62" s="88">
        <v>0</v>
      </c>
      <c r="CY62" s="78">
        <f t="shared" si="3"/>
        <v>0</v>
      </c>
      <c r="CZ62" s="78">
        <f t="shared" si="4"/>
        <v>0</v>
      </c>
      <c r="DA62" s="78">
        <f t="shared" si="5"/>
        <v>0</v>
      </c>
      <c r="DB62" s="78">
        <f t="shared" si="6"/>
        <v>1</v>
      </c>
      <c r="DC62" s="78">
        <v>0</v>
      </c>
      <c r="DD62" s="78">
        <f t="shared" si="7"/>
        <v>5</v>
      </c>
      <c r="DE62" s="78">
        <f t="shared" si="8"/>
        <v>8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3</v>
      </c>
      <c r="DX62">
        <v>0</v>
      </c>
      <c r="DY62">
        <v>0</v>
      </c>
      <c r="DZ62">
        <v>3</v>
      </c>
      <c r="EA62">
        <v>0</v>
      </c>
      <c r="EB62">
        <v>3</v>
      </c>
      <c r="EC62">
        <v>3</v>
      </c>
      <c r="ED62">
        <v>0</v>
      </c>
      <c r="EE62">
        <v>0</v>
      </c>
      <c r="EF62">
        <v>0</v>
      </c>
      <c r="EG62">
        <v>1</v>
      </c>
      <c r="EH62">
        <v>0</v>
      </c>
      <c r="EI62" s="89">
        <v>0</v>
      </c>
      <c r="EJ62" s="78">
        <f t="shared" si="9"/>
        <v>0</v>
      </c>
      <c r="EK62" s="78">
        <f t="shared" si="10"/>
        <v>0</v>
      </c>
      <c r="EL62" s="78">
        <f t="shared" si="11"/>
        <v>0</v>
      </c>
      <c r="EM62" s="78">
        <f t="shared" si="12"/>
        <v>0</v>
      </c>
      <c r="EN62" s="78">
        <v>0</v>
      </c>
      <c r="EO62" s="78">
        <f t="shared" si="13"/>
        <v>5</v>
      </c>
      <c r="EP62" s="78">
        <f t="shared" si="14"/>
        <v>9</v>
      </c>
      <c r="EQ62">
        <v>0</v>
      </c>
      <c r="ER62" s="89">
        <v>0</v>
      </c>
      <c r="ES62" s="90">
        <v>1.5877314814814814E-3</v>
      </c>
      <c r="ET62" s="91">
        <v>1.6134259259259259E-3</v>
      </c>
      <c r="EU62" t="s">
        <v>69</v>
      </c>
      <c r="EV62">
        <v>78.599999999999994</v>
      </c>
      <c r="EW62" s="13" t="s">
        <v>144</v>
      </c>
      <c r="EX62">
        <v>0.6</v>
      </c>
      <c r="EY62">
        <v>0.5</v>
      </c>
      <c r="EZ62">
        <v>0.8</v>
      </c>
      <c r="FA62">
        <v>0.7</v>
      </c>
      <c r="FB62">
        <v>0.7</v>
      </c>
      <c r="FC62" s="88">
        <v>0.8</v>
      </c>
      <c r="FD62">
        <v>0.7</v>
      </c>
      <c r="FE62">
        <v>0.8</v>
      </c>
      <c r="FF62">
        <v>0.8</v>
      </c>
      <c r="FG62">
        <v>0.9</v>
      </c>
      <c r="FH62">
        <v>1</v>
      </c>
      <c r="FI62" s="89">
        <v>1</v>
      </c>
      <c r="FJ62">
        <v>7.11</v>
      </c>
      <c r="FK62">
        <v>7.87</v>
      </c>
      <c r="FL62">
        <v>7.69</v>
      </c>
      <c r="FM62">
        <v>7.82</v>
      </c>
      <c r="FN62" s="88">
        <v>7.69</v>
      </c>
      <c r="FO62">
        <v>7.82</v>
      </c>
      <c r="FP62">
        <v>7.35</v>
      </c>
      <c r="FQ62">
        <v>7.9</v>
      </c>
      <c r="FR62">
        <v>6.93</v>
      </c>
      <c r="FS62" s="89">
        <v>6.93</v>
      </c>
      <c r="FT62" s="99" t="s">
        <v>77</v>
      </c>
      <c r="FU62">
        <v>10.72</v>
      </c>
      <c r="FV62">
        <v>9.6199999999999992</v>
      </c>
      <c r="FW62" s="88">
        <v>9.6199999999999992</v>
      </c>
      <c r="FX62" s="99" t="s">
        <v>77</v>
      </c>
      <c r="FY62">
        <v>10.98</v>
      </c>
      <c r="FZ62">
        <v>10.92</v>
      </c>
      <c r="GA62" s="89">
        <v>10.92</v>
      </c>
      <c r="GB62">
        <v>31</v>
      </c>
      <c r="GC62" s="88">
        <v>5</v>
      </c>
      <c r="GD62">
        <v>32</v>
      </c>
      <c r="GE62" s="89">
        <v>4</v>
      </c>
      <c r="GF62">
        <v>29</v>
      </c>
      <c r="GG62">
        <v>6</v>
      </c>
      <c r="GH62" s="88">
        <v>35</v>
      </c>
      <c r="GI62" s="78">
        <f t="shared" si="15"/>
        <v>82.857142857142861</v>
      </c>
      <c r="GJ62">
        <v>22</v>
      </c>
      <c r="GK62">
        <v>12</v>
      </c>
      <c r="GL62" s="89">
        <v>34</v>
      </c>
      <c r="GM62" s="78">
        <f t="shared" si="16"/>
        <v>64.705882352941174</v>
      </c>
      <c r="GN62">
        <v>11</v>
      </c>
      <c r="GO62">
        <v>1</v>
      </c>
      <c r="GP62" s="88">
        <v>12</v>
      </c>
      <c r="GQ62">
        <v>10</v>
      </c>
      <c r="GR62">
        <v>2</v>
      </c>
      <c r="GS62" s="89">
        <v>12</v>
      </c>
      <c r="GT62">
        <v>6</v>
      </c>
      <c r="GU62">
        <v>6</v>
      </c>
      <c r="GV62" s="88">
        <v>12</v>
      </c>
      <c r="GW62">
        <v>10</v>
      </c>
      <c r="GX62">
        <v>2</v>
      </c>
      <c r="GY62" s="89">
        <v>12</v>
      </c>
      <c r="GZ62" s="96">
        <v>0.10416666666666667</v>
      </c>
      <c r="HA62" s="96">
        <v>0.54166666666666663</v>
      </c>
      <c r="HB62" s="96">
        <v>0.71180555555555547</v>
      </c>
      <c r="HC62" s="14" t="s">
        <v>73</v>
      </c>
    </row>
    <row r="63" spans="1:212" x14ac:dyDescent="0.2">
      <c r="A63" s="102">
        <v>72</v>
      </c>
      <c r="B63" s="75">
        <v>43370</v>
      </c>
      <c r="C63" s="76">
        <v>3</v>
      </c>
      <c r="D63" s="111">
        <v>15556</v>
      </c>
      <c r="F63" s="77">
        <v>1</v>
      </c>
      <c r="G63">
        <v>76</v>
      </c>
      <c r="H63">
        <v>1.72</v>
      </c>
      <c r="I63">
        <v>80.900000000000006</v>
      </c>
      <c r="J63" s="78">
        <f t="shared" si="17"/>
        <v>27.345862628447815</v>
      </c>
      <c r="K63">
        <v>29</v>
      </c>
      <c r="L63">
        <v>6</v>
      </c>
      <c r="M63" s="79">
        <v>22</v>
      </c>
      <c r="N63">
        <v>23</v>
      </c>
      <c r="O63" s="95">
        <v>0.48958333333333331</v>
      </c>
      <c r="P63" s="96">
        <v>0.5</v>
      </c>
      <c r="Q63" s="95">
        <v>0.5</v>
      </c>
      <c r="R63" s="96">
        <v>0.53819444444444442</v>
      </c>
      <c r="S63" s="95">
        <v>0.54166666666666663</v>
      </c>
      <c r="T63" s="96">
        <v>0.70833333333333337</v>
      </c>
      <c r="U63" s="95">
        <v>0.70833333333333337</v>
      </c>
      <c r="V63" s="96">
        <v>0.73958333333333337</v>
      </c>
      <c r="W63" s="95">
        <v>0.53541666666666665</v>
      </c>
      <c r="X63" s="96">
        <v>0.73055555555555562</v>
      </c>
      <c r="Y63" s="79">
        <v>156</v>
      </c>
      <c r="Z63" s="77">
        <v>152</v>
      </c>
      <c r="AA63" s="77">
        <v>146</v>
      </c>
      <c r="AB63">
        <v>148</v>
      </c>
      <c r="AC63">
        <v>157</v>
      </c>
      <c r="AD63" s="82">
        <v>148</v>
      </c>
      <c r="AE63">
        <v>98</v>
      </c>
      <c r="AF63">
        <v>99</v>
      </c>
      <c r="AG63">
        <v>98</v>
      </c>
      <c r="AH63">
        <v>101</v>
      </c>
      <c r="AI63">
        <v>101</v>
      </c>
      <c r="AJ63" s="83">
        <v>102</v>
      </c>
      <c r="AK63">
        <v>145</v>
      </c>
      <c r="AL63">
        <v>153</v>
      </c>
      <c r="AM63">
        <v>165</v>
      </c>
      <c r="AN63">
        <v>160</v>
      </c>
      <c r="AO63">
        <v>162</v>
      </c>
      <c r="AP63" s="82">
        <v>160</v>
      </c>
      <c r="AQ63">
        <v>93</v>
      </c>
      <c r="AR63">
        <v>100</v>
      </c>
      <c r="AS63">
        <v>95</v>
      </c>
      <c r="AT63">
        <v>103</v>
      </c>
      <c r="AU63">
        <v>106</v>
      </c>
      <c r="AV63" s="83">
        <v>98</v>
      </c>
      <c r="AW63">
        <v>10</v>
      </c>
      <c r="AX63">
        <v>93</v>
      </c>
      <c r="BE63">
        <v>3</v>
      </c>
      <c r="BF63">
        <v>4</v>
      </c>
      <c r="BG63">
        <v>0</v>
      </c>
      <c r="BH63">
        <v>4</v>
      </c>
      <c r="BI63">
        <v>4</v>
      </c>
      <c r="BJ63">
        <v>1</v>
      </c>
      <c r="BK63" s="88">
        <v>1</v>
      </c>
      <c r="BL63" s="78">
        <f t="shared" si="1"/>
        <v>17</v>
      </c>
      <c r="BM63">
        <v>1</v>
      </c>
      <c r="BN63">
        <v>2</v>
      </c>
      <c r="BO63">
        <v>0</v>
      </c>
      <c r="BP63">
        <v>3</v>
      </c>
      <c r="BQ63">
        <v>4</v>
      </c>
      <c r="BR63">
        <v>4</v>
      </c>
      <c r="BS63" s="89">
        <v>0</v>
      </c>
      <c r="BT63" s="78">
        <f t="shared" si="2"/>
        <v>14</v>
      </c>
      <c r="BU63">
        <v>0</v>
      </c>
      <c r="BV63">
        <v>0</v>
      </c>
      <c r="BW63">
        <v>0</v>
      </c>
      <c r="BX63">
        <v>1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1</v>
      </c>
      <c r="CN63">
        <v>0</v>
      </c>
      <c r="CO63">
        <v>3</v>
      </c>
      <c r="CP63">
        <v>0</v>
      </c>
      <c r="CQ63">
        <v>2</v>
      </c>
      <c r="CR63">
        <v>2</v>
      </c>
      <c r="CS63">
        <v>2</v>
      </c>
      <c r="CT63">
        <v>1</v>
      </c>
      <c r="CU63">
        <v>0</v>
      </c>
      <c r="CV63">
        <v>1</v>
      </c>
      <c r="CW63">
        <v>0</v>
      </c>
      <c r="CX63" s="88">
        <v>0</v>
      </c>
      <c r="CY63" s="78">
        <f t="shared" si="3"/>
        <v>0</v>
      </c>
      <c r="CZ63" s="78">
        <f t="shared" si="4"/>
        <v>1</v>
      </c>
      <c r="DA63" s="78">
        <f t="shared" si="5"/>
        <v>0</v>
      </c>
      <c r="DB63" s="78">
        <f t="shared" si="6"/>
        <v>4</v>
      </c>
      <c r="DC63" s="78">
        <v>2</v>
      </c>
      <c r="DD63" s="78">
        <f t="shared" si="7"/>
        <v>4</v>
      </c>
      <c r="DE63" s="78">
        <f t="shared" si="8"/>
        <v>7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2</v>
      </c>
      <c r="DX63">
        <v>1</v>
      </c>
      <c r="DY63">
        <v>0</v>
      </c>
      <c r="DZ63">
        <v>3</v>
      </c>
      <c r="EA63">
        <v>0</v>
      </c>
      <c r="EB63">
        <v>1</v>
      </c>
      <c r="EC63">
        <v>2</v>
      </c>
      <c r="ED63">
        <v>0</v>
      </c>
      <c r="EE63">
        <v>0</v>
      </c>
      <c r="EF63">
        <v>0</v>
      </c>
      <c r="EG63">
        <v>0</v>
      </c>
      <c r="EH63">
        <v>0</v>
      </c>
      <c r="EI63" s="89">
        <v>0</v>
      </c>
      <c r="EJ63" s="78">
        <f t="shared" si="9"/>
        <v>0</v>
      </c>
      <c r="EK63" s="78">
        <f t="shared" si="10"/>
        <v>0</v>
      </c>
      <c r="EL63" s="78">
        <f t="shared" si="11"/>
        <v>0</v>
      </c>
      <c r="EM63" s="78">
        <f t="shared" si="12"/>
        <v>1</v>
      </c>
      <c r="EN63" s="78">
        <v>0</v>
      </c>
      <c r="EO63" s="78">
        <f t="shared" si="13"/>
        <v>3</v>
      </c>
      <c r="EP63" s="78">
        <f t="shared" si="14"/>
        <v>6</v>
      </c>
      <c r="EQ63">
        <v>0</v>
      </c>
      <c r="ER63" s="89">
        <v>0</v>
      </c>
      <c r="ES63" s="90">
        <v>9.8634259259259248E-4</v>
      </c>
      <c r="ET63" s="91">
        <v>6.3877314814814808E-4</v>
      </c>
      <c r="EU63" t="s">
        <v>69</v>
      </c>
      <c r="EV63">
        <v>83</v>
      </c>
      <c r="EW63" s="13" t="s">
        <v>90</v>
      </c>
      <c r="EX63">
        <v>2.1</v>
      </c>
      <c r="EY63">
        <v>2.6</v>
      </c>
      <c r="EZ63">
        <v>2.6</v>
      </c>
      <c r="FA63">
        <v>2.7</v>
      </c>
      <c r="FB63">
        <v>2.9</v>
      </c>
      <c r="FC63" s="88">
        <v>2.9</v>
      </c>
      <c r="FD63">
        <v>0.9</v>
      </c>
      <c r="FE63">
        <v>2.2999999999999998</v>
      </c>
      <c r="FF63">
        <v>2.1</v>
      </c>
      <c r="FG63">
        <v>2.2999999999999998</v>
      </c>
      <c r="FH63">
        <v>1.8</v>
      </c>
      <c r="FI63" s="89">
        <v>2.2999999999999998</v>
      </c>
      <c r="FJ63">
        <v>6.09</v>
      </c>
      <c r="FK63">
        <v>5.9</v>
      </c>
      <c r="FL63">
        <v>6.33</v>
      </c>
      <c r="FM63">
        <v>5.18</v>
      </c>
      <c r="FN63" s="88">
        <v>5.18</v>
      </c>
      <c r="FO63">
        <v>6.53</v>
      </c>
      <c r="FP63">
        <v>6.76</v>
      </c>
      <c r="FQ63">
        <v>5.9</v>
      </c>
      <c r="FR63">
        <v>6.47</v>
      </c>
      <c r="FS63" s="89">
        <v>5.9</v>
      </c>
      <c r="FT63" s="99" t="s">
        <v>77</v>
      </c>
      <c r="FU63">
        <v>9</v>
      </c>
      <c r="FV63">
        <v>9</v>
      </c>
      <c r="FW63" s="88">
        <v>9</v>
      </c>
      <c r="FX63" s="99" t="s">
        <v>77</v>
      </c>
      <c r="FY63">
        <v>8.6</v>
      </c>
      <c r="FZ63">
        <v>9.86</v>
      </c>
      <c r="GA63" s="89">
        <v>8.6</v>
      </c>
      <c r="GB63">
        <v>35</v>
      </c>
      <c r="GC63" s="88">
        <v>1</v>
      </c>
      <c r="GD63">
        <v>34</v>
      </c>
      <c r="GE63" s="89">
        <v>2</v>
      </c>
      <c r="GF63">
        <v>0</v>
      </c>
      <c r="GG63">
        <v>1</v>
      </c>
      <c r="GH63" s="88">
        <v>39</v>
      </c>
      <c r="GI63" s="78">
        <f t="shared" si="15"/>
        <v>0</v>
      </c>
      <c r="GJ63">
        <v>39</v>
      </c>
      <c r="GK63">
        <v>1</v>
      </c>
      <c r="GL63" s="89">
        <v>40</v>
      </c>
      <c r="GM63" s="78">
        <f t="shared" si="16"/>
        <v>97.5</v>
      </c>
      <c r="GN63">
        <v>11</v>
      </c>
      <c r="GO63">
        <v>1</v>
      </c>
      <c r="GP63" s="88">
        <v>12</v>
      </c>
      <c r="GQ63">
        <v>11</v>
      </c>
      <c r="GR63">
        <v>1</v>
      </c>
      <c r="GS63" s="89">
        <v>12</v>
      </c>
      <c r="GT63">
        <v>11</v>
      </c>
      <c r="GU63">
        <v>1</v>
      </c>
      <c r="GV63" s="88">
        <v>12</v>
      </c>
      <c r="GW63">
        <v>10</v>
      </c>
      <c r="GX63">
        <v>2</v>
      </c>
      <c r="GY63" s="89">
        <v>12</v>
      </c>
      <c r="GZ63" s="96">
        <v>0.3125</v>
      </c>
      <c r="HA63" s="96">
        <v>0.53611111111111109</v>
      </c>
      <c r="HB63" s="96">
        <v>0.70694444444444438</v>
      </c>
      <c r="HC63" s="14" t="s">
        <v>73</v>
      </c>
    </row>
    <row r="64" spans="1:212" x14ac:dyDescent="0.2">
      <c r="A64" s="102">
        <v>74</v>
      </c>
      <c r="B64" s="75">
        <v>43381</v>
      </c>
      <c r="C64" s="76">
        <v>2</v>
      </c>
      <c r="D64" s="111">
        <v>16547</v>
      </c>
      <c r="E64" s="77">
        <v>1</v>
      </c>
      <c r="G64">
        <v>73</v>
      </c>
      <c r="H64">
        <v>1.64</v>
      </c>
      <c r="I64">
        <v>77.3</v>
      </c>
      <c r="J64" s="78">
        <f t="shared" si="17"/>
        <v>28.740333135038671</v>
      </c>
      <c r="K64">
        <v>30</v>
      </c>
      <c r="L64">
        <v>10</v>
      </c>
      <c r="M64" s="79">
        <v>18</v>
      </c>
      <c r="N64">
        <v>22</v>
      </c>
      <c r="O64" s="95">
        <v>0.48958333333333331</v>
      </c>
      <c r="P64" s="96">
        <v>0.49652777777777773</v>
      </c>
      <c r="Q64" s="95">
        <v>0.49652777777777773</v>
      </c>
      <c r="R64" s="96">
        <v>0.5395833333333333</v>
      </c>
      <c r="S64" s="95">
        <v>0.5395833333333333</v>
      </c>
      <c r="T64" s="96">
        <v>0.70624999999999993</v>
      </c>
      <c r="U64" s="95">
        <v>0.70624999999999993</v>
      </c>
      <c r="V64" s="96">
        <v>0.73263888888888884</v>
      </c>
      <c r="W64" s="95">
        <v>0.53749999999999998</v>
      </c>
      <c r="X64" s="96">
        <v>0.71388888888888891</v>
      </c>
      <c r="Y64" s="79">
        <v>159</v>
      </c>
      <c r="Z64" s="77">
        <v>167</v>
      </c>
      <c r="AA64" s="77">
        <v>156</v>
      </c>
      <c r="AB64">
        <v>163</v>
      </c>
      <c r="AC64">
        <v>164</v>
      </c>
      <c r="AD64" s="82">
        <v>157</v>
      </c>
      <c r="AE64">
        <v>97</v>
      </c>
      <c r="AF64">
        <v>97</v>
      </c>
      <c r="AG64">
        <v>94</v>
      </c>
      <c r="AH64">
        <v>95</v>
      </c>
      <c r="AI64">
        <v>88</v>
      </c>
      <c r="AJ64" s="83">
        <v>95</v>
      </c>
      <c r="AK64">
        <v>150</v>
      </c>
      <c r="AL64">
        <v>163</v>
      </c>
      <c r="AM64">
        <v>158</v>
      </c>
      <c r="AN64">
        <v>168</v>
      </c>
      <c r="AO64">
        <v>154</v>
      </c>
      <c r="AP64" s="82">
        <v>157</v>
      </c>
      <c r="AQ64">
        <v>85</v>
      </c>
      <c r="AR64">
        <v>87</v>
      </c>
      <c r="AS64">
        <v>81</v>
      </c>
      <c r="AT64">
        <v>87</v>
      </c>
      <c r="AU64">
        <v>86</v>
      </c>
      <c r="AV64" s="83">
        <v>91</v>
      </c>
      <c r="AW64">
        <v>12</v>
      </c>
      <c r="AX64">
        <v>90</v>
      </c>
      <c r="BE64">
        <v>5</v>
      </c>
      <c r="BF64">
        <v>2</v>
      </c>
      <c r="BG64">
        <v>5</v>
      </c>
      <c r="BH64">
        <v>5</v>
      </c>
      <c r="BI64">
        <v>4</v>
      </c>
      <c r="BJ64">
        <v>4</v>
      </c>
      <c r="BK64" s="88">
        <v>4</v>
      </c>
      <c r="BL64" s="78">
        <f t="shared" si="1"/>
        <v>29</v>
      </c>
      <c r="BM64">
        <v>4</v>
      </c>
      <c r="BN64">
        <v>5</v>
      </c>
      <c r="BO64">
        <v>4</v>
      </c>
      <c r="BP64">
        <v>5</v>
      </c>
      <c r="BQ64">
        <v>4</v>
      </c>
      <c r="BR64">
        <v>2</v>
      </c>
      <c r="BS64" s="89">
        <v>5</v>
      </c>
      <c r="BT64" s="78">
        <f t="shared" si="2"/>
        <v>29</v>
      </c>
      <c r="BU64">
        <v>1</v>
      </c>
      <c r="BV64">
        <v>0</v>
      </c>
      <c r="BW64">
        <v>1</v>
      </c>
      <c r="BX64">
        <v>2</v>
      </c>
      <c r="BY64">
        <v>2</v>
      </c>
      <c r="BZ64">
        <v>3</v>
      </c>
      <c r="CA64">
        <v>0</v>
      </c>
      <c r="CB64">
        <v>1</v>
      </c>
      <c r="CC64">
        <v>0</v>
      </c>
      <c r="CD64">
        <v>1</v>
      </c>
      <c r="CE64">
        <v>0</v>
      </c>
      <c r="CF64">
        <v>2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3</v>
      </c>
      <c r="CM64">
        <v>4</v>
      </c>
      <c r="CN64">
        <v>0</v>
      </c>
      <c r="CO64">
        <v>3</v>
      </c>
      <c r="CP64">
        <v>0</v>
      </c>
      <c r="CQ64">
        <v>3</v>
      </c>
      <c r="CR64">
        <v>3</v>
      </c>
      <c r="CS64">
        <v>0</v>
      </c>
      <c r="CT64">
        <v>3</v>
      </c>
      <c r="CU64">
        <v>3</v>
      </c>
      <c r="CV64">
        <v>0</v>
      </c>
      <c r="CW64">
        <v>0</v>
      </c>
      <c r="CX64" s="88">
        <v>1</v>
      </c>
      <c r="CY64" s="78">
        <f t="shared" si="3"/>
        <v>2</v>
      </c>
      <c r="CZ64" s="78">
        <f t="shared" si="4"/>
        <v>3</v>
      </c>
      <c r="DA64" s="78">
        <f t="shared" si="5"/>
        <v>10</v>
      </c>
      <c r="DB64" s="78">
        <f t="shared" si="6"/>
        <v>11</v>
      </c>
      <c r="DC64" s="78">
        <v>0</v>
      </c>
      <c r="DD64" s="78">
        <f t="shared" si="7"/>
        <v>6</v>
      </c>
      <c r="DE64" s="78">
        <f t="shared" si="8"/>
        <v>9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3</v>
      </c>
      <c r="DL64">
        <v>0</v>
      </c>
      <c r="DM64">
        <v>1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3</v>
      </c>
      <c r="DX64">
        <v>0</v>
      </c>
      <c r="DY64">
        <v>0</v>
      </c>
      <c r="DZ64">
        <v>3</v>
      </c>
      <c r="EA64">
        <v>0</v>
      </c>
      <c r="EB64">
        <v>2</v>
      </c>
      <c r="EC64">
        <v>3</v>
      </c>
      <c r="ED64">
        <v>0</v>
      </c>
      <c r="EE64">
        <v>0</v>
      </c>
      <c r="EF64">
        <v>0</v>
      </c>
      <c r="EG64">
        <v>3</v>
      </c>
      <c r="EH64">
        <v>0</v>
      </c>
      <c r="EI64" s="89">
        <v>0</v>
      </c>
      <c r="EJ64" s="78">
        <f t="shared" si="9"/>
        <v>0</v>
      </c>
      <c r="EK64" s="78">
        <f t="shared" si="10"/>
        <v>0</v>
      </c>
      <c r="EL64" s="78">
        <f t="shared" si="11"/>
        <v>1</v>
      </c>
      <c r="EM64" s="78">
        <f t="shared" si="12"/>
        <v>0</v>
      </c>
      <c r="EN64" s="78">
        <v>0</v>
      </c>
      <c r="EO64" s="78">
        <f t="shared" si="13"/>
        <v>9</v>
      </c>
      <c r="EP64" s="78">
        <f t="shared" si="14"/>
        <v>8</v>
      </c>
      <c r="EQ64">
        <v>2</v>
      </c>
      <c r="ER64" s="89">
        <v>0</v>
      </c>
      <c r="ES64" s="90">
        <v>1.8108796296296295E-3</v>
      </c>
      <c r="ET64" s="91">
        <v>1.6608796296296296E-3</v>
      </c>
      <c r="EU64" t="s">
        <v>69</v>
      </c>
      <c r="EV64">
        <v>75.3</v>
      </c>
      <c r="EW64" s="13" t="s">
        <v>90</v>
      </c>
      <c r="EX64">
        <v>0.5</v>
      </c>
      <c r="EY64">
        <v>0.4</v>
      </c>
      <c r="EZ64">
        <v>0.6</v>
      </c>
      <c r="FA64">
        <v>0.8</v>
      </c>
      <c r="FB64">
        <v>0.2</v>
      </c>
      <c r="FC64" s="88">
        <v>0.8</v>
      </c>
      <c r="FD64">
        <v>0.5</v>
      </c>
      <c r="FE64">
        <v>0.3</v>
      </c>
      <c r="FF64">
        <v>0.5</v>
      </c>
      <c r="FG64">
        <v>0.7</v>
      </c>
      <c r="FH64">
        <v>0.8</v>
      </c>
      <c r="FI64" s="89">
        <v>0.8</v>
      </c>
      <c r="FJ64">
        <v>6.18</v>
      </c>
      <c r="FK64">
        <v>6.48</v>
      </c>
      <c r="FL64">
        <v>6.43</v>
      </c>
      <c r="FM64">
        <v>5.83</v>
      </c>
      <c r="FN64" s="88">
        <v>5.83</v>
      </c>
      <c r="FO64">
        <v>6.45</v>
      </c>
      <c r="FP64">
        <v>6.66</v>
      </c>
      <c r="FQ64">
        <v>6.23</v>
      </c>
      <c r="FR64">
        <v>6.26</v>
      </c>
      <c r="FS64" s="89">
        <v>6.23</v>
      </c>
      <c r="FT64" s="99" t="s">
        <v>77</v>
      </c>
      <c r="FU64">
        <v>10.25</v>
      </c>
      <c r="FV64">
        <v>10.119999999999999</v>
      </c>
      <c r="FW64" s="88">
        <v>10.119999999999999</v>
      </c>
      <c r="FX64" s="99" t="s">
        <v>77</v>
      </c>
      <c r="FY64">
        <v>7.42</v>
      </c>
      <c r="FZ64">
        <v>7.12</v>
      </c>
      <c r="GA64" s="89">
        <v>7.12</v>
      </c>
      <c r="GB64">
        <v>35</v>
      </c>
      <c r="GC64" s="88">
        <v>1</v>
      </c>
      <c r="GD64">
        <v>36</v>
      </c>
      <c r="GE64" s="89">
        <v>0</v>
      </c>
      <c r="GF64">
        <v>43</v>
      </c>
      <c r="GG64">
        <v>0</v>
      </c>
      <c r="GH64" s="88">
        <v>43</v>
      </c>
      <c r="GI64" s="78">
        <f t="shared" si="15"/>
        <v>100</v>
      </c>
      <c r="GJ64">
        <v>39</v>
      </c>
      <c r="GK64">
        <v>0</v>
      </c>
      <c r="GL64" s="89">
        <v>39</v>
      </c>
      <c r="GM64" s="78">
        <f t="shared" si="16"/>
        <v>100</v>
      </c>
      <c r="GN64">
        <v>9</v>
      </c>
      <c r="GO64">
        <v>3</v>
      </c>
      <c r="GP64" s="88">
        <v>12</v>
      </c>
      <c r="GQ64">
        <v>11</v>
      </c>
      <c r="GR64">
        <v>1</v>
      </c>
      <c r="GS64" s="89">
        <v>12</v>
      </c>
      <c r="GT64">
        <v>11</v>
      </c>
      <c r="GU64">
        <v>1</v>
      </c>
      <c r="GV64" s="88">
        <v>12</v>
      </c>
      <c r="GW64">
        <v>10</v>
      </c>
      <c r="GX64">
        <v>2</v>
      </c>
      <c r="GY64" s="89">
        <v>12</v>
      </c>
      <c r="GZ64" s="96">
        <v>0.29166666666666669</v>
      </c>
      <c r="HA64" s="96">
        <v>0.5395833333333333</v>
      </c>
      <c r="HB64" s="96">
        <v>0.70833333333333337</v>
      </c>
      <c r="HC64" s="14" t="s">
        <v>148</v>
      </c>
    </row>
    <row r="65" spans="1:212" x14ac:dyDescent="0.2">
      <c r="A65" s="102">
        <v>75</v>
      </c>
      <c r="B65" s="75">
        <v>43377</v>
      </c>
      <c r="C65" s="76">
        <v>2</v>
      </c>
      <c r="D65" s="111">
        <v>11311</v>
      </c>
      <c r="F65" s="77">
        <v>1</v>
      </c>
      <c r="G65">
        <v>88</v>
      </c>
      <c r="H65">
        <v>1.7</v>
      </c>
      <c r="I65">
        <v>69</v>
      </c>
      <c r="J65" s="78">
        <f t="shared" si="17"/>
        <v>23.87543252595156</v>
      </c>
      <c r="K65">
        <v>30</v>
      </c>
      <c r="L65">
        <v>6</v>
      </c>
      <c r="M65" s="79">
        <v>20</v>
      </c>
      <c r="N65">
        <v>22</v>
      </c>
      <c r="O65" s="95">
        <v>0.49305555555555558</v>
      </c>
      <c r="P65" s="96">
        <v>0.50694444444444442</v>
      </c>
      <c r="Q65" s="95">
        <v>0.50694444444444442</v>
      </c>
      <c r="R65" s="96">
        <v>0.56041666666666667</v>
      </c>
      <c r="S65" s="95">
        <v>0.5625</v>
      </c>
      <c r="T65" s="96">
        <v>0.72916666666666663</v>
      </c>
      <c r="U65" s="95">
        <v>0.72916666666666663</v>
      </c>
      <c r="V65" s="96">
        <v>0.75</v>
      </c>
      <c r="W65" s="95">
        <v>0.56041666666666667</v>
      </c>
      <c r="X65" s="96">
        <v>0.73125000000000007</v>
      </c>
      <c r="Y65" s="79">
        <v>125</v>
      </c>
      <c r="Z65" s="77">
        <v>122</v>
      </c>
      <c r="AA65" s="77">
        <v>126</v>
      </c>
      <c r="AB65">
        <v>128</v>
      </c>
      <c r="AC65">
        <v>113</v>
      </c>
      <c r="AD65" s="82">
        <v>133</v>
      </c>
      <c r="AE65">
        <v>61</v>
      </c>
      <c r="AF65">
        <v>64</v>
      </c>
      <c r="AG65">
        <v>57</v>
      </c>
      <c r="AH65">
        <v>53</v>
      </c>
      <c r="AI65">
        <v>60</v>
      </c>
      <c r="AJ65" s="83">
        <v>65</v>
      </c>
      <c r="AK65">
        <v>127</v>
      </c>
      <c r="AL65">
        <v>124</v>
      </c>
      <c r="AM65">
        <v>119</v>
      </c>
      <c r="AN65">
        <v>130</v>
      </c>
      <c r="AO65">
        <v>128</v>
      </c>
      <c r="AP65" s="82">
        <v>132</v>
      </c>
      <c r="AQ65">
        <v>75</v>
      </c>
      <c r="AR65">
        <v>61</v>
      </c>
      <c r="AS65">
        <v>68</v>
      </c>
      <c r="AT65">
        <v>72</v>
      </c>
      <c r="AU65">
        <v>66</v>
      </c>
      <c r="AV65" s="83">
        <v>79</v>
      </c>
      <c r="AW65">
        <v>10</v>
      </c>
      <c r="AX65">
        <v>93</v>
      </c>
      <c r="BE65">
        <v>0</v>
      </c>
      <c r="BF65">
        <v>1</v>
      </c>
      <c r="BG65">
        <v>0</v>
      </c>
      <c r="BH65">
        <v>2</v>
      </c>
      <c r="BI65">
        <v>6</v>
      </c>
      <c r="BJ65">
        <v>6</v>
      </c>
      <c r="BK65" s="88">
        <v>3</v>
      </c>
      <c r="BL65" s="78">
        <f t="shared" si="1"/>
        <v>18</v>
      </c>
      <c r="BM65">
        <v>6</v>
      </c>
      <c r="BN65">
        <v>3</v>
      </c>
      <c r="BO65">
        <v>0</v>
      </c>
      <c r="BP65">
        <v>4</v>
      </c>
      <c r="BQ65">
        <v>6</v>
      </c>
      <c r="BR65">
        <v>5</v>
      </c>
      <c r="BS65" s="89">
        <v>5</v>
      </c>
      <c r="BT65" s="78">
        <f t="shared" si="2"/>
        <v>29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3</v>
      </c>
      <c r="CM65">
        <v>1</v>
      </c>
      <c r="CN65">
        <v>0</v>
      </c>
      <c r="CO65">
        <v>4</v>
      </c>
      <c r="CP65">
        <v>0</v>
      </c>
      <c r="CQ65">
        <v>3</v>
      </c>
      <c r="CR65">
        <v>4</v>
      </c>
      <c r="CS65">
        <v>0</v>
      </c>
      <c r="CT65">
        <v>1</v>
      </c>
      <c r="CU65">
        <v>0</v>
      </c>
      <c r="CV65">
        <v>0</v>
      </c>
      <c r="CW65">
        <v>0</v>
      </c>
      <c r="CX65" s="88">
        <v>0</v>
      </c>
      <c r="CY65" s="78">
        <f t="shared" si="3"/>
        <v>0</v>
      </c>
      <c r="CZ65" s="78">
        <f t="shared" si="4"/>
        <v>0</v>
      </c>
      <c r="DA65" s="78">
        <f t="shared" si="5"/>
        <v>0</v>
      </c>
      <c r="DB65" s="78">
        <f t="shared" si="6"/>
        <v>2</v>
      </c>
      <c r="DC65" s="78">
        <v>0</v>
      </c>
      <c r="DD65" s="78">
        <f t="shared" si="7"/>
        <v>4</v>
      </c>
      <c r="DE65" s="78">
        <f t="shared" si="8"/>
        <v>11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3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4</v>
      </c>
      <c r="DX65">
        <v>1</v>
      </c>
      <c r="DY65">
        <v>0</v>
      </c>
      <c r="DZ65">
        <v>4</v>
      </c>
      <c r="EA65">
        <v>0</v>
      </c>
      <c r="EB65">
        <v>4</v>
      </c>
      <c r="EC65">
        <v>4</v>
      </c>
      <c r="ED65">
        <v>1</v>
      </c>
      <c r="EE65">
        <v>0</v>
      </c>
      <c r="EF65">
        <v>0</v>
      </c>
      <c r="EG65">
        <v>3</v>
      </c>
      <c r="EH65">
        <v>0</v>
      </c>
      <c r="EI65" s="89">
        <v>0</v>
      </c>
      <c r="EJ65" s="78">
        <f t="shared" si="9"/>
        <v>0</v>
      </c>
      <c r="EK65" s="78">
        <f t="shared" si="10"/>
        <v>0</v>
      </c>
      <c r="EL65" s="78">
        <f t="shared" si="11"/>
        <v>0</v>
      </c>
      <c r="EM65" s="78">
        <f t="shared" si="12"/>
        <v>1</v>
      </c>
      <c r="EN65" s="78">
        <v>1</v>
      </c>
      <c r="EO65" s="78">
        <f t="shared" si="13"/>
        <v>10</v>
      </c>
      <c r="EP65" s="78">
        <f t="shared" si="14"/>
        <v>12</v>
      </c>
      <c r="EQ65">
        <v>0</v>
      </c>
      <c r="ER65" s="89">
        <v>0</v>
      </c>
      <c r="ES65" s="90">
        <v>1.2609953703703704E-3</v>
      </c>
      <c r="ET65" s="91">
        <v>1.3511574074074075E-3</v>
      </c>
      <c r="EU65" t="s">
        <v>80</v>
      </c>
      <c r="EV65">
        <v>83</v>
      </c>
      <c r="EW65" s="13" t="s">
        <v>90</v>
      </c>
      <c r="EX65">
        <v>0.8</v>
      </c>
      <c r="EY65">
        <v>0.6</v>
      </c>
      <c r="EZ65">
        <v>0.9</v>
      </c>
      <c r="FA65">
        <v>0.9</v>
      </c>
      <c r="FB65">
        <v>1.2</v>
      </c>
      <c r="FC65" s="88">
        <v>1.2</v>
      </c>
      <c r="FD65">
        <v>0.8</v>
      </c>
      <c r="FE65">
        <v>0.6</v>
      </c>
      <c r="FF65">
        <v>0.4</v>
      </c>
      <c r="FG65">
        <v>0.6</v>
      </c>
      <c r="FH65">
        <v>0.8</v>
      </c>
      <c r="FI65" s="89">
        <v>0.8</v>
      </c>
      <c r="FJ65">
        <v>9.68</v>
      </c>
      <c r="FK65">
        <v>11.38</v>
      </c>
      <c r="FL65">
        <v>9.42</v>
      </c>
      <c r="FM65">
        <v>9.56</v>
      </c>
      <c r="FN65" s="88">
        <v>9.42</v>
      </c>
      <c r="FO65">
        <v>10.26</v>
      </c>
      <c r="FP65">
        <v>9.98</v>
      </c>
      <c r="FQ65">
        <v>8.89</v>
      </c>
      <c r="FR65">
        <v>9.8800000000000008</v>
      </c>
      <c r="FS65" s="89">
        <v>8.89</v>
      </c>
      <c r="FT65" s="99" t="s">
        <v>77</v>
      </c>
      <c r="FU65">
        <v>13.92</v>
      </c>
      <c r="FV65" s="96">
        <v>0.58333333333333337</v>
      </c>
      <c r="FW65" s="88">
        <v>13.92</v>
      </c>
      <c r="FX65" s="99" t="s">
        <v>77</v>
      </c>
      <c r="FY65">
        <v>22.19</v>
      </c>
      <c r="FZ65">
        <v>10.48</v>
      </c>
      <c r="GA65" s="89">
        <v>10.48</v>
      </c>
      <c r="GB65">
        <v>33</v>
      </c>
      <c r="GC65" s="88">
        <v>3</v>
      </c>
      <c r="GD65">
        <v>34</v>
      </c>
      <c r="GE65" s="89">
        <v>2</v>
      </c>
      <c r="GF65">
        <v>13</v>
      </c>
      <c r="GG65">
        <v>9</v>
      </c>
      <c r="GH65" s="88">
        <v>22</v>
      </c>
      <c r="GI65" s="78">
        <f t="shared" si="15"/>
        <v>59.090909090909093</v>
      </c>
      <c r="GJ65">
        <v>22</v>
      </c>
      <c r="GK65">
        <v>2</v>
      </c>
      <c r="GL65" s="89">
        <v>24</v>
      </c>
      <c r="GM65" s="78">
        <f t="shared" si="16"/>
        <v>91.666666666666657</v>
      </c>
      <c r="GN65">
        <v>8</v>
      </c>
      <c r="GO65">
        <v>4</v>
      </c>
      <c r="GP65" s="88">
        <v>12</v>
      </c>
      <c r="GQ65">
        <v>10</v>
      </c>
      <c r="GR65">
        <v>2</v>
      </c>
      <c r="GS65" s="89">
        <v>12</v>
      </c>
      <c r="GT65">
        <v>10</v>
      </c>
      <c r="GU65">
        <v>2</v>
      </c>
      <c r="GV65" s="88">
        <v>12</v>
      </c>
      <c r="GW65">
        <v>10</v>
      </c>
      <c r="GX65">
        <v>2</v>
      </c>
      <c r="GY65" s="89">
        <v>12</v>
      </c>
      <c r="GZ65" s="96">
        <v>0.25</v>
      </c>
      <c r="HA65" s="96">
        <v>0.55763888888888891</v>
      </c>
      <c r="HB65" s="96">
        <v>0.7270833333333333</v>
      </c>
      <c r="HC65" s="14" t="s">
        <v>148</v>
      </c>
    </row>
    <row r="66" spans="1:212" x14ac:dyDescent="0.2">
      <c r="A66" s="102">
        <v>76</v>
      </c>
      <c r="B66" s="75">
        <v>43426</v>
      </c>
      <c r="C66" s="76">
        <v>4</v>
      </c>
      <c r="D66" s="111">
        <v>15563</v>
      </c>
      <c r="E66" s="77">
        <v>1</v>
      </c>
      <c r="G66">
        <v>76</v>
      </c>
      <c r="H66">
        <v>1.7</v>
      </c>
      <c r="I66">
        <v>84.9</v>
      </c>
      <c r="J66" s="78">
        <f t="shared" si="17"/>
        <v>29.377162629757791</v>
      </c>
      <c r="K66">
        <v>30</v>
      </c>
      <c r="L66">
        <v>7</v>
      </c>
      <c r="M66" s="79">
        <v>20</v>
      </c>
      <c r="N66">
        <v>22</v>
      </c>
      <c r="O66" s="95">
        <v>0.4861111111111111</v>
      </c>
      <c r="P66" s="96">
        <v>0.49305555555555558</v>
      </c>
      <c r="Q66" s="95">
        <v>0.5</v>
      </c>
      <c r="R66" s="96">
        <v>0.54166666666666663</v>
      </c>
      <c r="S66" s="95">
        <v>0.54166666666666663</v>
      </c>
      <c r="T66" s="96">
        <v>0.70833333333333337</v>
      </c>
      <c r="U66" s="95">
        <v>0.70833333333333337</v>
      </c>
      <c r="V66" s="96">
        <v>0.73958333333333337</v>
      </c>
      <c r="W66" s="95">
        <v>0.52430555555555558</v>
      </c>
      <c r="X66" s="96">
        <v>0.71736111111111101</v>
      </c>
      <c r="Y66" s="79">
        <v>119</v>
      </c>
      <c r="Z66" s="77">
        <v>136</v>
      </c>
      <c r="AA66" s="77">
        <v>135</v>
      </c>
      <c r="AB66">
        <v>129</v>
      </c>
      <c r="AC66">
        <v>132</v>
      </c>
      <c r="AD66" s="82">
        <v>133</v>
      </c>
      <c r="AE66">
        <v>71</v>
      </c>
      <c r="AF66">
        <v>74</v>
      </c>
      <c r="AG66">
        <v>66</v>
      </c>
      <c r="AH66">
        <v>63</v>
      </c>
      <c r="AI66">
        <v>70</v>
      </c>
      <c r="AJ66" s="83">
        <v>76</v>
      </c>
      <c r="AK66">
        <v>137</v>
      </c>
      <c r="AL66">
        <v>146</v>
      </c>
      <c r="AM66">
        <v>147</v>
      </c>
      <c r="AN66">
        <v>155</v>
      </c>
      <c r="AO66">
        <v>152</v>
      </c>
      <c r="AP66" s="82">
        <v>145</v>
      </c>
      <c r="AQ66">
        <v>77</v>
      </c>
      <c r="AR66">
        <v>74</v>
      </c>
      <c r="AS66">
        <v>70</v>
      </c>
      <c r="AT66">
        <v>79</v>
      </c>
      <c r="AU66">
        <v>79</v>
      </c>
      <c r="AV66" s="83">
        <v>73</v>
      </c>
      <c r="AW66">
        <v>10</v>
      </c>
      <c r="AX66">
        <v>100</v>
      </c>
      <c r="BE66">
        <v>3</v>
      </c>
      <c r="BF66">
        <v>1</v>
      </c>
      <c r="BG66">
        <v>0</v>
      </c>
      <c r="BH66">
        <v>1</v>
      </c>
      <c r="BI66">
        <v>3</v>
      </c>
      <c r="BJ66">
        <v>3</v>
      </c>
      <c r="BK66" s="88">
        <v>2</v>
      </c>
      <c r="BL66" s="78">
        <f t="shared" si="1"/>
        <v>13</v>
      </c>
      <c r="BM66">
        <v>3</v>
      </c>
      <c r="BN66">
        <v>3</v>
      </c>
      <c r="BO66">
        <v>0</v>
      </c>
      <c r="BP66">
        <v>2</v>
      </c>
      <c r="BQ66">
        <v>3</v>
      </c>
      <c r="BR66">
        <v>3</v>
      </c>
      <c r="BS66" s="89">
        <v>2</v>
      </c>
      <c r="BT66" s="78">
        <f t="shared" si="2"/>
        <v>16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0</v>
      </c>
      <c r="CI66">
        <v>1</v>
      </c>
      <c r="CJ66">
        <v>1</v>
      </c>
      <c r="CK66">
        <v>0</v>
      </c>
      <c r="CL66">
        <v>2</v>
      </c>
      <c r="CM66">
        <v>1</v>
      </c>
      <c r="CN66">
        <v>0</v>
      </c>
      <c r="CO66">
        <v>2</v>
      </c>
      <c r="CP66">
        <v>2</v>
      </c>
      <c r="CQ66">
        <v>3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 s="88">
        <v>0</v>
      </c>
      <c r="CY66" s="78">
        <f t="shared" si="3"/>
        <v>2</v>
      </c>
      <c r="CZ66" s="78">
        <f t="shared" si="4"/>
        <v>2</v>
      </c>
      <c r="DA66" s="78">
        <f t="shared" si="5"/>
        <v>0</v>
      </c>
      <c r="DB66" s="78">
        <f t="shared" si="6"/>
        <v>2</v>
      </c>
      <c r="DC66" s="78">
        <v>0</v>
      </c>
      <c r="DD66" s="78">
        <f t="shared" si="7"/>
        <v>2</v>
      </c>
      <c r="DE66" s="78">
        <f t="shared" si="8"/>
        <v>5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1</v>
      </c>
      <c r="DX66">
        <v>2</v>
      </c>
      <c r="DY66">
        <v>0</v>
      </c>
      <c r="DZ66">
        <v>2</v>
      </c>
      <c r="EA66">
        <v>0</v>
      </c>
      <c r="EB66">
        <v>2</v>
      </c>
      <c r="EC66">
        <v>2</v>
      </c>
      <c r="ED66">
        <v>0</v>
      </c>
      <c r="EE66">
        <v>0</v>
      </c>
      <c r="EF66">
        <v>0</v>
      </c>
      <c r="EG66">
        <v>2</v>
      </c>
      <c r="EH66">
        <v>0</v>
      </c>
      <c r="EI66" s="89">
        <v>0</v>
      </c>
      <c r="EJ66" s="78">
        <f t="shared" si="9"/>
        <v>0</v>
      </c>
      <c r="EK66" s="78">
        <f t="shared" si="10"/>
        <v>0</v>
      </c>
      <c r="EL66" s="78">
        <f t="shared" si="11"/>
        <v>0</v>
      </c>
      <c r="EM66" s="78">
        <f t="shared" si="12"/>
        <v>2</v>
      </c>
      <c r="EN66" s="78">
        <v>0</v>
      </c>
      <c r="EO66" s="78">
        <f t="shared" si="13"/>
        <v>5</v>
      </c>
      <c r="EP66" s="78">
        <f t="shared" si="14"/>
        <v>6</v>
      </c>
      <c r="EQ66">
        <v>2</v>
      </c>
      <c r="ER66" s="89">
        <v>0</v>
      </c>
      <c r="ES66" s="90">
        <v>6.8981481481481487E-4</v>
      </c>
      <c r="ET66" s="91">
        <v>9.2824074074074076E-4</v>
      </c>
      <c r="EU66" t="s">
        <v>80</v>
      </c>
      <c r="EV66">
        <v>82.2</v>
      </c>
      <c r="EW66" s="13" t="s">
        <v>90</v>
      </c>
      <c r="EX66">
        <v>0.5</v>
      </c>
      <c r="EY66">
        <v>0.5</v>
      </c>
      <c r="EZ66">
        <v>0.6</v>
      </c>
      <c r="FA66">
        <v>0.6</v>
      </c>
      <c r="FB66">
        <v>0.6</v>
      </c>
      <c r="FC66" s="88">
        <v>0.6</v>
      </c>
      <c r="FD66">
        <v>0.4</v>
      </c>
      <c r="FE66">
        <v>0.4</v>
      </c>
      <c r="FF66">
        <v>0.4</v>
      </c>
      <c r="FG66">
        <v>0.4</v>
      </c>
      <c r="FH66">
        <v>0.5</v>
      </c>
      <c r="FI66" s="89">
        <v>0.5</v>
      </c>
      <c r="FJ66">
        <v>10.95</v>
      </c>
      <c r="FK66">
        <v>10.119999999999999</v>
      </c>
      <c r="FL66">
        <v>10</v>
      </c>
      <c r="FM66">
        <v>10.28</v>
      </c>
      <c r="FN66" s="88">
        <v>10</v>
      </c>
      <c r="FO66">
        <v>8.65</v>
      </c>
      <c r="FP66">
        <v>10.93</v>
      </c>
      <c r="FQ66">
        <v>10.56</v>
      </c>
      <c r="FR66">
        <v>10.1</v>
      </c>
      <c r="FS66" s="89">
        <v>10.1</v>
      </c>
      <c r="FT66" s="99" t="s">
        <v>77</v>
      </c>
      <c r="FU66">
        <v>14.26</v>
      </c>
      <c r="FV66">
        <v>18.100000000000001</v>
      </c>
      <c r="FW66" s="88">
        <v>14.26</v>
      </c>
      <c r="FX66" s="99" t="s">
        <v>77</v>
      </c>
      <c r="FY66">
        <v>14.66</v>
      </c>
      <c r="FZ66">
        <v>14.87</v>
      </c>
      <c r="GA66" s="89">
        <v>14.66</v>
      </c>
      <c r="GB66">
        <v>36</v>
      </c>
      <c r="GC66" s="88">
        <v>0</v>
      </c>
      <c r="GD66">
        <v>35</v>
      </c>
      <c r="GE66" s="89">
        <v>1</v>
      </c>
      <c r="GF66">
        <v>39</v>
      </c>
      <c r="GG66">
        <v>1</v>
      </c>
      <c r="GH66" s="88">
        <v>40</v>
      </c>
      <c r="GI66" s="78">
        <f t="shared" si="15"/>
        <v>97.5</v>
      </c>
      <c r="GJ66">
        <v>44</v>
      </c>
      <c r="GK66">
        <v>0</v>
      </c>
      <c r="GL66" s="89">
        <v>44</v>
      </c>
      <c r="GM66" s="78">
        <f t="shared" si="16"/>
        <v>100</v>
      </c>
      <c r="GN66">
        <v>11</v>
      </c>
      <c r="GO66">
        <v>1</v>
      </c>
      <c r="GP66" s="88">
        <v>12</v>
      </c>
      <c r="GQ66">
        <v>12</v>
      </c>
      <c r="GR66">
        <v>0</v>
      </c>
      <c r="GS66" s="89">
        <v>12</v>
      </c>
      <c r="GT66">
        <v>12</v>
      </c>
      <c r="GU66">
        <v>0</v>
      </c>
      <c r="GV66" s="88">
        <v>12</v>
      </c>
      <c r="GW66">
        <v>11</v>
      </c>
      <c r="GX66">
        <v>1</v>
      </c>
      <c r="GY66" s="89">
        <v>12</v>
      </c>
      <c r="GZ66" s="96">
        <v>0.3125</v>
      </c>
      <c r="HA66" s="96">
        <v>0.52777777777777779</v>
      </c>
      <c r="HB66" s="96">
        <v>0.70486111111111116</v>
      </c>
      <c r="HC66" s="14" t="s">
        <v>73</v>
      </c>
      <c r="HD66" s="41"/>
    </row>
    <row r="67" spans="1:212" x14ac:dyDescent="0.2">
      <c r="A67" s="102">
        <v>77</v>
      </c>
      <c r="B67" s="75">
        <v>43406</v>
      </c>
      <c r="C67" s="76">
        <v>2</v>
      </c>
      <c r="D67" s="111">
        <v>17721</v>
      </c>
      <c r="F67" s="77">
        <v>1</v>
      </c>
      <c r="G67">
        <v>70</v>
      </c>
      <c r="H67">
        <v>1.76</v>
      </c>
      <c r="I67">
        <v>111</v>
      </c>
      <c r="J67" s="78">
        <f t="shared" si="17"/>
        <v>35.834194214876035</v>
      </c>
      <c r="K67">
        <v>30</v>
      </c>
      <c r="L67">
        <v>6</v>
      </c>
      <c r="M67" s="79">
        <v>21.3</v>
      </c>
      <c r="N67">
        <v>22</v>
      </c>
      <c r="O67" s="95">
        <v>0.4861111111111111</v>
      </c>
      <c r="P67" s="96">
        <v>0.5</v>
      </c>
      <c r="Q67" s="95">
        <v>0.50208333333333333</v>
      </c>
      <c r="R67" s="96">
        <v>0.54513888888888895</v>
      </c>
      <c r="S67" s="95">
        <v>0.54861111111111105</v>
      </c>
      <c r="T67" s="96">
        <v>0.71527777777777779</v>
      </c>
      <c r="U67" s="95">
        <v>0.71527777777777779</v>
      </c>
      <c r="V67" s="96">
        <v>0.75</v>
      </c>
      <c r="W67" s="95">
        <v>0.54166666666666663</v>
      </c>
      <c r="X67" s="96">
        <v>0.72083333333333333</v>
      </c>
      <c r="Y67" s="79">
        <v>133</v>
      </c>
      <c r="Z67" s="77">
        <v>142</v>
      </c>
      <c r="AA67" s="77">
        <v>133</v>
      </c>
      <c r="AB67">
        <v>128</v>
      </c>
      <c r="AC67">
        <v>126</v>
      </c>
      <c r="AD67" s="82">
        <v>128</v>
      </c>
      <c r="AE67">
        <v>87</v>
      </c>
      <c r="AF67">
        <v>86</v>
      </c>
      <c r="AG67">
        <v>88</v>
      </c>
      <c r="AH67">
        <v>91</v>
      </c>
      <c r="AI67">
        <v>81</v>
      </c>
      <c r="AJ67" s="83">
        <v>90</v>
      </c>
      <c r="AK67">
        <v>135</v>
      </c>
      <c r="AL67">
        <v>141</v>
      </c>
      <c r="AM67">
        <v>145</v>
      </c>
      <c r="AN67">
        <v>148</v>
      </c>
      <c r="AO67">
        <v>139</v>
      </c>
      <c r="AP67" s="82">
        <v>143</v>
      </c>
      <c r="AQ67">
        <v>95</v>
      </c>
      <c r="AR67">
        <v>96</v>
      </c>
      <c r="AS67">
        <v>89</v>
      </c>
      <c r="AT67">
        <v>99</v>
      </c>
      <c r="AU67">
        <v>94</v>
      </c>
      <c r="AV67" s="83">
        <v>91</v>
      </c>
      <c r="AW67">
        <v>12</v>
      </c>
      <c r="AX67">
        <v>95</v>
      </c>
      <c r="BE67">
        <v>6</v>
      </c>
      <c r="BF67">
        <v>1</v>
      </c>
      <c r="BG67">
        <v>2</v>
      </c>
      <c r="BH67">
        <v>6</v>
      </c>
      <c r="BI67">
        <v>6</v>
      </c>
      <c r="BJ67">
        <v>1</v>
      </c>
      <c r="BK67" s="88">
        <v>0</v>
      </c>
      <c r="BL67" s="78">
        <f t="shared" si="1"/>
        <v>22</v>
      </c>
      <c r="BM67">
        <v>3</v>
      </c>
      <c r="BN67">
        <v>4</v>
      </c>
      <c r="BO67">
        <v>0</v>
      </c>
      <c r="BP67">
        <v>3</v>
      </c>
      <c r="BQ67">
        <v>6</v>
      </c>
      <c r="BR67">
        <v>1</v>
      </c>
      <c r="BS67" s="89">
        <v>3</v>
      </c>
      <c r="BT67" s="78">
        <f t="shared" si="2"/>
        <v>20</v>
      </c>
      <c r="BU67">
        <v>0</v>
      </c>
      <c r="BV67">
        <v>0</v>
      </c>
      <c r="BW67">
        <v>0</v>
      </c>
      <c r="BX67">
        <v>1</v>
      </c>
      <c r="BY67">
        <v>1</v>
      </c>
      <c r="BZ67">
        <v>2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0</v>
      </c>
      <c r="CL67">
        <v>3</v>
      </c>
      <c r="CM67">
        <v>0</v>
      </c>
      <c r="CN67">
        <v>0</v>
      </c>
      <c r="CO67">
        <v>2</v>
      </c>
      <c r="CP67">
        <v>0</v>
      </c>
      <c r="CQ67">
        <v>3</v>
      </c>
      <c r="CR67">
        <v>2</v>
      </c>
      <c r="CS67">
        <v>1</v>
      </c>
      <c r="CT67">
        <v>0</v>
      </c>
      <c r="CU67">
        <v>0</v>
      </c>
      <c r="CV67">
        <v>2</v>
      </c>
      <c r="CW67">
        <v>0</v>
      </c>
      <c r="CX67" s="88">
        <v>0</v>
      </c>
      <c r="CY67" s="78">
        <f t="shared" si="3"/>
        <v>1</v>
      </c>
      <c r="CZ67" s="78">
        <f t="shared" si="4"/>
        <v>0</v>
      </c>
      <c r="DA67" s="78">
        <f t="shared" si="5"/>
        <v>2</v>
      </c>
      <c r="DB67" s="78">
        <f t="shared" si="6"/>
        <v>1</v>
      </c>
      <c r="DC67" s="78">
        <v>1</v>
      </c>
      <c r="DD67" s="78">
        <f t="shared" si="7"/>
        <v>7</v>
      </c>
      <c r="DE67" s="78">
        <f t="shared" si="8"/>
        <v>7</v>
      </c>
      <c r="DF67">
        <v>0</v>
      </c>
      <c r="DG67">
        <v>0</v>
      </c>
      <c r="DH67">
        <v>0</v>
      </c>
      <c r="DI67">
        <v>0</v>
      </c>
      <c r="DJ67">
        <v>1</v>
      </c>
      <c r="DK67">
        <v>2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1</v>
      </c>
      <c r="DS67">
        <v>0</v>
      </c>
      <c r="DT67">
        <v>2</v>
      </c>
      <c r="DU67">
        <v>1</v>
      </c>
      <c r="DV67">
        <v>0</v>
      </c>
      <c r="DW67">
        <v>3</v>
      </c>
      <c r="DX67">
        <v>0</v>
      </c>
      <c r="DY67">
        <v>0</v>
      </c>
      <c r="DZ67">
        <v>3</v>
      </c>
      <c r="EA67">
        <v>0</v>
      </c>
      <c r="EB67">
        <v>2</v>
      </c>
      <c r="EC67">
        <v>3</v>
      </c>
      <c r="ED67">
        <v>0</v>
      </c>
      <c r="EE67">
        <v>1</v>
      </c>
      <c r="EF67">
        <v>0</v>
      </c>
      <c r="EG67">
        <v>0</v>
      </c>
      <c r="EH67">
        <v>0</v>
      </c>
      <c r="EI67" s="89">
        <v>0</v>
      </c>
      <c r="EJ67" s="78">
        <f t="shared" si="9"/>
        <v>3</v>
      </c>
      <c r="EK67" s="78">
        <f t="shared" si="10"/>
        <v>0</v>
      </c>
      <c r="EL67" s="78">
        <f t="shared" si="11"/>
        <v>2</v>
      </c>
      <c r="EM67" s="78">
        <f t="shared" si="12"/>
        <v>1</v>
      </c>
      <c r="EN67" s="78">
        <v>0</v>
      </c>
      <c r="EO67" s="78">
        <f t="shared" si="13"/>
        <v>5</v>
      </c>
      <c r="EP67" s="78">
        <f t="shared" si="14"/>
        <v>8</v>
      </c>
      <c r="EQ67">
        <v>2</v>
      </c>
      <c r="ER67" s="89">
        <v>4</v>
      </c>
      <c r="ES67" s="90">
        <v>6.8958333333333328E-4</v>
      </c>
      <c r="ET67" s="91">
        <v>7.0081018518518528E-4</v>
      </c>
      <c r="EU67" t="s">
        <v>80</v>
      </c>
      <c r="EV67">
        <v>84.5</v>
      </c>
      <c r="EW67" s="13" t="s">
        <v>90</v>
      </c>
      <c r="EX67">
        <v>1</v>
      </c>
      <c r="EY67">
        <v>1</v>
      </c>
      <c r="EZ67">
        <v>1.4</v>
      </c>
      <c r="FA67">
        <v>1</v>
      </c>
      <c r="FB67">
        <v>1.3</v>
      </c>
      <c r="FC67" s="88">
        <v>1.4</v>
      </c>
      <c r="FD67">
        <v>1.2</v>
      </c>
      <c r="FE67">
        <v>1.2</v>
      </c>
      <c r="FF67">
        <v>1.1000000000000001</v>
      </c>
      <c r="FG67">
        <v>1.5</v>
      </c>
      <c r="FH67">
        <v>1.2</v>
      </c>
      <c r="FI67" s="89">
        <v>1.5</v>
      </c>
      <c r="FJ67">
        <v>6.86</v>
      </c>
      <c r="FK67">
        <v>5.5</v>
      </c>
      <c r="FL67">
        <v>6.32</v>
      </c>
      <c r="FM67">
        <v>7.29</v>
      </c>
      <c r="FN67" s="88">
        <v>5.5</v>
      </c>
      <c r="FO67">
        <v>7.66</v>
      </c>
      <c r="FP67">
        <v>5.93</v>
      </c>
      <c r="FQ67">
        <v>5.88</v>
      </c>
      <c r="FR67">
        <v>6.13</v>
      </c>
      <c r="FS67" s="89">
        <v>5.88</v>
      </c>
      <c r="FT67" s="99" t="s">
        <v>77</v>
      </c>
      <c r="FU67">
        <v>18.03</v>
      </c>
      <c r="FV67">
        <v>14.95</v>
      </c>
      <c r="FW67" s="88">
        <v>14.95</v>
      </c>
      <c r="FX67" s="99" t="s">
        <v>77</v>
      </c>
      <c r="FY67">
        <v>15.73</v>
      </c>
      <c r="FZ67">
        <v>14.1</v>
      </c>
      <c r="GA67" s="89">
        <v>14.1</v>
      </c>
      <c r="GB67">
        <v>35</v>
      </c>
      <c r="GC67" s="88">
        <v>1</v>
      </c>
      <c r="GD67">
        <v>35</v>
      </c>
      <c r="GE67" s="89">
        <v>1</v>
      </c>
      <c r="GF67">
        <v>35</v>
      </c>
      <c r="GG67">
        <v>5</v>
      </c>
      <c r="GH67" s="88">
        <v>40</v>
      </c>
      <c r="GI67" s="78">
        <f t="shared" si="15"/>
        <v>87.5</v>
      </c>
      <c r="GJ67">
        <v>64</v>
      </c>
      <c r="GK67">
        <v>3</v>
      </c>
      <c r="GL67" s="89">
        <v>67</v>
      </c>
      <c r="GM67" s="78">
        <f t="shared" si="16"/>
        <v>95.522388059701484</v>
      </c>
      <c r="GN67">
        <v>7</v>
      </c>
      <c r="GO67">
        <v>5</v>
      </c>
      <c r="GP67" s="88">
        <v>12</v>
      </c>
      <c r="GQ67">
        <v>10</v>
      </c>
      <c r="GR67">
        <v>2</v>
      </c>
      <c r="GS67" s="89">
        <v>12</v>
      </c>
      <c r="GT67">
        <v>10</v>
      </c>
      <c r="GU67">
        <v>2</v>
      </c>
      <c r="GV67" s="88">
        <v>12</v>
      </c>
      <c r="GW67">
        <v>11</v>
      </c>
      <c r="GX67">
        <v>1</v>
      </c>
      <c r="GY67" s="89">
        <v>12</v>
      </c>
      <c r="GZ67" s="96">
        <v>0.34375</v>
      </c>
      <c r="HA67" s="96">
        <v>0.53680555555555554</v>
      </c>
      <c r="HB67" s="96">
        <v>0.71250000000000002</v>
      </c>
      <c r="HC67" s="14" t="s">
        <v>148</v>
      </c>
      <c r="HD67" s="41"/>
    </row>
    <row r="68" spans="1:212" x14ac:dyDescent="0.2">
      <c r="A68" s="102">
        <v>78</v>
      </c>
      <c r="B68" s="75">
        <v>43430</v>
      </c>
      <c r="C68" s="76">
        <v>4</v>
      </c>
      <c r="D68" s="111">
        <v>17847</v>
      </c>
      <c r="E68" s="77">
        <v>1</v>
      </c>
      <c r="G68">
        <v>70</v>
      </c>
      <c r="H68">
        <v>1.7</v>
      </c>
      <c r="I68">
        <v>64</v>
      </c>
      <c r="J68" s="78">
        <f t="shared" si="17"/>
        <v>22.145328719723185</v>
      </c>
      <c r="K68">
        <v>30</v>
      </c>
      <c r="L68">
        <v>5</v>
      </c>
      <c r="M68" s="79">
        <v>20</v>
      </c>
      <c r="N68">
        <v>21</v>
      </c>
      <c r="O68" s="95">
        <v>0.48958333333333331</v>
      </c>
      <c r="P68" s="96">
        <v>0.5</v>
      </c>
      <c r="Q68" s="95">
        <v>0.5</v>
      </c>
      <c r="R68" s="96">
        <v>0.54513888888888895</v>
      </c>
      <c r="S68" s="95">
        <v>0.54861111111111105</v>
      </c>
      <c r="T68" s="96">
        <v>0.71527777777777779</v>
      </c>
      <c r="U68" s="95">
        <v>0.71597222222222223</v>
      </c>
      <c r="V68" s="96">
        <v>0.74652777777777779</v>
      </c>
      <c r="W68" s="95">
        <v>0.54166666666666663</v>
      </c>
      <c r="X68" s="96">
        <v>0.68819444444444444</v>
      </c>
      <c r="Y68" s="79">
        <v>140</v>
      </c>
      <c r="Z68" s="77">
        <v>145</v>
      </c>
      <c r="AA68" s="77">
        <v>141</v>
      </c>
      <c r="AB68">
        <v>148</v>
      </c>
      <c r="AC68">
        <v>137</v>
      </c>
      <c r="AD68" s="82">
        <v>133</v>
      </c>
      <c r="AE68">
        <v>81</v>
      </c>
      <c r="AF68">
        <v>78</v>
      </c>
      <c r="AG68">
        <v>77</v>
      </c>
      <c r="AH68">
        <v>79</v>
      </c>
      <c r="AI68">
        <v>82</v>
      </c>
      <c r="AJ68" s="83">
        <v>80</v>
      </c>
      <c r="AK68">
        <v>151</v>
      </c>
      <c r="AL68">
        <v>150</v>
      </c>
      <c r="AM68">
        <v>138</v>
      </c>
      <c r="AN68">
        <v>153</v>
      </c>
      <c r="AO68">
        <v>132</v>
      </c>
      <c r="AP68" s="82">
        <v>130</v>
      </c>
      <c r="AQ68">
        <v>80</v>
      </c>
      <c r="AR68">
        <v>76</v>
      </c>
      <c r="AS68">
        <v>77</v>
      </c>
      <c r="AT68">
        <v>87</v>
      </c>
      <c r="AU68">
        <v>85</v>
      </c>
      <c r="AV68" s="83">
        <v>84</v>
      </c>
      <c r="AW68">
        <v>12</v>
      </c>
      <c r="AX68">
        <v>98</v>
      </c>
      <c r="BE68">
        <v>4</v>
      </c>
      <c r="BF68">
        <v>2</v>
      </c>
      <c r="BG68">
        <v>2</v>
      </c>
      <c r="BH68">
        <v>4</v>
      </c>
      <c r="BI68">
        <v>5</v>
      </c>
      <c r="BJ68">
        <v>4</v>
      </c>
      <c r="BK68" s="88">
        <v>4</v>
      </c>
      <c r="BL68" s="78">
        <f t="shared" si="1"/>
        <v>25</v>
      </c>
      <c r="BM68">
        <v>5</v>
      </c>
      <c r="BN68">
        <v>2</v>
      </c>
      <c r="BO68">
        <v>4</v>
      </c>
      <c r="BP68">
        <v>4</v>
      </c>
      <c r="BQ68">
        <v>5</v>
      </c>
      <c r="BR68">
        <v>5</v>
      </c>
      <c r="BS68" s="89">
        <v>4</v>
      </c>
      <c r="BT68" s="78">
        <f t="shared" si="2"/>
        <v>29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2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0</v>
      </c>
      <c r="CK68">
        <v>0</v>
      </c>
      <c r="CL68">
        <v>3</v>
      </c>
      <c r="CM68">
        <v>2</v>
      </c>
      <c r="CN68">
        <v>0</v>
      </c>
      <c r="CO68">
        <v>3</v>
      </c>
      <c r="CP68">
        <v>0</v>
      </c>
      <c r="CQ68">
        <v>3</v>
      </c>
      <c r="CR68">
        <v>3</v>
      </c>
      <c r="CS68">
        <v>0</v>
      </c>
      <c r="CT68">
        <v>1</v>
      </c>
      <c r="CU68">
        <v>0</v>
      </c>
      <c r="CV68">
        <v>1</v>
      </c>
      <c r="CW68">
        <v>0</v>
      </c>
      <c r="CX68" s="88">
        <v>0</v>
      </c>
      <c r="CY68" s="78">
        <f t="shared" si="3"/>
        <v>1</v>
      </c>
      <c r="CZ68" s="78">
        <f t="shared" si="4"/>
        <v>0</v>
      </c>
      <c r="DA68" s="78">
        <f t="shared" si="5"/>
        <v>1</v>
      </c>
      <c r="DB68" s="78">
        <f t="shared" si="6"/>
        <v>4</v>
      </c>
      <c r="DC68" s="78">
        <v>0</v>
      </c>
      <c r="DD68" s="78">
        <f t="shared" si="7"/>
        <v>6</v>
      </c>
      <c r="DE68" s="78">
        <f t="shared" si="8"/>
        <v>9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2</v>
      </c>
      <c r="DL68">
        <v>0</v>
      </c>
      <c r="DM68">
        <v>1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3</v>
      </c>
      <c r="DX68">
        <v>2</v>
      </c>
      <c r="DY68">
        <v>0</v>
      </c>
      <c r="DZ68">
        <v>3</v>
      </c>
      <c r="EA68">
        <v>0</v>
      </c>
      <c r="EB68">
        <v>3</v>
      </c>
      <c r="EC68">
        <v>3</v>
      </c>
      <c r="ED68">
        <v>0</v>
      </c>
      <c r="EE68">
        <v>0</v>
      </c>
      <c r="EF68">
        <v>0</v>
      </c>
      <c r="EG68">
        <v>1</v>
      </c>
      <c r="EH68">
        <v>0</v>
      </c>
      <c r="EI68" s="89">
        <v>0</v>
      </c>
      <c r="EJ68" s="78">
        <f t="shared" si="9"/>
        <v>0</v>
      </c>
      <c r="EK68" s="78">
        <f t="shared" si="10"/>
        <v>0</v>
      </c>
      <c r="EL68" s="78">
        <f t="shared" si="11"/>
        <v>1</v>
      </c>
      <c r="EM68" s="78">
        <f t="shared" si="12"/>
        <v>3</v>
      </c>
      <c r="EN68" s="78">
        <v>0</v>
      </c>
      <c r="EO68" s="78">
        <f t="shared" si="13"/>
        <v>6</v>
      </c>
      <c r="EP68" s="78">
        <f t="shared" si="14"/>
        <v>9</v>
      </c>
      <c r="EQ68">
        <v>0</v>
      </c>
      <c r="ER68" s="89">
        <v>0</v>
      </c>
      <c r="ES68" s="90">
        <v>6.7916666666666657E-4</v>
      </c>
      <c r="ET68" s="91">
        <v>6.018518518518519E-4</v>
      </c>
      <c r="EU68" t="s">
        <v>69</v>
      </c>
      <c r="EV68">
        <v>82.3</v>
      </c>
      <c r="EW68" s="13" t="s">
        <v>90</v>
      </c>
      <c r="EX68">
        <v>1.2</v>
      </c>
      <c r="EY68">
        <v>1.7</v>
      </c>
      <c r="EZ68">
        <v>1.4</v>
      </c>
      <c r="FA68">
        <v>1.4</v>
      </c>
      <c r="FB68">
        <v>1.5</v>
      </c>
      <c r="FC68" s="88">
        <v>1.7</v>
      </c>
      <c r="FD68">
        <v>1.3</v>
      </c>
      <c r="FE68">
        <v>1.7</v>
      </c>
      <c r="FF68">
        <v>1.7</v>
      </c>
      <c r="FG68">
        <v>1.9</v>
      </c>
      <c r="FH68">
        <v>2</v>
      </c>
      <c r="FI68" s="89">
        <v>2</v>
      </c>
      <c r="FJ68">
        <v>6.8</v>
      </c>
      <c r="FK68">
        <v>6.6</v>
      </c>
      <c r="FL68">
        <v>6.56</v>
      </c>
      <c r="FM68">
        <v>6.53</v>
      </c>
      <c r="FN68" s="88">
        <v>6.53</v>
      </c>
      <c r="FO68">
        <v>6.36</v>
      </c>
      <c r="FP68">
        <v>6.52</v>
      </c>
      <c r="FQ68">
        <v>6.09</v>
      </c>
      <c r="FR68">
        <v>6.35</v>
      </c>
      <c r="FS68" s="89">
        <v>6.09</v>
      </c>
      <c r="FT68" s="99" t="s">
        <v>77</v>
      </c>
      <c r="FU68">
        <v>9.98</v>
      </c>
      <c r="FV68">
        <v>8.85</v>
      </c>
      <c r="FW68" s="88">
        <v>8.85</v>
      </c>
      <c r="FX68" s="99" t="s">
        <v>77</v>
      </c>
      <c r="FY68">
        <v>9.6</v>
      </c>
      <c r="FZ68">
        <v>9.41</v>
      </c>
      <c r="GA68" s="89">
        <v>9.41</v>
      </c>
      <c r="GB68">
        <v>35</v>
      </c>
      <c r="GC68" s="88">
        <v>1</v>
      </c>
      <c r="GD68">
        <v>35</v>
      </c>
      <c r="GE68" s="89">
        <v>1</v>
      </c>
      <c r="GF68">
        <v>50</v>
      </c>
      <c r="GG68">
        <v>1</v>
      </c>
      <c r="GH68" s="88">
        <v>51</v>
      </c>
      <c r="GI68" s="78">
        <f t="shared" si="15"/>
        <v>98.039215686274503</v>
      </c>
      <c r="GJ68">
        <v>54</v>
      </c>
      <c r="GK68">
        <v>3</v>
      </c>
      <c r="GL68" s="89">
        <v>57</v>
      </c>
      <c r="GM68" s="78">
        <f t="shared" si="16"/>
        <v>94.73684210526315</v>
      </c>
      <c r="GN68">
        <v>12</v>
      </c>
      <c r="GO68">
        <v>0</v>
      </c>
      <c r="GP68" s="88">
        <v>12</v>
      </c>
      <c r="GQ68">
        <v>12</v>
      </c>
      <c r="GR68">
        <v>0</v>
      </c>
      <c r="GS68" s="89">
        <v>12</v>
      </c>
      <c r="GT68">
        <v>12</v>
      </c>
      <c r="GU68">
        <v>0</v>
      </c>
      <c r="GV68" s="88">
        <v>12</v>
      </c>
      <c r="GW68">
        <v>12</v>
      </c>
      <c r="GX68">
        <v>0</v>
      </c>
      <c r="GY68" s="89">
        <v>12</v>
      </c>
      <c r="GZ68" s="96">
        <v>0.3125</v>
      </c>
      <c r="HA68" s="96">
        <v>0.54375000000000007</v>
      </c>
      <c r="HB68" s="96">
        <v>0.6875</v>
      </c>
      <c r="HC68" s="14" t="s">
        <v>73</v>
      </c>
      <c r="HD68" s="41"/>
    </row>
    <row r="69" spans="1:212" x14ac:dyDescent="0.2">
      <c r="FX69" s="99"/>
    </row>
    <row r="70" spans="1:212" x14ac:dyDescent="0.2">
      <c r="FX70" s="99"/>
    </row>
    <row r="71" spans="1:212" x14ac:dyDescent="0.2">
      <c r="FX71" s="99"/>
    </row>
    <row r="72" spans="1:212" x14ac:dyDescent="0.2">
      <c r="FX72" s="99"/>
    </row>
    <row r="73" spans="1:212" x14ac:dyDescent="0.2">
      <c r="FX73" s="99"/>
    </row>
    <row r="74" spans="1:212" x14ac:dyDescent="0.2">
      <c r="FX74" s="99"/>
    </row>
    <row r="75" spans="1:212" x14ac:dyDescent="0.2">
      <c r="FX75" s="99"/>
    </row>
    <row r="76" spans="1:212" x14ac:dyDescent="0.2">
      <c r="FX76" s="99"/>
    </row>
    <row r="77" spans="1:212" x14ac:dyDescent="0.2">
      <c r="FX77" s="99"/>
    </row>
    <row r="78" spans="1:212" x14ac:dyDescent="0.2">
      <c r="FX78" s="99"/>
    </row>
    <row r="79" spans="1:212" x14ac:dyDescent="0.2">
      <c r="FX79" s="99"/>
    </row>
    <row r="80" spans="1:212" x14ac:dyDescent="0.2">
      <c r="FX80" s="99"/>
    </row>
    <row r="81" spans="180:180" x14ac:dyDescent="0.2">
      <c r="FX81" s="99"/>
    </row>
    <row r="82" spans="180:180" x14ac:dyDescent="0.2">
      <c r="FX82" s="99"/>
    </row>
    <row r="83" spans="180:180" x14ac:dyDescent="0.2">
      <c r="FX83" s="99"/>
    </row>
    <row r="84" spans="180:180" x14ac:dyDescent="0.2">
      <c r="FX84" s="99"/>
    </row>
    <row r="85" spans="180:180" x14ac:dyDescent="0.2">
      <c r="FX85" s="99"/>
    </row>
    <row r="86" spans="180:180" x14ac:dyDescent="0.2">
      <c r="FX86" s="99"/>
    </row>
    <row r="87" spans="180:180" x14ac:dyDescent="0.2">
      <c r="FX87" s="99"/>
    </row>
    <row r="88" spans="180:180" x14ac:dyDescent="0.2">
      <c r="FX88" s="99"/>
    </row>
    <row r="89" spans="180:180" x14ac:dyDescent="0.2">
      <c r="FX89" s="99"/>
    </row>
    <row r="90" spans="180:180" x14ac:dyDescent="0.2">
      <c r="FX90" s="99"/>
    </row>
    <row r="91" spans="180:180" x14ac:dyDescent="0.2">
      <c r="FX91" s="99"/>
    </row>
    <row r="92" spans="180:180" x14ac:dyDescent="0.2">
      <c r="FX92" s="99"/>
    </row>
    <row r="93" spans="180:180" x14ac:dyDescent="0.2">
      <c r="FX93" s="99"/>
    </row>
    <row r="94" spans="180:180" x14ac:dyDescent="0.2">
      <c r="FX94" s="99"/>
    </row>
  </sheetData>
  <mergeCells count="35">
    <mergeCell ref="BE2:BK2"/>
    <mergeCell ref="M2:N2"/>
    <mergeCell ref="O2:P2"/>
    <mergeCell ref="Q2:R2"/>
    <mergeCell ref="S2:T2"/>
    <mergeCell ref="U2:V2"/>
    <mergeCell ref="W2:X2"/>
    <mergeCell ref="Y2:AD2"/>
    <mergeCell ref="AK2:AP2"/>
    <mergeCell ref="AW2:AX2"/>
    <mergeCell ref="AY2:BA2"/>
    <mergeCell ref="BB2:BD2"/>
    <mergeCell ref="AE2:AJ2"/>
    <mergeCell ref="AQ2:AV2"/>
    <mergeCell ref="FX2:GA2"/>
    <mergeCell ref="BM2:BS2"/>
    <mergeCell ref="BU2:CX2"/>
    <mergeCell ref="DF2:EI2"/>
    <mergeCell ref="EQ2:ER2"/>
    <mergeCell ref="ES2:ET2"/>
    <mergeCell ref="EU2:EW2"/>
    <mergeCell ref="EX2:FC2"/>
    <mergeCell ref="FD2:FI2"/>
    <mergeCell ref="FJ2:FN2"/>
    <mergeCell ref="FO2:FS2"/>
    <mergeCell ref="FT2:FW2"/>
    <mergeCell ref="GT2:GV2"/>
    <mergeCell ref="GW2:GY2"/>
    <mergeCell ref="GZ2:HC2"/>
    <mergeCell ref="GB2:GC2"/>
    <mergeCell ref="GD2:GE2"/>
    <mergeCell ref="GF2:GH2"/>
    <mergeCell ref="GJ2:GL2"/>
    <mergeCell ref="GN2:GP2"/>
    <mergeCell ref="GQ2:GS2"/>
  </mergeCells>
  <pageMargins left="0.70000000000000007" right="0.70000000000000007" top="0.75" bottom="0.75" header="0.30000000000000004" footer="0.30000000000000004"/>
  <pageSetup paperSize="9"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1hr_sit</vt:lpstr>
      <vt:lpstr>2hr_sit</vt:lpstr>
      <vt:lpstr>4hr_sit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Sandra Agyapong-Badu (Sport, Exercise and Rehabilitati</cp:lastModifiedBy>
  <dcterms:created xsi:type="dcterms:W3CDTF">2016-04-08T12:32:03Z</dcterms:created>
  <dcterms:modified xsi:type="dcterms:W3CDTF">2026-08-27T04:45:39Z</dcterms:modified>
</cp:coreProperties>
</file>