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asi\Documents\Revised_Catalysts\"/>
    </mc:Choice>
  </mc:AlternateContent>
  <xr:revisionPtr revIDLastSave="0" documentId="13_ncr:1_{1F624148-93D5-4B49-AB99-9DFB685BF276}" xr6:coauthVersionLast="45" xr6:coauthVersionMax="45" xr10:uidLastSave="{00000000-0000-0000-0000-000000000000}"/>
  <bookViews>
    <workbookView xWindow="-120" yWindow="-120" windowWidth="20730" windowHeight="11160" tabRatio="391" firstSheet="1" activeTab="1" xr2:uid="{00000000-000D-0000-FFFF-FFFF00000000}"/>
  </bookViews>
  <sheets>
    <sheet name="API-Viscosity" sheetId="1" r:id="rId1"/>
    <sheet name="TGA_Distillation" sheetId="2" r:id="rId2"/>
    <sheet name="Coke" sheetId="3" r:id="rId3"/>
    <sheet name="N2-isorption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H68" i="1"/>
  <c r="F68" i="1"/>
  <c r="G68" i="1" s="1"/>
  <c r="H67" i="1"/>
  <c r="F67" i="1"/>
  <c r="G67" i="1" s="1"/>
  <c r="J54" i="1"/>
  <c r="K54" i="1" s="1"/>
  <c r="H61" i="1"/>
  <c r="F61" i="1"/>
  <c r="G61" i="1" s="1"/>
  <c r="H60" i="1"/>
  <c r="F60" i="1"/>
  <c r="G60" i="1" s="1"/>
  <c r="H59" i="1"/>
  <c r="F59" i="1"/>
  <c r="G59" i="1" s="1"/>
  <c r="H58" i="1"/>
  <c r="F58" i="1"/>
  <c r="G58" i="1" s="1"/>
  <c r="H57" i="1"/>
  <c r="F57" i="1"/>
  <c r="G57" i="1" s="1"/>
  <c r="H56" i="1"/>
  <c r="F56" i="1"/>
  <c r="G56" i="1" s="1"/>
  <c r="H55" i="1"/>
  <c r="F55" i="1"/>
  <c r="G55" i="1" s="1"/>
  <c r="H54" i="1"/>
  <c r="F54" i="1"/>
  <c r="G54" i="1" s="1"/>
  <c r="J41" i="1"/>
  <c r="K41" i="1" s="1"/>
  <c r="J26" i="1"/>
  <c r="K26" i="1" s="1"/>
  <c r="H48" i="1"/>
  <c r="F48" i="1"/>
  <c r="G48" i="1" s="1"/>
  <c r="H47" i="1"/>
  <c r="F47" i="1"/>
  <c r="G47" i="1" s="1"/>
  <c r="H46" i="1"/>
  <c r="F46" i="1"/>
  <c r="G46" i="1" s="1"/>
  <c r="H45" i="1"/>
  <c r="F45" i="1"/>
  <c r="G45" i="1" s="1"/>
  <c r="H44" i="1"/>
  <c r="F44" i="1"/>
  <c r="G44" i="1" s="1"/>
  <c r="H43" i="1"/>
  <c r="F43" i="1"/>
  <c r="G43" i="1" s="1"/>
  <c r="H42" i="1"/>
  <c r="F42" i="1"/>
  <c r="G42" i="1" s="1"/>
  <c r="H41" i="1"/>
  <c r="F41" i="1"/>
  <c r="G41" i="1" s="1"/>
  <c r="H27" i="1"/>
  <c r="H28" i="1"/>
  <c r="H29" i="1"/>
  <c r="H30" i="1"/>
  <c r="H31" i="1"/>
  <c r="H32" i="1"/>
  <c r="H33" i="1"/>
  <c r="H26" i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26" i="1"/>
  <c r="G26" i="1" s="1"/>
  <c r="H35" i="1" l="1"/>
  <c r="H62" i="1"/>
  <c r="H49" i="1"/>
  <c r="H76" i="1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6" i="2"/>
  <c r="AE10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6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6" i="2"/>
  <c r="AE9" i="2"/>
  <c r="AE8" i="2"/>
  <c r="AE7" i="2"/>
  <c r="AE6" i="2"/>
</calcChain>
</file>

<file path=xl/sharedStrings.xml><?xml version="1.0" encoding="utf-8"?>
<sst xmlns="http://schemas.openxmlformats.org/spreadsheetml/2006/main" count="133" uniqueCount="68">
  <si>
    <t>Viscosity (mPas)</t>
  </si>
  <si>
    <t>Asphaltene (wt%)</t>
  </si>
  <si>
    <t>Experimental conditions</t>
  </si>
  <si>
    <t>Pressure (barg)</t>
  </si>
  <si>
    <t>Gas flow rate (mL/min)</t>
  </si>
  <si>
    <t>S/N</t>
  </si>
  <si>
    <t>Time (min)</t>
  </si>
  <si>
    <r>
      <t>API Increase (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)</t>
    </r>
  </si>
  <si>
    <t>solvent-to-Oil ratio (g/g)</t>
  </si>
  <si>
    <t>% decrease</t>
  </si>
  <si>
    <t>% Decrease</t>
  </si>
  <si>
    <t>##Temp./ｰC</t>
  </si>
  <si>
    <t>Time/min</t>
  </si>
  <si>
    <t>Mass/%</t>
  </si>
  <si>
    <r>
      <t xml:space="preserve">IBP-177 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C</t>
    </r>
  </si>
  <si>
    <r>
      <t xml:space="preserve">177-345 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C</t>
    </r>
  </si>
  <si>
    <r>
      <t xml:space="preserve"> &gt; 345 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C</t>
    </r>
  </si>
  <si>
    <t>Heavy oil</t>
  </si>
  <si>
    <t>Upgraded oil (Nitrogen)</t>
  </si>
  <si>
    <t>Upgraded oil (Tetralin + Nitrogen)</t>
  </si>
  <si>
    <t>Upgraded oil (Decalin + Nitrogen)</t>
  </si>
  <si>
    <r>
      <t xml:space="preserve">Simulated distillation using TGA under nitrogen environment, 25-345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 xml:space="preserve">C at 10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C/min and gas flow 50 mL/min</t>
    </r>
  </si>
  <si>
    <t>Distilled%</t>
  </si>
  <si>
    <t>Distilled</t>
  </si>
  <si>
    <t>Distilled (%)</t>
  </si>
  <si>
    <t>Sample</t>
  </si>
  <si>
    <t>DTG/(%/min)</t>
  </si>
  <si>
    <t>NiMo (Nitrogen)</t>
  </si>
  <si>
    <t>Coke (%)</t>
  </si>
  <si>
    <t>NiMo (Decalin + Nitrogen)</t>
  </si>
  <si>
    <t>NiMo (Tetralin + Nitrogen)</t>
  </si>
  <si>
    <r>
      <t xml:space="preserve">TGA of spent NiMo/Al2O3 catalyst 25 to 900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 xml:space="preserve">C at 10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 xml:space="preserve">C/min, stay at 900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 for 5 min under air flowing at 50 mL/min</t>
    </r>
  </si>
  <si>
    <r>
      <t>Complete burn-off temperature (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C)</t>
    </r>
  </si>
  <si>
    <t>Catalyst/steel balls (v/v)</t>
  </si>
  <si>
    <t>NiMo/Al2O3 under hydrogen</t>
  </si>
  <si>
    <t>Upgraded oil (hydrogen)</t>
  </si>
  <si>
    <t>NiMo + Nitrogen gas only</t>
  </si>
  <si>
    <t>NiMo (Hydrogen gas)</t>
  </si>
  <si>
    <t>NiMo (Hydrogen)</t>
  </si>
  <si>
    <t>Spent catalyst sample</t>
  </si>
  <si>
    <t>Standard deviations</t>
  </si>
  <si>
    <t>API gravity (º)</t>
  </si>
  <si>
    <t>API 1</t>
  </si>
  <si>
    <t>API 2</t>
  </si>
  <si>
    <r>
      <t>API increase (</t>
    </r>
    <r>
      <rPr>
        <sz val="11"/>
        <color theme="1"/>
        <rFont val="Times New Roman"/>
        <family val="1"/>
      </rPr>
      <t>º</t>
    </r>
    <r>
      <rPr>
        <sz val="9.8000000000000007"/>
        <color theme="1"/>
        <rFont val="Calibri"/>
        <family val="2"/>
      </rPr>
      <t>)</t>
    </r>
  </si>
  <si>
    <t>STD (API)</t>
  </si>
  <si>
    <r>
      <t>API Increase (</t>
    </r>
    <r>
      <rPr>
        <sz val="11"/>
        <color theme="1"/>
        <rFont val="Times New Roman"/>
        <family val="1"/>
      </rPr>
      <t>º</t>
    </r>
    <r>
      <rPr>
        <sz val="9.8000000000000007"/>
        <color theme="1"/>
        <rFont val="Calibri"/>
        <family val="2"/>
      </rPr>
      <t>)</t>
    </r>
  </si>
  <si>
    <r>
      <t>API gravity (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)</t>
    </r>
  </si>
  <si>
    <r>
      <t xml:space="preserve">Viscosity @ 20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 xml:space="preserve">C </t>
    </r>
    <r>
      <rPr>
        <b/>
        <sz val="11"/>
        <color theme="1"/>
        <rFont val="Calibri"/>
        <family val="2"/>
        <scheme val="minor"/>
      </rPr>
      <t>(mPas)</t>
    </r>
  </si>
  <si>
    <r>
      <t>Temperature (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C)</t>
    </r>
  </si>
  <si>
    <r>
      <t xml:space="preserve">1 </t>
    </r>
    <r>
      <rPr>
        <b/>
        <sz val="11"/>
        <color theme="1"/>
        <rFont val="Times New Roman"/>
        <family val="1"/>
      </rPr>
      <t>±</t>
    </r>
    <r>
      <rPr>
        <b/>
        <sz val="11"/>
        <color theme="1"/>
        <rFont val="Calibri"/>
        <family val="2"/>
      </rPr>
      <t xml:space="preserve"> 0.3</t>
    </r>
  </si>
  <si>
    <t>NiMo/Al2O3 under Nitrogen gas</t>
  </si>
  <si>
    <t>NiMo/Al2O3 catalyst + Decalin under nitrogen gas</t>
  </si>
  <si>
    <t>NiMo/Al2O3 + Tetralin under Nitrogen gas</t>
  </si>
  <si>
    <t>Fresh Catalyst NiMo/Al2O3</t>
  </si>
  <si>
    <t>P/Po</t>
  </si>
  <si>
    <t>Amount adsorbed</t>
  </si>
  <si>
    <t>Pore Width (nm)</t>
  </si>
  <si>
    <t>dV/dw Pore Volume (cm³/g·nm)</t>
  </si>
  <si>
    <t>NiMo + Decalin + N2 (residue = 11.7%)</t>
  </si>
  <si>
    <t>NiMo + Hydrogen (Residue = 14.2%)</t>
  </si>
  <si>
    <t>NiMo + Tetralin + N2 (Residue = 15.5%)</t>
  </si>
  <si>
    <t>NiMo + N2 (Residue = 19.6%)</t>
  </si>
  <si>
    <t>THAI feed oil (Residue = 31.7%)</t>
  </si>
  <si>
    <t>Oil flow rate (mL/min)</t>
  </si>
  <si>
    <t>THAI Oil Physial Properties</t>
  </si>
  <si>
    <t>Heavy oil upgrading via induction heating of NiMo/Alumina catalyst with 3 mm steel balls</t>
  </si>
  <si>
    <t>Nitrogen adsorption-desorption isotherm of NiMo/Al2O3 catalyst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</si>
</sst>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9.8000000000000007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2" borderId="1" xfId="0" applyFill="1" applyBorder="1"/>
    <xf numFmtId="11" fontId="0" fillId="0" borderId="0" xfId="0" applyNumberFormat="1"/>
    <xf numFmtId="0" fontId="0" fillId="2" borderId="2" xfId="0" applyFill="1" applyBorder="1"/>
    <xf numFmtId="0" fontId="0" fillId="0" borderId="1" xfId="0" applyFill="1" applyBorder="1"/>
    <xf numFmtId="0" fontId="0" fillId="7" borderId="1" xfId="0" applyFill="1" applyBorder="1"/>
    <xf numFmtId="0" fontId="0" fillId="0" borderId="0" xfId="0" applyFill="1" applyBorder="1"/>
    <xf numFmtId="0" fontId="0" fillId="0" borderId="0" xfId="0" applyBorder="1"/>
    <xf numFmtId="0" fontId="0" fillId="7" borderId="4" xfId="0" applyFill="1" applyBorder="1"/>
    <xf numFmtId="165" fontId="0" fillId="0" borderId="0" xfId="0" applyNumberFormat="1"/>
    <xf numFmtId="165" fontId="0" fillId="0" borderId="1" xfId="0" applyNumberFormat="1" applyBorder="1"/>
    <xf numFmtId="0" fontId="0" fillId="0" borderId="5" xfId="0" applyFill="1" applyBorder="1"/>
    <xf numFmtId="0" fontId="0" fillId="2" borderId="3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3285214348206"/>
          <c:y val="4.214129483814523E-2"/>
          <c:w val="0.88169860017497814"/>
          <c:h val="0.7464384660250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TGA_Distillation!$AD$5</c:f>
              <c:strCache>
                <c:ptCount val="1"/>
                <c:pt idx="0">
                  <c:v>IBP-177 ºC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TGA_Distillation!$AD$11:$AD$15</c:f>
                <c:numCache>
                  <c:formatCode>General</c:formatCode>
                  <c:ptCount val="5"/>
                  <c:pt idx="1">
                    <c:v>2.4300000000000002</c:v>
                  </c:pt>
                  <c:pt idx="2">
                    <c:v>3.1</c:v>
                  </c:pt>
                  <c:pt idx="3">
                    <c:v>2.73</c:v>
                  </c:pt>
                  <c:pt idx="4">
                    <c:v>3.53</c:v>
                  </c:pt>
                </c:numCache>
              </c:numRef>
            </c:plus>
            <c:spPr>
              <a:ln>
                <a:solidFill>
                  <a:srgbClr val="616161"/>
                </a:solidFill>
                <a:prstDash val="solid"/>
              </a:ln>
            </c:spPr>
          </c:errBars>
          <c:cat>
            <c:strRef>
              <c:f>TGA_Distillation!$AC$6:$AC$10</c:f>
              <c:strCache>
                <c:ptCount val="5"/>
                <c:pt idx="0">
                  <c:v>Heavy oil</c:v>
                </c:pt>
                <c:pt idx="1">
                  <c:v>Upgraded oil (Nitrogen)</c:v>
                </c:pt>
                <c:pt idx="2">
                  <c:v>Upgraded oil (Tetralin + Nitrogen)</c:v>
                </c:pt>
                <c:pt idx="3">
                  <c:v>Upgraded oil (Decalin + Nitrogen)</c:v>
                </c:pt>
                <c:pt idx="4">
                  <c:v>Upgraded oil (hydrogen)</c:v>
                </c:pt>
              </c:strCache>
            </c:strRef>
          </c:cat>
          <c:val>
            <c:numRef>
              <c:f>TGA_Distillation!$AD$6:$AD$10</c:f>
              <c:numCache>
                <c:formatCode>General</c:formatCode>
                <c:ptCount val="5"/>
                <c:pt idx="0">
                  <c:v>22.8</c:v>
                </c:pt>
                <c:pt idx="1">
                  <c:v>35.200000000000003</c:v>
                </c:pt>
                <c:pt idx="2">
                  <c:v>43.3</c:v>
                </c:pt>
                <c:pt idx="3">
                  <c:v>41.5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E16-9391-C992952B5303}"/>
            </c:ext>
          </c:extLst>
        </c:ser>
        <c:ser>
          <c:idx val="1"/>
          <c:order val="1"/>
          <c:tx>
            <c:strRef>
              <c:f>TGA_Distillation!$AE$5</c:f>
              <c:strCache>
                <c:ptCount val="1"/>
                <c:pt idx="0">
                  <c:v>177-345 ºC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TGA_Distillation!$AE$11:$AE$15</c:f>
                <c:numCache>
                  <c:formatCode>General</c:formatCode>
                  <c:ptCount val="5"/>
                  <c:pt idx="1">
                    <c:v>1.8</c:v>
                  </c:pt>
                  <c:pt idx="2">
                    <c:v>4.1500000000000004</c:v>
                  </c:pt>
                  <c:pt idx="3">
                    <c:v>2.1</c:v>
                  </c:pt>
                  <c:pt idx="4">
                    <c:v>1.85</c:v>
                  </c:pt>
                </c:numCache>
              </c:numRef>
            </c:plus>
            <c:spPr>
              <a:ln>
                <a:solidFill>
                  <a:srgbClr val="B3B3B3"/>
                </a:solidFill>
                <a:prstDash val="solid"/>
              </a:ln>
            </c:spPr>
          </c:errBars>
          <c:cat>
            <c:strRef>
              <c:f>TGA_Distillation!$AC$6:$AC$10</c:f>
              <c:strCache>
                <c:ptCount val="5"/>
                <c:pt idx="0">
                  <c:v>Heavy oil</c:v>
                </c:pt>
                <c:pt idx="1">
                  <c:v>Upgraded oil (Nitrogen)</c:v>
                </c:pt>
                <c:pt idx="2">
                  <c:v>Upgraded oil (Tetralin + Nitrogen)</c:v>
                </c:pt>
                <c:pt idx="3">
                  <c:v>Upgraded oil (Decalin + Nitrogen)</c:v>
                </c:pt>
                <c:pt idx="4">
                  <c:v>Upgraded oil (hydrogen)</c:v>
                </c:pt>
              </c:strCache>
            </c:strRef>
          </c:cat>
          <c:val>
            <c:numRef>
              <c:f>TGA_Distillation!$AE$6:$AE$10</c:f>
              <c:numCache>
                <c:formatCode>General</c:formatCode>
                <c:ptCount val="5"/>
                <c:pt idx="0">
                  <c:v>45.5</c:v>
                </c:pt>
                <c:pt idx="1">
                  <c:v>39.199999999999996</c:v>
                </c:pt>
                <c:pt idx="2">
                  <c:v>41.2</c:v>
                </c:pt>
                <c:pt idx="3">
                  <c:v>46.8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7-4E16-9391-C992952B5303}"/>
            </c:ext>
          </c:extLst>
        </c:ser>
        <c:ser>
          <c:idx val="2"/>
          <c:order val="2"/>
          <c:tx>
            <c:strRef>
              <c:f>TGA_Distillation!$AF$5</c:f>
              <c:strCache>
                <c:ptCount val="1"/>
                <c:pt idx="0">
                  <c:v> &gt; 345 ºC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TGA_Distillation!$AF$11:$AF$15</c:f>
                <c:numCache>
                  <c:formatCode>General</c:formatCode>
                  <c:ptCount val="5"/>
                  <c:pt idx="1">
                    <c:v>1.6</c:v>
                  </c:pt>
                  <c:pt idx="2">
                    <c:v>2.71</c:v>
                  </c:pt>
                  <c:pt idx="3">
                    <c:v>2.34</c:v>
                  </c:pt>
                  <c:pt idx="4">
                    <c:v>1.7</c:v>
                  </c:pt>
                </c:numCache>
              </c:numRef>
            </c:plus>
            <c:minus>
              <c:numRef>
                <c:f>TGA_Distillation!$AL$6:$AL$10</c:f>
                <c:numCache>
                  <c:formatCode>General</c:formatCode>
                  <c:ptCount val="5"/>
                  <c:pt idx="0">
                    <c:v>26.25</c:v>
                  </c:pt>
                  <c:pt idx="1">
                    <c:v>27.25</c:v>
                  </c:pt>
                  <c:pt idx="2">
                    <c:v>28.25</c:v>
                  </c:pt>
                  <c:pt idx="3">
                    <c:v>29.25</c:v>
                  </c:pt>
                  <c:pt idx="4">
                    <c:v>30.25</c:v>
                  </c:pt>
                </c:numCache>
              </c:numRef>
            </c:minus>
            <c:spPr>
              <a:ln>
                <a:solidFill>
                  <a:srgbClr val="000000"/>
                </a:solidFill>
                <a:prstDash val="solid"/>
              </a:ln>
            </c:spPr>
          </c:errBars>
          <c:cat>
            <c:strRef>
              <c:f>TGA_Distillation!$AC$6:$AC$10</c:f>
              <c:strCache>
                <c:ptCount val="5"/>
                <c:pt idx="0">
                  <c:v>Heavy oil</c:v>
                </c:pt>
                <c:pt idx="1">
                  <c:v>Upgraded oil (Nitrogen)</c:v>
                </c:pt>
                <c:pt idx="2">
                  <c:v>Upgraded oil (Tetralin + Nitrogen)</c:v>
                </c:pt>
                <c:pt idx="3">
                  <c:v>Upgraded oil (Decalin + Nitrogen)</c:v>
                </c:pt>
                <c:pt idx="4">
                  <c:v>Upgraded oil (hydrogen)</c:v>
                </c:pt>
              </c:strCache>
            </c:strRef>
          </c:cat>
          <c:val>
            <c:numRef>
              <c:f>TGA_Distillation!$AF$6:$AF$10</c:f>
              <c:numCache>
                <c:formatCode>General</c:formatCode>
                <c:ptCount val="5"/>
                <c:pt idx="0">
                  <c:v>31.7</c:v>
                </c:pt>
                <c:pt idx="1">
                  <c:v>25.6</c:v>
                </c:pt>
                <c:pt idx="2">
                  <c:v>15.5</c:v>
                </c:pt>
                <c:pt idx="3">
                  <c:v>11.7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7-4E16-9391-C992952B5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5120"/>
        <c:axId val="40731008"/>
      </c:barChart>
      <c:catAx>
        <c:axId val="4072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0731008"/>
        <c:crosses val="autoZero"/>
        <c:auto val="1"/>
        <c:lblAlgn val="ctr"/>
        <c:lblOffset val="100"/>
        <c:noMultiLvlLbl val="0"/>
      </c:catAx>
      <c:valAx>
        <c:axId val="407310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Distillate fractions (wt%)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15692171265689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072512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4089020122484689"/>
          <c:y val="4.05365995917177E-3"/>
          <c:w val="0.58133202099737535"/>
          <c:h val="8.4484908136482947E-2"/>
        </c:manualLayout>
      </c:layout>
      <c:overlay val="0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22645614744555E-2"/>
          <c:y val="5.1400427908949775E-2"/>
          <c:w val="0.80700828703035288"/>
          <c:h val="0.80174645923728161"/>
        </c:manualLayout>
      </c:layout>
      <c:scatterChart>
        <c:scatterStyle val="smoothMarker"/>
        <c:varyColors val="0"/>
        <c:ser>
          <c:idx val="0"/>
          <c:order val="0"/>
          <c:tx>
            <c:v>TG_NiMo (Nitrogen)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Coke!$A$6:$A$145</c:f>
              <c:numCache>
                <c:formatCode>General</c:formatCode>
                <c:ptCount val="140"/>
                <c:pt idx="0">
                  <c:v>115</c:v>
                </c:pt>
                <c:pt idx="1">
                  <c:v>120</c:v>
                </c:pt>
                <c:pt idx="2">
                  <c:v>125</c:v>
                </c:pt>
                <c:pt idx="3">
                  <c:v>130</c:v>
                </c:pt>
                <c:pt idx="4">
                  <c:v>135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  <c:pt idx="8">
                  <c:v>155</c:v>
                </c:pt>
                <c:pt idx="9">
                  <c:v>160</c:v>
                </c:pt>
                <c:pt idx="10">
                  <c:v>165</c:v>
                </c:pt>
                <c:pt idx="11">
                  <c:v>170</c:v>
                </c:pt>
                <c:pt idx="12">
                  <c:v>175</c:v>
                </c:pt>
                <c:pt idx="13">
                  <c:v>180</c:v>
                </c:pt>
                <c:pt idx="14">
                  <c:v>185</c:v>
                </c:pt>
                <c:pt idx="15">
                  <c:v>190</c:v>
                </c:pt>
                <c:pt idx="16">
                  <c:v>195</c:v>
                </c:pt>
                <c:pt idx="17">
                  <c:v>200</c:v>
                </c:pt>
                <c:pt idx="18">
                  <c:v>205</c:v>
                </c:pt>
                <c:pt idx="19">
                  <c:v>210</c:v>
                </c:pt>
                <c:pt idx="20">
                  <c:v>215</c:v>
                </c:pt>
                <c:pt idx="21">
                  <c:v>220</c:v>
                </c:pt>
                <c:pt idx="22">
                  <c:v>225</c:v>
                </c:pt>
                <c:pt idx="23">
                  <c:v>230</c:v>
                </c:pt>
                <c:pt idx="24">
                  <c:v>235</c:v>
                </c:pt>
                <c:pt idx="25">
                  <c:v>240</c:v>
                </c:pt>
                <c:pt idx="26">
                  <c:v>245</c:v>
                </c:pt>
                <c:pt idx="27">
                  <c:v>250</c:v>
                </c:pt>
                <c:pt idx="28">
                  <c:v>255</c:v>
                </c:pt>
                <c:pt idx="29">
                  <c:v>260</c:v>
                </c:pt>
                <c:pt idx="30">
                  <c:v>265</c:v>
                </c:pt>
                <c:pt idx="31">
                  <c:v>270</c:v>
                </c:pt>
                <c:pt idx="32">
                  <c:v>275</c:v>
                </c:pt>
                <c:pt idx="33">
                  <c:v>280</c:v>
                </c:pt>
                <c:pt idx="34">
                  <c:v>285</c:v>
                </c:pt>
                <c:pt idx="35">
                  <c:v>290</c:v>
                </c:pt>
                <c:pt idx="36">
                  <c:v>295</c:v>
                </c:pt>
                <c:pt idx="37">
                  <c:v>300</c:v>
                </c:pt>
                <c:pt idx="38">
                  <c:v>305</c:v>
                </c:pt>
                <c:pt idx="39">
                  <c:v>310</c:v>
                </c:pt>
                <c:pt idx="40">
                  <c:v>315</c:v>
                </c:pt>
                <c:pt idx="41">
                  <c:v>320</c:v>
                </c:pt>
                <c:pt idx="42">
                  <c:v>325</c:v>
                </c:pt>
                <c:pt idx="43">
                  <c:v>330</c:v>
                </c:pt>
                <c:pt idx="44">
                  <c:v>335</c:v>
                </c:pt>
                <c:pt idx="45">
                  <c:v>340</c:v>
                </c:pt>
                <c:pt idx="46">
                  <c:v>345</c:v>
                </c:pt>
                <c:pt idx="47">
                  <c:v>350</c:v>
                </c:pt>
                <c:pt idx="48">
                  <c:v>355</c:v>
                </c:pt>
                <c:pt idx="49">
                  <c:v>360</c:v>
                </c:pt>
                <c:pt idx="50">
                  <c:v>365</c:v>
                </c:pt>
                <c:pt idx="51">
                  <c:v>370</c:v>
                </c:pt>
                <c:pt idx="52">
                  <c:v>375</c:v>
                </c:pt>
                <c:pt idx="53">
                  <c:v>380</c:v>
                </c:pt>
                <c:pt idx="54">
                  <c:v>385</c:v>
                </c:pt>
                <c:pt idx="55">
                  <c:v>390</c:v>
                </c:pt>
                <c:pt idx="56">
                  <c:v>395</c:v>
                </c:pt>
                <c:pt idx="57">
                  <c:v>400</c:v>
                </c:pt>
                <c:pt idx="58">
                  <c:v>405</c:v>
                </c:pt>
                <c:pt idx="59">
                  <c:v>410</c:v>
                </c:pt>
                <c:pt idx="60">
                  <c:v>415</c:v>
                </c:pt>
                <c:pt idx="61">
                  <c:v>420</c:v>
                </c:pt>
                <c:pt idx="62">
                  <c:v>425</c:v>
                </c:pt>
                <c:pt idx="63">
                  <c:v>430</c:v>
                </c:pt>
                <c:pt idx="64">
                  <c:v>435</c:v>
                </c:pt>
                <c:pt idx="65">
                  <c:v>440</c:v>
                </c:pt>
                <c:pt idx="66">
                  <c:v>445</c:v>
                </c:pt>
                <c:pt idx="67">
                  <c:v>450</c:v>
                </c:pt>
                <c:pt idx="68">
                  <c:v>455</c:v>
                </c:pt>
                <c:pt idx="69">
                  <c:v>460</c:v>
                </c:pt>
                <c:pt idx="70">
                  <c:v>465</c:v>
                </c:pt>
                <c:pt idx="71">
                  <c:v>470</c:v>
                </c:pt>
                <c:pt idx="72">
                  <c:v>475</c:v>
                </c:pt>
                <c:pt idx="73">
                  <c:v>480</c:v>
                </c:pt>
                <c:pt idx="74">
                  <c:v>485</c:v>
                </c:pt>
                <c:pt idx="75">
                  <c:v>490</c:v>
                </c:pt>
                <c:pt idx="76">
                  <c:v>495</c:v>
                </c:pt>
                <c:pt idx="77">
                  <c:v>500</c:v>
                </c:pt>
                <c:pt idx="78">
                  <c:v>505</c:v>
                </c:pt>
                <c:pt idx="79">
                  <c:v>510</c:v>
                </c:pt>
                <c:pt idx="80">
                  <c:v>515</c:v>
                </c:pt>
                <c:pt idx="81">
                  <c:v>520</c:v>
                </c:pt>
                <c:pt idx="82">
                  <c:v>525</c:v>
                </c:pt>
                <c:pt idx="83">
                  <c:v>530</c:v>
                </c:pt>
                <c:pt idx="84">
                  <c:v>535</c:v>
                </c:pt>
                <c:pt idx="85">
                  <c:v>540</c:v>
                </c:pt>
                <c:pt idx="86">
                  <c:v>545</c:v>
                </c:pt>
                <c:pt idx="87">
                  <c:v>550</c:v>
                </c:pt>
                <c:pt idx="88">
                  <c:v>555</c:v>
                </c:pt>
                <c:pt idx="89">
                  <c:v>560</c:v>
                </c:pt>
                <c:pt idx="90">
                  <c:v>565</c:v>
                </c:pt>
                <c:pt idx="91">
                  <c:v>570</c:v>
                </c:pt>
                <c:pt idx="92">
                  <c:v>575</c:v>
                </c:pt>
                <c:pt idx="93">
                  <c:v>580</c:v>
                </c:pt>
                <c:pt idx="94">
                  <c:v>585</c:v>
                </c:pt>
                <c:pt idx="95">
                  <c:v>590</c:v>
                </c:pt>
                <c:pt idx="96">
                  <c:v>595</c:v>
                </c:pt>
                <c:pt idx="97">
                  <c:v>600</c:v>
                </c:pt>
                <c:pt idx="98">
                  <c:v>605</c:v>
                </c:pt>
                <c:pt idx="99">
                  <c:v>610</c:v>
                </c:pt>
                <c:pt idx="100">
                  <c:v>615</c:v>
                </c:pt>
                <c:pt idx="101">
                  <c:v>620</c:v>
                </c:pt>
                <c:pt idx="102">
                  <c:v>625</c:v>
                </c:pt>
                <c:pt idx="103">
                  <c:v>630</c:v>
                </c:pt>
                <c:pt idx="104">
                  <c:v>635</c:v>
                </c:pt>
                <c:pt idx="105">
                  <c:v>640</c:v>
                </c:pt>
                <c:pt idx="106">
                  <c:v>645</c:v>
                </c:pt>
                <c:pt idx="107">
                  <c:v>650</c:v>
                </c:pt>
                <c:pt idx="108">
                  <c:v>655</c:v>
                </c:pt>
                <c:pt idx="109">
                  <c:v>660</c:v>
                </c:pt>
                <c:pt idx="110">
                  <c:v>665</c:v>
                </c:pt>
                <c:pt idx="111">
                  <c:v>670</c:v>
                </c:pt>
                <c:pt idx="112">
                  <c:v>675</c:v>
                </c:pt>
                <c:pt idx="113">
                  <c:v>680</c:v>
                </c:pt>
                <c:pt idx="114">
                  <c:v>685</c:v>
                </c:pt>
                <c:pt idx="115">
                  <c:v>690</c:v>
                </c:pt>
                <c:pt idx="116">
                  <c:v>695</c:v>
                </c:pt>
                <c:pt idx="117">
                  <c:v>700</c:v>
                </c:pt>
                <c:pt idx="118">
                  <c:v>705</c:v>
                </c:pt>
                <c:pt idx="119">
                  <c:v>710</c:v>
                </c:pt>
                <c:pt idx="120">
                  <c:v>715</c:v>
                </c:pt>
                <c:pt idx="121">
                  <c:v>720</c:v>
                </c:pt>
                <c:pt idx="122">
                  <c:v>725</c:v>
                </c:pt>
                <c:pt idx="123">
                  <c:v>730</c:v>
                </c:pt>
                <c:pt idx="124">
                  <c:v>735</c:v>
                </c:pt>
                <c:pt idx="125">
                  <c:v>740</c:v>
                </c:pt>
                <c:pt idx="126">
                  <c:v>745</c:v>
                </c:pt>
                <c:pt idx="127">
                  <c:v>750</c:v>
                </c:pt>
                <c:pt idx="128">
                  <c:v>755</c:v>
                </c:pt>
                <c:pt idx="129">
                  <c:v>760</c:v>
                </c:pt>
                <c:pt idx="130">
                  <c:v>765</c:v>
                </c:pt>
                <c:pt idx="131">
                  <c:v>770</c:v>
                </c:pt>
                <c:pt idx="132">
                  <c:v>775</c:v>
                </c:pt>
                <c:pt idx="133">
                  <c:v>780</c:v>
                </c:pt>
                <c:pt idx="134">
                  <c:v>785</c:v>
                </c:pt>
                <c:pt idx="135">
                  <c:v>790</c:v>
                </c:pt>
                <c:pt idx="136">
                  <c:v>795</c:v>
                </c:pt>
                <c:pt idx="137">
                  <c:v>800</c:v>
                </c:pt>
                <c:pt idx="138">
                  <c:v>805</c:v>
                </c:pt>
                <c:pt idx="139">
                  <c:v>810</c:v>
                </c:pt>
              </c:numCache>
            </c:numRef>
          </c:xVal>
          <c:yVal>
            <c:numRef>
              <c:f>Coke!$C$6:$C$145</c:f>
              <c:numCache>
                <c:formatCode>General</c:formatCode>
                <c:ptCount val="140"/>
                <c:pt idx="0">
                  <c:v>98.270099999999999</c:v>
                </c:pt>
                <c:pt idx="1">
                  <c:v>98.233379999999997</c:v>
                </c:pt>
                <c:pt idx="2">
                  <c:v>98.187330000000003</c:v>
                </c:pt>
                <c:pt idx="3">
                  <c:v>98.133960000000002</c:v>
                </c:pt>
                <c:pt idx="4">
                  <c:v>98.09975</c:v>
                </c:pt>
                <c:pt idx="5">
                  <c:v>98.078959999999995</c:v>
                </c:pt>
                <c:pt idx="6">
                  <c:v>98.034800000000004</c:v>
                </c:pt>
                <c:pt idx="7">
                  <c:v>98.012140000000002</c:v>
                </c:pt>
                <c:pt idx="8">
                  <c:v>97.996870000000001</c:v>
                </c:pt>
                <c:pt idx="9">
                  <c:v>97.95778</c:v>
                </c:pt>
                <c:pt idx="10">
                  <c:v>97.950059999999993</c:v>
                </c:pt>
                <c:pt idx="11">
                  <c:v>97.931420000000003</c:v>
                </c:pt>
                <c:pt idx="12">
                  <c:v>97.918049999999994</c:v>
                </c:pt>
                <c:pt idx="13">
                  <c:v>97.896249999999995</c:v>
                </c:pt>
                <c:pt idx="14">
                  <c:v>97.897099999999995</c:v>
                </c:pt>
                <c:pt idx="15">
                  <c:v>97.884659999999997</c:v>
                </c:pt>
                <c:pt idx="16">
                  <c:v>97.872839999999997</c:v>
                </c:pt>
                <c:pt idx="17">
                  <c:v>97.874639999999999</c:v>
                </c:pt>
                <c:pt idx="18">
                  <c:v>97.865560000000002</c:v>
                </c:pt>
                <c:pt idx="19">
                  <c:v>97.85669</c:v>
                </c:pt>
                <c:pt idx="20">
                  <c:v>97.88</c:v>
                </c:pt>
                <c:pt idx="21">
                  <c:v>97.863550000000004</c:v>
                </c:pt>
                <c:pt idx="22">
                  <c:v>97.880229999999997</c:v>
                </c:pt>
                <c:pt idx="23">
                  <c:v>97.895560000000003</c:v>
                </c:pt>
                <c:pt idx="24">
                  <c:v>97.904449999999997</c:v>
                </c:pt>
                <c:pt idx="25">
                  <c:v>97.907210000000006</c:v>
                </c:pt>
                <c:pt idx="26">
                  <c:v>97.928899999999999</c:v>
                </c:pt>
                <c:pt idx="27">
                  <c:v>97.97</c:v>
                </c:pt>
                <c:pt idx="28">
                  <c:v>97.9773</c:v>
                </c:pt>
                <c:pt idx="29">
                  <c:v>98.025090000000006</c:v>
                </c:pt>
                <c:pt idx="30">
                  <c:v>98.016170000000002</c:v>
                </c:pt>
                <c:pt idx="31">
                  <c:v>98.052700000000002</c:v>
                </c:pt>
                <c:pt idx="32">
                  <c:v>98.080709999999996</c:v>
                </c:pt>
                <c:pt idx="33">
                  <c:v>98.119879999999995</c:v>
                </c:pt>
                <c:pt idx="34">
                  <c:v>98.119990000000001</c:v>
                </c:pt>
                <c:pt idx="35">
                  <c:v>98.185379999999995</c:v>
                </c:pt>
                <c:pt idx="36">
                  <c:v>98.200040000000001</c:v>
                </c:pt>
                <c:pt idx="37">
                  <c:v>98.260800000000003</c:v>
                </c:pt>
                <c:pt idx="38">
                  <c:v>98.280550000000005</c:v>
                </c:pt>
                <c:pt idx="39">
                  <c:v>98.313249999999996</c:v>
                </c:pt>
                <c:pt idx="40">
                  <c:v>98.33426</c:v>
                </c:pt>
                <c:pt idx="41">
                  <c:v>98.364680000000007</c:v>
                </c:pt>
                <c:pt idx="42">
                  <c:v>98.381389999999996</c:v>
                </c:pt>
                <c:pt idx="43">
                  <c:v>98.411739999999995</c:v>
                </c:pt>
                <c:pt idx="44">
                  <c:v>98.413340000000005</c:v>
                </c:pt>
                <c:pt idx="45">
                  <c:v>98.455470000000005</c:v>
                </c:pt>
                <c:pt idx="46">
                  <c:v>98.49485</c:v>
                </c:pt>
                <c:pt idx="47">
                  <c:v>98.477649999999997</c:v>
                </c:pt>
                <c:pt idx="48">
                  <c:v>98.501490000000004</c:v>
                </c:pt>
                <c:pt idx="49">
                  <c:v>98.466189999999997</c:v>
                </c:pt>
                <c:pt idx="50">
                  <c:v>98.485709999999997</c:v>
                </c:pt>
                <c:pt idx="51">
                  <c:v>98.484350000000006</c:v>
                </c:pt>
                <c:pt idx="52">
                  <c:v>98.468450000000004</c:v>
                </c:pt>
                <c:pt idx="53">
                  <c:v>98.468599999999995</c:v>
                </c:pt>
                <c:pt idx="54">
                  <c:v>98.434330000000003</c:v>
                </c:pt>
                <c:pt idx="55">
                  <c:v>98.394130000000004</c:v>
                </c:pt>
                <c:pt idx="56">
                  <c:v>98.362189999999998</c:v>
                </c:pt>
                <c:pt idx="57">
                  <c:v>98.300190000000001</c:v>
                </c:pt>
                <c:pt idx="58">
                  <c:v>98.248050000000006</c:v>
                </c:pt>
                <c:pt idx="59">
                  <c:v>98.173270000000002</c:v>
                </c:pt>
                <c:pt idx="60">
                  <c:v>98.065520000000006</c:v>
                </c:pt>
                <c:pt idx="61">
                  <c:v>97.977260000000001</c:v>
                </c:pt>
                <c:pt idx="62">
                  <c:v>97.881540000000001</c:v>
                </c:pt>
                <c:pt idx="63">
                  <c:v>97.748040000000003</c:v>
                </c:pt>
                <c:pt idx="64">
                  <c:v>97.581980000000001</c:v>
                </c:pt>
                <c:pt idx="65">
                  <c:v>97.431749999999994</c:v>
                </c:pt>
                <c:pt idx="66">
                  <c:v>97.220759999999999</c:v>
                </c:pt>
                <c:pt idx="67">
                  <c:v>96.970780000000005</c:v>
                </c:pt>
                <c:pt idx="68">
                  <c:v>96.698679999999996</c:v>
                </c:pt>
                <c:pt idx="69">
                  <c:v>96.396259999999998</c:v>
                </c:pt>
                <c:pt idx="70">
                  <c:v>96.031350000000003</c:v>
                </c:pt>
                <c:pt idx="71">
                  <c:v>95.593620000000001</c:v>
                </c:pt>
                <c:pt idx="72">
                  <c:v>95.05547</c:v>
                </c:pt>
                <c:pt idx="73">
                  <c:v>94.442880000000002</c:v>
                </c:pt>
                <c:pt idx="74">
                  <c:v>93.66677</c:v>
                </c:pt>
                <c:pt idx="75">
                  <c:v>92.702879999999993</c:v>
                </c:pt>
                <c:pt idx="76">
                  <c:v>91.608720000000005</c:v>
                </c:pt>
                <c:pt idx="77">
                  <c:v>90.342020000000005</c:v>
                </c:pt>
                <c:pt idx="78">
                  <c:v>88.904960000000003</c:v>
                </c:pt>
                <c:pt idx="79">
                  <c:v>87.312389999999994</c:v>
                </c:pt>
                <c:pt idx="80">
                  <c:v>85.578999999999994</c:v>
                </c:pt>
                <c:pt idx="81">
                  <c:v>83.811009999999996</c:v>
                </c:pt>
                <c:pt idx="82">
                  <c:v>82.048860000000005</c:v>
                </c:pt>
                <c:pt idx="83">
                  <c:v>80.248140000000006</c:v>
                </c:pt>
                <c:pt idx="84">
                  <c:v>78.493579999999994</c:v>
                </c:pt>
                <c:pt idx="85">
                  <c:v>76.772019999999998</c:v>
                </c:pt>
                <c:pt idx="86">
                  <c:v>75.003500000000003</c:v>
                </c:pt>
                <c:pt idx="87">
                  <c:v>73.234260000000006</c:v>
                </c:pt>
                <c:pt idx="88">
                  <c:v>71.526430000000005</c:v>
                </c:pt>
                <c:pt idx="89">
                  <c:v>69.878900000000002</c:v>
                </c:pt>
                <c:pt idx="90">
                  <c:v>68.279290000000003</c:v>
                </c:pt>
                <c:pt idx="91">
                  <c:v>66.722290000000001</c:v>
                </c:pt>
                <c:pt idx="92">
                  <c:v>65.2577</c:v>
                </c:pt>
                <c:pt idx="93">
                  <c:v>63.860280000000003</c:v>
                </c:pt>
                <c:pt idx="94">
                  <c:v>62.587600000000002</c:v>
                </c:pt>
                <c:pt idx="95">
                  <c:v>61.381149999999998</c:v>
                </c:pt>
                <c:pt idx="96">
                  <c:v>60.41234</c:v>
                </c:pt>
                <c:pt idx="97">
                  <c:v>59.36533</c:v>
                </c:pt>
                <c:pt idx="98">
                  <c:v>58.552149999999997</c:v>
                </c:pt>
                <c:pt idx="99">
                  <c:v>57.732979999999998</c:v>
                </c:pt>
                <c:pt idx="100">
                  <c:v>57.046770000000002</c:v>
                </c:pt>
                <c:pt idx="101">
                  <c:v>56.443570000000001</c:v>
                </c:pt>
                <c:pt idx="102">
                  <c:v>55.928849999999997</c:v>
                </c:pt>
                <c:pt idx="103">
                  <c:v>55.45581</c:v>
                </c:pt>
                <c:pt idx="104">
                  <c:v>55.061300000000003</c:v>
                </c:pt>
                <c:pt idx="105">
                  <c:v>54.720300000000002</c:v>
                </c:pt>
                <c:pt idx="106">
                  <c:v>54.429850000000002</c:v>
                </c:pt>
                <c:pt idx="107">
                  <c:v>54.211709999999997</c:v>
                </c:pt>
                <c:pt idx="108">
                  <c:v>54.011629999999997</c:v>
                </c:pt>
                <c:pt idx="109">
                  <c:v>53.853850000000001</c:v>
                </c:pt>
                <c:pt idx="110">
                  <c:v>53.743000000000002</c:v>
                </c:pt>
                <c:pt idx="111">
                  <c:v>53.624870000000001</c:v>
                </c:pt>
                <c:pt idx="112">
                  <c:v>53.561900000000001</c:v>
                </c:pt>
                <c:pt idx="113">
                  <c:v>53.530650000000001</c:v>
                </c:pt>
                <c:pt idx="114">
                  <c:v>53.529510000000002</c:v>
                </c:pt>
                <c:pt idx="115">
                  <c:v>53.526910000000001</c:v>
                </c:pt>
                <c:pt idx="116">
                  <c:v>53.502789999999997</c:v>
                </c:pt>
                <c:pt idx="117">
                  <c:v>53.491390000000003</c:v>
                </c:pt>
                <c:pt idx="118">
                  <c:v>53.479430000000001</c:v>
                </c:pt>
                <c:pt idx="119">
                  <c:v>53.472470000000001</c:v>
                </c:pt>
                <c:pt idx="120">
                  <c:v>53.463500000000003</c:v>
                </c:pt>
                <c:pt idx="121">
                  <c:v>53.436889999999998</c:v>
                </c:pt>
                <c:pt idx="122">
                  <c:v>53.399250000000002</c:v>
                </c:pt>
                <c:pt idx="123">
                  <c:v>53.40128</c:v>
                </c:pt>
                <c:pt idx="124">
                  <c:v>53.398949999999999</c:v>
                </c:pt>
                <c:pt idx="125">
                  <c:v>53.407550000000001</c:v>
                </c:pt>
                <c:pt idx="126">
                  <c:v>53.397939999999998</c:v>
                </c:pt>
                <c:pt idx="127">
                  <c:v>53.370660000000001</c:v>
                </c:pt>
                <c:pt idx="128">
                  <c:v>53.36918</c:v>
                </c:pt>
                <c:pt idx="129">
                  <c:v>53.343350000000001</c:v>
                </c:pt>
                <c:pt idx="130">
                  <c:v>53.317230000000002</c:v>
                </c:pt>
                <c:pt idx="131">
                  <c:v>53.314810000000001</c:v>
                </c:pt>
                <c:pt idx="132">
                  <c:v>53.291800000000002</c:v>
                </c:pt>
                <c:pt idx="133">
                  <c:v>53.263379999999998</c:v>
                </c:pt>
                <c:pt idx="134">
                  <c:v>53.245049999999999</c:v>
                </c:pt>
                <c:pt idx="135">
                  <c:v>53.22719</c:v>
                </c:pt>
                <c:pt idx="136">
                  <c:v>53.218220000000002</c:v>
                </c:pt>
                <c:pt idx="137">
                  <c:v>53.222410000000004</c:v>
                </c:pt>
                <c:pt idx="138">
                  <c:v>53.196739999999998</c:v>
                </c:pt>
                <c:pt idx="139">
                  <c:v>53.187980000000003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FB-453A-9961-51CAC6F79E71}"/>
            </c:ext>
          </c:extLst>
        </c:ser>
        <c:ser>
          <c:idx val="6"/>
          <c:order val="1"/>
          <c:tx>
            <c:v>TG_NiMo (Hydrogen)</c:v>
          </c:tx>
          <c:spPr>
            <a:ln w="635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Coke!$P$6:$P$173</c:f>
              <c:numCache>
                <c:formatCode>General</c:formatCode>
                <c:ptCount val="168"/>
                <c:pt idx="0">
                  <c:v>24.707000000000001</c:v>
                </c:pt>
                <c:pt idx="1">
                  <c:v>29.707000000000001</c:v>
                </c:pt>
                <c:pt idx="2">
                  <c:v>34.707000000000001</c:v>
                </c:pt>
                <c:pt idx="3">
                  <c:v>39.707000000000001</c:v>
                </c:pt>
                <c:pt idx="4">
                  <c:v>44.707000000000001</c:v>
                </c:pt>
                <c:pt idx="5">
                  <c:v>49.707000000000001</c:v>
                </c:pt>
                <c:pt idx="6">
                  <c:v>54.707000000000001</c:v>
                </c:pt>
                <c:pt idx="7">
                  <c:v>59.707000000000001</c:v>
                </c:pt>
                <c:pt idx="8">
                  <c:v>64.706999999999994</c:v>
                </c:pt>
                <c:pt idx="9">
                  <c:v>69.706999999999994</c:v>
                </c:pt>
                <c:pt idx="10">
                  <c:v>74.706999999999994</c:v>
                </c:pt>
                <c:pt idx="11">
                  <c:v>79.706999999999994</c:v>
                </c:pt>
                <c:pt idx="12">
                  <c:v>84.706999999999994</c:v>
                </c:pt>
                <c:pt idx="13">
                  <c:v>89.706999999999994</c:v>
                </c:pt>
                <c:pt idx="14">
                  <c:v>94.706999999999994</c:v>
                </c:pt>
                <c:pt idx="15">
                  <c:v>99.706999999999994</c:v>
                </c:pt>
                <c:pt idx="16">
                  <c:v>104.70699999999999</c:v>
                </c:pt>
                <c:pt idx="17">
                  <c:v>109.70699999999999</c:v>
                </c:pt>
                <c:pt idx="18">
                  <c:v>114.70699999999999</c:v>
                </c:pt>
                <c:pt idx="19">
                  <c:v>119.70699999999999</c:v>
                </c:pt>
                <c:pt idx="20">
                  <c:v>124.70699999999999</c:v>
                </c:pt>
                <c:pt idx="21">
                  <c:v>129.70699999999999</c:v>
                </c:pt>
                <c:pt idx="22">
                  <c:v>134.70699999999999</c:v>
                </c:pt>
                <c:pt idx="23">
                  <c:v>139.70699999999999</c:v>
                </c:pt>
                <c:pt idx="24">
                  <c:v>144.70699999999999</c:v>
                </c:pt>
                <c:pt idx="25">
                  <c:v>149.70699999999999</c:v>
                </c:pt>
                <c:pt idx="26">
                  <c:v>154.70699999999999</c:v>
                </c:pt>
                <c:pt idx="27">
                  <c:v>159.70699999999999</c:v>
                </c:pt>
                <c:pt idx="28">
                  <c:v>164.70699999999999</c:v>
                </c:pt>
                <c:pt idx="29">
                  <c:v>169.70699999999999</c:v>
                </c:pt>
                <c:pt idx="30">
                  <c:v>174.70699999999999</c:v>
                </c:pt>
                <c:pt idx="31">
                  <c:v>179.70699999999999</c:v>
                </c:pt>
                <c:pt idx="32">
                  <c:v>184.70699999999999</c:v>
                </c:pt>
                <c:pt idx="33">
                  <c:v>189.70699999999999</c:v>
                </c:pt>
                <c:pt idx="34">
                  <c:v>194.70699999999999</c:v>
                </c:pt>
                <c:pt idx="35">
                  <c:v>199.70699999999999</c:v>
                </c:pt>
                <c:pt idx="36">
                  <c:v>204.70699999999999</c:v>
                </c:pt>
                <c:pt idx="37">
                  <c:v>209.70699999999999</c:v>
                </c:pt>
                <c:pt idx="38">
                  <c:v>214.70699999999999</c:v>
                </c:pt>
                <c:pt idx="39">
                  <c:v>219.70699999999999</c:v>
                </c:pt>
                <c:pt idx="40">
                  <c:v>224.70699999999999</c:v>
                </c:pt>
                <c:pt idx="41">
                  <c:v>229.70699999999999</c:v>
                </c:pt>
                <c:pt idx="42">
                  <c:v>234.70699999999999</c:v>
                </c:pt>
                <c:pt idx="43">
                  <c:v>239.70699999999999</c:v>
                </c:pt>
                <c:pt idx="44">
                  <c:v>244.70699999999999</c:v>
                </c:pt>
                <c:pt idx="45">
                  <c:v>249.70699999999999</c:v>
                </c:pt>
                <c:pt idx="46">
                  <c:v>254.70699999999999</c:v>
                </c:pt>
                <c:pt idx="47">
                  <c:v>259.70699999999999</c:v>
                </c:pt>
                <c:pt idx="48">
                  <c:v>264.70699999999999</c:v>
                </c:pt>
                <c:pt idx="49">
                  <c:v>269.70699999999999</c:v>
                </c:pt>
                <c:pt idx="50">
                  <c:v>274.70699999999999</c:v>
                </c:pt>
                <c:pt idx="51">
                  <c:v>279.70699999999999</c:v>
                </c:pt>
                <c:pt idx="52">
                  <c:v>284.70699999999999</c:v>
                </c:pt>
                <c:pt idx="53">
                  <c:v>289.70699999999999</c:v>
                </c:pt>
                <c:pt idx="54">
                  <c:v>294.70699999999999</c:v>
                </c:pt>
                <c:pt idx="55">
                  <c:v>299.70699999999999</c:v>
                </c:pt>
                <c:pt idx="56">
                  <c:v>304.70699999999999</c:v>
                </c:pt>
                <c:pt idx="57">
                  <c:v>309.70699999999999</c:v>
                </c:pt>
                <c:pt idx="58">
                  <c:v>314.70699999999999</c:v>
                </c:pt>
                <c:pt idx="59">
                  <c:v>319.70699999999999</c:v>
                </c:pt>
                <c:pt idx="60">
                  <c:v>324.70699999999999</c:v>
                </c:pt>
                <c:pt idx="61">
                  <c:v>329.70699999999999</c:v>
                </c:pt>
                <c:pt idx="62">
                  <c:v>334.70699999999999</c:v>
                </c:pt>
                <c:pt idx="63">
                  <c:v>339.70699999999999</c:v>
                </c:pt>
                <c:pt idx="64">
                  <c:v>344.70699999999999</c:v>
                </c:pt>
                <c:pt idx="65">
                  <c:v>349.70699999999999</c:v>
                </c:pt>
                <c:pt idx="66">
                  <c:v>354.70699999999999</c:v>
                </c:pt>
                <c:pt idx="67">
                  <c:v>359.70699999999999</c:v>
                </c:pt>
                <c:pt idx="68">
                  <c:v>364.70699999999999</c:v>
                </c:pt>
                <c:pt idx="69">
                  <c:v>369.70699999999999</c:v>
                </c:pt>
                <c:pt idx="70">
                  <c:v>374.70699999999999</c:v>
                </c:pt>
                <c:pt idx="71">
                  <c:v>379.70699999999999</c:v>
                </c:pt>
                <c:pt idx="72">
                  <c:v>384.70699999999999</c:v>
                </c:pt>
                <c:pt idx="73">
                  <c:v>389.70699999999999</c:v>
                </c:pt>
                <c:pt idx="74">
                  <c:v>394.70699999999999</c:v>
                </c:pt>
                <c:pt idx="75">
                  <c:v>399.70699999999999</c:v>
                </c:pt>
                <c:pt idx="76">
                  <c:v>404.70699999999999</c:v>
                </c:pt>
                <c:pt idx="77">
                  <c:v>409.70699999999999</c:v>
                </c:pt>
                <c:pt idx="78">
                  <c:v>414.70699999999999</c:v>
                </c:pt>
                <c:pt idx="79">
                  <c:v>419.70699999999999</c:v>
                </c:pt>
                <c:pt idx="80">
                  <c:v>424.70699999999999</c:v>
                </c:pt>
                <c:pt idx="81">
                  <c:v>429.70699999999999</c:v>
                </c:pt>
                <c:pt idx="82">
                  <c:v>434.70699999999999</c:v>
                </c:pt>
                <c:pt idx="83">
                  <c:v>439.70699999999999</c:v>
                </c:pt>
                <c:pt idx="84">
                  <c:v>444.70699999999999</c:v>
                </c:pt>
                <c:pt idx="85">
                  <c:v>449.70699999999999</c:v>
                </c:pt>
                <c:pt idx="86">
                  <c:v>454.70699999999999</c:v>
                </c:pt>
                <c:pt idx="87">
                  <c:v>459.70699999999999</c:v>
                </c:pt>
                <c:pt idx="88">
                  <c:v>464.70699999999999</c:v>
                </c:pt>
                <c:pt idx="89">
                  <c:v>469.70699999999999</c:v>
                </c:pt>
                <c:pt idx="90">
                  <c:v>474.70699999999999</c:v>
                </c:pt>
                <c:pt idx="91">
                  <c:v>479.70699999999999</c:v>
                </c:pt>
                <c:pt idx="92">
                  <c:v>484.70699999999999</c:v>
                </c:pt>
                <c:pt idx="93">
                  <c:v>489.70699999999999</c:v>
                </c:pt>
                <c:pt idx="94">
                  <c:v>494.70699999999999</c:v>
                </c:pt>
                <c:pt idx="95">
                  <c:v>499.70699999999999</c:v>
                </c:pt>
                <c:pt idx="96">
                  <c:v>504.70699999999999</c:v>
                </c:pt>
                <c:pt idx="97">
                  <c:v>509.70699999999999</c:v>
                </c:pt>
                <c:pt idx="98">
                  <c:v>514.70699999999999</c:v>
                </c:pt>
                <c:pt idx="99">
                  <c:v>519.70699999999999</c:v>
                </c:pt>
                <c:pt idx="100">
                  <c:v>524.70699999999999</c:v>
                </c:pt>
                <c:pt idx="101">
                  <c:v>529.70699999999999</c:v>
                </c:pt>
                <c:pt idx="102">
                  <c:v>534.70699999999999</c:v>
                </c:pt>
                <c:pt idx="103">
                  <c:v>539.70699999999999</c:v>
                </c:pt>
                <c:pt idx="104">
                  <c:v>544.70699999999999</c:v>
                </c:pt>
                <c:pt idx="105">
                  <c:v>549.70699999999999</c:v>
                </c:pt>
                <c:pt idx="106">
                  <c:v>554.70699999999999</c:v>
                </c:pt>
                <c:pt idx="107">
                  <c:v>559.70699999999999</c:v>
                </c:pt>
                <c:pt idx="108">
                  <c:v>564.70699999999999</c:v>
                </c:pt>
                <c:pt idx="109">
                  <c:v>569.70699999999999</c:v>
                </c:pt>
                <c:pt idx="110">
                  <c:v>574.70699999999999</c:v>
                </c:pt>
                <c:pt idx="111">
                  <c:v>579.70699999999999</c:v>
                </c:pt>
                <c:pt idx="112">
                  <c:v>584.70699999999999</c:v>
                </c:pt>
                <c:pt idx="113">
                  <c:v>589.70699999999999</c:v>
                </c:pt>
                <c:pt idx="114">
                  <c:v>594.70699999999999</c:v>
                </c:pt>
                <c:pt idx="115">
                  <c:v>599.70699999999999</c:v>
                </c:pt>
                <c:pt idx="116">
                  <c:v>604.70699999999999</c:v>
                </c:pt>
                <c:pt idx="117">
                  <c:v>609.70699999999999</c:v>
                </c:pt>
                <c:pt idx="118">
                  <c:v>614.70699999999999</c:v>
                </c:pt>
                <c:pt idx="119">
                  <c:v>619.70699999999999</c:v>
                </c:pt>
                <c:pt idx="120">
                  <c:v>624.70699999999999</c:v>
                </c:pt>
                <c:pt idx="121">
                  <c:v>629.70699999999999</c:v>
                </c:pt>
                <c:pt idx="122">
                  <c:v>634.70699999999999</c:v>
                </c:pt>
                <c:pt idx="123">
                  <c:v>639.70699999999999</c:v>
                </c:pt>
                <c:pt idx="124">
                  <c:v>644.70699999999999</c:v>
                </c:pt>
                <c:pt idx="125">
                  <c:v>649.70699999999999</c:v>
                </c:pt>
                <c:pt idx="126">
                  <c:v>654.70699999999999</c:v>
                </c:pt>
                <c:pt idx="127">
                  <c:v>659.70699999999999</c:v>
                </c:pt>
                <c:pt idx="128">
                  <c:v>664.70699999999999</c:v>
                </c:pt>
                <c:pt idx="129">
                  <c:v>669.70699999999999</c:v>
                </c:pt>
                <c:pt idx="130">
                  <c:v>674.70699999999999</c:v>
                </c:pt>
                <c:pt idx="131">
                  <c:v>679.70699999999999</c:v>
                </c:pt>
                <c:pt idx="132">
                  <c:v>684.70699999999999</c:v>
                </c:pt>
                <c:pt idx="133">
                  <c:v>689.70699999999999</c:v>
                </c:pt>
                <c:pt idx="134">
                  <c:v>694.70699999999999</c:v>
                </c:pt>
                <c:pt idx="135">
                  <c:v>699.70699999999999</c:v>
                </c:pt>
                <c:pt idx="136">
                  <c:v>704.70699999999999</c:v>
                </c:pt>
                <c:pt idx="137">
                  <c:v>709.70699999999999</c:v>
                </c:pt>
                <c:pt idx="138">
                  <c:v>714.70699999999999</c:v>
                </c:pt>
                <c:pt idx="139">
                  <c:v>719.70699999999999</c:v>
                </c:pt>
                <c:pt idx="140">
                  <c:v>724.70699999999999</c:v>
                </c:pt>
                <c:pt idx="141">
                  <c:v>729.70699999999999</c:v>
                </c:pt>
                <c:pt idx="142">
                  <c:v>734.70699999999999</c:v>
                </c:pt>
                <c:pt idx="143">
                  <c:v>739.70699999999999</c:v>
                </c:pt>
                <c:pt idx="144">
                  <c:v>744.70699999999999</c:v>
                </c:pt>
                <c:pt idx="145">
                  <c:v>749.70699999999999</c:v>
                </c:pt>
                <c:pt idx="146">
                  <c:v>754.70699999999999</c:v>
                </c:pt>
                <c:pt idx="147">
                  <c:v>759.70699999999999</c:v>
                </c:pt>
                <c:pt idx="148">
                  <c:v>764.70699999999999</c:v>
                </c:pt>
                <c:pt idx="149">
                  <c:v>769.70699999999999</c:v>
                </c:pt>
                <c:pt idx="150">
                  <c:v>774.70699999999999</c:v>
                </c:pt>
                <c:pt idx="151">
                  <c:v>779.70699999999999</c:v>
                </c:pt>
                <c:pt idx="152">
                  <c:v>784.70699999999999</c:v>
                </c:pt>
                <c:pt idx="153">
                  <c:v>789.70699999999999</c:v>
                </c:pt>
                <c:pt idx="154">
                  <c:v>794.70699999999999</c:v>
                </c:pt>
                <c:pt idx="155">
                  <c:v>799.70699999999999</c:v>
                </c:pt>
                <c:pt idx="156">
                  <c:v>804.70699999999999</c:v>
                </c:pt>
                <c:pt idx="157">
                  <c:v>809.70699999999999</c:v>
                </c:pt>
                <c:pt idx="158">
                  <c:v>814.70699999999999</c:v>
                </c:pt>
                <c:pt idx="159">
                  <c:v>819.70699999999999</c:v>
                </c:pt>
                <c:pt idx="160">
                  <c:v>824.70699999999999</c:v>
                </c:pt>
                <c:pt idx="161">
                  <c:v>829.70699999999999</c:v>
                </c:pt>
                <c:pt idx="162">
                  <c:v>834.70699999999999</c:v>
                </c:pt>
                <c:pt idx="163">
                  <c:v>839.70699999999999</c:v>
                </c:pt>
                <c:pt idx="164">
                  <c:v>844.70699999999999</c:v>
                </c:pt>
                <c:pt idx="165">
                  <c:v>849.70699999999999</c:v>
                </c:pt>
                <c:pt idx="166">
                  <c:v>854.70699999999999</c:v>
                </c:pt>
                <c:pt idx="167">
                  <c:v>859.70699999999999</c:v>
                </c:pt>
              </c:numCache>
            </c:numRef>
          </c:xVal>
          <c:yVal>
            <c:numRef>
              <c:f>Coke!$R$6:$R$173</c:f>
              <c:numCache>
                <c:formatCode>General</c:formatCode>
                <c:ptCount val="168"/>
                <c:pt idx="0">
                  <c:v>100</c:v>
                </c:pt>
                <c:pt idx="1">
                  <c:v>100.2504</c:v>
                </c:pt>
                <c:pt idx="2">
                  <c:v>100.2334</c:v>
                </c:pt>
                <c:pt idx="3">
                  <c:v>100.19193</c:v>
                </c:pt>
                <c:pt idx="4">
                  <c:v>100.22426</c:v>
                </c:pt>
                <c:pt idx="5">
                  <c:v>100.20963999999999</c:v>
                </c:pt>
                <c:pt idx="6">
                  <c:v>100.18352</c:v>
                </c:pt>
                <c:pt idx="7">
                  <c:v>100.15081000000001</c:v>
                </c:pt>
                <c:pt idx="8">
                  <c:v>100.11792</c:v>
                </c:pt>
                <c:pt idx="9">
                  <c:v>100.09411</c:v>
                </c:pt>
                <c:pt idx="10">
                  <c:v>100.06037000000001</c:v>
                </c:pt>
                <c:pt idx="11">
                  <c:v>100.00909</c:v>
                </c:pt>
                <c:pt idx="12">
                  <c:v>99.965530000000001</c:v>
                </c:pt>
                <c:pt idx="13">
                  <c:v>99.896450000000002</c:v>
                </c:pt>
                <c:pt idx="14">
                  <c:v>99.84939</c:v>
                </c:pt>
                <c:pt idx="15">
                  <c:v>99.767759999999996</c:v>
                </c:pt>
                <c:pt idx="16">
                  <c:v>99.690309999999997</c:v>
                </c:pt>
                <c:pt idx="17">
                  <c:v>99.609110000000001</c:v>
                </c:pt>
                <c:pt idx="18">
                  <c:v>99.484780000000001</c:v>
                </c:pt>
                <c:pt idx="19">
                  <c:v>99.367810000000006</c:v>
                </c:pt>
                <c:pt idx="20">
                  <c:v>99.244780000000006</c:v>
                </c:pt>
                <c:pt idx="21">
                  <c:v>99.118840000000006</c:v>
                </c:pt>
                <c:pt idx="22">
                  <c:v>98.965239999999994</c:v>
                </c:pt>
                <c:pt idx="23">
                  <c:v>98.814099999999996</c:v>
                </c:pt>
                <c:pt idx="24">
                  <c:v>98.641000000000005</c:v>
                </c:pt>
                <c:pt idx="25">
                  <c:v>98.466949999999997</c:v>
                </c:pt>
                <c:pt idx="26">
                  <c:v>98.285910000000001</c:v>
                </c:pt>
                <c:pt idx="27">
                  <c:v>98.076800000000006</c:v>
                </c:pt>
                <c:pt idx="28">
                  <c:v>97.867239999999995</c:v>
                </c:pt>
                <c:pt idx="29">
                  <c:v>97.640060000000005</c:v>
                </c:pt>
                <c:pt idx="30">
                  <c:v>97.413640000000001</c:v>
                </c:pt>
                <c:pt idx="31">
                  <c:v>97.165000000000006</c:v>
                </c:pt>
                <c:pt idx="32">
                  <c:v>96.932869999999994</c:v>
                </c:pt>
                <c:pt idx="33">
                  <c:v>96.690950000000001</c:v>
                </c:pt>
                <c:pt idx="34">
                  <c:v>96.434709999999995</c:v>
                </c:pt>
                <c:pt idx="35">
                  <c:v>96.170609999999996</c:v>
                </c:pt>
                <c:pt idx="36">
                  <c:v>95.921400000000006</c:v>
                </c:pt>
                <c:pt idx="37">
                  <c:v>95.670630000000003</c:v>
                </c:pt>
                <c:pt idx="38">
                  <c:v>95.411910000000006</c:v>
                </c:pt>
                <c:pt idx="39">
                  <c:v>95.15598</c:v>
                </c:pt>
                <c:pt idx="40">
                  <c:v>94.893929999999997</c:v>
                </c:pt>
                <c:pt idx="41">
                  <c:v>94.622420000000005</c:v>
                </c:pt>
                <c:pt idx="42">
                  <c:v>94.338300000000004</c:v>
                </c:pt>
                <c:pt idx="43">
                  <c:v>94.061890000000005</c:v>
                </c:pt>
                <c:pt idx="44">
                  <c:v>93.802400000000006</c:v>
                </c:pt>
                <c:pt idx="45">
                  <c:v>93.512630000000001</c:v>
                </c:pt>
                <c:pt idx="46">
                  <c:v>93.218810000000005</c:v>
                </c:pt>
                <c:pt idx="47">
                  <c:v>92.933930000000004</c:v>
                </c:pt>
                <c:pt idx="48">
                  <c:v>92.630279999999999</c:v>
                </c:pt>
                <c:pt idx="49">
                  <c:v>92.328159999999997</c:v>
                </c:pt>
                <c:pt idx="50">
                  <c:v>92.034819999999996</c:v>
                </c:pt>
                <c:pt idx="51">
                  <c:v>91.730410000000006</c:v>
                </c:pt>
                <c:pt idx="52">
                  <c:v>91.422439999999995</c:v>
                </c:pt>
                <c:pt idx="53">
                  <c:v>91.148690000000002</c:v>
                </c:pt>
                <c:pt idx="54">
                  <c:v>90.863169999999997</c:v>
                </c:pt>
                <c:pt idx="55">
                  <c:v>90.613129999999998</c:v>
                </c:pt>
                <c:pt idx="56">
                  <c:v>90.358890000000002</c:v>
                </c:pt>
                <c:pt idx="57">
                  <c:v>90.155569999999997</c:v>
                </c:pt>
                <c:pt idx="58">
                  <c:v>89.952280000000002</c:v>
                </c:pt>
                <c:pt idx="59">
                  <c:v>89.782790000000006</c:v>
                </c:pt>
                <c:pt idx="60">
                  <c:v>89.65025</c:v>
                </c:pt>
                <c:pt idx="61">
                  <c:v>89.540989999999994</c:v>
                </c:pt>
                <c:pt idx="62">
                  <c:v>89.448099999999997</c:v>
                </c:pt>
                <c:pt idx="63">
                  <c:v>89.372200000000007</c:v>
                </c:pt>
                <c:pt idx="64">
                  <c:v>89.274119999999996</c:v>
                </c:pt>
                <c:pt idx="65">
                  <c:v>89.180250000000001</c:v>
                </c:pt>
                <c:pt idx="66">
                  <c:v>89.09263</c:v>
                </c:pt>
                <c:pt idx="67">
                  <c:v>88.977329999999995</c:v>
                </c:pt>
                <c:pt idx="68">
                  <c:v>88.883799999999994</c:v>
                </c:pt>
                <c:pt idx="69">
                  <c:v>88.76961</c:v>
                </c:pt>
                <c:pt idx="70">
                  <c:v>88.660579999999996</c:v>
                </c:pt>
                <c:pt idx="71">
                  <c:v>88.548929999999999</c:v>
                </c:pt>
                <c:pt idx="72">
                  <c:v>88.425799999999995</c:v>
                </c:pt>
                <c:pt idx="73">
                  <c:v>88.223349999999996</c:v>
                </c:pt>
                <c:pt idx="74">
                  <c:v>88.027140000000003</c:v>
                </c:pt>
                <c:pt idx="75">
                  <c:v>87.729230000000001</c:v>
                </c:pt>
                <c:pt idx="76">
                  <c:v>87.388840000000002</c:v>
                </c:pt>
                <c:pt idx="77">
                  <c:v>87.009820000000005</c:v>
                </c:pt>
                <c:pt idx="78">
                  <c:v>86.608350000000002</c:v>
                </c:pt>
                <c:pt idx="79">
                  <c:v>86.123919999999998</c:v>
                </c:pt>
                <c:pt idx="80">
                  <c:v>85.577280000000002</c:v>
                </c:pt>
                <c:pt idx="81">
                  <c:v>84.918340000000001</c:v>
                </c:pt>
                <c:pt idx="82">
                  <c:v>84.177099999999996</c:v>
                </c:pt>
                <c:pt idx="83">
                  <c:v>83.359009999999998</c:v>
                </c:pt>
                <c:pt idx="84">
                  <c:v>82.476550000000003</c:v>
                </c:pt>
                <c:pt idx="85">
                  <c:v>81.586320000000001</c:v>
                </c:pt>
                <c:pt idx="86">
                  <c:v>80.825609999999998</c:v>
                </c:pt>
                <c:pt idx="87">
                  <c:v>80.220150000000004</c:v>
                </c:pt>
                <c:pt idx="88">
                  <c:v>79.765029999999996</c:v>
                </c:pt>
                <c:pt idx="89">
                  <c:v>79.424549999999996</c:v>
                </c:pt>
                <c:pt idx="90">
                  <c:v>79.135620000000003</c:v>
                </c:pt>
                <c:pt idx="91">
                  <c:v>78.870999999999995</c:v>
                </c:pt>
                <c:pt idx="92">
                  <c:v>78.570800000000006</c:v>
                </c:pt>
                <c:pt idx="93">
                  <c:v>78.253619999999998</c:v>
                </c:pt>
                <c:pt idx="94">
                  <c:v>77.832409999999996</c:v>
                </c:pt>
                <c:pt idx="95">
                  <c:v>77.203950000000006</c:v>
                </c:pt>
                <c:pt idx="96">
                  <c:v>76.336410000000001</c:v>
                </c:pt>
                <c:pt idx="97">
                  <c:v>75.198830000000001</c:v>
                </c:pt>
                <c:pt idx="98">
                  <c:v>73.845219999999998</c:v>
                </c:pt>
                <c:pt idx="99">
                  <c:v>72.381410000000002</c:v>
                </c:pt>
                <c:pt idx="100">
                  <c:v>70.865279999999998</c:v>
                </c:pt>
                <c:pt idx="101">
                  <c:v>69.352400000000003</c:v>
                </c:pt>
                <c:pt idx="102">
                  <c:v>67.927620000000005</c:v>
                </c:pt>
                <c:pt idx="103">
                  <c:v>66.567850000000007</c:v>
                </c:pt>
                <c:pt idx="104">
                  <c:v>65.269620000000003</c:v>
                </c:pt>
                <c:pt idx="105">
                  <c:v>64.086240000000004</c:v>
                </c:pt>
                <c:pt idx="106">
                  <c:v>63.007530000000003</c:v>
                </c:pt>
                <c:pt idx="107">
                  <c:v>62.094850000000001</c:v>
                </c:pt>
                <c:pt idx="108">
                  <c:v>61.280850000000001</c:v>
                </c:pt>
                <c:pt idx="109">
                  <c:v>60.51708</c:v>
                </c:pt>
                <c:pt idx="110">
                  <c:v>59.854379999999999</c:v>
                </c:pt>
                <c:pt idx="111">
                  <c:v>59.273260000000001</c:v>
                </c:pt>
                <c:pt idx="112">
                  <c:v>58.767119999999998</c:v>
                </c:pt>
                <c:pt idx="113">
                  <c:v>58.324590000000001</c:v>
                </c:pt>
                <c:pt idx="114">
                  <c:v>57.979579999999999</c:v>
                </c:pt>
                <c:pt idx="115">
                  <c:v>57.655029999999996</c:v>
                </c:pt>
                <c:pt idx="116">
                  <c:v>57.383580000000002</c:v>
                </c:pt>
                <c:pt idx="117">
                  <c:v>57.14414</c:v>
                </c:pt>
                <c:pt idx="118">
                  <c:v>56.949170000000002</c:v>
                </c:pt>
                <c:pt idx="119">
                  <c:v>56.776800000000001</c:v>
                </c:pt>
                <c:pt idx="120">
                  <c:v>56.632190000000001</c:v>
                </c:pt>
                <c:pt idx="121">
                  <c:v>56.492989999999999</c:v>
                </c:pt>
                <c:pt idx="122">
                  <c:v>56.376370000000001</c:v>
                </c:pt>
                <c:pt idx="123">
                  <c:v>56.271769999999997</c:v>
                </c:pt>
                <c:pt idx="124">
                  <c:v>56.161169999999998</c:v>
                </c:pt>
                <c:pt idx="125">
                  <c:v>56.078749999999999</c:v>
                </c:pt>
                <c:pt idx="126">
                  <c:v>56.026359999999997</c:v>
                </c:pt>
                <c:pt idx="127">
                  <c:v>55.969369999999998</c:v>
                </c:pt>
                <c:pt idx="128">
                  <c:v>55.89978</c:v>
                </c:pt>
                <c:pt idx="129">
                  <c:v>55.852249999999998</c:v>
                </c:pt>
                <c:pt idx="130">
                  <c:v>55.801699999999997</c:v>
                </c:pt>
                <c:pt idx="131">
                  <c:v>55.76735</c:v>
                </c:pt>
                <c:pt idx="132">
                  <c:v>55.747019999999999</c:v>
                </c:pt>
                <c:pt idx="133">
                  <c:v>55.696570000000001</c:v>
                </c:pt>
                <c:pt idx="134">
                  <c:v>55.675649999999997</c:v>
                </c:pt>
                <c:pt idx="135">
                  <c:v>55.632910000000003</c:v>
                </c:pt>
                <c:pt idx="136">
                  <c:v>55.60371</c:v>
                </c:pt>
                <c:pt idx="137">
                  <c:v>55.579650000000001</c:v>
                </c:pt>
                <c:pt idx="138">
                  <c:v>55.572719999999997</c:v>
                </c:pt>
                <c:pt idx="139">
                  <c:v>55.551020000000001</c:v>
                </c:pt>
                <c:pt idx="140">
                  <c:v>55.539169999999999</c:v>
                </c:pt>
                <c:pt idx="141">
                  <c:v>55.53087</c:v>
                </c:pt>
                <c:pt idx="142">
                  <c:v>55.510300000000001</c:v>
                </c:pt>
                <c:pt idx="143">
                  <c:v>55.519109999999998</c:v>
                </c:pt>
                <c:pt idx="144">
                  <c:v>55.50385</c:v>
                </c:pt>
                <c:pt idx="145">
                  <c:v>55.471420000000002</c:v>
                </c:pt>
                <c:pt idx="146">
                  <c:v>55.465589999999999</c:v>
                </c:pt>
                <c:pt idx="147">
                  <c:v>55.448230000000002</c:v>
                </c:pt>
                <c:pt idx="148">
                  <c:v>55.422739999999997</c:v>
                </c:pt>
                <c:pt idx="149">
                  <c:v>55.419469999999997</c:v>
                </c:pt>
                <c:pt idx="150">
                  <c:v>55.390479999999997</c:v>
                </c:pt>
                <c:pt idx="151">
                  <c:v>55.36318</c:v>
                </c:pt>
                <c:pt idx="152">
                  <c:v>55.333060000000003</c:v>
                </c:pt>
                <c:pt idx="153">
                  <c:v>55.302109999999999</c:v>
                </c:pt>
                <c:pt idx="154">
                  <c:v>55.292830000000002</c:v>
                </c:pt>
                <c:pt idx="155">
                  <c:v>55.286850000000001</c:v>
                </c:pt>
                <c:pt idx="156">
                  <c:v>55.24485</c:v>
                </c:pt>
                <c:pt idx="157">
                  <c:v>55.235570000000003</c:v>
                </c:pt>
                <c:pt idx="158">
                  <c:v>55.197629999999997</c:v>
                </c:pt>
                <c:pt idx="159">
                  <c:v>55.161149999999999</c:v>
                </c:pt>
                <c:pt idx="160">
                  <c:v>55.124180000000003</c:v>
                </c:pt>
                <c:pt idx="161">
                  <c:v>55.09252</c:v>
                </c:pt>
                <c:pt idx="162">
                  <c:v>55.074460000000002</c:v>
                </c:pt>
                <c:pt idx="163">
                  <c:v>55.02169</c:v>
                </c:pt>
                <c:pt idx="164">
                  <c:v>54.986310000000003</c:v>
                </c:pt>
                <c:pt idx="165">
                  <c:v>54.956130000000002</c:v>
                </c:pt>
                <c:pt idx="166">
                  <c:v>54.9056</c:v>
                </c:pt>
                <c:pt idx="167">
                  <c:v>54.859969999999997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FB-453A-9961-51CAC6F79E71}"/>
            </c:ext>
          </c:extLst>
        </c:ser>
        <c:ser>
          <c:idx val="2"/>
          <c:order val="4"/>
          <c:tx>
            <c:v>TG_NiMo (Decalin + Nitrogen)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Coke!$F$6:$F$145</c:f>
              <c:numCache>
                <c:formatCode>General</c:formatCode>
                <c:ptCount val="140"/>
                <c:pt idx="0">
                  <c:v>115</c:v>
                </c:pt>
                <c:pt idx="1">
                  <c:v>120</c:v>
                </c:pt>
                <c:pt idx="2">
                  <c:v>125</c:v>
                </c:pt>
                <c:pt idx="3">
                  <c:v>130</c:v>
                </c:pt>
                <c:pt idx="4">
                  <c:v>135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  <c:pt idx="8">
                  <c:v>155</c:v>
                </c:pt>
                <c:pt idx="9">
                  <c:v>160</c:v>
                </c:pt>
                <c:pt idx="10">
                  <c:v>165</c:v>
                </c:pt>
                <c:pt idx="11">
                  <c:v>170</c:v>
                </c:pt>
                <c:pt idx="12">
                  <c:v>175</c:v>
                </c:pt>
                <c:pt idx="13">
                  <c:v>180</c:v>
                </c:pt>
                <c:pt idx="14">
                  <c:v>185</c:v>
                </c:pt>
                <c:pt idx="15">
                  <c:v>190</c:v>
                </c:pt>
                <c:pt idx="16">
                  <c:v>195</c:v>
                </c:pt>
                <c:pt idx="17">
                  <c:v>200</c:v>
                </c:pt>
                <c:pt idx="18">
                  <c:v>205</c:v>
                </c:pt>
                <c:pt idx="19">
                  <c:v>210</c:v>
                </c:pt>
                <c:pt idx="20">
                  <c:v>215</c:v>
                </c:pt>
                <c:pt idx="21">
                  <c:v>220</c:v>
                </c:pt>
                <c:pt idx="22">
                  <c:v>225</c:v>
                </c:pt>
                <c:pt idx="23">
                  <c:v>230</c:v>
                </c:pt>
                <c:pt idx="24">
                  <c:v>235</c:v>
                </c:pt>
                <c:pt idx="25">
                  <c:v>240</c:v>
                </c:pt>
                <c:pt idx="26">
                  <c:v>245</c:v>
                </c:pt>
                <c:pt idx="27">
                  <c:v>250</c:v>
                </c:pt>
                <c:pt idx="28">
                  <c:v>255</c:v>
                </c:pt>
                <c:pt idx="29">
                  <c:v>260</c:v>
                </c:pt>
                <c:pt idx="30">
                  <c:v>265</c:v>
                </c:pt>
                <c:pt idx="31">
                  <c:v>270</c:v>
                </c:pt>
                <c:pt idx="32">
                  <c:v>275</c:v>
                </c:pt>
                <c:pt idx="33">
                  <c:v>280</c:v>
                </c:pt>
                <c:pt idx="34">
                  <c:v>285</c:v>
                </c:pt>
                <c:pt idx="35">
                  <c:v>290</c:v>
                </c:pt>
                <c:pt idx="36">
                  <c:v>295</c:v>
                </c:pt>
                <c:pt idx="37">
                  <c:v>300</c:v>
                </c:pt>
                <c:pt idx="38">
                  <c:v>305</c:v>
                </c:pt>
                <c:pt idx="39">
                  <c:v>310</c:v>
                </c:pt>
                <c:pt idx="40">
                  <c:v>315</c:v>
                </c:pt>
                <c:pt idx="41">
                  <c:v>320</c:v>
                </c:pt>
                <c:pt idx="42">
                  <c:v>325</c:v>
                </c:pt>
                <c:pt idx="43">
                  <c:v>330</c:v>
                </c:pt>
                <c:pt idx="44">
                  <c:v>335</c:v>
                </c:pt>
                <c:pt idx="45">
                  <c:v>340</c:v>
                </c:pt>
                <c:pt idx="46">
                  <c:v>345</c:v>
                </c:pt>
                <c:pt idx="47">
                  <c:v>350</c:v>
                </c:pt>
                <c:pt idx="48">
                  <c:v>355</c:v>
                </c:pt>
                <c:pt idx="49">
                  <c:v>360</c:v>
                </c:pt>
                <c:pt idx="50">
                  <c:v>365</c:v>
                </c:pt>
                <c:pt idx="51">
                  <c:v>370</c:v>
                </c:pt>
                <c:pt idx="52">
                  <c:v>375</c:v>
                </c:pt>
                <c:pt idx="53">
                  <c:v>380</c:v>
                </c:pt>
                <c:pt idx="54">
                  <c:v>385</c:v>
                </c:pt>
                <c:pt idx="55">
                  <c:v>390</c:v>
                </c:pt>
                <c:pt idx="56">
                  <c:v>395</c:v>
                </c:pt>
                <c:pt idx="57">
                  <c:v>400</c:v>
                </c:pt>
                <c:pt idx="58">
                  <c:v>405</c:v>
                </c:pt>
                <c:pt idx="59">
                  <c:v>410</c:v>
                </c:pt>
                <c:pt idx="60">
                  <c:v>415</c:v>
                </c:pt>
                <c:pt idx="61">
                  <c:v>420</c:v>
                </c:pt>
                <c:pt idx="62">
                  <c:v>425</c:v>
                </c:pt>
                <c:pt idx="63">
                  <c:v>430</c:v>
                </c:pt>
                <c:pt idx="64">
                  <c:v>435</c:v>
                </c:pt>
                <c:pt idx="65">
                  <c:v>440</c:v>
                </c:pt>
                <c:pt idx="66">
                  <c:v>445</c:v>
                </c:pt>
                <c:pt idx="67">
                  <c:v>450</c:v>
                </c:pt>
                <c:pt idx="68">
                  <c:v>455</c:v>
                </c:pt>
                <c:pt idx="69">
                  <c:v>460</c:v>
                </c:pt>
                <c:pt idx="70">
                  <c:v>465</c:v>
                </c:pt>
                <c:pt idx="71">
                  <c:v>470</c:v>
                </c:pt>
                <c:pt idx="72">
                  <c:v>475</c:v>
                </c:pt>
                <c:pt idx="73">
                  <c:v>480</c:v>
                </c:pt>
                <c:pt idx="74">
                  <c:v>485</c:v>
                </c:pt>
                <c:pt idx="75">
                  <c:v>490</c:v>
                </c:pt>
                <c:pt idx="76">
                  <c:v>495</c:v>
                </c:pt>
                <c:pt idx="77">
                  <c:v>500</c:v>
                </c:pt>
                <c:pt idx="78">
                  <c:v>505</c:v>
                </c:pt>
                <c:pt idx="79">
                  <c:v>510</c:v>
                </c:pt>
                <c:pt idx="80">
                  <c:v>515</c:v>
                </c:pt>
                <c:pt idx="81">
                  <c:v>520</c:v>
                </c:pt>
                <c:pt idx="82">
                  <c:v>525</c:v>
                </c:pt>
                <c:pt idx="83">
                  <c:v>530</c:v>
                </c:pt>
                <c:pt idx="84">
                  <c:v>535</c:v>
                </c:pt>
                <c:pt idx="85">
                  <c:v>540</c:v>
                </c:pt>
                <c:pt idx="86">
                  <c:v>545</c:v>
                </c:pt>
                <c:pt idx="87">
                  <c:v>550</c:v>
                </c:pt>
                <c:pt idx="88">
                  <c:v>555</c:v>
                </c:pt>
                <c:pt idx="89">
                  <c:v>560</c:v>
                </c:pt>
                <c:pt idx="90">
                  <c:v>565</c:v>
                </c:pt>
                <c:pt idx="91">
                  <c:v>570</c:v>
                </c:pt>
                <c:pt idx="92">
                  <c:v>575</c:v>
                </c:pt>
                <c:pt idx="93">
                  <c:v>580</c:v>
                </c:pt>
                <c:pt idx="94">
                  <c:v>585</c:v>
                </c:pt>
                <c:pt idx="95">
                  <c:v>590</c:v>
                </c:pt>
                <c:pt idx="96">
                  <c:v>595</c:v>
                </c:pt>
                <c:pt idx="97">
                  <c:v>600</c:v>
                </c:pt>
                <c:pt idx="98">
                  <c:v>605</c:v>
                </c:pt>
                <c:pt idx="99">
                  <c:v>610</c:v>
                </c:pt>
                <c:pt idx="100">
                  <c:v>615</c:v>
                </c:pt>
                <c:pt idx="101">
                  <c:v>620</c:v>
                </c:pt>
                <c:pt idx="102">
                  <c:v>625</c:v>
                </c:pt>
                <c:pt idx="103">
                  <c:v>630</c:v>
                </c:pt>
                <c:pt idx="104">
                  <c:v>635</c:v>
                </c:pt>
                <c:pt idx="105">
                  <c:v>640</c:v>
                </c:pt>
                <c:pt idx="106">
                  <c:v>645</c:v>
                </c:pt>
                <c:pt idx="107">
                  <c:v>650</c:v>
                </c:pt>
                <c:pt idx="108">
                  <c:v>655</c:v>
                </c:pt>
                <c:pt idx="109">
                  <c:v>660</c:v>
                </c:pt>
                <c:pt idx="110">
                  <c:v>665</c:v>
                </c:pt>
                <c:pt idx="111">
                  <c:v>670</c:v>
                </c:pt>
                <c:pt idx="112">
                  <c:v>675</c:v>
                </c:pt>
                <c:pt idx="113">
                  <c:v>680</c:v>
                </c:pt>
                <c:pt idx="114">
                  <c:v>685</c:v>
                </c:pt>
                <c:pt idx="115">
                  <c:v>690</c:v>
                </c:pt>
                <c:pt idx="116">
                  <c:v>695</c:v>
                </c:pt>
                <c:pt idx="117">
                  <c:v>700</c:v>
                </c:pt>
                <c:pt idx="118">
                  <c:v>705</c:v>
                </c:pt>
                <c:pt idx="119">
                  <c:v>710</c:v>
                </c:pt>
                <c:pt idx="120">
                  <c:v>715</c:v>
                </c:pt>
                <c:pt idx="121">
                  <c:v>720</c:v>
                </c:pt>
                <c:pt idx="122">
                  <c:v>725</c:v>
                </c:pt>
                <c:pt idx="123">
                  <c:v>730</c:v>
                </c:pt>
                <c:pt idx="124">
                  <c:v>735</c:v>
                </c:pt>
                <c:pt idx="125">
                  <c:v>740</c:v>
                </c:pt>
                <c:pt idx="126">
                  <c:v>745</c:v>
                </c:pt>
                <c:pt idx="127">
                  <c:v>750</c:v>
                </c:pt>
                <c:pt idx="128">
                  <c:v>755</c:v>
                </c:pt>
                <c:pt idx="129">
                  <c:v>760</c:v>
                </c:pt>
                <c:pt idx="130">
                  <c:v>765</c:v>
                </c:pt>
                <c:pt idx="131">
                  <c:v>770</c:v>
                </c:pt>
                <c:pt idx="132">
                  <c:v>775</c:v>
                </c:pt>
                <c:pt idx="133">
                  <c:v>780</c:v>
                </c:pt>
                <c:pt idx="134">
                  <c:v>785</c:v>
                </c:pt>
                <c:pt idx="135">
                  <c:v>790</c:v>
                </c:pt>
                <c:pt idx="136">
                  <c:v>795</c:v>
                </c:pt>
                <c:pt idx="137">
                  <c:v>800</c:v>
                </c:pt>
                <c:pt idx="138">
                  <c:v>805</c:v>
                </c:pt>
                <c:pt idx="139">
                  <c:v>810</c:v>
                </c:pt>
              </c:numCache>
            </c:numRef>
          </c:xVal>
          <c:yVal>
            <c:numRef>
              <c:f>Coke!$H$6:$H$145</c:f>
              <c:numCache>
                <c:formatCode>General</c:formatCode>
                <c:ptCount val="140"/>
                <c:pt idx="0">
                  <c:v>100.02401999999999</c:v>
                </c:pt>
                <c:pt idx="1">
                  <c:v>99.989779999999996</c:v>
                </c:pt>
                <c:pt idx="2">
                  <c:v>99.939580000000007</c:v>
                </c:pt>
                <c:pt idx="3">
                  <c:v>99.888379999999998</c:v>
                </c:pt>
                <c:pt idx="4">
                  <c:v>99.828760000000003</c:v>
                </c:pt>
                <c:pt idx="5">
                  <c:v>99.761790000000005</c:v>
                </c:pt>
                <c:pt idx="6">
                  <c:v>99.687060000000002</c:v>
                </c:pt>
                <c:pt idx="7">
                  <c:v>99.613039999999998</c:v>
                </c:pt>
                <c:pt idx="8">
                  <c:v>99.50958</c:v>
                </c:pt>
                <c:pt idx="9">
                  <c:v>99.418499999999995</c:v>
                </c:pt>
                <c:pt idx="10">
                  <c:v>99.319239999999994</c:v>
                </c:pt>
                <c:pt idx="11">
                  <c:v>99.203670000000002</c:v>
                </c:pt>
                <c:pt idx="12">
                  <c:v>99.065299999999993</c:v>
                </c:pt>
                <c:pt idx="13">
                  <c:v>98.911779999999993</c:v>
                </c:pt>
                <c:pt idx="14">
                  <c:v>98.774379999999994</c:v>
                </c:pt>
                <c:pt idx="15">
                  <c:v>98.647679999999994</c:v>
                </c:pt>
                <c:pt idx="16">
                  <c:v>98.448250000000002</c:v>
                </c:pt>
                <c:pt idx="17">
                  <c:v>98.280670000000001</c:v>
                </c:pt>
                <c:pt idx="18">
                  <c:v>98.06514</c:v>
                </c:pt>
                <c:pt idx="19">
                  <c:v>97.842140000000001</c:v>
                </c:pt>
                <c:pt idx="20">
                  <c:v>97.576210000000003</c:v>
                </c:pt>
                <c:pt idx="21">
                  <c:v>97.346339999999998</c:v>
                </c:pt>
                <c:pt idx="22">
                  <c:v>97.070610000000002</c:v>
                </c:pt>
                <c:pt idx="23">
                  <c:v>96.792599999999993</c:v>
                </c:pt>
                <c:pt idx="24">
                  <c:v>96.479889999999997</c:v>
                </c:pt>
                <c:pt idx="25">
                  <c:v>96.157349999999994</c:v>
                </c:pt>
                <c:pt idx="26">
                  <c:v>95.828040000000001</c:v>
                </c:pt>
                <c:pt idx="27">
                  <c:v>95.486919999999998</c:v>
                </c:pt>
                <c:pt idx="28">
                  <c:v>95.096909999999994</c:v>
                </c:pt>
                <c:pt idx="29">
                  <c:v>94.729590000000002</c:v>
                </c:pt>
                <c:pt idx="30">
                  <c:v>94.325329999999994</c:v>
                </c:pt>
                <c:pt idx="31">
                  <c:v>93.922989999999999</c:v>
                </c:pt>
                <c:pt idx="32">
                  <c:v>93.514899999999997</c:v>
                </c:pt>
                <c:pt idx="33">
                  <c:v>93.108400000000003</c:v>
                </c:pt>
                <c:pt idx="34">
                  <c:v>92.195269999999994</c:v>
                </c:pt>
                <c:pt idx="35">
                  <c:v>91.808980000000005</c:v>
                </c:pt>
                <c:pt idx="36">
                  <c:v>91.439700000000002</c:v>
                </c:pt>
                <c:pt idx="37">
                  <c:v>91.144540000000006</c:v>
                </c:pt>
                <c:pt idx="38">
                  <c:v>90.862290000000002</c:v>
                </c:pt>
                <c:pt idx="39">
                  <c:v>90.626859999999994</c:v>
                </c:pt>
                <c:pt idx="40">
                  <c:v>90.453819999999993</c:v>
                </c:pt>
                <c:pt idx="41">
                  <c:v>90.318659999999994</c:v>
                </c:pt>
                <c:pt idx="42">
                  <c:v>90.226370000000003</c:v>
                </c:pt>
                <c:pt idx="43">
                  <c:v>90.161029999999997</c:v>
                </c:pt>
                <c:pt idx="44">
                  <c:v>90.107330000000005</c:v>
                </c:pt>
                <c:pt idx="45">
                  <c:v>90.036370000000005</c:v>
                </c:pt>
                <c:pt idx="46">
                  <c:v>90.000140000000002</c:v>
                </c:pt>
                <c:pt idx="47">
                  <c:v>89.931489999999997</c:v>
                </c:pt>
                <c:pt idx="48">
                  <c:v>89.81671</c:v>
                </c:pt>
                <c:pt idx="49">
                  <c:v>89.785849999999996</c:v>
                </c:pt>
                <c:pt idx="50">
                  <c:v>89.722800000000007</c:v>
                </c:pt>
                <c:pt idx="51">
                  <c:v>89.631100000000004</c:v>
                </c:pt>
                <c:pt idx="52">
                  <c:v>89.561160000000001</c:v>
                </c:pt>
                <c:pt idx="53">
                  <c:v>89.474819999999994</c:v>
                </c:pt>
                <c:pt idx="54">
                  <c:v>89.376019999999997</c:v>
                </c:pt>
                <c:pt idx="55">
                  <c:v>89.233919999999998</c:v>
                </c:pt>
                <c:pt idx="56">
                  <c:v>89.097189999999998</c:v>
                </c:pt>
                <c:pt idx="57">
                  <c:v>88.711560000000006</c:v>
                </c:pt>
                <c:pt idx="58">
                  <c:v>88.219830000000002</c:v>
                </c:pt>
                <c:pt idx="59">
                  <c:v>87.633529999999993</c:v>
                </c:pt>
                <c:pt idx="60">
                  <c:v>86.913060000000002</c:v>
                </c:pt>
                <c:pt idx="61">
                  <c:v>86.149150000000006</c:v>
                </c:pt>
                <c:pt idx="62">
                  <c:v>85.205410000000001</c:v>
                </c:pt>
                <c:pt idx="63">
                  <c:v>84.13964</c:v>
                </c:pt>
                <c:pt idx="64">
                  <c:v>82.93459</c:v>
                </c:pt>
                <c:pt idx="65">
                  <c:v>81.631829999999994</c:v>
                </c:pt>
                <c:pt idx="66">
                  <c:v>80.305049999999994</c:v>
                </c:pt>
                <c:pt idx="67">
                  <c:v>78.963970000000003</c:v>
                </c:pt>
                <c:pt idx="68">
                  <c:v>77.729110000000006</c:v>
                </c:pt>
                <c:pt idx="69">
                  <c:v>76.783770000000004</c:v>
                </c:pt>
                <c:pt idx="70">
                  <c:v>76.131450000000001</c:v>
                </c:pt>
                <c:pt idx="71">
                  <c:v>75.681960000000004</c:v>
                </c:pt>
                <c:pt idx="72">
                  <c:v>75.352069999999998</c:v>
                </c:pt>
                <c:pt idx="73">
                  <c:v>75.094729999999998</c:v>
                </c:pt>
                <c:pt idx="74">
                  <c:v>74.825360000000003</c:v>
                </c:pt>
                <c:pt idx="75">
                  <c:v>74.520160000000004</c:v>
                </c:pt>
                <c:pt idx="76">
                  <c:v>74.114879999999999</c:v>
                </c:pt>
                <c:pt idx="77">
                  <c:v>73.494330000000005</c:v>
                </c:pt>
                <c:pt idx="78">
                  <c:v>72.683350000000004</c:v>
                </c:pt>
                <c:pt idx="79">
                  <c:v>71.648079999999993</c:v>
                </c:pt>
                <c:pt idx="80">
                  <c:v>70.398250000000004</c:v>
                </c:pt>
                <c:pt idx="81">
                  <c:v>69.004750000000001</c:v>
                </c:pt>
                <c:pt idx="82">
                  <c:v>67.618949999999998</c:v>
                </c:pt>
                <c:pt idx="83">
                  <c:v>66.213300000000004</c:v>
                </c:pt>
                <c:pt idx="84">
                  <c:v>64.876429999999999</c:v>
                </c:pt>
                <c:pt idx="85">
                  <c:v>63.567019999999999</c:v>
                </c:pt>
                <c:pt idx="86">
                  <c:v>62.343470000000003</c:v>
                </c:pt>
                <c:pt idx="87">
                  <c:v>61.203479999999999</c:v>
                </c:pt>
                <c:pt idx="88">
                  <c:v>60.180459999999997</c:v>
                </c:pt>
                <c:pt idx="89">
                  <c:v>59.294049999999999</c:v>
                </c:pt>
                <c:pt idx="90">
                  <c:v>58.484319999999997</c:v>
                </c:pt>
                <c:pt idx="91">
                  <c:v>57.745060000000002</c:v>
                </c:pt>
                <c:pt idx="92">
                  <c:v>57.078560000000003</c:v>
                </c:pt>
                <c:pt idx="93">
                  <c:v>56.506250000000001</c:v>
                </c:pt>
                <c:pt idx="94">
                  <c:v>55.98639</c:v>
                </c:pt>
                <c:pt idx="95">
                  <c:v>55.552210000000002</c:v>
                </c:pt>
                <c:pt idx="96">
                  <c:v>55.16968</c:v>
                </c:pt>
                <c:pt idx="97">
                  <c:v>54.823309999999999</c:v>
                </c:pt>
                <c:pt idx="98">
                  <c:v>54.542619999999999</c:v>
                </c:pt>
                <c:pt idx="99">
                  <c:v>54.308970000000002</c:v>
                </c:pt>
                <c:pt idx="100">
                  <c:v>54.096150000000002</c:v>
                </c:pt>
                <c:pt idx="101">
                  <c:v>53.948709999999998</c:v>
                </c:pt>
                <c:pt idx="102">
                  <c:v>53.868169999999999</c:v>
                </c:pt>
                <c:pt idx="103">
                  <c:v>53.792879999999997</c:v>
                </c:pt>
                <c:pt idx="104">
                  <c:v>53.765000000000001</c:v>
                </c:pt>
                <c:pt idx="105">
                  <c:v>53.746490000000001</c:v>
                </c:pt>
                <c:pt idx="106">
                  <c:v>53.733269999999997</c:v>
                </c:pt>
                <c:pt idx="107">
                  <c:v>53.727330000000002</c:v>
                </c:pt>
                <c:pt idx="108">
                  <c:v>53.733260000000001</c:v>
                </c:pt>
                <c:pt idx="109">
                  <c:v>53.717799999999997</c:v>
                </c:pt>
                <c:pt idx="110">
                  <c:v>53.711869999999998</c:v>
                </c:pt>
                <c:pt idx="111">
                  <c:v>53.697090000000003</c:v>
                </c:pt>
                <c:pt idx="112">
                  <c:v>53.659910000000004</c:v>
                </c:pt>
                <c:pt idx="113">
                  <c:v>53.677480000000003</c:v>
                </c:pt>
                <c:pt idx="114">
                  <c:v>53.691079999999999</c:v>
                </c:pt>
                <c:pt idx="115">
                  <c:v>53.67718</c:v>
                </c:pt>
                <c:pt idx="116">
                  <c:v>53.672420000000002</c:v>
                </c:pt>
                <c:pt idx="117">
                  <c:v>53.660290000000003</c:v>
                </c:pt>
                <c:pt idx="118">
                  <c:v>53.642510000000001</c:v>
                </c:pt>
                <c:pt idx="119">
                  <c:v>53.619199999999999</c:v>
                </c:pt>
                <c:pt idx="120">
                  <c:v>53.625610000000002</c:v>
                </c:pt>
                <c:pt idx="121">
                  <c:v>53.600650000000002</c:v>
                </c:pt>
                <c:pt idx="122">
                  <c:v>53.57591</c:v>
                </c:pt>
                <c:pt idx="123">
                  <c:v>53.579479999999997</c:v>
                </c:pt>
                <c:pt idx="124">
                  <c:v>53.556350000000002</c:v>
                </c:pt>
                <c:pt idx="125">
                  <c:v>53.580539999999999</c:v>
                </c:pt>
                <c:pt idx="126">
                  <c:v>53.55442</c:v>
                </c:pt>
                <c:pt idx="127">
                  <c:v>53.476970000000001</c:v>
                </c:pt>
                <c:pt idx="128">
                  <c:v>53.492280000000001</c:v>
                </c:pt>
                <c:pt idx="129">
                  <c:v>53.484490000000001</c:v>
                </c:pt>
                <c:pt idx="130">
                  <c:v>53.470750000000002</c:v>
                </c:pt>
                <c:pt idx="131">
                  <c:v>53.448950000000004</c:v>
                </c:pt>
                <c:pt idx="132">
                  <c:v>53.427729999999997</c:v>
                </c:pt>
                <c:pt idx="133">
                  <c:v>53.385339999999999</c:v>
                </c:pt>
                <c:pt idx="134">
                  <c:v>53.366439999999997</c:v>
                </c:pt>
                <c:pt idx="135">
                  <c:v>53.346640000000001</c:v>
                </c:pt>
                <c:pt idx="136">
                  <c:v>53.344110000000001</c:v>
                </c:pt>
                <c:pt idx="137">
                  <c:v>53.319670000000002</c:v>
                </c:pt>
                <c:pt idx="138">
                  <c:v>53.28886</c:v>
                </c:pt>
                <c:pt idx="139">
                  <c:v>53.284219999999998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FB-453A-9961-51CAC6F79E71}"/>
            </c:ext>
          </c:extLst>
        </c:ser>
        <c:ser>
          <c:idx val="4"/>
          <c:order val="6"/>
          <c:tx>
            <c:v>TG_NiMo (Tetralin + Nitrogen)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Coke!$K$6:$K$146</c:f>
              <c:numCache>
                <c:formatCode>General</c:formatCode>
                <c:ptCount val="14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  <c:pt idx="11">
                  <c:v>165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195</c:v>
                </c:pt>
                <c:pt idx="18">
                  <c:v>200</c:v>
                </c:pt>
                <c:pt idx="19">
                  <c:v>205</c:v>
                </c:pt>
                <c:pt idx="20">
                  <c:v>210</c:v>
                </c:pt>
                <c:pt idx="21">
                  <c:v>215</c:v>
                </c:pt>
                <c:pt idx="22">
                  <c:v>220</c:v>
                </c:pt>
                <c:pt idx="23">
                  <c:v>225</c:v>
                </c:pt>
                <c:pt idx="24">
                  <c:v>230</c:v>
                </c:pt>
                <c:pt idx="25">
                  <c:v>235</c:v>
                </c:pt>
                <c:pt idx="26">
                  <c:v>240</c:v>
                </c:pt>
                <c:pt idx="27">
                  <c:v>245</c:v>
                </c:pt>
                <c:pt idx="28">
                  <c:v>250</c:v>
                </c:pt>
                <c:pt idx="29">
                  <c:v>255</c:v>
                </c:pt>
                <c:pt idx="30">
                  <c:v>260</c:v>
                </c:pt>
                <c:pt idx="31">
                  <c:v>265</c:v>
                </c:pt>
                <c:pt idx="32">
                  <c:v>270</c:v>
                </c:pt>
                <c:pt idx="33">
                  <c:v>275</c:v>
                </c:pt>
                <c:pt idx="34">
                  <c:v>280</c:v>
                </c:pt>
                <c:pt idx="35">
                  <c:v>285</c:v>
                </c:pt>
                <c:pt idx="36">
                  <c:v>290</c:v>
                </c:pt>
                <c:pt idx="37">
                  <c:v>295</c:v>
                </c:pt>
                <c:pt idx="38">
                  <c:v>300</c:v>
                </c:pt>
                <c:pt idx="39">
                  <c:v>305</c:v>
                </c:pt>
                <c:pt idx="40">
                  <c:v>310</c:v>
                </c:pt>
                <c:pt idx="41">
                  <c:v>315</c:v>
                </c:pt>
                <c:pt idx="42">
                  <c:v>320</c:v>
                </c:pt>
                <c:pt idx="43">
                  <c:v>325</c:v>
                </c:pt>
                <c:pt idx="44">
                  <c:v>330</c:v>
                </c:pt>
                <c:pt idx="45">
                  <c:v>335</c:v>
                </c:pt>
                <c:pt idx="46">
                  <c:v>340</c:v>
                </c:pt>
                <c:pt idx="47">
                  <c:v>345</c:v>
                </c:pt>
                <c:pt idx="48">
                  <c:v>350</c:v>
                </c:pt>
                <c:pt idx="49">
                  <c:v>355</c:v>
                </c:pt>
                <c:pt idx="50">
                  <c:v>360</c:v>
                </c:pt>
                <c:pt idx="51">
                  <c:v>365</c:v>
                </c:pt>
                <c:pt idx="52">
                  <c:v>370</c:v>
                </c:pt>
                <c:pt idx="53">
                  <c:v>375</c:v>
                </c:pt>
                <c:pt idx="54">
                  <c:v>380</c:v>
                </c:pt>
                <c:pt idx="55">
                  <c:v>385</c:v>
                </c:pt>
                <c:pt idx="56">
                  <c:v>390</c:v>
                </c:pt>
                <c:pt idx="57">
                  <c:v>395</c:v>
                </c:pt>
                <c:pt idx="58">
                  <c:v>400</c:v>
                </c:pt>
                <c:pt idx="59">
                  <c:v>405</c:v>
                </c:pt>
                <c:pt idx="60">
                  <c:v>410</c:v>
                </c:pt>
                <c:pt idx="61">
                  <c:v>415</c:v>
                </c:pt>
                <c:pt idx="62">
                  <c:v>420</c:v>
                </c:pt>
                <c:pt idx="63">
                  <c:v>425</c:v>
                </c:pt>
                <c:pt idx="64">
                  <c:v>430</c:v>
                </c:pt>
                <c:pt idx="65">
                  <c:v>435</c:v>
                </c:pt>
                <c:pt idx="66">
                  <c:v>440</c:v>
                </c:pt>
                <c:pt idx="67">
                  <c:v>445</c:v>
                </c:pt>
                <c:pt idx="68">
                  <c:v>450</c:v>
                </c:pt>
                <c:pt idx="69">
                  <c:v>455</c:v>
                </c:pt>
                <c:pt idx="70">
                  <c:v>460</c:v>
                </c:pt>
                <c:pt idx="71">
                  <c:v>465</c:v>
                </c:pt>
                <c:pt idx="72">
                  <c:v>470</c:v>
                </c:pt>
                <c:pt idx="73">
                  <c:v>475</c:v>
                </c:pt>
                <c:pt idx="74">
                  <c:v>480</c:v>
                </c:pt>
                <c:pt idx="75">
                  <c:v>485</c:v>
                </c:pt>
                <c:pt idx="76">
                  <c:v>490</c:v>
                </c:pt>
                <c:pt idx="77">
                  <c:v>495</c:v>
                </c:pt>
                <c:pt idx="78">
                  <c:v>500</c:v>
                </c:pt>
                <c:pt idx="79">
                  <c:v>505</c:v>
                </c:pt>
                <c:pt idx="80">
                  <c:v>510</c:v>
                </c:pt>
                <c:pt idx="81">
                  <c:v>515</c:v>
                </c:pt>
                <c:pt idx="82">
                  <c:v>520</c:v>
                </c:pt>
                <c:pt idx="83">
                  <c:v>525</c:v>
                </c:pt>
                <c:pt idx="84">
                  <c:v>530</c:v>
                </c:pt>
                <c:pt idx="85">
                  <c:v>535</c:v>
                </c:pt>
                <c:pt idx="86">
                  <c:v>540</c:v>
                </c:pt>
                <c:pt idx="87">
                  <c:v>545</c:v>
                </c:pt>
                <c:pt idx="88">
                  <c:v>550</c:v>
                </c:pt>
                <c:pt idx="89">
                  <c:v>555</c:v>
                </c:pt>
                <c:pt idx="90">
                  <c:v>560</c:v>
                </c:pt>
                <c:pt idx="91">
                  <c:v>565</c:v>
                </c:pt>
                <c:pt idx="92">
                  <c:v>570</c:v>
                </c:pt>
                <c:pt idx="93">
                  <c:v>575</c:v>
                </c:pt>
                <c:pt idx="94">
                  <c:v>580</c:v>
                </c:pt>
                <c:pt idx="95">
                  <c:v>585</c:v>
                </c:pt>
                <c:pt idx="96">
                  <c:v>590</c:v>
                </c:pt>
                <c:pt idx="97">
                  <c:v>595</c:v>
                </c:pt>
                <c:pt idx="98">
                  <c:v>600</c:v>
                </c:pt>
                <c:pt idx="99">
                  <c:v>605</c:v>
                </c:pt>
                <c:pt idx="100">
                  <c:v>610</c:v>
                </c:pt>
                <c:pt idx="101">
                  <c:v>615</c:v>
                </c:pt>
                <c:pt idx="102">
                  <c:v>620</c:v>
                </c:pt>
                <c:pt idx="103">
                  <c:v>625</c:v>
                </c:pt>
                <c:pt idx="104">
                  <c:v>630</c:v>
                </c:pt>
                <c:pt idx="105">
                  <c:v>635</c:v>
                </c:pt>
                <c:pt idx="106">
                  <c:v>640</c:v>
                </c:pt>
                <c:pt idx="107">
                  <c:v>645</c:v>
                </c:pt>
                <c:pt idx="108">
                  <c:v>650</c:v>
                </c:pt>
                <c:pt idx="109">
                  <c:v>655</c:v>
                </c:pt>
                <c:pt idx="110">
                  <c:v>660</c:v>
                </c:pt>
                <c:pt idx="111">
                  <c:v>665</c:v>
                </c:pt>
                <c:pt idx="112">
                  <c:v>670</c:v>
                </c:pt>
                <c:pt idx="113">
                  <c:v>675</c:v>
                </c:pt>
                <c:pt idx="114">
                  <c:v>680</c:v>
                </c:pt>
                <c:pt idx="115">
                  <c:v>685</c:v>
                </c:pt>
                <c:pt idx="116">
                  <c:v>690</c:v>
                </c:pt>
                <c:pt idx="117">
                  <c:v>695</c:v>
                </c:pt>
                <c:pt idx="118">
                  <c:v>700</c:v>
                </c:pt>
                <c:pt idx="119">
                  <c:v>705</c:v>
                </c:pt>
                <c:pt idx="120">
                  <c:v>710</c:v>
                </c:pt>
                <c:pt idx="121">
                  <c:v>715</c:v>
                </c:pt>
                <c:pt idx="122">
                  <c:v>720</c:v>
                </c:pt>
                <c:pt idx="123">
                  <c:v>725</c:v>
                </c:pt>
                <c:pt idx="124">
                  <c:v>730</c:v>
                </c:pt>
                <c:pt idx="125">
                  <c:v>735</c:v>
                </c:pt>
                <c:pt idx="126">
                  <c:v>740</c:v>
                </c:pt>
                <c:pt idx="127">
                  <c:v>745</c:v>
                </c:pt>
                <c:pt idx="128">
                  <c:v>750</c:v>
                </c:pt>
                <c:pt idx="129">
                  <c:v>755</c:v>
                </c:pt>
                <c:pt idx="130">
                  <c:v>760</c:v>
                </c:pt>
                <c:pt idx="131">
                  <c:v>765</c:v>
                </c:pt>
                <c:pt idx="132">
                  <c:v>770</c:v>
                </c:pt>
                <c:pt idx="133">
                  <c:v>775</c:v>
                </c:pt>
                <c:pt idx="134">
                  <c:v>780</c:v>
                </c:pt>
                <c:pt idx="135">
                  <c:v>785</c:v>
                </c:pt>
                <c:pt idx="136">
                  <c:v>790</c:v>
                </c:pt>
                <c:pt idx="137">
                  <c:v>795</c:v>
                </c:pt>
                <c:pt idx="138">
                  <c:v>800</c:v>
                </c:pt>
                <c:pt idx="139">
                  <c:v>805</c:v>
                </c:pt>
                <c:pt idx="140">
                  <c:v>810</c:v>
                </c:pt>
              </c:numCache>
            </c:numRef>
          </c:xVal>
          <c:yVal>
            <c:numRef>
              <c:f>Coke!$M$6:$M$146</c:f>
              <c:numCache>
                <c:formatCode>General</c:formatCode>
                <c:ptCount val="141"/>
                <c:pt idx="0">
                  <c:v>98.743399999999994</c:v>
                </c:pt>
                <c:pt idx="1">
                  <c:v>98.609660000000005</c:v>
                </c:pt>
                <c:pt idx="2">
                  <c:v>98.443049999999999</c:v>
                </c:pt>
                <c:pt idx="3">
                  <c:v>98.29965</c:v>
                </c:pt>
                <c:pt idx="4">
                  <c:v>98.139219999999995</c:v>
                </c:pt>
                <c:pt idx="5">
                  <c:v>97.999840000000006</c:v>
                </c:pt>
                <c:pt idx="6">
                  <c:v>97.863349999999997</c:v>
                </c:pt>
                <c:pt idx="7">
                  <c:v>97.698740000000001</c:v>
                </c:pt>
                <c:pt idx="8">
                  <c:v>97.569969999999998</c:v>
                </c:pt>
                <c:pt idx="9">
                  <c:v>97.416439999999994</c:v>
                </c:pt>
                <c:pt idx="10">
                  <c:v>97.252260000000007</c:v>
                </c:pt>
                <c:pt idx="11">
                  <c:v>97.103210000000004</c:v>
                </c:pt>
                <c:pt idx="12">
                  <c:v>96.966269999999994</c:v>
                </c:pt>
                <c:pt idx="13">
                  <c:v>96.805000000000007</c:v>
                </c:pt>
                <c:pt idx="14">
                  <c:v>96.643810000000002</c:v>
                </c:pt>
                <c:pt idx="15">
                  <c:v>96.508210000000005</c:v>
                </c:pt>
                <c:pt idx="16">
                  <c:v>96.354849999999999</c:v>
                </c:pt>
                <c:pt idx="17">
                  <c:v>96.197749999999999</c:v>
                </c:pt>
                <c:pt idx="18">
                  <c:v>96.061620000000005</c:v>
                </c:pt>
                <c:pt idx="19">
                  <c:v>95.902569999999997</c:v>
                </c:pt>
                <c:pt idx="20">
                  <c:v>95.750200000000007</c:v>
                </c:pt>
                <c:pt idx="21">
                  <c:v>95.608180000000004</c:v>
                </c:pt>
                <c:pt idx="22">
                  <c:v>95.466920000000002</c:v>
                </c:pt>
                <c:pt idx="23">
                  <c:v>95.314279999999997</c:v>
                </c:pt>
                <c:pt idx="24">
                  <c:v>95.167739999999995</c:v>
                </c:pt>
                <c:pt idx="25">
                  <c:v>95.022540000000006</c:v>
                </c:pt>
                <c:pt idx="26">
                  <c:v>94.848990000000001</c:v>
                </c:pt>
                <c:pt idx="27">
                  <c:v>94.733249999999998</c:v>
                </c:pt>
                <c:pt idx="28">
                  <c:v>94.624399999999994</c:v>
                </c:pt>
                <c:pt idx="29">
                  <c:v>94.445719999999994</c:v>
                </c:pt>
                <c:pt idx="30">
                  <c:v>94.307029999999997</c:v>
                </c:pt>
                <c:pt idx="31">
                  <c:v>94.159049999999993</c:v>
                </c:pt>
                <c:pt idx="32">
                  <c:v>94.024910000000006</c:v>
                </c:pt>
                <c:pt idx="33">
                  <c:v>93.899940000000001</c:v>
                </c:pt>
                <c:pt idx="34">
                  <c:v>93.771730000000005</c:v>
                </c:pt>
                <c:pt idx="35">
                  <c:v>93.636380000000003</c:v>
                </c:pt>
                <c:pt idx="36">
                  <c:v>93.486220000000003</c:v>
                </c:pt>
                <c:pt idx="37">
                  <c:v>93.378609999999995</c:v>
                </c:pt>
                <c:pt idx="38">
                  <c:v>93.266440000000003</c:v>
                </c:pt>
                <c:pt idx="39">
                  <c:v>93.117189999999994</c:v>
                </c:pt>
                <c:pt idx="40">
                  <c:v>93.008219999999994</c:v>
                </c:pt>
                <c:pt idx="41">
                  <c:v>92.883020000000002</c:v>
                </c:pt>
                <c:pt idx="42">
                  <c:v>92.778099999999995</c:v>
                </c:pt>
                <c:pt idx="43">
                  <c:v>92.687839999999994</c:v>
                </c:pt>
                <c:pt idx="44">
                  <c:v>92.602559999999997</c:v>
                </c:pt>
                <c:pt idx="45">
                  <c:v>92.534049999999993</c:v>
                </c:pt>
                <c:pt idx="46">
                  <c:v>92.451830000000001</c:v>
                </c:pt>
                <c:pt idx="47">
                  <c:v>92.376350000000002</c:v>
                </c:pt>
                <c:pt idx="48">
                  <c:v>92.330500000000001</c:v>
                </c:pt>
                <c:pt idx="49">
                  <c:v>92.266310000000004</c:v>
                </c:pt>
                <c:pt idx="50">
                  <c:v>92.206360000000004</c:v>
                </c:pt>
                <c:pt idx="51">
                  <c:v>92.157880000000006</c:v>
                </c:pt>
                <c:pt idx="52">
                  <c:v>92.115440000000007</c:v>
                </c:pt>
                <c:pt idx="53">
                  <c:v>92.052239999999998</c:v>
                </c:pt>
                <c:pt idx="54">
                  <c:v>91.968770000000006</c:v>
                </c:pt>
                <c:pt idx="55">
                  <c:v>91.860709999999997</c:v>
                </c:pt>
                <c:pt idx="56">
                  <c:v>91.749700000000004</c:v>
                </c:pt>
                <c:pt idx="57">
                  <c:v>91.651880000000006</c:v>
                </c:pt>
                <c:pt idx="58">
                  <c:v>91.459689999999995</c:v>
                </c:pt>
                <c:pt idx="59">
                  <c:v>91.240809999999996</c:v>
                </c:pt>
                <c:pt idx="60">
                  <c:v>91.036479999999997</c:v>
                </c:pt>
                <c:pt idx="61">
                  <c:v>90.734719999999996</c:v>
                </c:pt>
                <c:pt idx="62">
                  <c:v>90.465029999999999</c:v>
                </c:pt>
                <c:pt idx="63">
                  <c:v>90.037930000000003</c:v>
                </c:pt>
                <c:pt idx="64">
                  <c:v>89.691500000000005</c:v>
                </c:pt>
                <c:pt idx="65">
                  <c:v>89.315659999999994</c:v>
                </c:pt>
                <c:pt idx="66">
                  <c:v>88.933040000000005</c:v>
                </c:pt>
                <c:pt idx="67">
                  <c:v>88.51146</c:v>
                </c:pt>
                <c:pt idx="68">
                  <c:v>88.118049999999997</c:v>
                </c:pt>
                <c:pt idx="69">
                  <c:v>87.773160000000004</c:v>
                </c:pt>
                <c:pt idx="70">
                  <c:v>87.479169999999996</c:v>
                </c:pt>
                <c:pt idx="71">
                  <c:v>87.237880000000004</c:v>
                </c:pt>
                <c:pt idx="72">
                  <c:v>87.002740000000003</c:v>
                </c:pt>
                <c:pt idx="73">
                  <c:v>86.744990000000001</c:v>
                </c:pt>
                <c:pt idx="74">
                  <c:v>86.480919999999998</c:v>
                </c:pt>
                <c:pt idx="75">
                  <c:v>86.110389999999995</c:v>
                </c:pt>
                <c:pt idx="76">
                  <c:v>85.671340000000001</c:v>
                </c:pt>
                <c:pt idx="77">
                  <c:v>85.115179999999995</c:v>
                </c:pt>
                <c:pt idx="78">
                  <c:v>84.41986</c:v>
                </c:pt>
                <c:pt idx="79">
                  <c:v>83.484170000000006</c:v>
                </c:pt>
                <c:pt idx="80">
                  <c:v>82.598929999999996</c:v>
                </c:pt>
                <c:pt idx="81">
                  <c:v>81.465739999999997</c:v>
                </c:pt>
                <c:pt idx="82">
                  <c:v>80.200839999999999</c:v>
                </c:pt>
                <c:pt idx="83">
                  <c:v>78.966009999999997</c:v>
                </c:pt>
                <c:pt idx="84">
                  <c:v>77.525679999999994</c:v>
                </c:pt>
                <c:pt idx="85">
                  <c:v>76.160030000000006</c:v>
                </c:pt>
                <c:pt idx="86">
                  <c:v>74.750140000000002</c:v>
                </c:pt>
                <c:pt idx="87">
                  <c:v>73.315550000000002</c:v>
                </c:pt>
                <c:pt idx="88">
                  <c:v>71.90522</c:v>
                </c:pt>
                <c:pt idx="89">
                  <c:v>70.554919999999996</c:v>
                </c:pt>
                <c:pt idx="90">
                  <c:v>69.258700000000005</c:v>
                </c:pt>
                <c:pt idx="91">
                  <c:v>68.048609999999996</c:v>
                </c:pt>
                <c:pt idx="92">
                  <c:v>66.886160000000004</c:v>
                </c:pt>
                <c:pt idx="93">
                  <c:v>65.763069999999999</c:v>
                </c:pt>
                <c:pt idx="94">
                  <c:v>64.781940000000006</c:v>
                </c:pt>
                <c:pt idx="95">
                  <c:v>63.761879999999998</c:v>
                </c:pt>
                <c:pt idx="96">
                  <c:v>62.817349999999998</c:v>
                </c:pt>
                <c:pt idx="97">
                  <c:v>61.986139999999999</c:v>
                </c:pt>
                <c:pt idx="98">
                  <c:v>61.207920000000001</c:v>
                </c:pt>
                <c:pt idx="99">
                  <c:v>60.495260000000002</c:v>
                </c:pt>
                <c:pt idx="100">
                  <c:v>59.811259999999997</c:v>
                </c:pt>
                <c:pt idx="101">
                  <c:v>59.162779999999998</c:v>
                </c:pt>
                <c:pt idx="102">
                  <c:v>58.57591</c:v>
                </c:pt>
                <c:pt idx="103">
                  <c:v>58.055169999999997</c:v>
                </c:pt>
                <c:pt idx="104">
                  <c:v>57.551360000000003</c:v>
                </c:pt>
                <c:pt idx="105">
                  <c:v>57.131120000000003</c:v>
                </c:pt>
                <c:pt idx="106">
                  <c:v>56.734169999999999</c:v>
                </c:pt>
                <c:pt idx="107">
                  <c:v>56.367319999999999</c:v>
                </c:pt>
                <c:pt idx="108">
                  <c:v>56.032980000000002</c:v>
                </c:pt>
                <c:pt idx="109">
                  <c:v>55.749879999999997</c:v>
                </c:pt>
                <c:pt idx="110">
                  <c:v>55.474719999999998</c:v>
                </c:pt>
                <c:pt idx="111">
                  <c:v>55.197519999999997</c:v>
                </c:pt>
                <c:pt idx="112">
                  <c:v>54.971440000000001</c:v>
                </c:pt>
                <c:pt idx="113">
                  <c:v>54.765520000000002</c:v>
                </c:pt>
                <c:pt idx="114">
                  <c:v>54.585169999999998</c:v>
                </c:pt>
                <c:pt idx="115">
                  <c:v>54.439869999999999</c:v>
                </c:pt>
                <c:pt idx="116">
                  <c:v>54.272840000000002</c:v>
                </c:pt>
                <c:pt idx="117">
                  <c:v>54.129779999999997</c:v>
                </c:pt>
                <c:pt idx="118">
                  <c:v>54.018549999999998</c:v>
                </c:pt>
                <c:pt idx="119">
                  <c:v>53.893639999999998</c:v>
                </c:pt>
                <c:pt idx="120">
                  <c:v>53.818350000000002</c:v>
                </c:pt>
                <c:pt idx="121">
                  <c:v>53.7209</c:v>
                </c:pt>
                <c:pt idx="122">
                  <c:v>53.645249999999997</c:v>
                </c:pt>
                <c:pt idx="123">
                  <c:v>53.589910000000003</c:v>
                </c:pt>
                <c:pt idx="124">
                  <c:v>53.574249999999999</c:v>
                </c:pt>
                <c:pt idx="125">
                  <c:v>53.563490000000002</c:v>
                </c:pt>
                <c:pt idx="126">
                  <c:v>53.545340000000003</c:v>
                </c:pt>
                <c:pt idx="127">
                  <c:v>53.520910000000001</c:v>
                </c:pt>
                <c:pt idx="128">
                  <c:v>53.4968</c:v>
                </c:pt>
                <c:pt idx="129">
                  <c:v>53.501260000000002</c:v>
                </c:pt>
                <c:pt idx="130">
                  <c:v>53.456620000000001</c:v>
                </c:pt>
                <c:pt idx="131">
                  <c:v>53.452309999999997</c:v>
                </c:pt>
                <c:pt idx="132">
                  <c:v>53.433259999999997</c:v>
                </c:pt>
                <c:pt idx="133">
                  <c:v>53.416200000000003</c:v>
                </c:pt>
                <c:pt idx="134">
                  <c:v>53.370539999999998</c:v>
                </c:pt>
                <c:pt idx="135">
                  <c:v>53.383650000000003</c:v>
                </c:pt>
                <c:pt idx="136">
                  <c:v>53.35792</c:v>
                </c:pt>
                <c:pt idx="137">
                  <c:v>53.367930000000001</c:v>
                </c:pt>
                <c:pt idx="138">
                  <c:v>53.359850000000002</c:v>
                </c:pt>
                <c:pt idx="139">
                  <c:v>53.301349999999999</c:v>
                </c:pt>
                <c:pt idx="140">
                  <c:v>53.317500000000003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FB-453A-9961-51CAC6F7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0848"/>
        <c:axId val="40912768"/>
      </c:scatterChart>
      <c:scatterChart>
        <c:scatterStyle val="smoothMarker"/>
        <c:varyColors val="0"/>
        <c:ser>
          <c:idx val="1"/>
          <c:order val="2"/>
          <c:tx>
            <c:v>DTG_NiMo (Nitrogen)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Coke!$A$6:$A$145</c:f>
              <c:numCache>
                <c:formatCode>General</c:formatCode>
                <c:ptCount val="140"/>
                <c:pt idx="0">
                  <c:v>115</c:v>
                </c:pt>
                <c:pt idx="1">
                  <c:v>120</c:v>
                </c:pt>
                <c:pt idx="2">
                  <c:v>125</c:v>
                </c:pt>
                <c:pt idx="3">
                  <c:v>130</c:v>
                </c:pt>
                <c:pt idx="4">
                  <c:v>135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  <c:pt idx="8">
                  <c:v>155</c:v>
                </c:pt>
                <c:pt idx="9">
                  <c:v>160</c:v>
                </c:pt>
                <c:pt idx="10">
                  <c:v>165</c:v>
                </c:pt>
                <c:pt idx="11">
                  <c:v>170</c:v>
                </c:pt>
                <c:pt idx="12">
                  <c:v>175</c:v>
                </c:pt>
                <c:pt idx="13">
                  <c:v>180</c:v>
                </c:pt>
                <c:pt idx="14">
                  <c:v>185</c:v>
                </c:pt>
                <c:pt idx="15">
                  <c:v>190</c:v>
                </c:pt>
                <c:pt idx="16">
                  <c:v>195</c:v>
                </c:pt>
                <c:pt idx="17">
                  <c:v>200</c:v>
                </c:pt>
                <c:pt idx="18">
                  <c:v>205</c:v>
                </c:pt>
                <c:pt idx="19">
                  <c:v>210</c:v>
                </c:pt>
                <c:pt idx="20">
                  <c:v>215</c:v>
                </c:pt>
                <c:pt idx="21">
                  <c:v>220</c:v>
                </c:pt>
                <c:pt idx="22">
                  <c:v>225</c:v>
                </c:pt>
                <c:pt idx="23">
                  <c:v>230</c:v>
                </c:pt>
                <c:pt idx="24">
                  <c:v>235</c:v>
                </c:pt>
                <c:pt idx="25">
                  <c:v>240</c:v>
                </c:pt>
                <c:pt idx="26">
                  <c:v>245</c:v>
                </c:pt>
                <c:pt idx="27">
                  <c:v>250</c:v>
                </c:pt>
                <c:pt idx="28">
                  <c:v>255</c:v>
                </c:pt>
                <c:pt idx="29">
                  <c:v>260</c:v>
                </c:pt>
                <c:pt idx="30">
                  <c:v>265</c:v>
                </c:pt>
                <c:pt idx="31">
                  <c:v>270</c:v>
                </c:pt>
                <c:pt idx="32">
                  <c:v>275</c:v>
                </c:pt>
                <c:pt idx="33">
                  <c:v>280</c:v>
                </c:pt>
                <c:pt idx="34">
                  <c:v>285</c:v>
                </c:pt>
                <c:pt idx="35">
                  <c:v>290</c:v>
                </c:pt>
                <c:pt idx="36">
                  <c:v>295</c:v>
                </c:pt>
                <c:pt idx="37">
                  <c:v>300</c:v>
                </c:pt>
                <c:pt idx="38">
                  <c:v>305</c:v>
                </c:pt>
                <c:pt idx="39">
                  <c:v>310</c:v>
                </c:pt>
                <c:pt idx="40">
                  <c:v>315</c:v>
                </c:pt>
                <c:pt idx="41">
                  <c:v>320</c:v>
                </c:pt>
                <c:pt idx="42">
                  <c:v>325</c:v>
                </c:pt>
                <c:pt idx="43">
                  <c:v>330</c:v>
                </c:pt>
                <c:pt idx="44">
                  <c:v>335</c:v>
                </c:pt>
                <c:pt idx="45">
                  <c:v>340</c:v>
                </c:pt>
                <c:pt idx="46">
                  <c:v>345</c:v>
                </c:pt>
                <c:pt idx="47">
                  <c:v>350</c:v>
                </c:pt>
                <c:pt idx="48">
                  <c:v>355</c:v>
                </c:pt>
                <c:pt idx="49">
                  <c:v>360</c:v>
                </c:pt>
                <c:pt idx="50">
                  <c:v>365</c:v>
                </c:pt>
                <c:pt idx="51">
                  <c:v>370</c:v>
                </c:pt>
                <c:pt idx="52">
                  <c:v>375</c:v>
                </c:pt>
                <c:pt idx="53">
                  <c:v>380</c:v>
                </c:pt>
                <c:pt idx="54">
                  <c:v>385</c:v>
                </c:pt>
                <c:pt idx="55">
                  <c:v>390</c:v>
                </c:pt>
                <c:pt idx="56">
                  <c:v>395</c:v>
                </c:pt>
                <c:pt idx="57">
                  <c:v>400</c:v>
                </c:pt>
                <c:pt idx="58">
                  <c:v>405</c:v>
                </c:pt>
                <c:pt idx="59">
                  <c:v>410</c:v>
                </c:pt>
                <c:pt idx="60">
                  <c:v>415</c:v>
                </c:pt>
                <c:pt idx="61">
                  <c:v>420</c:v>
                </c:pt>
                <c:pt idx="62">
                  <c:v>425</c:v>
                </c:pt>
                <c:pt idx="63">
                  <c:v>430</c:v>
                </c:pt>
                <c:pt idx="64">
                  <c:v>435</c:v>
                </c:pt>
                <c:pt idx="65">
                  <c:v>440</c:v>
                </c:pt>
                <c:pt idx="66">
                  <c:v>445</c:v>
                </c:pt>
                <c:pt idx="67">
                  <c:v>450</c:v>
                </c:pt>
                <c:pt idx="68">
                  <c:v>455</c:v>
                </c:pt>
                <c:pt idx="69">
                  <c:v>460</c:v>
                </c:pt>
                <c:pt idx="70">
                  <c:v>465</c:v>
                </c:pt>
                <c:pt idx="71">
                  <c:v>470</c:v>
                </c:pt>
                <c:pt idx="72">
                  <c:v>475</c:v>
                </c:pt>
                <c:pt idx="73">
                  <c:v>480</c:v>
                </c:pt>
                <c:pt idx="74">
                  <c:v>485</c:v>
                </c:pt>
                <c:pt idx="75">
                  <c:v>490</c:v>
                </c:pt>
                <c:pt idx="76">
                  <c:v>495</c:v>
                </c:pt>
                <c:pt idx="77">
                  <c:v>500</c:v>
                </c:pt>
                <c:pt idx="78">
                  <c:v>505</c:v>
                </c:pt>
                <c:pt idx="79">
                  <c:v>510</c:v>
                </c:pt>
                <c:pt idx="80">
                  <c:v>515</c:v>
                </c:pt>
                <c:pt idx="81">
                  <c:v>520</c:v>
                </c:pt>
                <c:pt idx="82">
                  <c:v>525</c:v>
                </c:pt>
                <c:pt idx="83">
                  <c:v>530</c:v>
                </c:pt>
                <c:pt idx="84">
                  <c:v>535</c:v>
                </c:pt>
                <c:pt idx="85">
                  <c:v>540</c:v>
                </c:pt>
                <c:pt idx="86">
                  <c:v>545</c:v>
                </c:pt>
                <c:pt idx="87">
                  <c:v>550</c:v>
                </c:pt>
                <c:pt idx="88">
                  <c:v>555</c:v>
                </c:pt>
                <c:pt idx="89">
                  <c:v>560</c:v>
                </c:pt>
                <c:pt idx="90">
                  <c:v>565</c:v>
                </c:pt>
                <c:pt idx="91">
                  <c:v>570</c:v>
                </c:pt>
                <c:pt idx="92">
                  <c:v>575</c:v>
                </c:pt>
                <c:pt idx="93">
                  <c:v>580</c:v>
                </c:pt>
                <c:pt idx="94">
                  <c:v>585</c:v>
                </c:pt>
                <c:pt idx="95">
                  <c:v>590</c:v>
                </c:pt>
                <c:pt idx="96">
                  <c:v>595</c:v>
                </c:pt>
                <c:pt idx="97">
                  <c:v>600</c:v>
                </c:pt>
                <c:pt idx="98">
                  <c:v>605</c:v>
                </c:pt>
                <c:pt idx="99">
                  <c:v>610</c:v>
                </c:pt>
                <c:pt idx="100">
                  <c:v>615</c:v>
                </c:pt>
                <c:pt idx="101">
                  <c:v>620</c:v>
                </c:pt>
                <c:pt idx="102">
                  <c:v>625</c:v>
                </c:pt>
                <c:pt idx="103">
                  <c:v>630</c:v>
                </c:pt>
                <c:pt idx="104">
                  <c:v>635</c:v>
                </c:pt>
                <c:pt idx="105">
                  <c:v>640</c:v>
                </c:pt>
                <c:pt idx="106">
                  <c:v>645</c:v>
                </c:pt>
                <c:pt idx="107">
                  <c:v>650</c:v>
                </c:pt>
                <c:pt idx="108">
                  <c:v>655</c:v>
                </c:pt>
                <c:pt idx="109">
                  <c:v>660</c:v>
                </c:pt>
                <c:pt idx="110">
                  <c:v>665</c:v>
                </c:pt>
                <c:pt idx="111">
                  <c:v>670</c:v>
                </c:pt>
                <c:pt idx="112">
                  <c:v>675</c:v>
                </c:pt>
                <c:pt idx="113">
                  <c:v>680</c:v>
                </c:pt>
                <c:pt idx="114">
                  <c:v>685</c:v>
                </c:pt>
                <c:pt idx="115">
                  <c:v>690</c:v>
                </c:pt>
                <c:pt idx="116">
                  <c:v>695</c:v>
                </c:pt>
                <c:pt idx="117">
                  <c:v>700</c:v>
                </c:pt>
                <c:pt idx="118">
                  <c:v>705</c:v>
                </c:pt>
                <c:pt idx="119">
                  <c:v>710</c:v>
                </c:pt>
                <c:pt idx="120">
                  <c:v>715</c:v>
                </c:pt>
                <c:pt idx="121">
                  <c:v>720</c:v>
                </c:pt>
                <c:pt idx="122">
                  <c:v>725</c:v>
                </c:pt>
                <c:pt idx="123">
                  <c:v>730</c:v>
                </c:pt>
                <c:pt idx="124">
                  <c:v>735</c:v>
                </c:pt>
                <c:pt idx="125">
                  <c:v>740</c:v>
                </c:pt>
                <c:pt idx="126">
                  <c:v>745</c:v>
                </c:pt>
                <c:pt idx="127">
                  <c:v>750</c:v>
                </c:pt>
                <c:pt idx="128">
                  <c:v>755</c:v>
                </c:pt>
                <c:pt idx="129">
                  <c:v>760</c:v>
                </c:pt>
                <c:pt idx="130">
                  <c:v>765</c:v>
                </c:pt>
                <c:pt idx="131">
                  <c:v>770</c:v>
                </c:pt>
                <c:pt idx="132">
                  <c:v>775</c:v>
                </c:pt>
                <c:pt idx="133">
                  <c:v>780</c:v>
                </c:pt>
                <c:pt idx="134">
                  <c:v>785</c:v>
                </c:pt>
                <c:pt idx="135">
                  <c:v>790</c:v>
                </c:pt>
                <c:pt idx="136">
                  <c:v>795</c:v>
                </c:pt>
                <c:pt idx="137">
                  <c:v>800</c:v>
                </c:pt>
                <c:pt idx="138">
                  <c:v>805</c:v>
                </c:pt>
                <c:pt idx="139">
                  <c:v>810</c:v>
                </c:pt>
              </c:numCache>
            </c:numRef>
          </c:xVal>
          <c:yVal>
            <c:numRef>
              <c:f>Coke!$D$6:$D$145</c:f>
              <c:numCache>
                <c:formatCode>0.00E+00</c:formatCode>
                <c:ptCount val="140"/>
                <c:pt idx="0" formatCode="General">
                  <c:v>-0.10201</c:v>
                </c:pt>
                <c:pt idx="1">
                  <c:v>-7.0565000000000003E-2</c:v>
                </c:pt>
                <c:pt idx="2">
                  <c:v>-9.0643000000000001E-2</c:v>
                </c:pt>
                <c:pt idx="3">
                  <c:v>-8.5601999999999998E-2</c:v>
                </c:pt>
                <c:pt idx="4">
                  <c:v>-6.7579E-2</c:v>
                </c:pt>
                <c:pt idx="5">
                  <c:v>-7.5821E-2</c:v>
                </c:pt>
                <c:pt idx="6">
                  <c:v>-5.8647999999999999E-2</c:v>
                </c:pt>
                <c:pt idx="7">
                  <c:v>-4.3962000000000001E-2</c:v>
                </c:pt>
                <c:pt idx="8">
                  <c:v>-5.2572000000000001E-2</c:v>
                </c:pt>
                <c:pt idx="9">
                  <c:v>-5.1742999999999997E-2</c:v>
                </c:pt>
                <c:pt idx="10">
                  <c:v>-3.5728999999999997E-2</c:v>
                </c:pt>
                <c:pt idx="11">
                  <c:v>-2.8923000000000001E-2</c:v>
                </c:pt>
                <c:pt idx="12">
                  <c:v>-2.8681999999999999E-2</c:v>
                </c:pt>
                <c:pt idx="13">
                  <c:v>-1.7365999999999999E-2</c:v>
                </c:pt>
                <c:pt idx="14">
                  <c:v>-7.1443000000000001E-3</c:v>
                </c:pt>
                <c:pt idx="15">
                  <c:v>-3.2196000000000002E-2</c:v>
                </c:pt>
                <c:pt idx="16">
                  <c:v>-1.9334E-2</c:v>
                </c:pt>
                <c:pt idx="17">
                  <c:v>8.3451E-4</c:v>
                </c:pt>
                <c:pt idx="18">
                  <c:v>-1.3878E-2</c:v>
                </c:pt>
                <c:pt idx="19">
                  <c:v>1.2217E-2</c:v>
                </c:pt>
                <c:pt idx="20">
                  <c:v>7.5935000000000004E-3</c:v>
                </c:pt>
                <c:pt idx="21">
                  <c:v>-9.3039000000000004E-3</c:v>
                </c:pt>
                <c:pt idx="22">
                  <c:v>3.4882999999999997E-2</c:v>
                </c:pt>
                <c:pt idx="23">
                  <c:v>2.6949000000000001E-2</c:v>
                </c:pt>
                <c:pt idx="24">
                  <c:v>1.0067E-2</c:v>
                </c:pt>
                <c:pt idx="25">
                  <c:v>4.3810000000000002E-2</c:v>
                </c:pt>
                <c:pt idx="26">
                  <c:v>4.6650999999999998E-2</c:v>
                </c:pt>
                <c:pt idx="27">
                  <c:v>4.6667E-2</c:v>
                </c:pt>
                <c:pt idx="28">
                  <c:v>4.2701000000000003E-2</c:v>
                </c:pt>
                <c:pt idx="29">
                  <c:v>3.1688000000000001E-2</c:v>
                </c:pt>
                <c:pt idx="30">
                  <c:v>5.5169999999999997E-2</c:v>
                </c:pt>
                <c:pt idx="31">
                  <c:v>5.5258000000000002E-2</c:v>
                </c:pt>
                <c:pt idx="32">
                  <c:v>6.8088999999999997E-2</c:v>
                </c:pt>
                <c:pt idx="33">
                  <c:v>3.8550000000000001E-2</c:v>
                </c:pt>
                <c:pt idx="34">
                  <c:v>7.3279999999999998E-2</c:v>
                </c:pt>
                <c:pt idx="35">
                  <c:v>8.8943999999999995E-2</c:v>
                </c:pt>
                <c:pt idx="36">
                  <c:v>8.0671000000000007E-2</c:v>
                </c:pt>
                <c:pt idx="37">
                  <c:v>6.7817000000000002E-2</c:v>
                </c:pt>
                <c:pt idx="38">
                  <c:v>6.0713999999999997E-2</c:v>
                </c:pt>
                <c:pt idx="39">
                  <c:v>4.8862999999999997E-2</c:v>
                </c:pt>
                <c:pt idx="40">
                  <c:v>5.3011999999999997E-2</c:v>
                </c:pt>
                <c:pt idx="41">
                  <c:v>3.8424E-2</c:v>
                </c:pt>
                <c:pt idx="42">
                  <c:v>3.4381000000000002E-2</c:v>
                </c:pt>
                <c:pt idx="43">
                  <c:v>4.1738999999999998E-2</c:v>
                </c:pt>
                <c:pt idx="44">
                  <c:v>5.4704000000000003E-2</c:v>
                </c:pt>
                <c:pt idx="45">
                  <c:v>5.9926E-2</c:v>
                </c:pt>
                <c:pt idx="46">
                  <c:v>1.7663000000000002E-2</c:v>
                </c:pt>
                <c:pt idx="47">
                  <c:v>2.845E-2</c:v>
                </c:pt>
                <c:pt idx="48">
                  <c:v>-7.1105999999999999E-3</c:v>
                </c:pt>
                <c:pt idx="49">
                  <c:v>-2.1225999999999998E-2</c:v>
                </c:pt>
                <c:pt idx="50">
                  <c:v>2.0482E-2</c:v>
                </c:pt>
                <c:pt idx="51">
                  <c:v>-1.5195E-2</c:v>
                </c:pt>
                <c:pt idx="52">
                  <c:v>-2.8330000000000001E-2</c:v>
                </c:pt>
                <c:pt idx="53">
                  <c:v>-3.7102000000000003E-2</c:v>
                </c:pt>
                <c:pt idx="54">
                  <c:v>-7.2126999999999997E-2</c:v>
                </c:pt>
                <c:pt idx="55">
                  <c:v>-6.7422999999999997E-2</c:v>
                </c:pt>
                <c:pt idx="56">
                  <c:v>-9.1802999999999996E-2</c:v>
                </c:pt>
                <c:pt idx="57" formatCode="General">
                  <c:v>-0.11380999999999999</c:v>
                </c:pt>
                <c:pt idx="58" formatCode="General">
                  <c:v>-0.13322999999999999</c:v>
                </c:pt>
                <c:pt idx="59" formatCode="General">
                  <c:v>-0.16420999999999999</c:v>
                </c:pt>
                <c:pt idx="60" formatCode="General">
                  <c:v>-0.18112</c:v>
                </c:pt>
                <c:pt idx="61" formatCode="General">
                  <c:v>-0.20827000000000001</c:v>
                </c:pt>
                <c:pt idx="62" formatCode="General">
                  <c:v>-0.23214000000000001</c:v>
                </c:pt>
                <c:pt idx="63" formatCode="General">
                  <c:v>-0.29847000000000001</c:v>
                </c:pt>
                <c:pt idx="64" formatCode="General">
                  <c:v>-0.3201</c:v>
                </c:pt>
                <c:pt idx="65" formatCode="General">
                  <c:v>-0.3614</c:v>
                </c:pt>
                <c:pt idx="66" formatCode="General">
                  <c:v>-0.45673999999999998</c:v>
                </c:pt>
                <c:pt idx="67" formatCode="General">
                  <c:v>-0.52975000000000005</c:v>
                </c:pt>
                <c:pt idx="68" formatCode="General">
                  <c:v>-0.57462000000000002</c:v>
                </c:pt>
                <c:pt idx="69" formatCode="General">
                  <c:v>-0.66840999999999995</c:v>
                </c:pt>
                <c:pt idx="70" formatCode="General">
                  <c:v>-0.81813000000000002</c:v>
                </c:pt>
                <c:pt idx="71" formatCode="General">
                  <c:v>-1.0058</c:v>
                </c:pt>
                <c:pt idx="72" formatCode="General">
                  <c:v>-1.1617999999999999</c:v>
                </c:pt>
                <c:pt idx="73" formatCode="General">
                  <c:v>-1.4080699999999999</c:v>
                </c:pt>
                <c:pt idx="74" formatCode="General">
                  <c:v>-1.73986</c:v>
                </c:pt>
                <c:pt idx="75" formatCode="General">
                  <c:v>-2.0686100000000001</c:v>
                </c:pt>
                <c:pt idx="76" formatCode="General">
                  <c:v>-2.4434300000000002</c:v>
                </c:pt>
                <c:pt idx="77" formatCode="General">
                  <c:v>-2.7550500000000002</c:v>
                </c:pt>
                <c:pt idx="78" formatCode="General">
                  <c:v>-3.0327700000000002</c:v>
                </c:pt>
                <c:pt idx="79" formatCode="General">
                  <c:v>-3.2753800000000002</c:v>
                </c:pt>
                <c:pt idx="80" formatCode="General">
                  <c:v>-3.3934199999999999</c:v>
                </c:pt>
                <c:pt idx="81" formatCode="General">
                  <c:v>-3.4293100000000001</c:v>
                </c:pt>
                <c:pt idx="82" formatCode="General">
                  <c:v>-3.46286</c:v>
                </c:pt>
                <c:pt idx="83" formatCode="General">
                  <c:v>-3.47492</c:v>
                </c:pt>
                <c:pt idx="84" formatCode="General">
                  <c:v>-3.4383900000000001</c:v>
                </c:pt>
                <c:pt idx="85" formatCode="General">
                  <c:v>-3.4575300000000002</c:v>
                </c:pt>
                <c:pt idx="86" formatCode="General">
                  <c:v>-3.4816199999999999</c:v>
                </c:pt>
                <c:pt idx="87" formatCode="General">
                  <c:v>-3.4414400000000001</c:v>
                </c:pt>
                <c:pt idx="88" formatCode="General">
                  <c:v>-3.3400599999999998</c:v>
                </c:pt>
                <c:pt idx="89" formatCode="General">
                  <c:v>-3.21733</c:v>
                </c:pt>
                <c:pt idx="90" formatCode="General">
                  <c:v>-3.1077300000000001</c:v>
                </c:pt>
                <c:pt idx="91" formatCode="General">
                  <c:v>-2.9815100000000001</c:v>
                </c:pt>
                <c:pt idx="92" formatCode="General">
                  <c:v>-2.8182100000000001</c:v>
                </c:pt>
                <c:pt idx="93" formatCode="General">
                  <c:v>-2.64011</c:v>
                </c:pt>
                <c:pt idx="94" formatCode="General">
                  <c:v>-2.4518900000000001</c:v>
                </c:pt>
                <c:pt idx="95" formatCode="General">
                  <c:v>-2.1833800000000001</c:v>
                </c:pt>
                <c:pt idx="96" formatCode="General">
                  <c:v>-1.96715</c:v>
                </c:pt>
                <c:pt idx="97" formatCode="General">
                  <c:v>-1.8516699999999999</c:v>
                </c:pt>
                <c:pt idx="98" formatCode="General">
                  <c:v>-1.67195</c:v>
                </c:pt>
                <c:pt idx="99" formatCode="General">
                  <c:v>-1.47557</c:v>
                </c:pt>
                <c:pt idx="100" formatCode="General">
                  <c:v>-1.2962899999999999</c:v>
                </c:pt>
                <c:pt idx="101" formatCode="General">
                  <c:v>-1.12337</c:v>
                </c:pt>
                <c:pt idx="102" formatCode="General">
                  <c:v>-0.99297000000000002</c:v>
                </c:pt>
                <c:pt idx="103" formatCode="General">
                  <c:v>-0.87687999999999999</c:v>
                </c:pt>
                <c:pt idx="104" formatCode="General">
                  <c:v>-0.74580000000000002</c:v>
                </c:pt>
                <c:pt idx="105" formatCode="General">
                  <c:v>-0.64559999999999995</c:v>
                </c:pt>
                <c:pt idx="106" formatCode="General">
                  <c:v>-0.50739000000000001</c:v>
                </c:pt>
                <c:pt idx="107" formatCode="General">
                  <c:v>-0.41776000000000002</c:v>
                </c:pt>
                <c:pt idx="108" formatCode="General">
                  <c:v>-0.34316000000000002</c:v>
                </c:pt>
                <c:pt idx="109" formatCode="General">
                  <c:v>-0.28487000000000001</c:v>
                </c:pt>
                <c:pt idx="110" formatCode="General">
                  <c:v>-0.22725999999999999</c:v>
                </c:pt>
                <c:pt idx="111" formatCode="General">
                  <c:v>-0.18003</c:v>
                </c:pt>
                <c:pt idx="112">
                  <c:v>-9.0577000000000005E-2</c:v>
                </c:pt>
                <c:pt idx="113">
                  <c:v>-4.4807E-2</c:v>
                </c:pt>
                <c:pt idx="114">
                  <c:v>-1.2921999999999999E-2</c:v>
                </c:pt>
                <c:pt idx="115">
                  <c:v>-1.2853E-2</c:v>
                </c:pt>
                <c:pt idx="116">
                  <c:v>-3.5231999999999999E-2</c:v>
                </c:pt>
                <c:pt idx="117">
                  <c:v>-2.0902E-2</c:v>
                </c:pt>
                <c:pt idx="118">
                  <c:v>-2.7608000000000001E-2</c:v>
                </c:pt>
                <c:pt idx="119">
                  <c:v>-1.9488999999999999E-2</c:v>
                </c:pt>
                <c:pt idx="120">
                  <c:v>-2.9075E-2</c:v>
                </c:pt>
                <c:pt idx="121">
                  <c:v>-5.8335999999999999E-2</c:v>
                </c:pt>
                <c:pt idx="122">
                  <c:v>-2.7931000000000001E-2</c:v>
                </c:pt>
                <c:pt idx="123">
                  <c:v>-2.1440000000000001E-3</c:v>
                </c:pt>
                <c:pt idx="124">
                  <c:v>-7.1316000000000001E-3</c:v>
                </c:pt>
                <c:pt idx="125">
                  <c:v>-7.6898000000000001E-3</c:v>
                </c:pt>
                <c:pt idx="126">
                  <c:v>-2.6381000000000002E-2</c:v>
                </c:pt>
                <c:pt idx="127">
                  <c:v>-3.3704999999999999E-2</c:v>
                </c:pt>
                <c:pt idx="128">
                  <c:v>-2.2983E-2</c:v>
                </c:pt>
                <c:pt idx="129">
                  <c:v>-3.959E-2</c:v>
                </c:pt>
                <c:pt idx="130">
                  <c:v>-3.6117000000000003E-2</c:v>
                </c:pt>
                <c:pt idx="131">
                  <c:v>-4.8557000000000003E-2</c:v>
                </c:pt>
                <c:pt idx="132">
                  <c:v>-4.4103000000000003E-2</c:v>
                </c:pt>
                <c:pt idx="133">
                  <c:v>-4.0986000000000002E-2</c:v>
                </c:pt>
                <c:pt idx="134">
                  <c:v>-3.4702999999999998E-2</c:v>
                </c:pt>
                <c:pt idx="135">
                  <c:v>-3.5808E-2</c:v>
                </c:pt>
                <c:pt idx="136">
                  <c:v>1.3295E-2</c:v>
                </c:pt>
                <c:pt idx="137">
                  <c:v>-1.8409999999999999E-2</c:v>
                </c:pt>
                <c:pt idx="138">
                  <c:v>-5.0334999999999998E-2</c:v>
                </c:pt>
                <c:pt idx="139">
                  <c:v>-3.5672000000000002E-2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FFB-453A-9961-51CAC6F79E71}"/>
            </c:ext>
          </c:extLst>
        </c:ser>
        <c:ser>
          <c:idx val="7"/>
          <c:order val="3"/>
          <c:tx>
            <c:v>DTG_NiMo (Hydrogen)</c:v>
          </c:tx>
          <c:spPr>
            <a:ln w="28575"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Coke!$P$6:$P$173</c:f>
              <c:numCache>
                <c:formatCode>General</c:formatCode>
                <c:ptCount val="168"/>
                <c:pt idx="0">
                  <c:v>24.707000000000001</c:v>
                </c:pt>
                <c:pt idx="1">
                  <c:v>29.707000000000001</c:v>
                </c:pt>
                <c:pt idx="2">
                  <c:v>34.707000000000001</c:v>
                </c:pt>
                <c:pt idx="3">
                  <c:v>39.707000000000001</c:v>
                </c:pt>
                <c:pt idx="4">
                  <c:v>44.707000000000001</c:v>
                </c:pt>
                <c:pt idx="5">
                  <c:v>49.707000000000001</c:v>
                </c:pt>
                <c:pt idx="6">
                  <c:v>54.707000000000001</c:v>
                </c:pt>
                <c:pt idx="7">
                  <c:v>59.707000000000001</c:v>
                </c:pt>
                <c:pt idx="8">
                  <c:v>64.706999999999994</c:v>
                </c:pt>
                <c:pt idx="9">
                  <c:v>69.706999999999994</c:v>
                </c:pt>
                <c:pt idx="10">
                  <c:v>74.706999999999994</c:v>
                </c:pt>
                <c:pt idx="11">
                  <c:v>79.706999999999994</c:v>
                </c:pt>
                <c:pt idx="12">
                  <c:v>84.706999999999994</c:v>
                </c:pt>
                <c:pt idx="13">
                  <c:v>89.706999999999994</c:v>
                </c:pt>
                <c:pt idx="14">
                  <c:v>94.706999999999994</c:v>
                </c:pt>
                <c:pt idx="15">
                  <c:v>99.706999999999994</c:v>
                </c:pt>
                <c:pt idx="16">
                  <c:v>104.70699999999999</c:v>
                </c:pt>
                <c:pt idx="17">
                  <c:v>109.70699999999999</c:v>
                </c:pt>
                <c:pt idx="18">
                  <c:v>114.70699999999999</c:v>
                </c:pt>
                <c:pt idx="19">
                  <c:v>119.70699999999999</c:v>
                </c:pt>
                <c:pt idx="20">
                  <c:v>124.70699999999999</c:v>
                </c:pt>
                <c:pt idx="21">
                  <c:v>129.70699999999999</c:v>
                </c:pt>
                <c:pt idx="22">
                  <c:v>134.70699999999999</c:v>
                </c:pt>
                <c:pt idx="23">
                  <c:v>139.70699999999999</c:v>
                </c:pt>
                <c:pt idx="24">
                  <c:v>144.70699999999999</c:v>
                </c:pt>
                <c:pt idx="25">
                  <c:v>149.70699999999999</c:v>
                </c:pt>
                <c:pt idx="26">
                  <c:v>154.70699999999999</c:v>
                </c:pt>
                <c:pt idx="27">
                  <c:v>159.70699999999999</c:v>
                </c:pt>
                <c:pt idx="28">
                  <c:v>164.70699999999999</c:v>
                </c:pt>
                <c:pt idx="29">
                  <c:v>169.70699999999999</c:v>
                </c:pt>
                <c:pt idx="30">
                  <c:v>174.70699999999999</c:v>
                </c:pt>
                <c:pt idx="31">
                  <c:v>179.70699999999999</c:v>
                </c:pt>
                <c:pt idx="32">
                  <c:v>184.70699999999999</c:v>
                </c:pt>
                <c:pt idx="33">
                  <c:v>189.70699999999999</c:v>
                </c:pt>
                <c:pt idx="34">
                  <c:v>194.70699999999999</c:v>
                </c:pt>
                <c:pt idx="35">
                  <c:v>199.70699999999999</c:v>
                </c:pt>
                <c:pt idx="36">
                  <c:v>204.70699999999999</c:v>
                </c:pt>
                <c:pt idx="37">
                  <c:v>209.70699999999999</c:v>
                </c:pt>
                <c:pt idx="38">
                  <c:v>214.70699999999999</c:v>
                </c:pt>
                <c:pt idx="39">
                  <c:v>219.70699999999999</c:v>
                </c:pt>
                <c:pt idx="40">
                  <c:v>224.70699999999999</c:v>
                </c:pt>
                <c:pt idx="41">
                  <c:v>229.70699999999999</c:v>
                </c:pt>
                <c:pt idx="42">
                  <c:v>234.70699999999999</c:v>
                </c:pt>
                <c:pt idx="43">
                  <c:v>239.70699999999999</c:v>
                </c:pt>
                <c:pt idx="44">
                  <c:v>244.70699999999999</c:v>
                </c:pt>
                <c:pt idx="45">
                  <c:v>249.70699999999999</c:v>
                </c:pt>
                <c:pt idx="46">
                  <c:v>254.70699999999999</c:v>
                </c:pt>
                <c:pt idx="47">
                  <c:v>259.70699999999999</c:v>
                </c:pt>
                <c:pt idx="48">
                  <c:v>264.70699999999999</c:v>
                </c:pt>
                <c:pt idx="49">
                  <c:v>269.70699999999999</c:v>
                </c:pt>
                <c:pt idx="50">
                  <c:v>274.70699999999999</c:v>
                </c:pt>
                <c:pt idx="51">
                  <c:v>279.70699999999999</c:v>
                </c:pt>
                <c:pt idx="52">
                  <c:v>284.70699999999999</c:v>
                </c:pt>
                <c:pt idx="53">
                  <c:v>289.70699999999999</c:v>
                </c:pt>
                <c:pt idx="54">
                  <c:v>294.70699999999999</c:v>
                </c:pt>
                <c:pt idx="55">
                  <c:v>299.70699999999999</c:v>
                </c:pt>
                <c:pt idx="56">
                  <c:v>304.70699999999999</c:v>
                </c:pt>
                <c:pt idx="57">
                  <c:v>309.70699999999999</c:v>
                </c:pt>
                <c:pt idx="58">
                  <c:v>314.70699999999999</c:v>
                </c:pt>
                <c:pt idx="59">
                  <c:v>319.70699999999999</c:v>
                </c:pt>
                <c:pt idx="60">
                  <c:v>324.70699999999999</c:v>
                </c:pt>
                <c:pt idx="61">
                  <c:v>329.70699999999999</c:v>
                </c:pt>
                <c:pt idx="62">
                  <c:v>334.70699999999999</c:v>
                </c:pt>
                <c:pt idx="63">
                  <c:v>339.70699999999999</c:v>
                </c:pt>
                <c:pt idx="64">
                  <c:v>344.70699999999999</c:v>
                </c:pt>
                <c:pt idx="65">
                  <c:v>349.70699999999999</c:v>
                </c:pt>
                <c:pt idx="66">
                  <c:v>354.70699999999999</c:v>
                </c:pt>
                <c:pt idx="67">
                  <c:v>359.70699999999999</c:v>
                </c:pt>
                <c:pt idx="68">
                  <c:v>364.70699999999999</c:v>
                </c:pt>
                <c:pt idx="69">
                  <c:v>369.70699999999999</c:v>
                </c:pt>
                <c:pt idx="70">
                  <c:v>374.70699999999999</c:v>
                </c:pt>
                <c:pt idx="71">
                  <c:v>379.70699999999999</c:v>
                </c:pt>
                <c:pt idx="72">
                  <c:v>384.70699999999999</c:v>
                </c:pt>
                <c:pt idx="73">
                  <c:v>389.70699999999999</c:v>
                </c:pt>
                <c:pt idx="74">
                  <c:v>394.70699999999999</c:v>
                </c:pt>
                <c:pt idx="75">
                  <c:v>399.70699999999999</c:v>
                </c:pt>
                <c:pt idx="76">
                  <c:v>404.70699999999999</c:v>
                </c:pt>
                <c:pt idx="77">
                  <c:v>409.70699999999999</c:v>
                </c:pt>
                <c:pt idx="78">
                  <c:v>414.70699999999999</c:v>
                </c:pt>
                <c:pt idx="79">
                  <c:v>419.70699999999999</c:v>
                </c:pt>
                <c:pt idx="80">
                  <c:v>424.70699999999999</c:v>
                </c:pt>
                <c:pt idx="81">
                  <c:v>429.70699999999999</c:v>
                </c:pt>
                <c:pt idx="82">
                  <c:v>434.70699999999999</c:v>
                </c:pt>
                <c:pt idx="83">
                  <c:v>439.70699999999999</c:v>
                </c:pt>
                <c:pt idx="84">
                  <c:v>444.70699999999999</c:v>
                </c:pt>
                <c:pt idx="85">
                  <c:v>449.70699999999999</c:v>
                </c:pt>
                <c:pt idx="86">
                  <c:v>454.70699999999999</c:v>
                </c:pt>
                <c:pt idx="87">
                  <c:v>459.70699999999999</c:v>
                </c:pt>
                <c:pt idx="88">
                  <c:v>464.70699999999999</c:v>
                </c:pt>
                <c:pt idx="89">
                  <c:v>469.70699999999999</c:v>
                </c:pt>
                <c:pt idx="90">
                  <c:v>474.70699999999999</c:v>
                </c:pt>
                <c:pt idx="91">
                  <c:v>479.70699999999999</c:v>
                </c:pt>
                <c:pt idx="92">
                  <c:v>484.70699999999999</c:v>
                </c:pt>
                <c:pt idx="93">
                  <c:v>489.70699999999999</c:v>
                </c:pt>
                <c:pt idx="94">
                  <c:v>494.70699999999999</c:v>
                </c:pt>
                <c:pt idx="95">
                  <c:v>499.70699999999999</c:v>
                </c:pt>
                <c:pt idx="96">
                  <c:v>504.70699999999999</c:v>
                </c:pt>
                <c:pt idx="97">
                  <c:v>509.70699999999999</c:v>
                </c:pt>
                <c:pt idx="98">
                  <c:v>514.70699999999999</c:v>
                </c:pt>
                <c:pt idx="99">
                  <c:v>519.70699999999999</c:v>
                </c:pt>
                <c:pt idx="100">
                  <c:v>524.70699999999999</c:v>
                </c:pt>
                <c:pt idx="101">
                  <c:v>529.70699999999999</c:v>
                </c:pt>
                <c:pt idx="102">
                  <c:v>534.70699999999999</c:v>
                </c:pt>
                <c:pt idx="103">
                  <c:v>539.70699999999999</c:v>
                </c:pt>
                <c:pt idx="104">
                  <c:v>544.70699999999999</c:v>
                </c:pt>
                <c:pt idx="105">
                  <c:v>549.70699999999999</c:v>
                </c:pt>
                <c:pt idx="106">
                  <c:v>554.70699999999999</c:v>
                </c:pt>
                <c:pt idx="107">
                  <c:v>559.70699999999999</c:v>
                </c:pt>
                <c:pt idx="108">
                  <c:v>564.70699999999999</c:v>
                </c:pt>
                <c:pt idx="109">
                  <c:v>569.70699999999999</c:v>
                </c:pt>
                <c:pt idx="110">
                  <c:v>574.70699999999999</c:v>
                </c:pt>
                <c:pt idx="111">
                  <c:v>579.70699999999999</c:v>
                </c:pt>
                <c:pt idx="112">
                  <c:v>584.70699999999999</c:v>
                </c:pt>
                <c:pt idx="113">
                  <c:v>589.70699999999999</c:v>
                </c:pt>
                <c:pt idx="114">
                  <c:v>594.70699999999999</c:v>
                </c:pt>
                <c:pt idx="115">
                  <c:v>599.70699999999999</c:v>
                </c:pt>
                <c:pt idx="116">
                  <c:v>604.70699999999999</c:v>
                </c:pt>
                <c:pt idx="117">
                  <c:v>609.70699999999999</c:v>
                </c:pt>
                <c:pt idx="118">
                  <c:v>614.70699999999999</c:v>
                </c:pt>
                <c:pt idx="119">
                  <c:v>619.70699999999999</c:v>
                </c:pt>
                <c:pt idx="120">
                  <c:v>624.70699999999999</c:v>
                </c:pt>
                <c:pt idx="121">
                  <c:v>629.70699999999999</c:v>
                </c:pt>
                <c:pt idx="122">
                  <c:v>634.70699999999999</c:v>
                </c:pt>
                <c:pt idx="123">
                  <c:v>639.70699999999999</c:v>
                </c:pt>
                <c:pt idx="124">
                  <c:v>644.70699999999999</c:v>
                </c:pt>
                <c:pt idx="125">
                  <c:v>649.70699999999999</c:v>
                </c:pt>
                <c:pt idx="126">
                  <c:v>654.70699999999999</c:v>
                </c:pt>
                <c:pt idx="127">
                  <c:v>659.70699999999999</c:v>
                </c:pt>
                <c:pt idx="128">
                  <c:v>664.70699999999999</c:v>
                </c:pt>
                <c:pt idx="129">
                  <c:v>669.70699999999999</c:v>
                </c:pt>
                <c:pt idx="130">
                  <c:v>674.70699999999999</c:v>
                </c:pt>
                <c:pt idx="131">
                  <c:v>679.70699999999999</c:v>
                </c:pt>
                <c:pt idx="132">
                  <c:v>684.70699999999999</c:v>
                </c:pt>
                <c:pt idx="133">
                  <c:v>689.70699999999999</c:v>
                </c:pt>
                <c:pt idx="134">
                  <c:v>694.70699999999999</c:v>
                </c:pt>
                <c:pt idx="135">
                  <c:v>699.70699999999999</c:v>
                </c:pt>
                <c:pt idx="136">
                  <c:v>704.70699999999999</c:v>
                </c:pt>
                <c:pt idx="137">
                  <c:v>709.70699999999999</c:v>
                </c:pt>
                <c:pt idx="138">
                  <c:v>714.70699999999999</c:v>
                </c:pt>
                <c:pt idx="139">
                  <c:v>719.70699999999999</c:v>
                </c:pt>
                <c:pt idx="140">
                  <c:v>724.70699999999999</c:v>
                </c:pt>
                <c:pt idx="141">
                  <c:v>729.70699999999999</c:v>
                </c:pt>
                <c:pt idx="142">
                  <c:v>734.70699999999999</c:v>
                </c:pt>
                <c:pt idx="143">
                  <c:v>739.70699999999999</c:v>
                </c:pt>
                <c:pt idx="144">
                  <c:v>744.70699999999999</c:v>
                </c:pt>
                <c:pt idx="145">
                  <c:v>749.70699999999999</c:v>
                </c:pt>
                <c:pt idx="146">
                  <c:v>754.70699999999999</c:v>
                </c:pt>
                <c:pt idx="147">
                  <c:v>759.70699999999999</c:v>
                </c:pt>
                <c:pt idx="148">
                  <c:v>764.70699999999999</c:v>
                </c:pt>
                <c:pt idx="149">
                  <c:v>769.70699999999999</c:v>
                </c:pt>
                <c:pt idx="150">
                  <c:v>774.70699999999999</c:v>
                </c:pt>
                <c:pt idx="151">
                  <c:v>779.70699999999999</c:v>
                </c:pt>
                <c:pt idx="152">
                  <c:v>784.70699999999999</c:v>
                </c:pt>
                <c:pt idx="153">
                  <c:v>789.70699999999999</c:v>
                </c:pt>
                <c:pt idx="154">
                  <c:v>794.70699999999999</c:v>
                </c:pt>
                <c:pt idx="155">
                  <c:v>799.70699999999999</c:v>
                </c:pt>
                <c:pt idx="156">
                  <c:v>804.70699999999999</c:v>
                </c:pt>
                <c:pt idx="157">
                  <c:v>809.70699999999999</c:v>
                </c:pt>
                <c:pt idx="158">
                  <c:v>814.70699999999999</c:v>
                </c:pt>
                <c:pt idx="159">
                  <c:v>819.70699999999999</c:v>
                </c:pt>
                <c:pt idx="160">
                  <c:v>824.70699999999999</c:v>
                </c:pt>
                <c:pt idx="161">
                  <c:v>829.70699999999999</c:v>
                </c:pt>
                <c:pt idx="162">
                  <c:v>834.70699999999999</c:v>
                </c:pt>
                <c:pt idx="163">
                  <c:v>839.70699999999999</c:v>
                </c:pt>
                <c:pt idx="164">
                  <c:v>844.70699999999999</c:v>
                </c:pt>
                <c:pt idx="165">
                  <c:v>849.70699999999999</c:v>
                </c:pt>
                <c:pt idx="166">
                  <c:v>854.70699999999999</c:v>
                </c:pt>
                <c:pt idx="167">
                  <c:v>859.70699999999999</c:v>
                </c:pt>
              </c:numCache>
            </c:numRef>
          </c:xVal>
          <c:yVal>
            <c:numRef>
              <c:f>Coke!$S$6:$S$173</c:f>
              <c:numCache>
                <c:formatCode>0.00E+00</c:formatCode>
                <c:ptCount val="168"/>
                <c:pt idx="0" formatCode="General">
                  <c:v>0.26168999999999998</c:v>
                </c:pt>
                <c:pt idx="1">
                  <c:v>4.8558999999999998E-2</c:v>
                </c:pt>
                <c:pt idx="2">
                  <c:v>-8.1858E-2</c:v>
                </c:pt>
                <c:pt idx="3">
                  <c:v>-1.9945000000000001E-2</c:v>
                </c:pt>
                <c:pt idx="4">
                  <c:v>1.6195999999999999E-2</c:v>
                </c:pt>
                <c:pt idx="5">
                  <c:v>-3.1676999999999997E-2</c:v>
                </c:pt>
                <c:pt idx="6">
                  <c:v>-6.5938999999999998E-2</c:v>
                </c:pt>
                <c:pt idx="7">
                  <c:v>-6.1448999999999997E-2</c:v>
                </c:pt>
                <c:pt idx="8">
                  <c:v>-6.6610000000000003E-2</c:v>
                </c:pt>
                <c:pt idx="9">
                  <c:v>-7.5361999999999998E-2</c:v>
                </c:pt>
                <c:pt idx="10">
                  <c:v>-8.8270000000000001E-2</c:v>
                </c:pt>
                <c:pt idx="11">
                  <c:v>-9.4904000000000002E-2</c:v>
                </c:pt>
                <c:pt idx="12" formatCode="General">
                  <c:v>-0.11305</c:v>
                </c:pt>
                <c:pt idx="13" formatCode="General">
                  <c:v>-0.12439</c:v>
                </c:pt>
                <c:pt idx="14" formatCode="General">
                  <c:v>-0.13400999999999999</c:v>
                </c:pt>
                <c:pt idx="15" formatCode="General">
                  <c:v>-0.16188</c:v>
                </c:pt>
                <c:pt idx="16" formatCode="General">
                  <c:v>-0.17655000000000001</c:v>
                </c:pt>
                <c:pt idx="17" formatCode="General">
                  <c:v>-0.20942</c:v>
                </c:pt>
                <c:pt idx="18" formatCode="General">
                  <c:v>-0.23635</c:v>
                </c:pt>
                <c:pt idx="19" formatCode="General">
                  <c:v>-0.22883999999999999</c:v>
                </c:pt>
                <c:pt idx="20" formatCode="General">
                  <c:v>-0.25436999999999999</c:v>
                </c:pt>
                <c:pt idx="21" formatCode="General">
                  <c:v>-0.29497000000000001</c:v>
                </c:pt>
                <c:pt idx="22" formatCode="General">
                  <c:v>-0.31114999999999998</c:v>
                </c:pt>
                <c:pt idx="23" formatCode="General">
                  <c:v>-0.33039000000000002</c:v>
                </c:pt>
                <c:pt idx="24" formatCode="General">
                  <c:v>-0.35314000000000001</c:v>
                </c:pt>
                <c:pt idx="25" formatCode="General">
                  <c:v>-0.35987000000000002</c:v>
                </c:pt>
                <c:pt idx="26" formatCode="General">
                  <c:v>-0.39734000000000003</c:v>
                </c:pt>
                <c:pt idx="27" formatCode="General">
                  <c:v>-0.43858999999999998</c:v>
                </c:pt>
                <c:pt idx="28" formatCode="General">
                  <c:v>-0.44285000000000002</c:v>
                </c:pt>
                <c:pt idx="29" formatCode="General">
                  <c:v>-0.44994000000000001</c:v>
                </c:pt>
                <c:pt idx="30" formatCode="General">
                  <c:v>-0.47522999999999999</c:v>
                </c:pt>
                <c:pt idx="31" formatCode="General">
                  <c:v>-0.48914000000000002</c:v>
                </c:pt>
                <c:pt idx="32" formatCode="General">
                  <c:v>-0.48315999999999998</c:v>
                </c:pt>
                <c:pt idx="33" formatCode="General">
                  <c:v>-0.50651999999999997</c:v>
                </c:pt>
                <c:pt idx="34" formatCode="General">
                  <c:v>-0.51871</c:v>
                </c:pt>
                <c:pt idx="35" formatCode="General">
                  <c:v>-0.51487000000000005</c:v>
                </c:pt>
                <c:pt idx="36" formatCode="General">
                  <c:v>-0.50558999999999998</c:v>
                </c:pt>
                <c:pt idx="37" formatCode="General">
                  <c:v>-0.50797999999999999</c:v>
                </c:pt>
                <c:pt idx="38" formatCode="General">
                  <c:v>-0.51427</c:v>
                </c:pt>
                <c:pt idx="39" formatCode="General">
                  <c:v>-0.52463000000000004</c:v>
                </c:pt>
                <c:pt idx="40" formatCode="General">
                  <c:v>-0.53534000000000004</c:v>
                </c:pt>
                <c:pt idx="41" formatCode="General">
                  <c:v>-0.55213999999999996</c:v>
                </c:pt>
                <c:pt idx="42" formatCode="General">
                  <c:v>-0.56115999999999999</c:v>
                </c:pt>
                <c:pt idx="43" formatCode="General">
                  <c:v>-0.54747999999999997</c:v>
                </c:pt>
                <c:pt idx="44" formatCode="General">
                  <c:v>-0.54967999999999995</c:v>
                </c:pt>
                <c:pt idx="45" formatCode="General">
                  <c:v>-0.57928000000000002</c:v>
                </c:pt>
                <c:pt idx="46" formatCode="General">
                  <c:v>-0.58531</c:v>
                </c:pt>
                <c:pt idx="47" formatCode="General">
                  <c:v>-0.59189000000000003</c:v>
                </c:pt>
                <c:pt idx="48" formatCode="General">
                  <c:v>-0.60389000000000004</c:v>
                </c:pt>
                <c:pt idx="49" formatCode="General">
                  <c:v>-0.60836000000000001</c:v>
                </c:pt>
                <c:pt idx="50" formatCode="General">
                  <c:v>-0.60407999999999995</c:v>
                </c:pt>
                <c:pt idx="51" formatCode="General">
                  <c:v>-0.60309000000000001</c:v>
                </c:pt>
                <c:pt idx="52" formatCode="General">
                  <c:v>-0.58191000000000004</c:v>
                </c:pt>
                <c:pt idx="53" formatCode="General">
                  <c:v>-0.56581000000000004</c:v>
                </c:pt>
                <c:pt idx="54" formatCode="General">
                  <c:v>-0.54183000000000003</c:v>
                </c:pt>
                <c:pt idx="55" formatCode="General">
                  <c:v>-0.50397999999999998</c:v>
                </c:pt>
                <c:pt idx="56" formatCode="General">
                  <c:v>-0.46729999999999999</c:v>
                </c:pt>
                <c:pt idx="57" formatCode="General">
                  <c:v>-0.40643000000000001</c:v>
                </c:pt>
                <c:pt idx="58" formatCode="General">
                  <c:v>-0.37159999999999999</c:v>
                </c:pt>
                <c:pt idx="59" formatCode="General">
                  <c:v>-0.29108000000000001</c:v>
                </c:pt>
                <c:pt idx="60" formatCode="General">
                  <c:v>-0.24945000000000001</c:v>
                </c:pt>
                <c:pt idx="61" formatCode="General">
                  <c:v>-0.20205999999999999</c:v>
                </c:pt>
                <c:pt idx="62" formatCode="General">
                  <c:v>-0.17208999999999999</c:v>
                </c:pt>
                <c:pt idx="63" formatCode="General">
                  <c:v>-0.17388000000000001</c:v>
                </c:pt>
                <c:pt idx="64" formatCode="General">
                  <c:v>-0.19599</c:v>
                </c:pt>
                <c:pt idx="65" formatCode="General">
                  <c:v>-0.17476</c:v>
                </c:pt>
                <c:pt idx="66" formatCode="General">
                  <c:v>-0.20416000000000001</c:v>
                </c:pt>
                <c:pt idx="67" formatCode="General">
                  <c:v>-0.21648999999999999</c:v>
                </c:pt>
                <c:pt idx="68" formatCode="General">
                  <c:v>-0.18861</c:v>
                </c:pt>
                <c:pt idx="69" formatCode="General">
                  <c:v>-0.21864</c:v>
                </c:pt>
                <c:pt idx="70" formatCode="General">
                  <c:v>-0.23768</c:v>
                </c:pt>
                <c:pt idx="71" formatCode="General">
                  <c:v>-0.23751</c:v>
                </c:pt>
                <c:pt idx="72" formatCode="General">
                  <c:v>-0.3175</c:v>
                </c:pt>
                <c:pt idx="73" formatCode="General">
                  <c:v>-0.39509</c:v>
                </c:pt>
                <c:pt idx="74" formatCode="General">
                  <c:v>-0.47570000000000001</c:v>
                </c:pt>
                <c:pt idx="75" formatCode="General">
                  <c:v>-0.64793000000000001</c:v>
                </c:pt>
                <c:pt idx="76" formatCode="General">
                  <c:v>-0.71042000000000005</c:v>
                </c:pt>
                <c:pt idx="77" formatCode="General">
                  <c:v>-0.77897000000000005</c:v>
                </c:pt>
                <c:pt idx="78" formatCode="General">
                  <c:v>-0.89222000000000001</c:v>
                </c:pt>
                <c:pt idx="79" formatCode="General">
                  <c:v>-1.0445800000000001</c:v>
                </c:pt>
                <c:pt idx="80" formatCode="General">
                  <c:v>-1.2078</c:v>
                </c:pt>
                <c:pt idx="81" formatCode="General">
                  <c:v>-1.4065700000000001</c:v>
                </c:pt>
                <c:pt idx="82" formatCode="General">
                  <c:v>-1.57151</c:v>
                </c:pt>
                <c:pt idx="83" formatCode="General">
                  <c:v>-1.7067399999999999</c:v>
                </c:pt>
                <c:pt idx="84" formatCode="General">
                  <c:v>-1.79497</c:v>
                </c:pt>
                <c:pt idx="85" formatCode="General">
                  <c:v>-1.6213599999999999</c:v>
                </c:pt>
                <c:pt idx="86" formatCode="General">
                  <c:v>-1.3519300000000001</c:v>
                </c:pt>
                <c:pt idx="87" formatCode="General">
                  <c:v>-1.0527200000000001</c:v>
                </c:pt>
                <c:pt idx="88" formatCode="General">
                  <c:v>-0.78632000000000002</c:v>
                </c:pt>
                <c:pt idx="89" formatCode="General">
                  <c:v>-0.65127000000000002</c:v>
                </c:pt>
                <c:pt idx="90" formatCode="General">
                  <c:v>-0.56169999999999998</c:v>
                </c:pt>
                <c:pt idx="91" formatCode="General">
                  <c:v>-0.57069000000000003</c:v>
                </c:pt>
                <c:pt idx="92" formatCode="General">
                  <c:v>-0.64493999999999996</c:v>
                </c:pt>
                <c:pt idx="93" formatCode="General">
                  <c:v>-0.80181000000000002</c:v>
                </c:pt>
                <c:pt idx="94" formatCode="General">
                  <c:v>-1.1211100000000001</c:v>
                </c:pt>
                <c:pt idx="95" formatCode="General">
                  <c:v>-1.52963</c:v>
                </c:pt>
                <c:pt idx="96" formatCode="General">
                  <c:v>-2.0186500000000001</c:v>
                </c:pt>
                <c:pt idx="97" formatCode="General">
                  <c:v>-2.45939</c:v>
                </c:pt>
                <c:pt idx="98" formatCode="General">
                  <c:v>-2.6929599999999998</c:v>
                </c:pt>
                <c:pt idx="99" formatCode="General">
                  <c:v>-2.8159000000000001</c:v>
                </c:pt>
                <c:pt idx="100" formatCode="General">
                  <c:v>-2.8471000000000002</c:v>
                </c:pt>
                <c:pt idx="101" formatCode="General">
                  <c:v>-2.7943099999999998</c:v>
                </c:pt>
                <c:pt idx="102" formatCode="General">
                  <c:v>-2.6652</c:v>
                </c:pt>
                <c:pt idx="103" formatCode="General">
                  <c:v>-2.5630600000000001</c:v>
                </c:pt>
                <c:pt idx="104" formatCode="General">
                  <c:v>-2.3909600000000002</c:v>
                </c:pt>
                <c:pt idx="105" formatCode="General">
                  <c:v>-2.1891699999999998</c:v>
                </c:pt>
                <c:pt idx="106" formatCode="General">
                  <c:v>-1.9814099999999999</c:v>
                </c:pt>
                <c:pt idx="107" formatCode="General">
                  <c:v>-1.7693000000000001</c:v>
                </c:pt>
                <c:pt idx="108" formatCode="General">
                  <c:v>-1.57603</c:v>
                </c:pt>
                <c:pt idx="109" formatCode="General">
                  <c:v>-1.4248700000000001</c:v>
                </c:pt>
                <c:pt idx="110" formatCode="General">
                  <c:v>-1.2503500000000001</c:v>
                </c:pt>
                <c:pt idx="111" formatCode="General">
                  <c:v>-1.0947199999999999</c:v>
                </c:pt>
                <c:pt idx="112" formatCode="General">
                  <c:v>-0.95850999999999997</c:v>
                </c:pt>
                <c:pt idx="113" formatCode="General">
                  <c:v>-0.79337999999999997</c:v>
                </c:pt>
                <c:pt idx="114" formatCode="General">
                  <c:v>-0.68608999999999998</c:v>
                </c:pt>
                <c:pt idx="115" formatCode="General">
                  <c:v>-0.58677000000000001</c:v>
                </c:pt>
                <c:pt idx="116" formatCode="General">
                  <c:v>-0.51224999999999998</c:v>
                </c:pt>
                <c:pt idx="117" formatCode="General">
                  <c:v>-0.44492999999999999</c:v>
                </c:pt>
                <c:pt idx="118" formatCode="General">
                  <c:v>-0.38012000000000001</c:v>
                </c:pt>
                <c:pt idx="119" formatCode="General">
                  <c:v>-0.32296000000000002</c:v>
                </c:pt>
                <c:pt idx="120" formatCode="General">
                  <c:v>-0.27906999999999998</c:v>
                </c:pt>
                <c:pt idx="121" formatCode="General">
                  <c:v>-0.26632</c:v>
                </c:pt>
                <c:pt idx="122" formatCode="General">
                  <c:v>-0.23324</c:v>
                </c:pt>
                <c:pt idx="123" formatCode="General">
                  <c:v>-0.2044</c:v>
                </c:pt>
                <c:pt idx="124" formatCode="General">
                  <c:v>-0.18293000000000001</c:v>
                </c:pt>
                <c:pt idx="125" formatCode="General">
                  <c:v>-0.13580999999999999</c:v>
                </c:pt>
                <c:pt idx="126" formatCode="General">
                  <c:v>-0.1208</c:v>
                </c:pt>
                <c:pt idx="127" formatCode="General">
                  <c:v>-0.13016</c:v>
                </c:pt>
                <c:pt idx="128" formatCode="General">
                  <c:v>-0.10729</c:v>
                </c:pt>
                <c:pt idx="129">
                  <c:v>-9.0190000000000006E-2</c:v>
                </c:pt>
                <c:pt idx="130">
                  <c:v>-8.9260000000000006E-2</c:v>
                </c:pt>
                <c:pt idx="131">
                  <c:v>-6.7166000000000003E-2</c:v>
                </c:pt>
                <c:pt idx="132">
                  <c:v>-6.1589999999999999E-2</c:v>
                </c:pt>
                <c:pt idx="133">
                  <c:v>-6.8606E-2</c:v>
                </c:pt>
                <c:pt idx="134">
                  <c:v>-7.2266999999999998E-2</c:v>
                </c:pt>
                <c:pt idx="135">
                  <c:v>-5.8680000000000003E-2</c:v>
                </c:pt>
                <c:pt idx="136">
                  <c:v>-5.8882999999999998E-2</c:v>
                </c:pt>
                <c:pt idx="137">
                  <c:v>-3.3853000000000001E-2</c:v>
                </c:pt>
                <c:pt idx="138">
                  <c:v>-1.9508999999999999E-2</c:v>
                </c:pt>
                <c:pt idx="139">
                  <c:v>-3.6381999999999998E-2</c:v>
                </c:pt>
                <c:pt idx="140">
                  <c:v>-2.4916000000000001E-2</c:v>
                </c:pt>
                <c:pt idx="141">
                  <c:v>-2.4750999999999999E-2</c:v>
                </c:pt>
                <c:pt idx="142">
                  <c:v>-1.9713000000000001E-2</c:v>
                </c:pt>
                <c:pt idx="143">
                  <c:v>-1.7083999999999998E-2</c:v>
                </c:pt>
                <c:pt idx="144">
                  <c:v>-3.3876000000000003E-2</c:v>
                </c:pt>
                <c:pt idx="145">
                  <c:v>-4.1095E-2</c:v>
                </c:pt>
                <c:pt idx="146">
                  <c:v>-2.4891E-2</c:v>
                </c:pt>
                <c:pt idx="147">
                  <c:v>-3.0564999999999998E-2</c:v>
                </c:pt>
                <c:pt idx="148">
                  <c:v>-3.7012000000000003E-2</c:v>
                </c:pt>
                <c:pt idx="149">
                  <c:v>-4.7724000000000003E-2</c:v>
                </c:pt>
                <c:pt idx="150">
                  <c:v>-5.2083999999999998E-2</c:v>
                </c:pt>
                <c:pt idx="151">
                  <c:v>-5.2775000000000002E-2</c:v>
                </c:pt>
                <c:pt idx="152">
                  <c:v>-5.4579999999999997E-2</c:v>
                </c:pt>
                <c:pt idx="153">
                  <c:v>-4.4277999999999998E-2</c:v>
                </c:pt>
                <c:pt idx="154">
                  <c:v>2.6066000000000001E-5</c:v>
                </c:pt>
                <c:pt idx="155">
                  <c:v>-4.6878000000000003E-2</c:v>
                </c:pt>
                <c:pt idx="156">
                  <c:v>-7.6243000000000005E-2</c:v>
                </c:pt>
                <c:pt idx="157">
                  <c:v>-4.1194000000000001E-2</c:v>
                </c:pt>
                <c:pt idx="158">
                  <c:v>-6.1020999999999999E-2</c:v>
                </c:pt>
                <c:pt idx="159">
                  <c:v>-7.7616000000000004E-2</c:v>
                </c:pt>
                <c:pt idx="160">
                  <c:v>-6.7608000000000001E-2</c:v>
                </c:pt>
                <c:pt idx="161">
                  <c:v>-4.6632E-2</c:v>
                </c:pt>
                <c:pt idx="162">
                  <c:v>-9.1704999999999995E-2</c:v>
                </c:pt>
                <c:pt idx="163">
                  <c:v>-8.5030999999999995E-2</c:v>
                </c:pt>
                <c:pt idx="164">
                  <c:v>-5.4982000000000003E-2</c:v>
                </c:pt>
                <c:pt idx="165">
                  <c:v>-7.6279E-2</c:v>
                </c:pt>
                <c:pt idx="166">
                  <c:v>-8.7953000000000003E-2</c:v>
                </c:pt>
                <c:pt idx="167">
                  <c:v>-8.9342000000000005E-2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FFB-453A-9961-51CAC6F79E71}"/>
            </c:ext>
          </c:extLst>
        </c:ser>
        <c:ser>
          <c:idx val="3"/>
          <c:order val="5"/>
          <c:tx>
            <c:v>DTG_NiMo (Decalin + Nitrogen)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Coke!$F$6:$F$145</c:f>
              <c:numCache>
                <c:formatCode>General</c:formatCode>
                <c:ptCount val="140"/>
                <c:pt idx="0">
                  <c:v>115</c:v>
                </c:pt>
                <c:pt idx="1">
                  <c:v>120</c:v>
                </c:pt>
                <c:pt idx="2">
                  <c:v>125</c:v>
                </c:pt>
                <c:pt idx="3">
                  <c:v>130</c:v>
                </c:pt>
                <c:pt idx="4">
                  <c:v>135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  <c:pt idx="8">
                  <c:v>155</c:v>
                </c:pt>
                <c:pt idx="9">
                  <c:v>160</c:v>
                </c:pt>
                <c:pt idx="10">
                  <c:v>165</c:v>
                </c:pt>
                <c:pt idx="11">
                  <c:v>170</c:v>
                </c:pt>
                <c:pt idx="12">
                  <c:v>175</c:v>
                </c:pt>
                <c:pt idx="13">
                  <c:v>180</c:v>
                </c:pt>
                <c:pt idx="14">
                  <c:v>185</c:v>
                </c:pt>
                <c:pt idx="15">
                  <c:v>190</c:v>
                </c:pt>
                <c:pt idx="16">
                  <c:v>195</c:v>
                </c:pt>
                <c:pt idx="17">
                  <c:v>200</c:v>
                </c:pt>
                <c:pt idx="18">
                  <c:v>205</c:v>
                </c:pt>
                <c:pt idx="19">
                  <c:v>210</c:v>
                </c:pt>
                <c:pt idx="20">
                  <c:v>215</c:v>
                </c:pt>
                <c:pt idx="21">
                  <c:v>220</c:v>
                </c:pt>
                <c:pt idx="22">
                  <c:v>225</c:v>
                </c:pt>
                <c:pt idx="23">
                  <c:v>230</c:v>
                </c:pt>
                <c:pt idx="24">
                  <c:v>235</c:v>
                </c:pt>
                <c:pt idx="25">
                  <c:v>240</c:v>
                </c:pt>
                <c:pt idx="26">
                  <c:v>245</c:v>
                </c:pt>
                <c:pt idx="27">
                  <c:v>250</c:v>
                </c:pt>
                <c:pt idx="28">
                  <c:v>255</c:v>
                </c:pt>
                <c:pt idx="29">
                  <c:v>260</c:v>
                </c:pt>
                <c:pt idx="30">
                  <c:v>265</c:v>
                </c:pt>
                <c:pt idx="31">
                  <c:v>270</c:v>
                </c:pt>
                <c:pt idx="32">
                  <c:v>275</c:v>
                </c:pt>
                <c:pt idx="33">
                  <c:v>280</c:v>
                </c:pt>
                <c:pt idx="34">
                  <c:v>285</c:v>
                </c:pt>
                <c:pt idx="35">
                  <c:v>290</c:v>
                </c:pt>
                <c:pt idx="36">
                  <c:v>295</c:v>
                </c:pt>
                <c:pt idx="37">
                  <c:v>300</c:v>
                </c:pt>
                <c:pt idx="38">
                  <c:v>305</c:v>
                </c:pt>
                <c:pt idx="39">
                  <c:v>310</c:v>
                </c:pt>
                <c:pt idx="40">
                  <c:v>315</c:v>
                </c:pt>
                <c:pt idx="41">
                  <c:v>320</c:v>
                </c:pt>
                <c:pt idx="42">
                  <c:v>325</c:v>
                </c:pt>
                <c:pt idx="43">
                  <c:v>330</c:v>
                </c:pt>
                <c:pt idx="44">
                  <c:v>335</c:v>
                </c:pt>
                <c:pt idx="45">
                  <c:v>340</c:v>
                </c:pt>
                <c:pt idx="46">
                  <c:v>345</c:v>
                </c:pt>
                <c:pt idx="47">
                  <c:v>350</c:v>
                </c:pt>
                <c:pt idx="48">
                  <c:v>355</c:v>
                </c:pt>
                <c:pt idx="49">
                  <c:v>360</c:v>
                </c:pt>
                <c:pt idx="50">
                  <c:v>365</c:v>
                </c:pt>
                <c:pt idx="51">
                  <c:v>370</c:v>
                </c:pt>
                <c:pt idx="52">
                  <c:v>375</c:v>
                </c:pt>
                <c:pt idx="53">
                  <c:v>380</c:v>
                </c:pt>
                <c:pt idx="54">
                  <c:v>385</c:v>
                </c:pt>
                <c:pt idx="55">
                  <c:v>390</c:v>
                </c:pt>
                <c:pt idx="56">
                  <c:v>395</c:v>
                </c:pt>
                <c:pt idx="57">
                  <c:v>400</c:v>
                </c:pt>
                <c:pt idx="58">
                  <c:v>405</c:v>
                </c:pt>
                <c:pt idx="59">
                  <c:v>410</c:v>
                </c:pt>
                <c:pt idx="60">
                  <c:v>415</c:v>
                </c:pt>
                <c:pt idx="61">
                  <c:v>420</c:v>
                </c:pt>
                <c:pt idx="62">
                  <c:v>425</c:v>
                </c:pt>
                <c:pt idx="63">
                  <c:v>430</c:v>
                </c:pt>
                <c:pt idx="64">
                  <c:v>435</c:v>
                </c:pt>
                <c:pt idx="65">
                  <c:v>440</c:v>
                </c:pt>
                <c:pt idx="66">
                  <c:v>445</c:v>
                </c:pt>
                <c:pt idx="67">
                  <c:v>450</c:v>
                </c:pt>
                <c:pt idx="68">
                  <c:v>455</c:v>
                </c:pt>
                <c:pt idx="69">
                  <c:v>460</c:v>
                </c:pt>
                <c:pt idx="70">
                  <c:v>465</c:v>
                </c:pt>
                <c:pt idx="71">
                  <c:v>470</c:v>
                </c:pt>
                <c:pt idx="72">
                  <c:v>475</c:v>
                </c:pt>
                <c:pt idx="73">
                  <c:v>480</c:v>
                </c:pt>
                <c:pt idx="74">
                  <c:v>485</c:v>
                </c:pt>
                <c:pt idx="75">
                  <c:v>490</c:v>
                </c:pt>
                <c:pt idx="76">
                  <c:v>495</c:v>
                </c:pt>
                <c:pt idx="77">
                  <c:v>500</c:v>
                </c:pt>
                <c:pt idx="78">
                  <c:v>505</c:v>
                </c:pt>
                <c:pt idx="79">
                  <c:v>510</c:v>
                </c:pt>
                <c:pt idx="80">
                  <c:v>515</c:v>
                </c:pt>
                <c:pt idx="81">
                  <c:v>520</c:v>
                </c:pt>
                <c:pt idx="82">
                  <c:v>525</c:v>
                </c:pt>
                <c:pt idx="83">
                  <c:v>530</c:v>
                </c:pt>
                <c:pt idx="84">
                  <c:v>535</c:v>
                </c:pt>
                <c:pt idx="85">
                  <c:v>540</c:v>
                </c:pt>
                <c:pt idx="86">
                  <c:v>545</c:v>
                </c:pt>
                <c:pt idx="87">
                  <c:v>550</c:v>
                </c:pt>
                <c:pt idx="88">
                  <c:v>555</c:v>
                </c:pt>
                <c:pt idx="89">
                  <c:v>560</c:v>
                </c:pt>
                <c:pt idx="90">
                  <c:v>565</c:v>
                </c:pt>
                <c:pt idx="91">
                  <c:v>570</c:v>
                </c:pt>
                <c:pt idx="92">
                  <c:v>575</c:v>
                </c:pt>
                <c:pt idx="93">
                  <c:v>580</c:v>
                </c:pt>
                <c:pt idx="94">
                  <c:v>585</c:v>
                </c:pt>
                <c:pt idx="95">
                  <c:v>590</c:v>
                </c:pt>
                <c:pt idx="96">
                  <c:v>595</c:v>
                </c:pt>
                <c:pt idx="97">
                  <c:v>600</c:v>
                </c:pt>
                <c:pt idx="98">
                  <c:v>605</c:v>
                </c:pt>
                <c:pt idx="99">
                  <c:v>610</c:v>
                </c:pt>
                <c:pt idx="100">
                  <c:v>615</c:v>
                </c:pt>
                <c:pt idx="101">
                  <c:v>620</c:v>
                </c:pt>
                <c:pt idx="102">
                  <c:v>625</c:v>
                </c:pt>
                <c:pt idx="103">
                  <c:v>630</c:v>
                </c:pt>
                <c:pt idx="104">
                  <c:v>635</c:v>
                </c:pt>
                <c:pt idx="105">
                  <c:v>640</c:v>
                </c:pt>
                <c:pt idx="106">
                  <c:v>645</c:v>
                </c:pt>
                <c:pt idx="107">
                  <c:v>650</c:v>
                </c:pt>
                <c:pt idx="108">
                  <c:v>655</c:v>
                </c:pt>
                <c:pt idx="109">
                  <c:v>660</c:v>
                </c:pt>
                <c:pt idx="110">
                  <c:v>665</c:v>
                </c:pt>
                <c:pt idx="111">
                  <c:v>670</c:v>
                </c:pt>
                <c:pt idx="112">
                  <c:v>675</c:v>
                </c:pt>
                <c:pt idx="113">
                  <c:v>680</c:v>
                </c:pt>
                <c:pt idx="114">
                  <c:v>685</c:v>
                </c:pt>
                <c:pt idx="115">
                  <c:v>690</c:v>
                </c:pt>
                <c:pt idx="116">
                  <c:v>695</c:v>
                </c:pt>
                <c:pt idx="117">
                  <c:v>700</c:v>
                </c:pt>
                <c:pt idx="118">
                  <c:v>705</c:v>
                </c:pt>
                <c:pt idx="119">
                  <c:v>710</c:v>
                </c:pt>
                <c:pt idx="120">
                  <c:v>715</c:v>
                </c:pt>
                <c:pt idx="121">
                  <c:v>720</c:v>
                </c:pt>
                <c:pt idx="122">
                  <c:v>725</c:v>
                </c:pt>
                <c:pt idx="123">
                  <c:v>730</c:v>
                </c:pt>
                <c:pt idx="124">
                  <c:v>735</c:v>
                </c:pt>
                <c:pt idx="125">
                  <c:v>740</c:v>
                </c:pt>
                <c:pt idx="126">
                  <c:v>745</c:v>
                </c:pt>
                <c:pt idx="127">
                  <c:v>750</c:v>
                </c:pt>
                <c:pt idx="128">
                  <c:v>755</c:v>
                </c:pt>
                <c:pt idx="129">
                  <c:v>760</c:v>
                </c:pt>
                <c:pt idx="130">
                  <c:v>765</c:v>
                </c:pt>
                <c:pt idx="131">
                  <c:v>770</c:v>
                </c:pt>
                <c:pt idx="132">
                  <c:v>775</c:v>
                </c:pt>
                <c:pt idx="133">
                  <c:v>780</c:v>
                </c:pt>
                <c:pt idx="134">
                  <c:v>785</c:v>
                </c:pt>
                <c:pt idx="135">
                  <c:v>790</c:v>
                </c:pt>
                <c:pt idx="136">
                  <c:v>795</c:v>
                </c:pt>
                <c:pt idx="137">
                  <c:v>800</c:v>
                </c:pt>
                <c:pt idx="138">
                  <c:v>805</c:v>
                </c:pt>
                <c:pt idx="139">
                  <c:v>810</c:v>
                </c:pt>
              </c:numCache>
            </c:numRef>
          </c:xVal>
          <c:yVal>
            <c:numRef>
              <c:f>Coke!$I$6:$I$145</c:f>
              <c:numCache>
                <c:formatCode>0.00E+00</c:formatCode>
                <c:ptCount val="140"/>
                <c:pt idx="0">
                  <c:v>-8.3204E-2</c:v>
                </c:pt>
                <c:pt idx="1">
                  <c:v>-7.6707999999999998E-2</c:v>
                </c:pt>
                <c:pt idx="2">
                  <c:v>-9.7401000000000001E-2</c:v>
                </c:pt>
                <c:pt idx="3" formatCode="General">
                  <c:v>-0.12469</c:v>
                </c:pt>
                <c:pt idx="4" formatCode="General">
                  <c:v>-0.12970999999999999</c:v>
                </c:pt>
                <c:pt idx="5" formatCode="General">
                  <c:v>-0.15332999999999999</c:v>
                </c:pt>
                <c:pt idx="6" formatCode="General">
                  <c:v>-0.14557999999999999</c:v>
                </c:pt>
                <c:pt idx="7" formatCode="General">
                  <c:v>-0.16911999999999999</c:v>
                </c:pt>
                <c:pt idx="8" formatCode="General">
                  <c:v>-0.19811999999999999</c:v>
                </c:pt>
                <c:pt idx="9" formatCode="General">
                  <c:v>-0.21636</c:v>
                </c:pt>
                <c:pt idx="10" formatCode="General">
                  <c:v>-0.22689999999999999</c:v>
                </c:pt>
                <c:pt idx="11" formatCode="General">
                  <c:v>-0.24748999999999999</c:v>
                </c:pt>
                <c:pt idx="12" formatCode="General">
                  <c:v>-0.28233000000000003</c:v>
                </c:pt>
                <c:pt idx="13" formatCode="General">
                  <c:v>-0.30215999999999998</c:v>
                </c:pt>
                <c:pt idx="14" formatCode="General">
                  <c:v>-0.27011000000000002</c:v>
                </c:pt>
                <c:pt idx="15" formatCode="General">
                  <c:v>-0.31816</c:v>
                </c:pt>
                <c:pt idx="16" formatCode="General">
                  <c:v>-0.36291000000000001</c:v>
                </c:pt>
                <c:pt idx="17" formatCode="General">
                  <c:v>-0.40677999999999997</c:v>
                </c:pt>
                <c:pt idx="18" formatCode="General">
                  <c:v>-0.42964999999999998</c:v>
                </c:pt>
                <c:pt idx="19" formatCode="General">
                  <c:v>-0.48137999999999997</c:v>
                </c:pt>
                <c:pt idx="20" formatCode="General">
                  <c:v>-0.50105</c:v>
                </c:pt>
                <c:pt idx="21" formatCode="General">
                  <c:v>-0.51588999999999996</c:v>
                </c:pt>
                <c:pt idx="22" formatCode="General">
                  <c:v>-0.55664000000000002</c:v>
                </c:pt>
                <c:pt idx="23" formatCode="General">
                  <c:v>-0.59128000000000003</c:v>
                </c:pt>
                <c:pt idx="24" formatCode="General">
                  <c:v>-0.63551999999999997</c:v>
                </c:pt>
                <c:pt idx="25" formatCode="General">
                  <c:v>-0.65227000000000002</c:v>
                </c:pt>
                <c:pt idx="26" formatCode="General">
                  <c:v>-0.67732999999999999</c:v>
                </c:pt>
                <c:pt idx="27" formatCode="General">
                  <c:v>-0.73834</c:v>
                </c:pt>
                <c:pt idx="28" formatCode="General">
                  <c:v>-0.75646000000000002</c:v>
                </c:pt>
                <c:pt idx="29" formatCode="General">
                  <c:v>-0.77871999999999997</c:v>
                </c:pt>
                <c:pt idx="30" formatCode="General">
                  <c:v>-0.80049999999999999</c:v>
                </c:pt>
                <c:pt idx="31" formatCode="General">
                  <c:v>-0.81916</c:v>
                </c:pt>
                <c:pt idx="32" formatCode="General">
                  <c:v>-0.91593000000000002</c:v>
                </c:pt>
                <c:pt idx="33" formatCode="General">
                  <c:v>-1.39344</c:v>
                </c:pt>
                <c:pt idx="34" formatCode="General">
                  <c:v>-1.12113</c:v>
                </c:pt>
                <c:pt idx="35" formatCode="General">
                  <c:v>-0.77788999999999997</c:v>
                </c:pt>
                <c:pt idx="36" formatCode="General">
                  <c:v>-0.67301999999999995</c:v>
                </c:pt>
                <c:pt idx="37" formatCode="General">
                  <c:v>-0.58484000000000003</c:v>
                </c:pt>
                <c:pt idx="38" formatCode="General">
                  <c:v>-0.52537999999999996</c:v>
                </c:pt>
                <c:pt idx="39" formatCode="General">
                  <c:v>-0.39924999999999999</c:v>
                </c:pt>
                <c:pt idx="40" formatCode="General">
                  <c:v>-0.29981000000000002</c:v>
                </c:pt>
                <c:pt idx="41" formatCode="General">
                  <c:v>-0.2336</c:v>
                </c:pt>
                <c:pt idx="42" formatCode="General">
                  <c:v>-0.16516</c:v>
                </c:pt>
                <c:pt idx="43" formatCode="General">
                  <c:v>-0.11458</c:v>
                </c:pt>
                <c:pt idx="44" formatCode="General">
                  <c:v>-0.11430999999999999</c:v>
                </c:pt>
                <c:pt idx="45" formatCode="General">
                  <c:v>-0.12164999999999999</c:v>
                </c:pt>
                <c:pt idx="46" formatCode="General">
                  <c:v>-0.11627</c:v>
                </c:pt>
                <c:pt idx="47" formatCode="General">
                  <c:v>-0.16472000000000001</c:v>
                </c:pt>
                <c:pt idx="48" formatCode="General">
                  <c:v>-0.13458999999999999</c:v>
                </c:pt>
                <c:pt idx="49" formatCode="General">
                  <c:v>-0.11123</c:v>
                </c:pt>
                <c:pt idx="50" formatCode="General">
                  <c:v>-0.14304</c:v>
                </c:pt>
                <c:pt idx="51" formatCode="General">
                  <c:v>-0.15448000000000001</c:v>
                </c:pt>
                <c:pt idx="52" formatCode="General">
                  <c:v>-0.17280000000000001</c:v>
                </c:pt>
                <c:pt idx="53" formatCode="General">
                  <c:v>-0.19535</c:v>
                </c:pt>
                <c:pt idx="54" formatCode="General">
                  <c:v>-0.23132</c:v>
                </c:pt>
                <c:pt idx="55" formatCode="General">
                  <c:v>-0.27183000000000002</c:v>
                </c:pt>
                <c:pt idx="56" formatCode="General">
                  <c:v>-0.52575000000000005</c:v>
                </c:pt>
                <c:pt idx="57" formatCode="General">
                  <c:v>-0.88285000000000002</c:v>
                </c:pt>
                <c:pt idx="58" formatCode="General">
                  <c:v>-1.0845899999999999</c:v>
                </c:pt>
                <c:pt idx="59" formatCode="General">
                  <c:v>-1.28637</c:v>
                </c:pt>
                <c:pt idx="60" formatCode="General">
                  <c:v>-1.5039100000000001</c:v>
                </c:pt>
                <c:pt idx="61" formatCode="General">
                  <c:v>-1.7219</c:v>
                </c:pt>
                <c:pt idx="62" formatCode="General">
                  <c:v>-1.9926999999999999</c:v>
                </c:pt>
                <c:pt idx="63" formatCode="General">
                  <c:v>-2.2732600000000001</c:v>
                </c:pt>
                <c:pt idx="64" formatCode="General">
                  <c:v>-2.5058699999999998</c:v>
                </c:pt>
                <c:pt idx="65" formatCode="General">
                  <c:v>-2.6443300000000001</c:v>
                </c:pt>
                <c:pt idx="66" formatCode="General">
                  <c:v>-2.6737199999999999</c:v>
                </c:pt>
                <c:pt idx="67" formatCode="General">
                  <c:v>-2.5736400000000001</c:v>
                </c:pt>
                <c:pt idx="68" formatCode="General">
                  <c:v>-2.1672799999999999</c:v>
                </c:pt>
                <c:pt idx="69" formatCode="General">
                  <c:v>-1.5759799999999999</c:v>
                </c:pt>
                <c:pt idx="70" formatCode="General">
                  <c:v>-1.0797000000000001</c:v>
                </c:pt>
                <c:pt idx="71" formatCode="General">
                  <c:v>-0.81093000000000004</c:v>
                </c:pt>
                <c:pt idx="72" formatCode="General">
                  <c:v>-0.61424999999999996</c:v>
                </c:pt>
                <c:pt idx="73" formatCode="General">
                  <c:v>-0.53993000000000002</c:v>
                </c:pt>
                <c:pt idx="74" formatCode="General">
                  <c:v>-0.61297999999999997</c:v>
                </c:pt>
                <c:pt idx="75" formatCode="General">
                  <c:v>-0.79305999999999999</c:v>
                </c:pt>
                <c:pt idx="76" formatCode="General">
                  <c:v>-1.11717</c:v>
                </c:pt>
                <c:pt idx="77" formatCode="General">
                  <c:v>-1.4821599999999999</c:v>
                </c:pt>
                <c:pt idx="78" formatCode="General">
                  <c:v>-1.8641099999999999</c:v>
                </c:pt>
                <c:pt idx="79" formatCode="General">
                  <c:v>-2.22018</c:v>
                </c:pt>
                <c:pt idx="80" formatCode="General">
                  <c:v>-2.4527100000000002</c:v>
                </c:pt>
                <c:pt idx="81" formatCode="General">
                  <c:v>-2.5677400000000001</c:v>
                </c:pt>
                <c:pt idx="82" formatCode="General">
                  <c:v>-2.58684</c:v>
                </c:pt>
                <c:pt idx="83" formatCode="General">
                  <c:v>-2.57728</c:v>
                </c:pt>
                <c:pt idx="84" formatCode="General">
                  <c:v>-2.51145</c:v>
                </c:pt>
                <c:pt idx="85" formatCode="General">
                  <c:v>-2.4262800000000002</c:v>
                </c:pt>
                <c:pt idx="86" formatCode="General">
                  <c:v>-2.29155</c:v>
                </c:pt>
                <c:pt idx="87" formatCode="General">
                  <c:v>-2.11199</c:v>
                </c:pt>
                <c:pt idx="88" formatCode="General">
                  <c:v>-1.8934500000000001</c:v>
                </c:pt>
                <c:pt idx="89" formatCode="General">
                  <c:v>-1.7062900000000001</c:v>
                </c:pt>
                <c:pt idx="90" formatCode="General">
                  <c:v>-1.5210399999999999</c:v>
                </c:pt>
                <c:pt idx="91" formatCode="General">
                  <c:v>-1.3765000000000001</c:v>
                </c:pt>
                <c:pt idx="92" formatCode="General">
                  <c:v>-1.24407</c:v>
                </c:pt>
                <c:pt idx="93" formatCode="General">
                  <c:v>-1.1065499999999999</c:v>
                </c:pt>
                <c:pt idx="94" formatCode="General">
                  <c:v>-0.97506999999999999</c:v>
                </c:pt>
                <c:pt idx="95" formatCode="General">
                  <c:v>-0.81715000000000004</c:v>
                </c:pt>
                <c:pt idx="96" formatCode="General">
                  <c:v>-0.74021000000000003</c:v>
                </c:pt>
                <c:pt idx="97" formatCode="General">
                  <c:v>-0.63549999999999995</c:v>
                </c:pt>
                <c:pt idx="98" formatCode="General">
                  <c:v>-0.52266000000000001</c:v>
                </c:pt>
                <c:pt idx="99" formatCode="General">
                  <c:v>-0.44841999999999999</c:v>
                </c:pt>
                <c:pt idx="100" formatCode="General">
                  <c:v>-0.34977000000000003</c:v>
                </c:pt>
                <c:pt idx="101" formatCode="General">
                  <c:v>-0.24065</c:v>
                </c:pt>
                <c:pt idx="102" formatCode="General">
                  <c:v>-0.16017000000000001</c:v>
                </c:pt>
                <c:pt idx="103" formatCode="General">
                  <c:v>-0.10196</c:v>
                </c:pt>
                <c:pt idx="104">
                  <c:v>-4.3942000000000002E-2</c:v>
                </c:pt>
                <c:pt idx="105">
                  <c:v>-3.3917000000000003E-2</c:v>
                </c:pt>
                <c:pt idx="106">
                  <c:v>-1.6490999999999999E-2</c:v>
                </c:pt>
                <c:pt idx="107">
                  <c:v>5.1897000000000002E-3</c:v>
                </c:pt>
                <c:pt idx="108">
                  <c:v>-1.9578999999999999E-2</c:v>
                </c:pt>
                <c:pt idx="109">
                  <c:v>-2.0101000000000001E-2</c:v>
                </c:pt>
                <c:pt idx="110">
                  <c:v>-2.5725999999999999E-2</c:v>
                </c:pt>
                <c:pt idx="111">
                  <c:v>-6.4319000000000001E-2</c:v>
                </c:pt>
                <c:pt idx="112">
                  <c:v>7.6528999999999998E-3</c:v>
                </c:pt>
                <c:pt idx="113">
                  <c:v>1.3920999999999999E-2</c:v>
                </c:pt>
                <c:pt idx="114">
                  <c:v>1.3246E-3</c:v>
                </c:pt>
                <c:pt idx="115">
                  <c:v>-1.0805E-2</c:v>
                </c:pt>
                <c:pt idx="116">
                  <c:v>-2.2193000000000001E-2</c:v>
                </c:pt>
                <c:pt idx="117">
                  <c:v>-2.3431E-2</c:v>
                </c:pt>
                <c:pt idx="118">
                  <c:v>-3.7287000000000001E-2</c:v>
                </c:pt>
                <c:pt idx="119">
                  <c:v>-2.2734999999999998E-2</c:v>
                </c:pt>
                <c:pt idx="120">
                  <c:v>-2.3054000000000002E-2</c:v>
                </c:pt>
                <c:pt idx="121">
                  <c:v>-3.6116000000000002E-2</c:v>
                </c:pt>
                <c:pt idx="122">
                  <c:v>-2.4346E-2</c:v>
                </c:pt>
                <c:pt idx="123">
                  <c:v>-1.6993000000000001E-2</c:v>
                </c:pt>
                <c:pt idx="124">
                  <c:v>-8.9934000000000004E-3</c:v>
                </c:pt>
                <c:pt idx="125">
                  <c:v>-1.4489999999999999E-2</c:v>
                </c:pt>
                <c:pt idx="126">
                  <c:v>-7.6221999999999998E-2</c:v>
                </c:pt>
                <c:pt idx="127">
                  <c:v>-6.4831E-2</c:v>
                </c:pt>
                <c:pt idx="128">
                  <c:v>-7.2271999999999996E-3</c:v>
                </c:pt>
                <c:pt idx="129">
                  <c:v>-1.5282E-2</c:v>
                </c:pt>
                <c:pt idx="130">
                  <c:v>-3.4526000000000001E-2</c:v>
                </c:pt>
                <c:pt idx="131">
                  <c:v>-4.5354999999999999E-2</c:v>
                </c:pt>
                <c:pt idx="132">
                  <c:v>-6.0898000000000001E-2</c:v>
                </c:pt>
                <c:pt idx="133">
                  <c:v>-6.1929999999999999E-2</c:v>
                </c:pt>
                <c:pt idx="134">
                  <c:v>-4.4277999999999998E-2</c:v>
                </c:pt>
                <c:pt idx="135">
                  <c:v>-2.3446999999999999E-2</c:v>
                </c:pt>
                <c:pt idx="136">
                  <c:v>-1.8766000000000001E-2</c:v>
                </c:pt>
                <c:pt idx="137">
                  <c:v>-5.2916999999999999E-2</c:v>
                </c:pt>
                <c:pt idx="138">
                  <c:v>-5.8073E-2</c:v>
                </c:pt>
                <c:pt idx="139">
                  <c:v>-6.1606000000000001E-2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FFB-453A-9961-51CAC6F79E71}"/>
            </c:ext>
          </c:extLst>
        </c:ser>
        <c:ser>
          <c:idx val="5"/>
          <c:order val="7"/>
          <c:tx>
            <c:v>DTG_NiMo (Tetralin + Nitrogen)</c:v>
          </c:tx>
          <c:spPr>
            <a:ln w="635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Coke!$K$6:$K$146</c:f>
              <c:numCache>
                <c:formatCode>General</c:formatCode>
                <c:ptCount val="14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  <c:pt idx="11">
                  <c:v>165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195</c:v>
                </c:pt>
                <c:pt idx="18">
                  <c:v>200</c:v>
                </c:pt>
                <c:pt idx="19">
                  <c:v>205</c:v>
                </c:pt>
                <c:pt idx="20">
                  <c:v>210</c:v>
                </c:pt>
                <c:pt idx="21">
                  <c:v>215</c:v>
                </c:pt>
                <c:pt idx="22">
                  <c:v>220</c:v>
                </c:pt>
                <c:pt idx="23">
                  <c:v>225</c:v>
                </c:pt>
                <c:pt idx="24">
                  <c:v>230</c:v>
                </c:pt>
                <c:pt idx="25">
                  <c:v>235</c:v>
                </c:pt>
                <c:pt idx="26">
                  <c:v>240</c:v>
                </c:pt>
                <c:pt idx="27">
                  <c:v>245</c:v>
                </c:pt>
                <c:pt idx="28">
                  <c:v>250</c:v>
                </c:pt>
                <c:pt idx="29">
                  <c:v>255</c:v>
                </c:pt>
                <c:pt idx="30">
                  <c:v>260</c:v>
                </c:pt>
                <c:pt idx="31">
                  <c:v>265</c:v>
                </c:pt>
                <c:pt idx="32">
                  <c:v>270</c:v>
                </c:pt>
                <c:pt idx="33">
                  <c:v>275</c:v>
                </c:pt>
                <c:pt idx="34">
                  <c:v>280</c:v>
                </c:pt>
                <c:pt idx="35">
                  <c:v>285</c:v>
                </c:pt>
                <c:pt idx="36">
                  <c:v>290</c:v>
                </c:pt>
                <c:pt idx="37">
                  <c:v>295</c:v>
                </c:pt>
                <c:pt idx="38">
                  <c:v>300</c:v>
                </c:pt>
                <c:pt idx="39">
                  <c:v>305</c:v>
                </c:pt>
                <c:pt idx="40">
                  <c:v>310</c:v>
                </c:pt>
                <c:pt idx="41">
                  <c:v>315</c:v>
                </c:pt>
                <c:pt idx="42">
                  <c:v>320</c:v>
                </c:pt>
                <c:pt idx="43">
                  <c:v>325</c:v>
                </c:pt>
                <c:pt idx="44">
                  <c:v>330</c:v>
                </c:pt>
                <c:pt idx="45">
                  <c:v>335</c:v>
                </c:pt>
                <c:pt idx="46">
                  <c:v>340</c:v>
                </c:pt>
                <c:pt idx="47">
                  <c:v>345</c:v>
                </c:pt>
                <c:pt idx="48">
                  <c:v>350</c:v>
                </c:pt>
                <c:pt idx="49">
                  <c:v>355</c:v>
                </c:pt>
                <c:pt idx="50">
                  <c:v>360</c:v>
                </c:pt>
                <c:pt idx="51">
                  <c:v>365</c:v>
                </c:pt>
                <c:pt idx="52">
                  <c:v>370</c:v>
                </c:pt>
                <c:pt idx="53">
                  <c:v>375</c:v>
                </c:pt>
                <c:pt idx="54">
                  <c:v>380</c:v>
                </c:pt>
                <c:pt idx="55">
                  <c:v>385</c:v>
                </c:pt>
                <c:pt idx="56">
                  <c:v>390</c:v>
                </c:pt>
                <c:pt idx="57">
                  <c:v>395</c:v>
                </c:pt>
                <c:pt idx="58">
                  <c:v>400</c:v>
                </c:pt>
                <c:pt idx="59">
                  <c:v>405</c:v>
                </c:pt>
                <c:pt idx="60">
                  <c:v>410</c:v>
                </c:pt>
                <c:pt idx="61">
                  <c:v>415</c:v>
                </c:pt>
                <c:pt idx="62">
                  <c:v>420</c:v>
                </c:pt>
                <c:pt idx="63">
                  <c:v>425</c:v>
                </c:pt>
                <c:pt idx="64">
                  <c:v>430</c:v>
                </c:pt>
                <c:pt idx="65">
                  <c:v>435</c:v>
                </c:pt>
                <c:pt idx="66">
                  <c:v>440</c:v>
                </c:pt>
                <c:pt idx="67">
                  <c:v>445</c:v>
                </c:pt>
                <c:pt idx="68">
                  <c:v>450</c:v>
                </c:pt>
                <c:pt idx="69">
                  <c:v>455</c:v>
                </c:pt>
                <c:pt idx="70">
                  <c:v>460</c:v>
                </c:pt>
                <c:pt idx="71">
                  <c:v>465</c:v>
                </c:pt>
                <c:pt idx="72">
                  <c:v>470</c:v>
                </c:pt>
                <c:pt idx="73">
                  <c:v>475</c:v>
                </c:pt>
                <c:pt idx="74">
                  <c:v>480</c:v>
                </c:pt>
                <c:pt idx="75">
                  <c:v>485</c:v>
                </c:pt>
                <c:pt idx="76">
                  <c:v>490</c:v>
                </c:pt>
                <c:pt idx="77">
                  <c:v>495</c:v>
                </c:pt>
                <c:pt idx="78">
                  <c:v>500</c:v>
                </c:pt>
                <c:pt idx="79">
                  <c:v>505</c:v>
                </c:pt>
                <c:pt idx="80">
                  <c:v>510</c:v>
                </c:pt>
                <c:pt idx="81">
                  <c:v>515</c:v>
                </c:pt>
                <c:pt idx="82">
                  <c:v>520</c:v>
                </c:pt>
                <c:pt idx="83">
                  <c:v>525</c:v>
                </c:pt>
                <c:pt idx="84">
                  <c:v>530</c:v>
                </c:pt>
                <c:pt idx="85">
                  <c:v>535</c:v>
                </c:pt>
                <c:pt idx="86">
                  <c:v>540</c:v>
                </c:pt>
                <c:pt idx="87">
                  <c:v>545</c:v>
                </c:pt>
                <c:pt idx="88">
                  <c:v>550</c:v>
                </c:pt>
                <c:pt idx="89">
                  <c:v>555</c:v>
                </c:pt>
                <c:pt idx="90">
                  <c:v>560</c:v>
                </c:pt>
                <c:pt idx="91">
                  <c:v>565</c:v>
                </c:pt>
                <c:pt idx="92">
                  <c:v>570</c:v>
                </c:pt>
                <c:pt idx="93">
                  <c:v>575</c:v>
                </c:pt>
                <c:pt idx="94">
                  <c:v>580</c:v>
                </c:pt>
                <c:pt idx="95">
                  <c:v>585</c:v>
                </c:pt>
                <c:pt idx="96">
                  <c:v>590</c:v>
                </c:pt>
                <c:pt idx="97">
                  <c:v>595</c:v>
                </c:pt>
                <c:pt idx="98">
                  <c:v>600</c:v>
                </c:pt>
                <c:pt idx="99">
                  <c:v>605</c:v>
                </c:pt>
                <c:pt idx="100">
                  <c:v>610</c:v>
                </c:pt>
                <c:pt idx="101">
                  <c:v>615</c:v>
                </c:pt>
                <c:pt idx="102">
                  <c:v>620</c:v>
                </c:pt>
                <c:pt idx="103">
                  <c:v>625</c:v>
                </c:pt>
                <c:pt idx="104">
                  <c:v>630</c:v>
                </c:pt>
                <c:pt idx="105">
                  <c:v>635</c:v>
                </c:pt>
                <c:pt idx="106">
                  <c:v>640</c:v>
                </c:pt>
                <c:pt idx="107">
                  <c:v>645</c:v>
                </c:pt>
                <c:pt idx="108">
                  <c:v>650</c:v>
                </c:pt>
                <c:pt idx="109">
                  <c:v>655</c:v>
                </c:pt>
                <c:pt idx="110">
                  <c:v>660</c:v>
                </c:pt>
                <c:pt idx="111">
                  <c:v>665</c:v>
                </c:pt>
                <c:pt idx="112">
                  <c:v>670</c:v>
                </c:pt>
                <c:pt idx="113">
                  <c:v>675</c:v>
                </c:pt>
                <c:pt idx="114">
                  <c:v>680</c:v>
                </c:pt>
                <c:pt idx="115">
                  <c:v>685</c:v>
                </c:pt>
                <c:pt idx="116">
                  <c:v>690</c:v>
                </c:pt>
                <c:pt idx="117">
                  <c:v>695</c:v>
                </c:pt>
                <c:pt idx="118">
                  <c:v>700</c:v>
                </c:pt>
                <c:pt idx="119">
                  <c:v>705</c:v>
                </c:pt>
                <c:pt idx="120">
                  <c:v>710</c:v>
                </c:pt>
                <c:pt idx="121">
                  <c:v>715</c:v>
                </c:pt>
                <c:pt idx="122">
                  <c:v>720</c:v>
                </c:pt>
                <c:pt idx="123">
                  <c:v>725</c:v>
                </c:pt>
                <c:pt idx="124">
                  <c:v>730</c:v>
                </c:pt>
                <c:pt idx="125">
                  <c:v>735</c:v>
                </c:pt>
                <c:pt idx="126">
                  <c:v>740</c:v>
                </c:pt>
                <c:pt idx="127">
                  <c:v>745</c:v>
                </c:pt>
                <c:pt idx="128">
                  <c:v>750</c:v>
                </c:pt>
                <c:pt idx="129">
                  <c:v>755</c:v>
                </c:pt>
                <c:pt idx="130">
                  <c:v>760</c:v>
                </c:pt>
                <c:pt idx="131">
                  <c:v>765</c:v>
                </c:pt>
                <c:pt idx="132">
                  <c:v>770</c:v>
                </c:pt>
                <c:pt idx="133">
                  <c:v>775</c:v>
                </c:pt>
                <c:pt idx="134">
                  <c:v>780</c:v>
                </c:pt>
                <c:pt idx="135">
                  <c:v>785</c:v>
                </c:pt>
                <c:pt idx="136">
                  <c:v>790</c:v>
                </c:pt>
                <c:pt idx="137">
                  <c:v>795</c:v>
                </c:pt>
                <c:pt idx="138">
                  <c:v>800</c:v>
                </c:pt>
                <c:pt idx="139">
                  <c:v>805</c:v>
                </c:pt>
                <c:pt idx="140">
                  <c:v>810</c:v>
                </c:pt>
              </c:numCache>
            </c:numRef>
          </c:xVal>
          <c:yVal>
            <c:numRef>
              <c:f>Coke!$N$6:$N$146</c:f>
              <c:numCache>
                <c:formatCode>General</c:formatCode>
                <c:ptCount val="141"/>
                <c:pt idx="0">
                  <c:v>-0.30445</c:v>
                </c:pt>
                <c:pt idx="1">
                  <c:v>-0.30987999999999999</c:v>
                </c:pt>
                <c:pt idx="2">
                  <c:v>-0.30454999999999999</c:v>
                </c:pt>
                <c:pt idx="3">
                  <c:v>-0.29860999999999999</c:v>
                </c:pt>
                <c:pt idx="4">
                  <c:v>-0.30731000000000003</c:v>
                </c:pt>
                <c:pt idx="5">
                  <c:v>-0.30212</c:v>
                </c:pt>
                <c:pt idx="6">
                  <c:v>-0.30430000000000001</c:v>
                </c:pt>
                <c:pt idx="7">
                  <c:v>-0.29444999999999999</c:v>
                </c:pt>
                <c:pt idx="8">
                  <c:v>-0.29602000000000001</c:v>
                </c:pt>
                <c:pt idx="9">
                  <c:v>-0.31586999999999998</c:v>
                </c:pt>
                <c:pt idx="10">
                  <c:v>-0.31991000000000003</c:v>
                </c:pt>
                <c:pt idx="11">
                  <c:v>-0.30001</c:v>
                </c:pt>
                <c:pt idx="12">
                  <c:v>-0.31054999999999999</c:v>
                </c:pt>
                <c:pt idx="13">
                  <c:v>-0.31125000000000003</c:v>
                </c:pt>
                <c:pt idx="14">
                  <c:v>-0.30292999999999998</c:v>
                </c:pt>
                <c:pt idx="15">
                  <c:v>-0.29042000000000001</c:v>
                </c:pt>
                <c:pt idx="16">
                  <c:v>-0.30620000000000003</c:v>
                </c:pt>
                <c:pt idx="17">
                  <c:v>-0.29985000000000001</c:v>
                </c:pt>
                <c:pt idx="18">
                  <c:v>-0.27738000000000002</c:v>
                </c:pt>
                <c:pt idx="19">
                  <c:v>-0.31228</c:v>
                </c:pt>
                <c:pt idx="20">
                  <c:v>-0.29912</c:v>
                </c:pt>
                <c:pt idx="21">
                  <c:v>-0.29387000000000002</c:v>
                </c:pt>
                <c:pt idx="22">
                  <c:v>-0.30735000000000001</c:v>
                </c:pt>
                <c:pt idx="23">
                  <c:v>-0.30314999999999998</c:v>
                </c:pt>
                <c:pt idx="24">
                  <c:v>-0.28566999999999998</c:v>
                </c:pt>
                <c:pt idx="25">
                  <c:v>-0.30753999999999998</c:v>
                </c:pt>
                <c:pt idx="26">
                  <c:v>-0.28867999999999999</c:v>
                </c:pt>
                <c:pt idx="27">
                  <c:v>-0.24226</c:v>
                </c:pt>
                <c:pt idx="28">
                  <c:v>-0.29448000000000002</c:v>
                </c:pt>
                <c:pt idx="29">
                  <c:v>-0.31258000000000002</c:v>
                </c:pt>
                <c:pt idx="30">
                  <c:v>-0.28561999999999999</c:v>
                </c:pt>
                <c:pt idx="31">
                  <c:v>-0.28198000000000001</c:v>
                </c:pt>
                <c:pt idx="32">
                  <c:v>-0.25824000000000003</c:v>
                </c:pt>
                <c:pt idx="33">
                  <c:v>-0.26246000000000003</c:v>
                </c:pt>
                <c:pt idx="34">
                  <c:v>-0.27693000000000001</c:v>
                </c:pt>
                <c:pt idx="35">
                  <c:v>-0.26888000000000001</c:v>
                </c:pt>
                <c:pt idx="36">
                  <c:v>-0.25734000000000001</c:v>
                </c:pt>
                <c:pt idx="37">
                  <c:v>-0.23285</c:v>
                </c:pt>
                <c:pt idx="38">
                  <c:v>-0.25334000000000001</c:v>
                </c:pt>
                <c:pt idx="39">
                  <c:v>-0.23956</c:v>
                </c:pt>
                <c:pt idx="40">
                  <c:v>-0.24593000000000001</c:v>
                </c:pt>
                <c:pt idx="41">
                  <c:v>-0.23998</c:v>
                </c:pt>
                <c:pt idx="42">
                  <c:v>-0.19281999999999999</c:v>
                </c:pt>
                <c:pt idx="43">
                  <c:v>-0.17211000000000001</c:v>
                </c:pt>
                <c:pt idx="44">
                  <c:v>-0.16405</c:v>
                </c:pt>
                <c:pt idx="45">
                  <c:v>-0.14859</c:v>
                </c:pt>
                <c:pt idx="46">
                  <c:v>-0.14438000000000001</c:v>
                </c:pt>
                <c:pt idx="47">
                  <c:v>-0.13381999999999999</c:v>
                </c:pt>
                <c:pt idx="48">
                  <c:v>-0.114</c:v>
                </c:pt>
                <c:pt idx="49">
                  <c:v>-0.1196</c:v>
                </c:pt>
                <c:pt idx="50" formatCode="0.00E+00">
                  <c:v>-9.8815E-2</c:v>
                </c:pt>
                <c:pt idx="51" formatCode="0.00E+00">
                  <c:v>-8.3645999999999998E-2</c:v>
                </c:pt>
                <c:pt idx="52">
                  <c:v>-0.11471000000000001</c:v>
                </c:pt>
                <c:pt idx="53">
                  <c:v>-0.15828</c:v>
                </c:pt>
                <c:pt idx="54">
                  <c:v>-0.18976000000000001</c:v>
                </c:pt>
                <c:pt idx="55">
                  <c:v>-0.20946999999999999</c:v>
                </c:pt>
                <c:pt idx="56">
                  <c:v>-0.21404999999999999</c:v>
                </c:pt>
                <c:pt idx="57">
                  <c:v>-0.26262999999999997</c:v>
                </c:pt>
                <c:pt idx="58">
                  <c:v>-0.42515999999999998</c:v>
                </c:pt>
                <c:pt idx="59">
                  <c:v>-0.43270999999999998</c:v>
                </c:pt>
                <c:pt idx="60">
                  <c:v>-0.50926000000000005</c:v>
                </c:pt>
                <c:pt idx="61">
                  <c:v>-0.54674999999999996</c:v>
                </c:pt>
                <c:pt idx="62">
                  <c:v>-0.71316000000000002</c:v>
                </c:pt>
                <c:pt idx="63">
                  <c:v>-0.77097000000000004</c:v>
                </c:pt>
                <c:pt idx="64">
                  <c:v>-0.72967000000000004</c:v>
                </c:pt>
                <c:pt idx="65">
                  <c:v>-0.77046999999999999</c:v>
                </c:pt>
                <c:pt idx="66">
                  <c:v>-0.80054999999999998</c:v>
                </c:pt>
                <c:pt idx="67">
                  <c:v>-0.81498999999999999</c:v>
                </c:pt>
                <c:pt idx="68">
                  <c:v>-0.73767000000000005</c:v>
                </c:pt>
                <c:pt idx="69">
                  <c:v>-0.62031999999999998</c:v>
                </c:pt>
                <c:pt idx="70">
                  <c:v>-0.55484</c:v>
                </c:pt>
                <c:pt idx="71">
                  <c:v>-0.47611999999999999</c:v>
                </c:pt>
                <c:pt idx="72">
                  <c:v>-0.51083000000000001</c:v>
                </c:pt>
                <c:pt idx="73">
                  <c:v>-0.53586</c:v>
                </c:pt>
                <c:pt idx="74">
                  <c:v>-0.64527000000000001</c:v>
                </c:pt>
                <c:pt idx="75">
                  <c:v>-0.83291999999999999</c:v>
                </c:pt>
                <c:pt idx="76">
                  <c:v>-1.0070600000000001</c:v>
                </c:pt>
                <c:pt idx="77">
                  <c:v>-1.2870299999999999</c:v>
                </c:pt>
                <c:pt idx="78">
                  <c:v>-1.5805400000000001</c:v>
                </c:pt>
                <c:pt idx="79">
                  <c:v>-1.86249</c:v>
                </c:pt>
                <c:pt idx="80">
                  <c:v>-2.08081</c:v>
                </c:pt>
                <c:pt idx="81">
                  <c:v>-2.3353100000000002</c:v>
                </c:pt>
                <c:pt idx="82">
                  <c:v>-2.4727000000000001</c:v>
                </c:pt>
                <c:pt idx="83">
                  <c:v>-2.5695800000000002</c:v>
                </c:pt>
                <c:pt idx="84">
                  <c:v>-2.6993399999999999</c:v>
                </c:pt>
                <c:pt idx="85">
                  <c:v>-2.7065299999999999</c:v>
                </c:pt>
                <c:pt idx="86">
                  <c:v>-2.7717700000000001</c:v>
                </c:pt>
                <c:pt idx="87">
                  <c:v>-2.7853300000000001</c:v>
                </c:pt>
                <c:pt idx="88">
                  <c:v>-2.7095500000000001</c:v>
                </c:pt>
                <c:pt idx="89">
                  <c:v>-2.6099199999999998</c:v>
                </c:pt>
                <c:pt idx="90">
                  <c:v>-2.4532099999999999</c:v>
                </c:pt>
                <c:pt idx="91">
                  <c:v>-2.3371599999999999</c:v>
                </c:pt>
                <c:pt idx="92">
                  <c:v>-2.24647</c:v>
                </c:pt>
                <c:pt idx="93">
                  <c:v>-2.12947</c:v>
                </c:pt>
                <c:pt idx="94">
                  <c:v>-1.99553</c:v>
                </c:pt>
                <c:pt idx="95">
                  <c:v>-1.8878600000000001</c:v>
                </c:pt>
                <c:pt idx="96">
                  <c:v>-1.7696499999999999</c:v>
                </c:pt>
                <c:pt idx="97">
                  <c:v>-1.65713</c:v>
                </c:pt>
                <c:pt idx="98">
                  <c:v>-1.5074799999999999</c:v>
                </c:pt>
                <c:pt idx="99">
                  <c:v>-1.3994500000000001</c:v>
                </c:pt>
                <c:pt idx="100">
                  <c:v>-1.3367599999999999</c:v>
                </c:pt>
                <c:pt idx="101">
                  <c:v>-1.2322</c:v>
                </c:pt>
                <c:pt idx="102">
                  <c:v>-1.1247400000000001</c:v>
                </c:pt>
                <c:pt idx="103">
                  <c:v>-1.02495</c:v>
                </c:pt>
                <c:pt idx="104">
                  <c:v>-0.92025999999999997</c:v>
                </c:pt>
                <c:pt idx="105">
                  <c:v>-0.80881999999999998</c:v>
                </c:pt>
                <c:pt idx="106">
                  <c:v>-0.77356999999999998</c:v>
                </c:pt>
                <c:pt idx="107">
                  <c:v>-0.71901000000000004</c:v>
                </c:pt>
                <c:pt idx="108">
                  <c:v>-0.63604000000000005</c:v>
                </c:pt>
                <c:pt idx="109">
                  <c:v>-0.55469000000000002</c:v>
                </c:pt>
                <c:pt idx="110">
                  <c:v>-0.54081999999999997</c:v>
                </c:pt>
                <c:pt idx="111">
                  <c:v>-0.49781999999999998</c:v>
                </c:pt>
                <c:pt idx="112">
                  <c:v>-0.43269999999999997</c:v>
                </c:pt>
                <c:pt idx="113">
                  <c:v>-0.38438</c:v>
                </c:pt>
                <c:pt idx="114">
                  <c:v>-0.34620000000000001</c:v>
                </c:pt>
                <c:pt idx="115">
                  <c:v>-0.31304999999999999</c:v>
                </c:pt>
                <c:pt idx="116">
                  <c:v>-0.29237000000000002</c:v>
                </c:pt>
                <c:pt idx="117">
                  <c:v>-0.25280000000000002</c:v>
                </c:pt>
                <c:pt idx="118">
                  <c:v>-0.25296999999999997</c:v>
                </c:pt>
                <c:pt idx="119">
                  <c:v>-0.21354999999999999</c:v>
                </c:pt>
                <c:pt idx="120">
                  <c:v>-0.17652000000000001</c:v>
                </c:pt>
                <c:pt idx="121">
                  <c:v>-0.14576</c:v>
                </c:pt>
                <c:pt idx="122">
                  <c:v>-0.13571</c:v>
                </c:pt>
                <c:pt idx="123" formatCode="0.00E+00">
                  <c:v>-7.5121999999999994E-2</c:v>
                </c:pt>
                <c:pt idx="124" formatCode="0.00E+00">
                  <c:v>-3.2744000000000002E-2</c:v>
                </c:pt>
                <c:pt idx="125" formatCode="0.00E+00">
                  <c:v>-2.1409999999999998E-2</c:v>
                </c:pt>
                <c:pt idx="126" formatCode="0.00E+00">
                  <c:v>-4.8973000000000003E-2</c:v>
                </c:pt>
                <c:pt idx="127" formatCode="0.00E+00">
                  <c:v>-4.2109000000000001E-2</c:v>
                </c:pt>
                <c:pt idx="128" formatCode="0.00E+00">
                  <c:v>-3.0329999999999999E-2</c:v>
                </c:pt>
                <c:pt idx="129" formatCode="0.00E+00">
                  <c:v>-3.9321000000000002E-2</c:v>
                </c:pt>
                <c:pt idx="130" formatCode="0.00E+00">
                  <c:v>-3.4504E-2</c:v>
                </c:pt>
                <c:pt idx="131" formatCode="0.00E+00">
                  <c:v>-3.0945E-2</c:v>
                </c:pt>
                <c:pt idx="132" formatCode="0.00E+00">
                  <c:v>-4.2789000000000001E-2</c:v>
                </c:pt>
                <c:pt idx="133" formatCode="0.00E+00">
                  <c:v>-4.8759999999999998E-2</c:v>
                </c:pt>
                <c:pt idx="134" formatCode="0.00E+00">
                  <c:v>-4.2868000000000003E-2</c:v>
                </c:pt>
                <c:pt idx="135" formatCode="0.00E+00">
                  <c:v>-2.2494E-2</c:v>
                </c:pt>
                <c:pt idx="136" formatCode="0.00E+00">
                  <c:v>-1.3785E-2</c:v>
                </c:pt>
                <c:pt idx="137" formatCode="0.00E+00">
                  <c:v>5.9080000000000001E-3</c:v>
                </c:pt>
                <c:pt idx="138" formatCode="0.00E+00">
                  <c:v>-3.2635999999999998E-2</c:v>
                </c:pt>
                <c:pt idx="139" formatCode="0.00E+00">
                  <c:v>-6.0344000000000002E-2</c:v>
                </c:pt>
                <c:pt idx="140" formatCode="0.00E+00">
                  <c:v>-1.6926E-2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FFB-453A-9961-51CAC6F7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0960"/>
        <c:axId val="40919040"/>
      </c:scatterChart>
      <c:valAx>
        <c:axId val="40910848"/>
        <c:scaling>
          <c:orientation val="minMax"/>
          <c:max val="800"/>
          <c:min val="1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Temperature (</a:t>
                </a:r>
                <a:r>
                  <a:rPr lang="en-GB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º</a:t>
                </a:r>
                <a:r>
                  <a:rPr lang="en-GB" sz="1200"/>
                  <a:t>C)</a:t>
                </a:r>
              </a:p>
            </c:rich>
          </c:tx>
          <c:layout>
            <c:manualLayout>
              <c:xMode val="edge"/>
              <c:yMode val="edge"/>
              <c:x val="0.37879051858703078"/>
              <c:y val="0.92856215007022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912768"/>
        <c:crosses val="autoZero"/>
        <c:crossBetween val="midCat"/>
      </c:valAx>
      <c:valAx>
        <c:axId val="40912768"/>
        <c:scaling>
          <c:orientation val="minMax"/>
          <c:max val="10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Weight loss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910848"/>
        <c:crosses val="autoZero"/>
        <c:crossBetween val="midCat"/>
      </c:valAx>
      <c:valAx>
        <c:axId val="40919040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Differential weight loss (%/min)</a:t>
                </a:r>
              </a:p>
            </c:rich>
          </c:tx>
          <c:layout>
            <c:manualLayout>
              <c:xMode val="edge"/>
              <c:yMode val="edge"/>
              <c:x val="0.95128108184180538"/>
              <c:y val="0.16326603242391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920960"/>
        <c:crosses val="max"/>
        <c:crossBetween val="midCat"/>
        <c:majorUnit val="1"/>
      </c:valAx>
      <c:valAx>
        <c:axId val="4092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19040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186290577360378"/>
          <c:y val="0.48203516933264706"/>
          <c:w val="0.41256715861300053"/>
          <c:h val="0.355880853876316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1</xdr:row>
      <xdr:rowOff>142875</xdr:rowOff>
    </xdr:from>
    <xdr:to>
      <xdr:col>33</xdr:col>
      <xdr:colOff>69087</xdr:colOff>
      <xdr:row>37</xdr:row>
      <xdr:rowOff>62328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1325" y="333375"/>
          <a:ext cx="8946387" cy="6777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749300</xdr:colOff>
      <xdr:row>19</xdr:row>
      <xdr:rowOff>111125</xdr:rowOff>
    </xdr:from>
    <xdr:to>
      <xdr:col>33</xdr:col>
      <xdr:colOff>244475</xdr:colOff>
      <xdr:row>35</xdr:row>
      <xdr:rowOff>134937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142877</xdr:colOff>
      <xdr:row>0</xdr:row>
      <xdr:rowOff>0</xdr:rowOff>
    </xdr:from>
    <xdr:to>
      <xdr:col>25</xdr:col>
      <xdr:colOff>133350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zoomScale="89" zoomScaleNormal="89" workbookViewId="0">
      <selection activeCell="H13" sqref="H13"/>
    </sheetView>
  </sheetViews>
  <sheetFormatPr defaultRowHeight="15" x14ac:dyDescent="0.25"/>
  <cols>
    <col min="1" max="1" width="25.5703125" bestFit="1" customWidth="1"/>
    <col min="3" max="3" width="10.7109375" bestFit="1" customWidth="1"/>
    <col min="4" max="4" width="15.140625" bestFit="1" customWidth="1"/>
    <col min="5" max="5" width="12.85546875" bestFit="1" customWidth="1"/>
    <col min="6" max="6" width="14.42578125" bestFit="1" customWidth="1"/>
    <col min="7" max="7" width="15.5703125" bestFit="1" customWidth="1"/>
    <col min="8" max="8" width="17" bestFit="1" customWidth="1"/>
    <col min="9" max="9" width="15.85546875" bestFit="1" customWidth="1"/>
    <col min="10" max="10" width="17" bestFit="1" customWidth="1"/>
    <col min="11" max="11" width="12.28515625" bestFit="1" customWidth="1"/>
  </cols>
  <sheetData>
    <row r="1" spans="1:9" ht="47.25" customHeight="1" x14ac:dyDescent="0.3">
      <c r="A1" s="33" t="s">
        <v>66</v>
      </c>
      <c r="B1" s="33"/>
      <c r="C1" s="33"/>
      <c r="D1" s="33"/>
      <c r="E1" s="33"/>
      <c r="F1" s="33"/>
      <c r="G1" s="33"/>
      <c r="H1" s="33"/>
      <c r="I1" s="33"/>
    </row>
    <row r="3" spans="1:9" x14ac:dyDescent="0.25">
      <c r="A3" s="28" t="s">
        <v>65</v>
      </c>
    </row>
    <row r="4" spans="1:9" x14ac:dyDescent="0.25">
      <c r="A4" s="29" t="s">
        <v>47</v>
      </c>
      <c r="B4" s="29">
        <v>12.8</v>
      </c>
    </row>
    <row r="5" spans="1:9" x14ac:dyDescent="0.25">
      <c r="A5" s="29" t="s">
        <v>48</v>
      </c>
      <c r="B5" s="29">
        <v>863</v>
      </c>
    </row>
    <row r="6" spans="1:9" x14ac:dyDescent="0.25">
      <c r="A6" s="29" t="s">
        <v>1</v>
      </c>
      <c r="B6" s="29">
        <v>14.6</v>
      </c>
    </row>
    <row r="7" spans="1:9" x14ac:dyDescent="0.25">
      <c r="A7" s="29"/>
      <c r="B7" s="29"/>
    </row>
    <row r="8" spans="1:9" x14ac:dyDescent="0.25">
      <c r="A8" s="29"/>
      <c r="B8" s="29"/>
    </row>
    <row r="9" spans="1:9" x14ac:dyDescent="0.25">
      <c r="A9" s="29"/>
      <c r="B9" s="29"/>
    </row>
    <row r="10" spans="1:9" x14ac:dyDescent="0.25">
      <c r="A10" s="29"/>
      <c r="B10" s="29"/>
    </row>
    <row r="11" spans="1:9" x14ac:dyDescent="0.25">
      <c r="A11" s="29" t="s">
        <v>2</v>
      </c>
      <c r="B11" s="29"/>
    </row>
    <row r="12" spans="1:9" x14ac:dyDescent="0.25">
      <c r="A12" s="29"/>
      <c r="B12" s="29"/>
    </row>
    <row r="13" spans="1:9" x14ac:dyDescent="0.25">
      <c r="A13" s="29" t="s">
        <v>49</v>
      </c>
      <c r="B13" s="30">
        <v>425</v>
      </c>
      <c r="C13" s="1"/>
    </row>
    <row r="14" spans="1:9" x14ac:dyDescent="0.25">
      <c r="A14" s="29" t="s">
        <v>3</v>
      </c>
      <c r="B14" s="30">
        <v>15</v>
      </c>
      <c r="C14" s="1"/>
    </row>
    <row r="15" spans="1:9" x14ac:dyDescent="0.25">
      <c r="A15" s="29" t="s">
        <v>64</v>
      </c>
      <c r="B15" s="30" t="s">
        <v>50</v>
      </c>
      <c r="C15" s="1"/>
    </row>
    <row r="16" spans="1:9" x14ac:dyDescent="0.25">
      <c r="A16" s="29" t="s">
        <v>4</v>
      </c>
      <c r="B16" s="29">
        <v>400</v>
      </c>
    </row>
    <row r="17" spans="1:11" x14ac:dyDescent="0.25">
      <c r="A17" s="29" t="s">
        <v>8</v>
      </c>
      <c r="B17" s="29">
        <v>4.4999999999999998E-2</v>
      </c>
    </row>
    <row r="18" spans="1:11" x14ac:dyDescent="0.25">
      <c r="A18" s="29" t="s">
        <v>33</v>
      </c>
      <c r="B18" s="31">
        <v>0.66</v>
      </c>
    </row>
    <row r="24" spans="1:11" x14ac:dyDescent="0.25">
      <c r="C24" s="17" t="s">
        <v>51</v>
      </c>
      <c r="D24" s="17"/>
      <c r="E24" s="17"/>
      <c r="F24" s="17"/>
      <c r="G24" s="17"/>
      <c r="H24" s="17"/>
    </row>
    <row r="25" spans="1:11" x14ac:dyDescent="0.25">
      <c r="B25" s="3" t="s">
        <v>5</v>
      </c>
      <c r="C25" s="3" t="s">
        <v>6</v>
      </c>
      <c r="D25" s="3" t="s">
        <v>42</v>
      </c>
      <c r="E25" s="3" t="s">
        <v>43</v>
      </c>
      <c r="F25" s="3" t="s">
        <v>41</v>
      </c>
      <c r="G25" s="3" t="s">
        <v>44</v>
      </c>
      <c r="H25" s="3" t="s">
        <v>45</v>
      </c>
      <c r="I25" s="3" t="s">
        <v>0</v>
      </c>
      <c r="J25" t="s">
        <v>1</v>
      </c>
      <c r="K25" t="s">
        <v>10</v>
      </c>
    </row>
    <row r="26" spans="1:11" x14ac:dyDescent="0.25">
      <c r="B26" s="3">
        <v>1</v>
      </c>
      <c r="C26" s="3">
        <v>30</v>
      </c>
      <c r="D26" s="3">
        <v>20.8142</v>
      </c>
      <c r="E26" s="15">
        <v>24.363955286943252</v>
      </c>
      <c r="F26" s="3">
        <f>AVERAGE(D26:E26)</f>
        <v>22.589077643471626</v>
      </c>
      <c r="G26" s="3">
        <f>F26-12.8</f>
        <v>9.7890776434716251</v>
      </c>
      <c r="H26" s="3">
        <f>STDEV(D26:E26)</f>
        <v>2.5100560349503729</v>
      </c>
      <c r="I26" s="3">
        <v>18.809999999999999</v>
      </c>
      <c r="J26" s="2">
        <f>(0.045/0.51)*100</f>
        <v>8.8235294117647047</v>
      </c>
      <c r="K26">
        <f>(14.6-J26)/14.6</f>
        <v>0.39564867042707502</v>
      </c>
    </row>
    <row r="27" spans="1:11" x14ac:dyDescent="0.25">
      <c r="B27" s="3">
        <v>2</v>
      </c>
      <c r="C27" s="3">
        <v>60</v>
      </c>
      <c r="D27" s="3">
        <v>22.072500000000002</v>
      </c>
      <c r="E27" s="15">
        <v>21.304029176139455</v>
      </c>
      <c r="F27" s="3">
        <f t="shared" ref="F27:F33" si="0">AVERAGE(D27:E27)</f>
        <v>21.688264588069728</v>
      </c>
      <c r="G27" s="3">
        <f t="shared" ref="G27:G33" si="1">F27-12.8</f>
        <v>8.8882645880697275</v>
      </c>
      <c r="H27" s="3">
        <f t="shared" ref="H27:H33" si="2">STDEV(D27:E27)</f>
        <v>0.54339093069580546</v>
      </c>
      <c r="I27" s="3">
        <v>21.56</v>
      </c>
    </row>
    <row r="28" spans="1:11" x14ac:dyDescent="0.25">
      <c r="B28" s="3">
        <v>3</v>
      </c>
      <c r="C28" s="3">
        <v>90</v>
      </c>
      <c r="D28" s="3">
        <v>19.789200000000001</v>
      </c>
      <c r="E28" s="15">
        <v>20.924043185232897</v>
      </c>
      <c r="F28" s="3">
        <f t="shared" si="0"/>
        <v>20.356621592616449</v>
      </c>
      <c r="G28" s="3">
        <f t="shared" si="1"/>
        <v>7.5566215926164482</v>
      </c>
      <c r="H28" s="3">
        <f t="shared" si="2"/>
        <v>0.80245531186152175</v>
      </c>
      <c r="I28" s="3">
        <v>16.77</v>
      </c>
    </row>
    <row r="29" spans="1:11" x14ac:dyDescent="0.25">
      <c r="B29" s="3">
        <v>4</v>
      </c>
      <c r="C29" s="3">
        <v>120</v>
      </c>
      <c r="D29" s="3">
        <v>21.1782</v>
      </c>
      <c r="E29" s="15">
        <v>20.516029112833795</v>
      </c>
      <c r="F29" s="3">
        <f t="shared" si="0"/>
        <v>20.847114556416898</v>
      </c>
      <c r="G29" s="3">
        <f t="shared" si="1"/>
        <v>8.0471145564168971</v>
      </c>
      <c r="H29" s="3">
        <f t="shared" si="2"/>
        <v>0.46822552461953582</v>
      </c>
      <c r="I29" s="3">
        <v>20.73</v>
      </c>
    </row>
    <row r="30" spans="1:11" x14ac:dyDescent="0.25">
      <c r="B30" s="3">
        <v>5</v>
      </c>
      <c r="C30" s="3">
        <v>150</v>
      </c>
      <c r="D30" s="3">
        <v>20.038699999999999</v>
      </c>
      <c r="E30" s="15">
        <v>19.440992176143659</v>
      </c>
      <c r="F30" s="3">
        <f t="shared" si="0"/>
        <v>19.739846088071829</v>
      </c>
      <c r="G30" s="3">
        <f t="shared" si="1"/>
        <v>6.9398460880718282</v>
      </c>
      <c r="H30" s="3">
        <f t="shared" si="2"/>
        <v>0.42264325541707204</v>
      </c>
      <c r="I30" s="3">
        <v>40.020000000000003</v>
      </c>
    </row>
    <row r="31" spans="1:11" x14ac:dyDescent="0.25">
      <c r="B31" s="3">
        <v>6</v>
      </c>
      <c r="C31" s="3">
        <v>180</v>
      </c>
      <c r="D31" s="3">
        <v>20.638100000000001</v>
      </c>
      <c r="E31" s="15">
        <v>19.74955008576331</v>
      </c>
      <c r="F31" s="3">
        <f t="shared" si="0"/>
        <v>20.193825042881656</v>
      </c>
      <c r="G31" s="3">
        <f t="shared" si="1"/>
        <v>7.3938250428816552</v>
      </c>
      <c r="H31" s="3">
        <f t="shared" si="2"/>
        <v>0.62829966977948948</v>
      </c>
      <c r="I31" s="3">
        <v>51.82</v>
      </c>
    </row>
    <row r="32" spans="1:11" x14ac:dyDescent="0.25">
      <c r="B32" s="3">
        <v>7</v>
      </c>
      <c r="C32" s="3">
        <v>210</v>
      </c>
      <c r="D32" s="3">
        <v>17.7639</v>
      </c>
      <c r="E32" s="15">
        <v>18.833813317806495</v>
      </c>
      <c r="F32" s="3">
        <f t="shared" si="0"/>
        <v>18.298856658903247</v>
      </c>
      <c r="G32" s="3">
        <f t="shared" si="1"/>
        <v>5.4988566589032466</v>
      </c>
      <c r="H32" s="3">
        <f t="shared" si="2"/>
        <v>0.75654296230277063</v>
      </c>
      <c r="I32" s="3">
        <v>91.11</v>
      </c>
    </row>
    <row r="33" spans="2:11" x14ac:dyDescent="0.25">
      <c r="B33" s="3">
        <v>8</v>
      </c>
      <c r="C33" s="3">
        <v>240</v>
      </c>
      <c r="D33" s="3">
        <v>16.674800000000001</v>
      </c>
      <c r="E33" s="15">
        <v>17.84412346509669</v>
      </c>
      <c r="F33" s="3">
        <f t="shared" si="0"/>
        <v>17.259461732548345</v>
      </c>
      <c r="G33" s="3">
        <f t="shared" si="1"/>
        <v>4.4594617325483448</v>
      </c>
      <c r="H33" s="3">
        <f t="shared" si="2"/>
        <v>0.82683655157041969</v>
      </c>
      <c r="I33" s="3">
        <v>106.23</v>
      </c>
    </row>
    <row r="35" spans="2:11" x14ac:dyDescent="0.25">
      <c r="H35">
        <f>AVERAGE(H26:H33)</f>
        <v>0.86980628014962347</v>
      </c>
    </row>
    <row r="38" spans="2:11" x14ac:dyDescent="0.25">
      <c r="C38" s="18" t="s">
        <v>52</v>
      </c>
      <c r="D38" s="18"/>
      <c r="E38" s="18"/>
      <c r="F38" s="18"/>
      <c r="G38" s="18"/>
    </row>
    <row r="40" spans="2:11" x14ac:dyDescent="0.25">
      <c r="B40" s="3" t="s">
        <v>5</v>
      </c>
      <c r="C40" s="3" t="s">
        <v>6</v>
      </c>
      <c r="D40" s="3" t="s">
        <v>42</v>
      </c>
      <c r="E40" s="3" t="s">
        <v>43</v>
      </c>
      <c r="F40" s="3" t="s">
        <v>41</v>
      </c>
      <c r="G40" s="3" t="s">
        <v>46</v>
      </c>
      <c r="H40" s="3" t="s">
        <v>45</v>
      </c>
      <c r="I40" s="3" t="s">
        <v>0</v>
      </c>
      <c r="J40" t="s">
        <v>1</v>
      </c>
      <c r="K40" t="s">
        <v>9</v>
      </c>
    </row>
    <row r="41" spans="2:11" x14ac:dyDescent="0.25">
      <c r="B41" s="3">
        <v>1</v>
      </c>
      <c r="C41" s="3">
        <v>30</v>
      </c>
      <c r="D41" s="3">
        <v>21.854399999999998</v>
      </c>
      <c r="E41" s="15">
        <v>24.300067992134586</v>
      </c>
      <c r="F41" s="3">
        <f>AVERAGE(D41:E41)</f>
        <v>23.077233996067292</v>
      </c>
      <c r="G41" s="3">
        <f>F41-12.8</f>
        <v>10.277233996067292</v>
      </c>
      <c r="H41" s="3">
        <f>STDEV(D41:E41)</f>
        <v>1.7293484217692552</v>
      </c>
      <c r="I41" s="3">
        <v>8.5399999999999991</v>
      </c>
      <c r="J41">
        <f>(0.031/0.5)*100</f>
        <v>6.2</v>
      </c>
      <c r="K41">
        <f>(14.6-J41)/14.6</f>
        <v>0.57534246575342463</v>
      </c>
    </row>
    <row r="42" spans="2:11" x14ac:dyDescent="0.25">
      <c r="B42" s="3">
        <v>2</v>
      </c>
      <c r="C42" s="3">
        <v>60</v>
      </c>
      <c r="D42" s="3">
        <v>22.566199999999998</v>
      </c>
      <c r="E42" s="15">
        <v>25.217898396661536</v>
      </c>
      <c r="F42" s="3">
        <f t="shared" ref="F42:F48" si="3">AVERAGE(D42:E42)</f>
        <v>23.892049198330767</v>
      </c>
      <c r="G42" s="3">
        <f t="shared" ref="G42:G48" si="4">F42-12.8</f>
        <v>11.092049198330766</v>
      </c>
      <c r="H42" s="3">
        <f t="shared" ref="H42:H48" si="5">STDEV(D42:E42)</f>
        <v>1.8750339179408684</v>
      </c>
      <c r="I42" s="3">
        <v>7.58</v>
      </c>
    </row>
    <row r="43" spans="2:11" x14ac:dyDescent="0.25">
      <c r="B43" s="3">
        <v>3</v>
      </c>
      <c r="C43" s="3">
        <v>90</v>
      </c>
      <c r="D43" s="3">
        <v>21.875800000000002</v>
      </c>
      <c r="E43" s="15">
        <v>23.638317518805163</v>
      </c>
      <c r="F43" s="3">
        <f t="shared" si="3"/>
        <v>22.757058759402582</v>
      </c>
      <c r="G43" s="3">
        <f t="shared" si="4"/>
        <v>9.9570587594025817</v>
      </c>
      <c r="H43" s="3">
        <f t="shared" si="5"/>
        <v>1.2462880895072179</v>
      </c>
      <c r="I43" s="3">
        <v>5.46</v>
      </c>
    </row>
    <row r="44" spans="2:11" x14ac:dyDescent="0.25">
      <c r="B44" s="3">
        <v>4</v>
      </c>
      <c r="C44" s="3">
        <v>120</v>
      </c>
      <c r="D44" s="3">
        <v>21.9163</v>
      </c>
      <c r="E44" s="15">
        <v>25.322682679236983</v>
      </c>
      <c r="F44" s="3">
        <f t="shared" si="3"/>
        <v>23.619491339618492</v>
      </c>
      <c r="G44" s="3">
        <f t="shared" si="4"/>
        <v>10.819491339618491</v>
      </c>
      <c r="H44" s="3">
        <f t="shared" si="5"/>
        <v>2.4086762918048716</v>
      </c>
      <c r="I44" s="3">
        <v>6.35</v>
      </c>
    </row>
    <row r="45" spans="2:11" x14ac:dyDescent="0.25">
      <c r="B45" s="3">
        <v>5</v>
      </c>
      <c r="C45" s="3">
        <v>150</v>
      </c>
      <c r="D45" s="3">
        <v>22.5761</v>
      </c>
      <c r="E45" s="15">
        <v>24.458956967572302</v>
      </c>
      <c r="F45" s="3">
        <f t="shared" si="3"/>
        <v>23.517528483786151</v>
      </c>
      <c r="G45" s="3">
        <f t="shared" si="4"/>
        <v>10.71752848378615</v>
      </c>
      <c r="H45" s="3">
        <f t="shared" si="5"/>
        <v>1.3313809297747139</v>
      </c>
      <c r="I45" s="3">
        <v>7.94</v>
      </c>
    </row>
    <row r="46" spans="2:11" x14ac:dyDescent="0.25">
      <c r="B46" s="3">
        <v>6</v>
      </c>
      <c r="C46" s="3">
        <v>180</v>
      </c>
      <c r="D46" s="3">
        <v>20.817499999999999</v>
      </c>
      <c r="E46" s="15">
        <v>21.897094361024127</v>
      </c>
      <c r="F46" s="3">
        <f t="shared" si="3"/>
        <v>21.357297180512063</v>
      </c>
      <c r="G46" s="3">
        <f t="shared" si="4"/>
        <v>8.5572971805120623</v>
      </c>
      <c r="H46" s="3">
        <f t="shared" si="5"/>
        <v>0.76338849361091876</v>
      </c>
      <c r="I46" s="3">
        <v>19.2</v>
      </c>
    </row>
    <row r="47" spans="2:11" x14ac:dyDescent="0.25">
      <c r="B47" s="3">
        <v>7</v>
      </c>
      <c r="C47" s="3">
        <v>210</v>
      </c>
      <c r="D47" s="3">
        <v>20.097200000000001</v>
      </c>
      <c r="E47" s="15">
        <v>19.220928405084905</v>
      </c>
      <c r="F47" s="3">
        <f t="shared" si="3"/>
        <v>19.659064202542453</v>
      </c>
      <c r="G47" s="3">
        <f t="shared" si="4"/>
        <v>6.8590642025424522</v>
      </c>
      <c r="H47" s="3">
        <f t="shared" si="5"/>
        <v>0.61961758692561575</v>
      </c>
      <c r="I47" s="3">
        <v>36.520000000000003</v>
      </c>
    </row>
    <row r="48" spans="2:11" x14ac:dyDescent="0.25">
      <c r="B48" s="3">
        <v>8</v>
      </c>
      <c r="C48" s="3">
        <v>240</v>
      </c>
      <c r="D48" s="3">
        <v>19.0593</v>
      </c>
      <c r="E48" s="15">
        <v>18.680500148825359</v>
      </c>
      <c r="F48" s="3">
        <f t="shared" si="3"/>
        <v>18.86990007441268</v>
      </c>
      <c r="G48" s="3">
        <f t="shared" si="4"/>
        <v>6.0699000744126792</v>
      </c>
      <c r="H48" s="3">
        <f t="shared" si="5"/>
        <v>0.26785194347804353</v>
      </c>
      <c r="I48" s="3">
        <v>82.42</v>
      </c>
    </row>
    <row r="49" spans="2:11" x14ac:dyDescent="0.25">
      <c r="H49" s="16">
        <f>AVERAGE(H41:H48)</f>
        <v>1.2801982093514379</v>
      </c>
    </row>
    <row r="52" spans="2:11" x14ac:dyDescent="0.25">
      <c r="C52" s="19" t="s">
        <v>53</v>
      </c>
      <c r="D52" s="19"/>
      <c r="E52" s="19"/>
      <c r="F52" s="19"/>
      <c r="G52" s="19"/>
    </row>
    <row r="53" spans="2:11" x14ac:dyDescent="0.25">
      <c r="B53" s="3" t="s">
        <v>5</v>
      </c>
      <c r="C53" s="3" t="s">
        <v>6</v>
      </c>
      <c r="D53" s="3" t="s">
        <v>42</v>
      </c>
      <c r="E53" s="3" t="s">
        <v>43</v>
      </c>
      <c r="F53" s="3" t="s">
        <v>41</v>
      </c>
      <c r="G53" s="3" t="s">
        <v>7</v>
      </c>
      <c r="H53" s="3" t="s">
        <v>45</v>
      </c>
      <c r="I53" s="3" t="s">
        <v>0</v>
      </c>
      <c r="J53" t="s">
        <v>1</v>
      </c>
      <c r="K53" t="s">
        <v>10</v>
      </c>
    </row>
    <row r="54" spans="2:11" x14ac:dyDescent="0.25">
      <c r="B54" s="3">
        <v>1</v>
      </c>
      <c r="C54" s="3">
        <v>30</v>
      </c>
      <c r="D54" s="3">
        <v>20.956600000000002</v>
      </c>
      <c r="E54" s="15">
        <v>22.78521660524607</v>
      </c>
      <c r="F54" s="3">
        <f>AVERAGE(D54:E54)</f>
        <v>21.870908302623036</v>
      </c>
      <c r="G54" s="3">
        <f>F54-12.8</f>
        <v>9.0709083026230353</v>
      </c>
      <c r="H54" s="3">
        <f>STDEV(D54:E54)</f>
        <v>1.2930272017598192</v>
      </c>
      <c r="I54" s="3">
        <v>18.7</v>
      </c>
      <c r="J54">
        <f>(0.037/0.5)*100</f>
        <v>7.3999999999999995</v>
      </c>
      <c r="K54">
        <f>(14.6-J54)/14.6</f>
        <v>0.49315068493150688</v>
      </c>
    </row>
    <row r="55" spans="2:11" x14ac:dyDescent="0.25">
      <c r="B55" s="3">
        <v>2</v>
      </c>
      <c r="C55" s="3">
        <v>60</v>
      </c>
      <c r="D55" s="3">
        <v>21.875900000000001</v>
      </c>
      <c r="E55" s="15">
        <v>23.705497884636316</v>
      </c>
      <c r="F55" s="3">
        <f t="shared" ref="F55:F61" si="6">AVERAGE(D55:E55)</f>
        <v>22.790698942318159</v>
      </c>
      <c r="G55" s="3">
        <f t="shared" ref="G55:G61" si="7">F55-12.8</f>
        <v>9.9906989423181578</v>
      </c>
      <c r="H55" s="3">
        <f t="shared" ref="H55:H61" si="8">STDEV(D55:E55)</f>
        <v>1.2937210710709004</v>
      </c>
      <c r="I55" s="3">
        <v>12.5</v>
      </c>
    </row>
    <row r="56" spans="2:11" x14ac:dyDescent="0.25">
      <c r="B56" s="3">
        <v>3</v>
      </c>
      <c r="C56" s="3">
        <v>90</v>
      </c>
      <c r="D56" s="3">
        <v>22.658799999999999</v>
      </c>
      <c r="E56" s="15">
        <v>23.766085195714012</v>
      </c>
      <c r="F56" s="3">
        <f t="shared" si="6"/>
        <v>23.212442597857006</v>
      </c>
      <c r="G56" s="3">
        <f t="shared" si="7"/>
        <v>10.412442597857005</v>
      </c>
      <c r="H56" s="3">
        <f t="shared" si="8"/>
        <v>0.78296887059685205</v>
      </c>
      <c r="I56" s="3">
        <v>21.6</v>
      </c>
    </row>
    <row r="57" spans="2:11" x14ac:dyDescent="0.25">
      <c r="B57" s="3">
        <v>4</v>
      </c>
      <c r="C57" s="3">
        <v>120</v>
      </c>
      <c r="D57" s="3">
        <v>22.185700000000001</v>
      </c>
      <c r="E57" s="15">
        <v>23.059589184184741</v>
      </c>
      <c r="F57" s="3">
        <f t="shared" si="6"/>
        <v>22.622644592092371</v>
      </c>
      <c r="G57" s="3">
        <f t="shared" si="7"/>
        <v>9.8226445920923702</v>
      </c>
      <c r="H57" s="3">
        <f t="shared" si="8"/>
        <v>0.61793296814260978</v>
      </c>
      <c r="I57" s="3">
        <v>8.1999999999999993</v>
      </c>
    </row>
    <row r="58" spans="2:11" x14ac:dyDescent="0.25">
      <c r="B58" s="3">
        <v>5</v>
      </c>
      <c r="C58" s="3">
        <v>150</v>
      </c>
      <c r="D58" s="3">
        <v>20.8794</v>
      </c>
      <c r="E58" s="15">
        <v>23.12862777175096</v>
      </c>
      <c r="F58" s="3">
        <f t="shared" si="6"/>
        <v>22.00401388587548</v>
      </c>
      <c r="G58" s="3">
        <f t="shared" si="7"/>
        <v>9.2040138858754794</v>
      </c>
      <c r="H58" s="3">
        <f t="shared" si="8"/>
        <v>1.5904442098382114</v>
      </c>
      <c r="I58" s="3">
        <v>15.1</v>
      </c>
    </row>
    <row r="59" spans="2:11" x14ac:dyDescent="0.25">
      <c r="B59" s="3">
        <v>6</v>
      </c>
      <c r="C59" s="3">
        <v>180</v>
      </c>
      <c r="D59" s="3">
        <v>20.445599999999999</v>
      </c>
      <c r="E59" s="15">
        <v>20.724649355116085</v>
      </c>
      <c r="F59" s="3">
        <f t="shared" si="6"/>
        <v>20.585124677558042</v>
      </c>
      <c r="G59" s="3">
        <f t="shared" si="7"/>
        <v>7.7851246775580414</v>
      </c>
      <c r="H59" s="3">
        <f t="shared" si="8"/>
        <v>0.19731769128831772</v>
      </c>
      <c r="I59" s="3">
        <v>19.399999999999999</v>
      </c>
    </row>
    <row r="60" spans="2:11" x14ac:dyDescent="0.25">
      <c r="B60" s="3">
        <v>7</v>
      </c>
      <c r="C60" s="3">
        <v>210</v>
      </c>
      <c r="D60" s="3">
        <v>19.677800000000001</v>
      </c>
      <c r="E60" s="15">
        <v>20.937691900010737</v>
      </c>
      <c r="F60" s="3">
        <f t="shared" si="6"/>
        <v>20.307745950005369</v>
      </c>
      <c r="G60" s="3">
        <f t="shared" si="7"/>
        <v>7.5077459500053685</v>
      </c>
      <c r="H60" s="3">
        <f t="shared" si="8"/>
        <v>0.89087810605959494</v>
      </c>
      <c r="I60" s="3">
        <v>70.2</v>
      </c>
    </row>
    <row r="61" spans="2:11" x14ac:dyDescent="0.25">
      <c r="B61" s="3">
        <v>8</v>
      </c>
      <c r="C61" s="3">
        <v>240</v>
      </c>
      <c r="D61" s="3">
        <v>19.288699999999999</v>
      </c>
      <c r="E61" s="15">
        <v>19.997136359752183</v>
      </c>
      <c r="F61" s="3">
        <f t="shared" si="6"/>
        <v>19.642918179876091</v>
      </c>
      <c r="G61" s="3">
        <f t="shared" si="7"/>
        <v>6.8429181798760901</v>
      </c>
      <c r="H61" s="3">
        <f t="shared" si="8"/>
        <v>0.50094015401988201</v>
      </c>
      <c r="I61" s="3">
        <v>56.3</v>
      </c>
    </row>
    <row r="62" spans="2:11" x14ac:dyDescent="0.25">
      <c r="E62" s="14"/>
      <c r="H62" s="16">
        <f>AVERAGE(H54:H61)</f>
        <v>0.89590378409702354</v>
      </c>
    </row>
    <row r="65" spans="2:11" x14ac:dyDescent="0.25">
      <c r="C65" s="20" t="s">
        <v>34</v>
      </c>
      <c r="D65" s="20"/>
      <c r="E65" s="20"/>
      <c r="F65" s="20"/>
      <c r="G65" s="20"/>
    </row>
    <row r="66" spans="2:11" x14ac:dyDescent="0.25">
      <c r="B66" s="3" t="s">
        <v>5</v>
      </c>
      <c r="C66" s="3" t="s">
        <v>6</v>
      </c>
      <c r="D66" s="3" t="s">
        <v>42</v>
      </c>
      <c r="E66" s="3" t="s">
        <v>43</v>
      </c>
      <c r="F66" s="3" t="s">
        <v>41</v>
      </c>
      <c r="G66" s="3" t="s">
        <v>7</v>
      </c>
      <c r="H66" s="3" t="s">
        <v>45</v>
      </c>
      <c r="I66" s="3" t="s">
        <v>0</v>
      </c>
      <c r="J66" t="s">
        <v>1</v>
      </c>
      <c r="K66" t="s">
        <v>10</v>
      </c>
    </row>
    <row r="67" spans="2:11" x14ac:dyDescent="0.25">
      <c r="B67" s="3">
        <v>1</v>
      </c>
      <c r="C67" s="3">
        <v>30</v>
      </c>
      <c r="D67" s="3">
        <v>20.067550000000001</v>
      </c>
      <c r="E67" s="15">
        <v>21.070010451370234</v>
      </c>
      <c r="F67" s="3">
        <f>AVERAGE(D67:E67)</f>
        <v>20.568780225685117</v>
      </c>
      <c r="G67" s="3">
        <f>F67-12.8</f>
        <v>7.7687802256851164</v>
      </c>
      <c r="H67" s="3">
        <f>STDEV(D67:E67)</f>
        <v>0.70884658303521886</v>
      </c>
      <c r="I67" s="3">
        <v>20.7</v>
      </c>
      <c r="J67">
        <v>6.1</v>
      </c>
      <c r="K67">
        <v>0.5821917808219178</v>
      </c>
    </row>
    <row r="68" spans="2:11" x14ac:dyDescent="0.25">
      <c r="B68" s="3">
        <v>2</v>
      </c>
      <c r="C68" s="3">
        <v>60</v>
      </c>
      <c r="D68" s="3">
        <v>21.866499999999998</v>
      </c>
      <c r="E68" s="15">
        <v>22.541712035628937</v>
      </c>
      <c r="F68" s="3">
        <f t="shared" ref="F68:F74" si="9">AVERAGE(D68:E68)</f>
        <v>22.204106017814468</v>
      </c>
      <c r="G68" s="3">
        <f t="shared" ref="G68:G74" si="10">F68-12.8</f>
        <v>9.4041060178144669</v>
      </c>
      <c r="H68" s="3">
        <f t="shared" ref="H68" si="11">STDEV(D68:E68)</f>
        <v>0.47744700913199489</v>
      </c>
      <c r="I68" s="3">
        <v>14.4</v>
      </c>
    </row>
    <row r="69" spans="2:11" x14ac:dyDescent="0.25">
      <c r="B69" s="3">
        <v>3</v>
      </c>
      <c r="C69" s="3">
        <v>90</v>
      </c>
      <c r="D69" s="15">
        <v>23.943260463583442</v>
      </c>
      <c r="E69" s="15"/>
      <c r="F69" s="3">
        <f t="shared" si="9"/>
        <v>23.943260463583442</v>
      </c>
      <c r="G69" s="3">
        <f t="shared" si="10"/>
        <v>11.143260463583442</v>
      </c>
      <c r="H69" s="3"/>
      <c r="I69" s="3">
        <v>10.6</v>
      </c>
    </row>
    <row r="70" spans="2:11" x14ac:dyDescent="0.25">
      <c r="B70" s="3">
        <v>4</v>
      </c>
      <c r="C70" s="3">
        <v>120</v>
      </c>
      <c r="D70" s="15">
        <v>22.17072111207645</v>
      </c>
      <c r="E70" s="15"/>
      <c r="F70" s="3">
        <f t="shared" si="9"/>
        <v>22.17072111207645</v>
      </c>
      <c r="G70" s="3">
        <f t="shared" si="10"/>
        <v>9.3707211120764491</v>
      </c>
      <c r="H70" s="3"/>
      <c r="I70" s="3">
        <v>13.5</v>
      </c>
    </row>
    <row r="71" spans="2:11" x14ac:dyDescent="0.25">
      <c r="B71" s="3">
        <v>5</v>
      </c>
      <c r="C71" s="3">
        <v>150</v>
      </c>
      <c r="D71" s="15">
        <v>20.487110633727156</v>
      </c>
      <c r="E71" s="15"/>
      <c r="F71" s="3">
        <f t="shared" si="9"/>
        <v>20.487110633727156</v>
      </c>
      <c r="G71" s="3">
        <f t="shared" si="10"/>
        <v>7.6871106337271549</v>
      </c>
      <c r="H71" s="3"/>
      <c r="I71" s="3">
        <v>21.6</v>
      </c>
    </row>
    <row r="72" spans="2:11" x14ac:dyDescent="0.25">
      <c r="B72" s="3">
        <v>6</v>
      </c>
      <c r="C72" s="3">
        <v>180</v>
      </c>
      <c r="D72" s="15">
        <v>21.011317094201331</v>
      </c>
      <c r="E72" s="15"/>
      <c r="F72" s="3">
        <f t="shared" si="9"/>
        <v>21.011317094201331</v>
      </c>
      <c r="G72" s="3">
        <f t="shared" si="10"/>
        <v>8.2113170942013305</v>
      </c>
      <c r="H72" s="3"/>
      <c r="I72" s="3">
        <v>43.1</v>
      </c>
    </row>
    <row r="73" spans="2:11" x14ac:dyDescent="0.25">
      <c r="B73" s="3">
        <v>7</v>
      </c>
      <c r="C73" s="3">
        <v>210</v>
      </c>
      <c r="D73" s="15">
        <v>19.80453378956372</v>
      </c>
      <c r="E73" s="15"/>
      <c r="F73" s="3">
        <f t="shared" si="9"/>
        <v>19.80453378956372</v>
      </c>
      <c r="G73" s="3">
        <f t="shared" si="10"/>
        <v>7.0045337895637196</v>
      </c>
      <c r="H73" s="3"/>
      <c r="I73" s="3">
        <v>74.7</v>
      </c>
    </row>
    <row r="74" spans="2:11" x14ac:dyDescent="0.25">
      <c r="B74" s="3">
        <v>8</v>
      </c>
      <c r="C74" s="3">
        <v>240</v>
      </c>
      <c r="D74" s="15">
        <v>21.192349196072087</v>
      </c>
      <c r="E74" s="15"/>
      <c r="F74" s="3">
        <f t="shared" si="9"/>
        <v>21.192349196072087</v>
      </c>
      <c r="G74" s="3">
        <f t="shared" si="10"/>
        <v>8.392349196072086</v>
      </c>
      <c r="H74" s="3"/>
      <c r="I74" s="3">
        <v>33.799999999999997</v>
      </c>
    </row>
    <row r="76" spans="2:11" x14ac:dyDescent="0.25">
      <c r="H76">
        <f>AVERAGE(H67:H68)</f>
        <v>0.59314679608360688</v>
      </c>
    </row>
    <row r="78" spans="2:11" x14ac:dyDescent="0.25">
      <c r="E78" s="14"/>
    </row>
    <row r="79" spans="2:11" x14ac:dyDescent="0.25">
      <c r="E79" s="14"/>
    </row>
    <row r="80" spans="2:11" x14ac:dyDescent="0.25">
      <c r="D80" s="14"/>
      <c r="E80" s="14"/>
    </row>
    <row r="81" spans="4:5" x14ac:dyDescent="0.25">
      <c r="D81" s="14"/>
      <c r="E81" s="14"/>
    </row>
    <row r="82" spans="4:5" x14ac:dyDescent="0.25">
      <c r="D82" s="14"/>
      <c r="E82" s="14"/>
    </row>
    <row r="83" spans="4:5" x14ac:dyDescent="0.25">
      <c r="D83" s="14"/>
      <c r="E83" s="14"/>
    </row>
    <row r="84" spans="4:5" x14ac:dyDescent="0.25">
      <c r="D84" s="14"/>
      <c r="E84" s="14"/>
    </row>
    <row r="85" spans="4:5" x14ac:dyDescent="0.25">
      <c r="D85" s="14"/>
      <c r="E85" s="14"/>
    </row>
  </sheetData>
  <mergeCells count="5">
    <mergeCell ref="C24:H24"/>
    <mergeCell ref="C38:G38"/>
    <mergeCell ref="C52:G52"/>
    <mergeCell ref="C65:G65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O323"/>
  <sheetViews>
    <sheetView tabSelected="1" topLeftCell="A73" workbookViewId="0">
      <selection activeCell="AM9" sqref="AM9"/>
    </sheetView>
  </sheetViews>
  <sheetFormatPr defaultRowHeight="15" x14ac:dyDescent="0.25"/>
  <cols>
    <col min="2" max="2" width="11.7109375" bestFit="1" customWidth="1"/>
    <col min="3" max="3" width="9.7109375" bestFit="1" customWidth="1"/>
    <col min="4" max="4" width="9" bestFit="1" customWidth="1"/>
    <col min="9" max="9" width="11.85546875" bestFit="1" customWidth="1"/>
    <col min="10" max="10" width="11.7109375" bestFit="1" customWidth="1"/>
    <col min="13" max="13" width="10" bestFit="1" customWidth="1"/>
    <col min="14" max="14" width="11.7109375" bestFit="1" customWidth="1"/>
    <col min="29" max="29" width="31.42578125" bestFit="1" customWidth="1"/>
    <col min="30" max="30" width="9.7109375" bestFit="1" customWidth="1"/>
    <col min="31" max="31" width="9.85546875" bestFit="1" customWidth="1"/>
    <col min="33" max="33" width="18.85546875" bestFit="1" customWidth="1"/>
    <col min="34" max="34" width="13.7109375" bestFit="1" customWidth="1"/>
    <col min="35" max="35" width="14.5703125" bestFit="1" customWidth="1"/>
    <col min="41" max="41" width="11.85546875" bestFit="1" customWidth="1"/>
  </cols>
  <sheetData>
    <row r="2" spans="2:41" x14ac:dyDescent="0.25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2:41" x14ac:dyDescent="0.25">
      <c r="B4" s="26" t="s">
        <v>63</v>
      </c>
      <c r="C4" s="26"/>
      <c r="D4" s="26"/>
      <c r="E4" s="26"/>
      <c r="F4" s="25" t="s">
        <v>62</v>
      </c>
      <c r="G4" s="25"/>
      <c r="H4" s="25"/>
      <c r="I4" s="25"/>
      <c r="J4" s="24" t="s">
        <v>60</v>
      </c>
      <c r="K4" s="24"/>
      <c r="L4" s="24"/>
      <c r="M4" s="24"/>
      <c r="N4" s="23" t="s">
        <v>59</v>
      </c>
      <c r="O4" s="23"/>
      <c r="P4" s="23"/>
      <c r="Q4" s="23"/>
      <c r="R4" s="26" t="s">
        <v>61</v>
      </c>
      <c r="S4" s="26"/>
      <c r="T4" s="26"/>
      <c r="U4" s="26"/>
      <c r="AL4" s="22" t="s">
        <v>36</v>
      </c>
      <c r="AM4" s="22"/>
      <c r="AN4" s="22"/>
      <c r="AO4" s="22"/>
    </row>
    <row r="5" spans="2:41" x14ac:dyDescent="0.25">
      <c r="B5" s="3" t="s">
        <v>11</v>
      </c>
      <c r="C5" s="3" t="s">
        <v>12</v>
      </c>
      <c r="D5" s="3" t="s">
        <v>13</v>
      </c>
      <c r="E5" s="3" t="s">
        <v>23</v>
      </c>
      <c r="F5" s="4" t="s">
        <v>11</v>
      </c>
      <c r="G5" s="4" t="s">
        <v>12</v>
      </c>
      <c r="H5" s="4" t="s">
        <v>13</v>
      </c>
      <c r="I5" s="4" t="s">
        <v>24</v>
      </c>
      <c r="J5" s="5" t="s">
        <v>11</v>
      </c>
      <c r="K5" s="5" t="s">
        <v>12</v>
      </c>
      <c r="L5" s="5" t="s">
        <v>13</v>
      </c>
      <c r="M5" s="5" t="s">
        <v>22</v>
      </c>
      <c r="N5" s="6" t="s">
        <v>11</v>
      </c>
      <c r="O5" s="6" t="s">
        <v>12</v>
      </c>
      <c r="P5" s="6" t="s">
        <v>13</v>
      </c>
      <c r="Q5" s="8" t="s">
        <v>23</v>
      </c>
      <c r="R5" s="3" t="s">
        <v>11</v>
      </c>
      <c r="S5" s="3" t="s">
        <v>12</v>
      </c>
      <c r="T5" s="3" t="s">
        <v>13</v>
      </c>
      <c r="U5" s="3" t="s">
        <v>23</v>
      </c>
      <c r="AC5" s="3" t="s">
        <v>25</v>
      </c>
      <c r="AD5" s="3" t="s">
        <v>14</v>
      </c>
      <c r="AE5" s="3" t="s">
        <v>15</v>
      </c>
      <c r="AF5" s="3" t="s">
        <v>16</v>
      </c>
      <c r="AG5" s="11"/>
      <c r="AH5" s="11"/>
      <c r="AI5" s="11"/>
      <c r="AJ5" s="12"/>
      <c r="AK5" s="12"/>
      <c r="AL5" s="13" t="s">
        <v>11</v>
      </c>
      <c r="AM5" s="10" t="s">
        <v>12</v>
      </c>
      <c r="AN5" s="10" t="s">
        <v>13</v>
      </c>
      <c r="AO5" s="10" t="s">
        <v>24</v>
      </c>
    </row>
    <row r="6" spans="2:41" x14ac:dyDescent="0.25">
      <c r="B6" s="3">
        <v>62.141060000000003</v>
      </c>
      <c r="C6" s="3">
        <v>4.25</v>
      </c>
      <c r="D6" s="3">
        <v>98.29289</v>
      </c>
      <c r="E6" s="3">
        <f>100-D6</f>
        <v>1.7071100000000001</v>
      </c>
      <c r="F6" s="4">
        <v>62.081850000000003</v>
      </c>
      <c r="G6" s="4">
        <v>4.25</v>
      </c>
      <c r="H6" s="4">
        <v>95.623859999999993</v>
      </c>
      <c r="I6" s="4">
        <f>100-H6</f>
        <v>4.3761400000000066</v>
      </c>
      <c r="J6" s="5">
        <v>59.407049999999998</v>
      </c>
      <c r="K6" s="5">
        <v>4.25</v>
      </c>
      <c r="L6" s="5">
        <v>95.926550000000006</v>
      </c>
      <c r="M6" s="5">
        <f>100-L6</f>
        <v>4.073449999999994</v>
      </c>
      <c r="N6" s="6">
        <v>62.049810000000001</v>
      </c>
      <c r="O6" s="6">
        <v>4.25</v>
      </c>
      <c r="P6" s="6">
        <v>95.101730000000003</v>
      </c>
      <c r="Q6" s="8">
        <f>100-P6</f>
        <v>4.8982699999999966</v>
      </c>
      <c r="R6" s="3">
        <v>26.52</v>
      </c>
      <c r="S6" s="3">
        <v>0.45302999999999999</v>
      </c>
      <c r="T6" s="3">
        <v>99.855149999999995</v>
      </c>
      <c r="U6" s="3">
        <f>100-T6</f>
        <v>0.14485000000000525</v>
      </c>
      <c r="AC6" s="3" t="s">
        <v>17</v>
      </c>
      <c r="AD6" s="3">
        <v>22.8</v>
      </c>
      <c r="AE6" s="3">
        <f>100-AF6-AD6</f>
        <v>45.5</v>
      </c>
      <c r="AF6" s="3">
        <v>31.7</v>
      </c>
      <c r="AG6" s="12"/>
      <c r="AH6" s="12"/>
      <c r="AI6" s="12"/>
      <c r="AJ6" s="12"/>
      <c r="AK6" s="12"/>
      <c r="AL6" s="13">
        <v>26.25</v>
      </c>
      <c r="AM6" s="10">
        <v>0.47828999999999999</v>
      </c>
      <c r="AN6" s="10">
        <v>99.733710000000002</v>
      </c>
      <c r="AO6" s="10">
        <f>100-AN6</f>
        <v>0.26628999999999792</v>
      </c>
    </row>
    <row r="7" spans="2:41" x14ac:dyDescent="0.25">
      <c r="B7" s="3">
        <v>64.835419999999999</v>
      </c>
      <c r="C7" s="3">
        <v>4.5</v>
      </c>
      <c r="D7" s="3">
        <v>98.059290000000004</v>
      </c>
      <c r="E7" s="3">
        <f t="shared" ref="E7:E70" si="0">100-D7</f>
        <v>1.9407099999999957</v>
      </c>
      <c r="F7" s="4">
        <v>64.79222</v>
      </c>
      <c r="G7" s="4">
        <v>4.5</v>
      </c>
      <c r="H7" s="4">
        <v>95.071960000000004</v>
      </c>
      <c r="I7" s="4">
        <f t="shared" ref="I7:I70" si="1">100-H7</f>
        <v>4.9280399999999958</v>
      </c>
      <c r="J7" s="5">
        <v>62.158180000000002</v>
      </c>
      <c r="K7" s="5">
        <v>4.5</v>
      </c>
      <c r="L7" s="5">
        <v>95.429360000000003</v>
      </c>
      <c r="M7" s="5">
        <f t="shared" ref="M7:M70" si="2">100-L7</f>
        <v>4.5706399999999974</v>
      </c>
      <c r="N7" s="6">
        <v>64.749390000000005</v>
      </c>
      <c r="O7" s="6">
        <v>4.5</v>
      </c>
      <c r="P7" s="6">
        <v>94.657210000000006</v>
      </c>
      <c r="Q7" s="8">
        <f t="shared" ref="Q7:Q70" si="3">100-P7</f>
        <v>5.3427899999999937</v>
      </c>
      <c r="R7" s="3">
        <v>27.52</v>
      </c>
      <c r="S7" s="3">
        <v>0.63404000000000005</v>
      </c>
      <c r="T7" s="3">
        <v>99.75</v>
      </c>
      <c r="U7" s="3">
        <f t="shared" ref="U7:U70" si="4">100-T7</f>
        <v>0.25</v>
      </c>
      <c r="AC7" s="3" t="s">
        <v>18</v>
      </c>
      <c r="AD7" s="3">
        <v>35.200000000000003</v>
      </c>
      <c r="AE7" s="3">
        <f>100-AD7-AF7</f>
        <v>39.199999999999996</v>
      </c>
      <c r="AF7" s="3">
        <v>25.6</v>
      </c>
      <c r="AG7" s="12"/>
      <c r="AH7" s="12"/>
      <c r="AI7" s="12"/>
      <c r="AJ7" s="11"/>
      <c r="AK7" s="12"/>
      <c r="AL7" s="13">
        <v>27.25</v>
      </c>
      <c r="AM7" s="10">
        <v>0.65671999999999997</v>
      </c>
      <c r="AN7" s="10">
        <v>99.636049999999997</v>
      </c>
      <c r="AO7" s="10">
        <f t="shared" ref="AO7:AO70" si="5">100-AN7</f>
        <v>0.36395000000000266</v>
      </c>
    </row>
    <row r="8" spans="2:41" x14ac:dyDescent="0.25">
      <c r="B8" s="3">
        <v>67.520840000000007</v>
      </c>
      <c r="C8" s="3">
        <v>4.75</v>
      </c>
      <c r="D8" s="3">
        <v>97.812070000000006</v>
      </c>
      <c r="E8" s="3">
        <f t="shared" si="0"/>
        <v>2.1879299999999944</v>
      </c>
      <c r="F8" s="4">
        <v>67.505570000000006</v>
      </c>
      <c r="G8" s="4">
        <v>4.75</v>
      </c>
      <c r="H8" s="4">
        <v>94.450140000000005</v>
      </c>
      <c r="I8" s="4">
        <f t="shared" si="1"/>
        <v>5.5498599999999954</v>
      </c>
      <c r="J8" s="5">
        <v>64.912210000000002</v>
      </c>
      <c r="K8" s="5">
        <v>4.75</v>
      </c>
      <c r="L8" s="5">
        <v>94.815460000000002</v>
      </c>
      <c r="M8" s="5">
        <f t="shared" si="2"/>
        <v>5.1845399999999984</v>
      </c>
      <c r="N8" s="6">
        <v>67.448340000000002</v>
      </c>
      <c r="O8" s="6">
        <v>4.75</v>
      </c>
      <c r="P8" s="6">
        <v>94.223600000000005</v>
      </c>
      <c r="Q8" s="8">
        <f t="shared" si="3"/>
        <v>5.7763999999999953</v>
      </c>
      <c r="R8" s="3">
        <v>28.52</v>
      </c>
      <c r="S8" s="3">
        <v>0.79688999999999999</v>
      </c>
      <c r="T8" s="3">
        <v>99.657679999999999</v>
      </c>
      <c r="U8" s="3">
        <f t="shared" si="4"/>
        <v>0.34232000000000085</v>
      </c>
      <c r="AC8" s="3" t="s">
        <v>19</v>
      </c>
      <c r="AD8" s="3">
        <v>43.3</v>
      </c>
      <c r="AE8" s="3">
        <f>100-AD8-AF8</f>
        <v>41.2</v>
      </c>
      <c r="AF8" s="3">
        <v>15.5</v>
      </c>
      <c r="AG8" s="12"/>
      <c r="AH8" s="12"/>
      <c r="AI8" s="12"/>
      <c r="AJ8" s="11"/>
      <c r="AK8" s="12"/>
      <c r="AL8" s="13">
        <v>28.25</v>
      </c>
      <c r="AM8" s="10">
        <v>0.81799999999999995</v>
      </c>
      <c r="AN8" s="10">
        <v>99.559190000000001</v>
      </c>
      <c r="AO8" s="10">
        <f t="shared" si="5"/>
        <v>0.44080999999999904</v>
      </c>
    </row>
    <row r="9" spans="2:41" x14ac:dyDescent="0.25">
      <c r="B9" s="3">
        <v>70.21866</v>
      </c>
      <c r="C9" s="3">
        <v>5</v>
      </c>
      <c r="D9" s="3">
        <v>97.553399999999996</v>
      </c>
      <c r="E9" s="3">
        <f t="shared" si="0"/>
        <v>2.4466000000000037</v>
      </c>
      <c r="F9" s="4">
        <v>70.206549999999993</v>
      </c>
      <c r="G9" s="4">
        <v>5</v>
      </c>
      <c r="H9" s="4">
        <v>93.72148</v>
      </c>
      <c r="I9" s="4">
        <f t="shared" si="1"/>
        <v>6.2785200000000003</v>
      </c>
      <c r="J9" s="5">
        <v>67.66883</v>
      </c>
      <c r="K9" s="5">
        <v>5</v>
      </c>
      <c r="L9" s="5">
        <v>94.233080000000001</v>
      </c>
      <c r="M9" s="5">
        <f t="shared" si="2"/>
        <v>5.7669199999999989</v>
      </c>
      <c r="N9" s="6">
        <v>70.154430000000005</v>
      </c>
      <c r="O9" s="6">
        <v>5</v>
      </c>
      <c r="P9" s="6">
        <v>93.759150000000005</v>
      </c>
      <c r="Q9" s="8">
        <f t="shared" si="3"/>
        <v>6.2408499999999947</v>
      </c>
      <c r="R9" s="3">
        <v>29.52</v>
      </c>
      <c r="S9" s="3">
        <v>0.94643999999999995</v>
      </c>
      <c r="T9" s="3">
        <v>99.570520000000002</v>
      </c>
      <c r="U9" s="3">
        <f t="shared" si="4"/>
        <v>0.42947999999999809</v>
      </c>
      <c r="AC9" s="3" t="s">
        <v>20</v>
      </c>
      <c r="AD9" s="3">
        <v>41.5</v>
      </c>
      <c r="AE9" s="3">
        <f>100-AD9-AF9</f>
        <v>46.8</v>
      </c>
      <c r="AF9" s="3">
        <v>11.7</v>
      </c>
      <c r="AG9" s="12"/>
      <c r="AH9" s="12"/>
      <c r="AI9" s="12"/>
      <c r="AJ9" s="11"/>
      <c r="AK9" s="12"/>
      <c r="AL9" s="13">
        <v>29.25</v>
      </c>
      <c r="AM9" s="10">
        <v>0.96643000000000001</v>
      </c>
      <c r="AN9" s="10">
        <v>99.487970000000004</v>
      </c>
      <c r="AO9" s="10">
        <f t="shared" si="5"/>
        <v>0.51202999999999577</v>
      </c>
    </row>
    <row r="10" spans="2:41" x14ac:dyDescent="0.25">
      <c r="B10" s="3">
        <v>72.900999999999996</v>
      </c>
      <c r="C10" s="3">
        <v>5.25</v>
      </c>
      <c r="D10" s="3">
        <v>97.27561</v>
      </c>
      <c r="E10" s="3">
        <f t="shared" si="0"/>
        <v>2.7243899999999996</v>
      </c>
      <c r="F10" s="4">
        <v>72.897000000000006</v>
      </c>
      <c r="G10" s="4">
        <v>5.25</v>
      </c>
      <c r="H10" s="4">
        <v>92.831519999999998</v>
      </c>
      <c r="I10" s="4">
        <f t="shared" si="1"/>
        <v>7.1684800000000024</v>
      </c>
      <c r="J10" s="5">
        <v>70.431759999999997</v>
      </c>
      <c r="K10" s="5">
        <v>5.25</v>
      </c>
      <c r="L10" s="5">
        <v>93.453519999999997</v>
      </c>
      <c r="M10" s="5">
        <f t="shared" si="2"/>
        <v>6.5464800000000025</v>
      </c>
      <c r="N10" s="6">
        <v>72.850999999999999</v>
      </c>
      <c r="O10" s="6">
        <v>5.25</v>
      </c>
      <c r="P10" s="6">
        <v>93.211110000000005</v>
      </c>
      <c r="Q10" s="8">
        <f t="shared" si="3"/>
        <v>6.788889999999995</v>
      </c>
      <c r="R10" s="3">
        <v>30.52</v>
      </c>
      <c r="S10" s="3">
        <v>1.0856399999999999</v>
      </c>
      <c r="T10" s="3">
        <v>99.474590000000006</v>
      </c>
      <c r="U10" s="3">
        <f t="shared" si="4"/>
        <v>0.52540999999999372</v>
      </c>
      <c r="AC10" s="3" t="s">
        <v>35</v>
      </c>
      <c r="AD10" s="9">
        <v>39</v>
      </c>
      <c r="AE10" s="3">
        <f>100-AD10-AF10</f>
        <v>46.8</v>
      </c>
      <c r="AF10" s="9">
        <v>14.2</v>
      </c>
      <c r="AG10" s="12"/>
      <c r="AH10" s="12"/>
      <c r="AI10" s="12"/>
      <c r="AJ10" s="11"/>
      <c r="AK10" s="12"/>
      <c r="AL10" s="13">
        <v>30.25</v>
      </c>
      <c r="AM10" s="10">
        <v>1.1043400000000001</v>
      </c>
      <c r="AN10" s="10">
        <v>99.423779999999994</v>
      </c>
      <c r="AO10" s="10">
        <f t="shared" si="5"/>
        <v>0.57622000000000639</v>
      </c>
    </row>
    <row r="11" spans="2:41" x14ac:dyDescent="0.25">
      <c r="B11" s="3">
        <v>75.568960000000004</v>
      </c>
      <c r="C11" s="3">
        <v>5.5</v>
      </c>
      <c r="D11" s="3">
        <v>96.980320000000006</v>
      </c>
      <c r="E11" s="3">
        <f t="shared" si="0"/>
        <v>3.0196799999999939</v>
      </c>
      <c r="F11" s="4">
        <v>75.572550000000007</v>
      </c>
      <c r="G11" s="4">
        <v>5.5</v>
      </c>
      <c r="H11" s="4">
        <v>92.001909999999995</v>
      </c>
      <c r="I11" s="4">
        <f t="shared" si="1"/>
        <v>7.9980900000000048</v>
      </c>
      <c r="J11" s="5">
        <v>73.185000000000002</v>
      </c>
      <c r="K11" s="5">
        <v>5.5</v>
      </c>
      <c r="L11" s="5">
        <v>92.828040000000001</v>
      </c>
      <c r="M11" s="5">
        <f t="shared" si="2"/>
        <v>7.1719599999999986</v>
      </c>
      <c r="N11" s="6">
        <v>75.529049999999998</v>
      </c>
      <c r="O11" s="6">
        <v>5.5</v>
      </c>
      <c r="P11" s="6">
        <v>92.652919999999995</v>
      </c>
      <c r="Q11" s="8">
        <f t="shared" si="3"/>
        <v>7.3470800000000054</v>
      </c>
      <c r="R11" s="3">
        <v>31.52</v>
      </c>
      <c r="S11" s="3">
        <v>1.2164299999999999</v>
      </c>
      <c r="T11" s="3">
        <v>99.392970000000005</v>
      </c>
      <c r="U11" s="3">
        <f t="shared" si="4"/>
        <v>0.60702999999999463</v>
      </c>
      <c r="AC11" s="32" t="s">
        <v>40</v>
      </c>
      <c r="AD11" s="3"/>
      <c r="AE11" s="3"/>
      <c r="AF11" s="3"/>
      <c r="AJ11" s="12"/>
      <c r="AK11" s="12"/>
      <c r="AL11" s="13">
        <v>31.25</v>
      </c>
      <c r="AM11" s="10">
        <v>1.23448</v>
      </c>
      <c r="AN11" s="10">
        <v>99.310659999999999</v>
      </c>
      <c r="AO11" s="10">
        <f t="shared" si="5"/>
        <v>0.6893400000000014</v>
      </c>
    </row>
    <row r="12" spans="2:41" x14ac:dyDescent="0.25">
      <c r="B12" s="3">
        <v>78.231899999999996</v>
      </c>
      <c r="C12" s="3">
        <v>5.75</v>
      </c>
      <c r="D12" s="3">
        <v>96.706850000000003</v>
      </c>
      <c r="E12" s="3">
        <f t="shared" si="0"/>
        <v>3.2931499999999971</v>
      </c>
      <c r="F12" s="4">
        <v>78.236829999999998</v>
      </c>
      <c r="G12" s="4">
        <v>5.75</v>
      </c>
      <c r="H12" s="4">
        <v>91.086439999999996</v>
      </c>
      <c r="I12" s="4">
        <f t="shared" si="1"/>
        <v>8.9135600000000039</v>
      </c>
      <c r="J12" s="5">
        <v>75.940640000000002</v>
      </c>
      <c r="K12" s="5">
        <v>5.75</v>
      </c>
      <c r="L12" s="5">
        <v>92.052279999999996</v>
      </c>
      <c r="M12" s="5">
        <f t="shared" si="2"/>
        <v>7.9477200000000039</v>
      </c>
      <c r="N12" s="6">
        <v>78.191770000000005</v>
      </c>
      <c r="O12" s="6">
        <v>5.75</v>
      </c>
      <c r="P12" s="6">
        <v>92.073189999999997</v>
      </c>
      <c r="Q12" s="8">
        <f t="shared" si="3"/>
        <v>7.9268100000000032</v>
      </c>
      <c r="R12" s="3">
        <v>32.520000000000003</v>
      </c>
      <c r="S12" s="3">
        <v>1.3407</v>
      </c>
      <c r="T12" s="3">
        <v>99.3232</v>
      </c>
      <c r="U12" s="3">
        <f t="shared" si="4"/>
        <v>0.67680000000000007</v>
      </c>
      <c r="AC12" s="32"/>
      <c r="AD12" s="3">
        <v>2.4300000000000002</v>
      </c>
      <c r="AE12" s="3">
        <v>1.8</v>
      </c>
      <c r="AF12" s="3">
        <v>1.6</v>
      </c>
      <c r="AL12" s="10">
        <v>32.25</v>
      </c>
      <c r="AM12" s="10">
        <v>1.35789</v>
      </c>
      <c r="AN12" s="10">
        <v>99.234930000000006</v>
      </c>
      <c r="AO12" s="10">
        <f t="shared" si="5"/>
        <v>0.76506999999999437</v>
      </c>
    </row>
    <row r="13" spans="2:41" x14ac:dyDescent="0.25">
      <c r="B13" s="3">
        <v>80.875889999999998</v>
      </c>
      <c r="C13" s="3">
        <v>6</v>
      </c>
      <c r="D13" s="3">
        <v>96.400530000000003</v>
      </c>
      <c r="E13" s="3">
        <f t="shared" si="0"/>
        <v>3.5994699999999966</v>
      </c>
      <c r="F13" s="4">
        <v>80.889650000000003</v>
      </c>
      <c r="G13" s="4">
        <v>6</v>
      </c>
      <c r="H13" s="4">
        <v>90.125240000000005</v>
      </c>
      <c r="I13" s="4">
        <f t="shared" si="1"/>
        <v>9.8747599999999949</v>
      </c>
      <c r="J13" s="5">
        <v>78.692170000000004</v>
      </c>
      <c r="K13" s="5">
        <v>6</v>
      </c>
      <c r="L13" s="5">
        <v>91.207170000000005</v>
      </c>
      <c r="M13" s="5">
        <f t="shared" si="2"/>
        <v>8.792829999999995</v>
      </c>
      <c r="N13" s="6">
        <v>80.856049999999996</v>
      </c>
      <c r="O13" s="6">
        <v>6</v>
      </c>
      <c r="P13" s="6">
        <v>91.441659999999999</v>
      </c>
      <c r="Q13" s="8">
        <f t="shared" si="3"/>
        <v>8.5583400000000012</v>
      </c>
      <c r="R13" s="3">
        <v>33.520000000000003</v>
      </c>
      <c r="S13" s="3">
        <v>1.4599200000000001</v>
      </c>
      <c r="T13" s="3">
        <v>99.224410000000006</v>
      </c>
      <c r="U13" s="3">
        <f t="shared" si="4"/>
        <v>0.77558999999999401</v>
      </c>
      <c r="AC13" s="32"/>
      <c r="AD13" s="3">
        <v>3.1</v>
      </c>
      <c r="AE13" s="3">
        <v>4.1500000000000004</v>
      </c>
      <c r="AF13" s="3">
        <v>2.71</v>
      </c>
      <c r="AL13" s="10">
        <v>33.25</v>
      </c>
      <c r="AM13" s="10">
        <v>1.4762599999999999</v>
      </c>
      <c r="AN13" s="10">
        <v>99.168620000000004</v>
      </c>
      <c r="AO13" s="10">
        <f t="shared" si="5"/>
        <v>0.83137999999999579</v>
      </c>
    </row>
    <row r="14" spans="2:41" x14ac:dyDescent="0.25">
      <c r="B14" s="3">
        <v>83.512990000000002</v>
      </c>
      <c r="C14" s="3">
        <v>6.25</v>
      </c>
      <c r="D14" s="3">
        <v>96.082679999999996</v>
      </c>
      <c r="E14" s="3">
        <f t="shared" si="0"/>
        <v>3.9173200000000037</v>
      </c>
      <c r="F14" s="4">
        <v>83.53116</v>
      </c>
      <c r="G14" s="4">
        <v>6.25</v>
      </c>
      <c r="H14" s="4">
        <v>89.11215</v>
      </c>
      <c r="I14" s="4">
        <f t="shared" si="1"/>
        <v>10.88785</v>
      </c>
      <c r="J14" s="5">
        <v>81.421109999999999</v>
      </c>
      <c r="K14" s="5">
        <v>6.25</v>
      </c>
      <c r="L14" s="5">
        <v>90.368380000000002</v>
      </c>
      <c r="M14" s="5">
        <f t="shared" si="2"/>
        <v>9.6316199999999981</v>
      </c>
      <c r="N14" s="6">
        <v>83.504339999999999</v>
      </c>
      <c r="O14" s="6">
        <v>6.25</v>
      </c>
      <c r="P14" s="6">
        <v>90.807580000000002</v>
      </c>
      <c r="Q14" s="8">
        <f t="shared" si="3"/>
        <v>9.1924199999999985</v>
      </c>
      <c r="R14" s="3">
        <v>34.520000000000003</v>
      </c>
      <c r="S14" s="3">
        <v>1.5749500000000001</v>
      </c>
      <c r="T14" s="3">
        <v>99.162520000000001</v>
      </c>
      <c r="U14" s="3">
        <f t="shared" si="4"/>
        <v>0.83747999999999934</v>
      </c>
      <c r="AC14" s="32"/>
      <c r="AD14" s="3">
        <v>2.73</v>
      </c>
      <c r="AE14" s="3">
        <v>2.1</v>
      </c>
      <c r="AF14" s="3">
        <v>2.34</v>
      </c>
      <c r="AL14" s="10">
        <v>34.25</v>
      </c>
      <c r="AM14" s="10">
        <v>1.5904100000000001</v>
      </c>
      <c r="AN14" s="10">
        <v>99.105400000000003</v>
      </c>
      <c r="AO14" s="10">
        <f t="shared" si="5"/>
        <v>0.89459999999999695</v>
      </c>
    </row>
    <row r="15" spans="2:41" x14ac:dyDescent="0.25">
      <c r="B15" s="3">
        <v>86.142099999999999</v>
      </c>
      <c r="C15" s="3">
        <v>6.5</v>
      </c>
      <c r="D15" s="3">
        <v>95.786760000000001</v>
      </c>
      <c r="E15" s="3">
        <f t="shared" si="0"/>
        <v>4.213239999999999</v>
      </c>
      <c r="F15" s="4">
        <v>86.158259999999999</v>
      </c>
      <c r="G15" s="4">
        <v>6.5</v>
      </c>
      <c r="H15" s="4">
        <v>88.014380000000003</v>
      </c>
      <c r="I15" s="4">
        <f t="shared" si="1"/>
        <v>11.985619999999997</v>
      </c>
      <c r="J15" s="5">
        <v>84.156700000000001</v>
      </c>
      <c r="K15" s="5">
        <v>6.5</v>
      </c>
      <c r="L15" s="5">
        <v>89.492130000000003</v>
      </c>
      <c r="M15" s="5">
        <f t="shared" si="2"/>
        <v>10.507869999999997</v>
      </c>
      <c r="N15" s="6">
        <v>86.141679999999994</v>
      </c>
      <c r="O15" s="6">
        <v>6.5</v>
      </c>
      <c r="P15" s="6">
        <v>90.075839999999999</v>
      </c>
      <c r="Q15" s="8">
        <f t="shared" si="3"/>
        <v>9.9241600000000005</v>
      </c>
      <c r="R15" s="3">
        <v>35.520000000000003</v>
      </c>
      <c r="S15" s="3">
        <v>1.68638</v>
      </c>
      <c r="T15" s="3">
        <v>99.09263</v>
      </c>
      <c r="U15" s="3">
        <f t="shared" si="4"/>
        <v>0.90737000000000023</v>
      </c>
      <c r="AC15" s="32"/>
      <c r="AD15" s="3">
        <v>3.53</v>
      </c>
      <c r="AE15" s="3">
        <v>1.85</v>
      </c>
      <c r="AF15" s="3">
        <v>1.7</v>
      </c>
      <c r="AL15" s="10">
        <v>35.25</v>
      </c>
      <c r="AM15" s="10">
        <v>1.7011000000000001</v>
      </c>
      <c r="AN15" s="10">
        <v>99.036010000000005</v>
      </c>
      <c r="AO15" s="10">
        <f t="shared" si="5"/>
        <v>0.96398999999999546</v>
      </c>
    </row>
    <row r="16" spans="2:41" x14ac:dyDescent="0.25">
      <c r="B16" s="3">
        <v>88.757919999999999</v>
      </c>
      <c r="C16" s="3">
        <v>6.75</v>
      </c>
      <c r="D16" s="3">
        <v>95.445589999999996</v>
      </c>
      <c r="E16" s="3">
        <f t="shared" si="0"/>
        <v>4.5544100000000043</v>
      </c>
      <c r="F16" s="4">
        <v>88.771969999999996</v>
      </c>
      <c r="G16" s="4">
        <v>6.75</v>
      </c>
      <c r="H16" s="4">
        <v>86.858900000000006</v>
      </c>
      <c r="I16" s="4">
        <f t="shared" si="1"/>
        <v>13.141099999999994</v>
      </c>
      <c r="J16" s="5">
        <v>86.876919999999998</v>
      </c>
      <c r="K16" s="5">
        <v>6.75</v>
      </c>
      <c r="L16" s="5">
        <v>88.585390000000004</v>
      </c>
      <c r="M16" s="5">
        <f t="shared" si="2"/>
        <v>11.414609999999996</v>
      </c>
      <c r="N16" s="6">
        <v>88.761430000000004</v>
      </c>
      <c r="O16" s="6">
        <v>6.75</v>
      </c>
      <c r="P16" s="6">
        <v>89.345770000000002</v>
      </c>
      <c r="Q16" s="8">
        <f t="shared" si="3"/>
        <v>10.654229999999998</v>
      </c>
      <c r="R16" s="3">
        <v>36.520000000000003</v>
      </c>
      <c r="S16" s="3">
        <v>1.7947500000000001</v>
      </c>
      <c r="T16" s="3">
        <v>98.99991</v>
      </c>
      <c r="U16" s="3">
        <f t="shared" si="4"/>
        <v>1.0000900000000001</v>
      </c>
      <c r="AL16" s="10">
        <v>36.25</v>
      </c>
      <c r="AM16" s="10">
        <v>1.80898</v>
      </c>
      <c r="AN16" s="10">
        <v>98.927790000000002</v>
      </c>
      <c r="AO16" s="10">
        <f t="shared" si="5"/>
        <v>1.0722099999999983</v>
      </c>
    </row>
    <row r="17" spans="2:41" x14ac:dyDescent="0.25">
      <c r="B17" s="3">
        <v>91.361999999999995</v>
      </c>
      <c r="C17" s="3">
        <v>7</v>
      </c>
      <c r="D17" s="3">
        <v>95.114630000000005</v>
      </c>
      <c r="E17" s="3">
        <f t="shared" si="0"/>
        <v>4.8853699999999947</v>
      </c>
      <c r="F17" s="4">
        <v>91.38</v>
      </c>
      <c r="G17" s="4">
        <v>7</v>
      </c>
      <c r="H17" s="4">
        <v>85.719570000000004</v>
      </c>
      <c r="I17" s="4">
        <f t="shared" si="1"/>
        <v>14.280429999999996</v>
      </c>
      <c r="J17" s="5">
        <v>89.595439999999996</v>
      </c>
      <c r="K17" s="5">
        <v>7</v>
      </c>
      <c r="L17" s="5">
        <v>87.671149999999997</v>
      </c>
      <c r="M17" s="5">
        <f t="shared" si="2"/>
        <v>12.328850000000003</v>
      </c>
      <c r="N17" s="6">
        <v>91.373999999999995</v>
      </c>
      <c r="O17" s="6">
        <v>7</v>
      </c>
      <c r="P17" s="6">
        <v>88.473330000000004</v>
      </c>
      <c r="Q17" s="8">
        <f t="shared" si="3"/>
        <v>11.526669999999996</v>
      </c>
      <c r="R17" s="3">
        <v>37.520000000000003</v>
      </c>
      <c r="S17" s="3">
        <v>1.9005700000000001</v>
      </c>
      <c r="T17" s="3">
        <v>98.906199999999998</v>
      </c>
      <c r="U17" s="3">
        <f t="shared" si="4"/>
        <v>1.0938000000000017</v>
      </c>
      <c r="AL17" s="10">
        <v>37.25</v>
      </c>
      <c r="AM17" s="10">
        <v>1.9142999999999999</v>
      </c>
      <c r="AN17" s="10">
        <v>98.862949999999998</v>
      </c>
      <c r="AO17" s="10">
        <f t="shared" si="5"/>
        <v>1.1370500000000021</v>
      </c>
    </row>
    <row r="18" spans="2:41" x14ac:dyDescent="0.25">
      <c r="B18" s="3">
        <v>93.956119999999999</v>
      </c>
      <c r="C18" s="3">
        <v>7.25</v>
      </c>
      <c r="D18" s="3">
        <v>94.763840000000002</v>
      </c>
      <c r="E18" s="3">
        <f t="shared" si="0"/>
        <v>5.2361599999999981</v>
      </c>
      <c r="F18" s="4">
        <v>93.981089999999995</v>
      </c>
      <c r="G18" s="4">
        <v>7.25</v>
      </c>
      <c r="H18" s="4">
        <v>84.501429999999999</v>
      </c>
      <c r="I18" s="4">
        <f t="shared" si="1"/>
        <v>15.498570000000001</v>
      </c>
      <c r="J18" s="5">
        <v>92.302000000000007</v>
      </c>
      <c r="K18" s="5">
        <v>7.25</v>
      </c>
      <c r="L18" s="5">
        <v>86.697199999999995</v>
      </c>
      <c r="M18" s="5">
        <f t="shared" si="2"/>
        <v>13.302800000000005</v>
      </c>
      <c r="N18" s="6">
        <v>93.972859999999997</v>
      </c>
      <c r="O18" s="6">
        <v>7.25</v>
      </c>
      <c r="P18" s="6">
        <v>87.744129999999998</v>
      </c>
      <c r="Q18" s="8">
        <f t="shared" si="3"/>
        <v>12.255870000000002</v>
      </c>
      <c r="R18" s="3">
        <v>38.520000000000003</v>
      </c>
      <c r="S18" s="3">
        <v>2.00434</v>
      </c>
      <c r="T18" s="3">
        <v>98.833160000000007</v>
      </c>
      <c r="U18" s="3">
        <f t="shared" si="4"/>
        <v>1.1668399999999934</v>
      </c>
      <c r="AL18" s="10">
        <v>38.25</v>
      </c>
      <c r="AM18" s="10">
        <v>2.01755</v>
      </c>
      <c r="AN18" s="10">
        <v>98.792000000000002</v>
      </c>
      <c r="AO18" s="10">
        <f t="shared" si="5"/>
        <v>1.2079999999999984</v>
      </c>
    </row>
    <row r="19" spans="2:41" x14ac:dyDescent="0.25">
      <c r="B19" s="3">
        <v>96.543419999999998</v>
      </c>
      <c r="C19" s="3">
        <v>7.5</v>
      </c>
      <c r="D19" s="3">
        <v>94.414559999999994</v>
      </c>
      <c r="E19" s="3">
        <f t="shared" si="0"/>
        <v>5.5854400000000055</v>
      </c>
      <c r="F19" s="4">
        <v>96.571870000000004</v>
      </c>
      <c r="G19" s="4">
        <v>7.5</v>
      </c>
      <c r="H19" s="4">
        <v>83.305980000000005</v>
      </c>
      <c r="I19" s="4">
        <f t="shared" si="1"/>
        <v>16.694019999999995</v>
      </c>
      <c r="J19" s="5">
        <v>94.997500000000002</v>
      </c>
      <c r="K19" s="5">
        <v>7.5</v>
      </c>
      <c r="L19" s="5">
        <v>85.762919999999994</v>
      </c>
      <c r="M19" s="5">
        <f t="shared" si="2"/>
        <v>14.237080000000006</v>
      </c>
      <c r="N19" s="6">
        <v>96.562060000000002</v>
      </c>
      <c r="O19" s="6">
        <v>7.5</v>
      </c>
      <c r="P19" s="6">
        <v>86.986410000000006</v>
      </c>
      <c r="Q19" s="8">
        <f t="shared" si="3"/>
        <v>13.013589999999994</v>
      </c>
      <c r="R19" s="3">
        <v>39.520000000000003</v>
      </c>
      <c r="S19" s="3">
        <v>2.1063999999999998</v>
      </c>
      <c r="T19" s="3">
        <v>98.741990000000001</v>
      </c>
      <c r="U19" s="3">
        <f t="shared" si="4"/>
        <v>1.2580099999999987</v>
      </c>
      <c r="AL19" s="10">
        <v>39.25</v>
      </c>
      <c r="AM19" s="10">
        <v>2.1190500000000001</v>
      </c>
      <c r="AN19" s="10">
        <v>98.722319999999996</v>
      </c>
      <c r="AO19" s="10">
        <f t="shared" si="5"/>
        <v>1.2776800000000037</v>
      </c>
    </row>
    <row r="20" spans="2:41" x14ac:dyDescent="0.25">
      <c r="B20" s="3">
        <v>99.122820000000004</v>
      </c>
      <c r="C20" s="3">
        <v>7.75</v>
      </c>
      <c r="D20" s="3">
        <v>94.059119999999993</v>
      </c>
      <c r="E20" s="3">
        <f t="shared" si="0"/>
        <v>5.940880000000007</v>
      </c>
      <c r="F20" s="4">
        <v>99.157870000000003</v>
      </c>
      <c r="G20" s="4">
        <v>7.75</v>
      </c>
      <c r="H20" s="4">
        <v>82.115250000000003</v>
      </c>
      <c r="I20" s="4">
        <f t="shared" si="1"/>
        <v>17.884749999999997</v>
      </c>
      <c r="J20" s="5">
        <v>97.690799999999996</v>
      </c>
      <c r="K20" s="5">
        <v>7.75</v>
      </c>
      <c r="L20" s="5">
        <v>84.689149999999998</v>
      </c>
      <c r="M20" s="5">
        <f t="shared" si="2"/>
        <v>15.310850000000002</v>
      </c>
      <c r="N20" s="6">
        <v>99.148700000000005</v>
      </c>
      <c r="O20" s="6">
        <v>7.75</v>
      </c>
      <c r="P20" s="6">
        <v>86.062340000000006</v>
      </c>
      <c r="Q20" s="8">
        <f t="shared" si="3"/>
        <v>13.937659999999994</v>
      </c>
      <c r="R20" s="3">
        <v>40.520000000000003</v>
      </c>
      <c r="S20" s="3">
        <v>2.2068099999999999</v>
      </c>
      <c r="T20" s="3">
        <v>98.659040000000005</v>
      </c>
      <c r="U20" s="3">
        <f t="shared" si="4"/>
        <v>1.3409599999999955</v>
      </c>
      <c r="AL20" s="10">
        <v>40.25</v>
      </c>
      <c r="AM20" s="10">
        <v>2.2189800000000002</v>
      </c>
      <c r="AN20" s="10">
        <v>98.650829999999999</v>
      </c>
      <c r="AO20" s="10">
        <f t="shared" si="5"/>
        <v>1.3491700000000009</v>
      </c>
    </row>
    <row r="21" spans="2:41" x14ac:dyDescent="0.25">
      <c r="B21" s="3">
        <v>101.69486999999999</v>
      </c>
      <c r="C21" s="3">
        <v>8</v>
      </c>
      <c r="D21" s="3">
        <v>93.705510000000004</v>
      </c>
      <c r="E21" s="3">
        <f t="shared" si="0"/>
        <v>6.2944899999999961</v>
      </c>
      <c r="F21" s="4">
        <v>101.74133</v>
      </c>
      <c r="G21" s="4">
        <v>8</v>
      </c>
      <c r="H21" s="4">
        <v>80.921890000000005</v>
      </c>
      <c r="I21" s="4">
        <f t="shared" si="1"/>
        <v>19.078109999999995</v>
      </c>
      <c r="J21" s="5">
        <v>100.37284</v>
      </c>
      <c r="K21" s="5">
        <v>8</v>
      </c>
      <c r="L21" s="5">
        <v>83.688230000000004</v>
      </c>
      <c r="M21" s="5">
        <f t="shared" si="2"/>
        <v>16.311769999999996</v>
      </c>
      <c r="N21" s="6">
        <v>101.7242</v>
      </c>
      <c r="O21" s="6">
        <v>8</v>
      </c>
      <c r="P21" s="6">
        <v>85.25273</v>
      </c>
      <c r="Q21" s="8">
        <f t="shared" si="3"/>
        <v>14.74727</v>
      </c>
      <c r="R21" s="3">
        <v>41.52</v>
      </c>
      <c r="S21" s="3">
        <v>2.3058100000000001</v>
      </c>
      <c r="T21" s="3">
        <v>98.579310000000007</v>
      </c>
      <c r="U21" s="3">
        <f t="shared" si="4"/>
        <v>1.4206899999999933</v>
      </c>
      <c r="AL21" s="10">
        <v>41.25</v>
      </c>
      <c r="AM21" s="10">
        <v>2.3175400000000002</v>
      </c>
      <c r="AN21" s="10">
        <v>98.558940000000007</v>
      </c>
      <c r="AO21" s="10">
        <f t="shared" si="5"/>
        <v>1.4410599999999931</v>
      </c>
    </row>
    <row r="22" spans="2:41" x14ac:dyDescent="0.25">
      <c r="B22" s="3">
        <v>104.25991</v>
      </c>
      <c r="C22" s="3">
        <v>8.25</v>
      </c>
      <c r="D22" s="3">
        <v>93.314430000000002</v>
      </c>
      <c r="E22" s="3">
        <f t="shared" si="0"/>
        <v>6.6855699999999985</v>
      </c>
      <c r="F22" s="4">
        <v>104.31193</v>
      </c>
      <c r="G22" s="4">
        <v>8.25</v>
      </c>
      <c r="H22" s="4">
        <v>79.771929999999998</v>
      </c>
      <c r="I22" s="4">
        <f t="shared" si="1"/>
        <v>20.228070000000002</v>
      </c>
      <c r="J22" s="5">
        <v>103.05421</v>
      </c>
      <c r="K22" s="5">
        <v>8.25</v>
      </c>
      <c r="L22" s="5">
        <v>82.65213</v>
      </c>
      <c r="M22" s="5">
        <f t="shared" si="2"/>
        <v>17.34787</v>
      </c>
      <c r="N22" s="6">
        <v>104.29517</v>
      </c>
      <c r="O22" s="6">
        <v>8.25</v>
      </c>
      <c r="P22" s="6">
        <v>84.353980000000007</v>
      </c>
      <c r="Q22" s="8">
        <f t="shared" si="3"/>
        <v>15.646019999999993</v>
      </c>
      <c r="R22" s="3">
        <v>42.52</v>
      </c>
      <c r="S22" s="3">
        <v>2.4035000000000002</v>
      </c>
      <c r="T22" s="3">
        <v>98.503429999999994</v>
      </c>
      <c r="U22" s="3">
        <f t="shared" si="4"/>
        <v>1.4965700000000055</v>
      </c>
      <c r="AL22" s="10">
        <v>42.25</v>
      </c>
      <c r="AM22" s="10">
        <v>2.4148800000000001</v>
      </c>
      <c r="AN22" s="10">
        <v>98.481020000000001</v>
      </c>
      <c r="AO22" s="10">
        <f t="shared" si="5"/>
        <v>1.5189799999999991</v>
      </c>
    </row>
    <row r="23" spans="2:41" x14ac:dyDescent="0.25">
      <c r="B23" s="3">
        <v>106.82365</v>
      </c>
      <c r="C23" s="3">
        <v>8.5</v>
      </c>
      <c r="D23" s="3">
        <v>92.924859999999995</v>
      </c>
      <c r="E23" s="3">
        <f t="shared" si="0"/>
        <v>7.0751400000000046</v>
      </c>
      <c r="F23" s="4">
        <v>106.88352</v>
      </c>
      <c r="G23" s="4">
        <v>8.5</v>
      </c>
      <c r="H23" s="4">
        <v>78.636390000000006</v>
      </c>
      <c r="I23" s="4">
        <f t="shared" si="1"/>
        <v>21.363609999999994</v>
      </c>
      <c r="J23" s="5">
        <v>105.72776</v>
      </c>
      <c r="K23" s="5">
        <v>8.5</v>
      </c>
      <c r="L23" s="5">
        <v>81.61936</v>
      </c>
      <c r="M23" s="5">
        <f t="shared" si="2"/>
        <v>18.38064</v>
      </c>
      <c r="N23" s="6">
        <v>106.86372</v>
      </c>
      <c r="O23" s="6">
        <v>8.5</v>
      </c>
      <c r="P23" s="6">
        <v>83.458410000000001</v>
      </c>
      <c r="Q23" s="8">
        <f t="shared" si="3"/>
        <v>16.541589999999999</v>
      </c>
      <c r="R23" s="3">
        <v>43.52</v>
      </c>
      <c r="S23" s="3">
        <v>2.5002800000000001</v>
      </c>
      <c r="T23" s="3">
        <v>98.431179999999998</v>
      </c>
      <c r="U23" s="3">
        <f t="shared" si="4"/>
        <v>1.5688200000000023</v>
      </c>
      <c r="AL23" s="10">
        <v>43.25</v>
      </c>
      <c r="AM23" s="10">
        <v>2.5112700000000001</v>
      </c>
      <c r="AN23" s="10">
        <v>98.397639999999996</v>
      </c>
      <c r="AO23" s="10">
        <f t="shared" si="5"/>
        <v>1.6023600000000044</v>
      </c>
    </row>
    <row r="24" spans="2:41" x14ac:dyDescent="0.25">
      <c r="B24" s="3">
        <v>109.379</v>
      </c>
      <c r="C24" s="3">
        <v>8.75</v>
      </c>
      <c r="D24" s="3">
        <v>92.523169999999993</v>
      </c>
      <c r="E24" s="3">
        <f t="shared" si="0"/>
        <v>7.4768300000000067</v>
      </c>
      <c r="F24" s="4">
        <v>109.443</v>
      </c>
      <c r="G24" s="4">
        <v>8.75</v>
      </c>
      <c r="H24" s="4">
        <v>77.544569999999993</v>
      </c>
      <c r="I24" s="4">
        <f t="shared" si="1"/>
        <v>22.455430000000007</v>
      </c>
      <c r="J24" s="5">
        <v>108.38949</v>
      </c>
      <c r="K24" s="5">
        <v>8.75</v>
      </c>
      <c r="L24" s="5">
        <v>80.561899999999994</v>
      </c>
      <c r="M24" s="5">
        <f t="shared" si="2"/>
        <v>19.438100000000006</v>
      </c>
      <c r="N24" s="6">
        <v>109.42400000000001</v>
      </c>
      <c r="O24" s="6">
        <v>8.75</v>
      </c>
      <c r="P24" s="6">
        <v>82.585560000000001</v>
      </c>
      <c r="Q24" s="8">
        <f t="shared" si="3"/>
        <v>17.414439999999999</v>
      </c>
      <c r="R24" s="3">
        <v>44.52</v>
      </c>
      <c r="S24" s="3">
        <v>2.5962900000000002</v>
      </c>
      <c r="T24" s="3">
        <v>98.312100000000001</v>
      </c>
      <c r="U24" s="3">
        <f t="shared" si="4"/>
        <v>1.6878999999999991</v>
      </c>
      <c r="AL24" s="10">
        <v>44.25</v>
      </c>
      <c r="AM24" s="10">
        <v>2.60676</v>
      </c>
      <c r="AN24" s="10">
        <v>98.311269999999993</v>
      </c>
      <c r="AO24" s="10">
        <f t="shared" si="5"/>
        <v>1.6887300000000067</v>
      </c>
    </row>
    <row r="25" spans="2:41" x14ac:dyDescent="0.25">
      <c r="B25" s="3">
        <v>111.92821000000001</v>
      </c>
      <c r="C25" s="3">
        <v>9</v>
      </c>
      <c r="D25" s="3">
        <v>92.103650000000002</v>
      </c>
      <c r="E25" s="3">
        <f t="shared" si="0"/>
        <v>7.8963499999999982</v>
      </c>
      <c r="F25" s="4">
        <v>112.00695</v>
      </c>
      <c r="G25" s="4">
        <v>9</v>
      </c>
      <c r="H25" s="4">
        <v>76.601799999999997</v>
      </c>
      <c r="I25" s="4">
        <f t="shared" si="1"/>
        <v>23.398200000000003</v>
      </c>
      <c r="J25" s="5">
        <v>111.04900000000001</v>
      </c>
      <c r="K25" s="5">
        <v>9</v>
      </c>
      <c r="L25" s="5">
        <v>79.585049999999995</v>
      </c>
      <c r="M25" s="5">
        <f t="shared" si="2"/>
        <v>20.414950000000005</v>
      </c>
      <c r="N25" s="6">
        <v>111.98464</v>
      </c>
      <c r="O25" s="6">
        <v>9</v>
      </c>
      <c r="P25" s="6">
        <v>81.651449999999997</v>
      </c>
      <c r="Q25" s="8">
        <f t="shared" si="3"/>
        <v>18.348550000000003</v>
      </c>
      <c r="R25" s="3">
        <v>45.52</v>
      </c>
      <c r="S25" s="3">
        <v>2.6913999999999998</v>
      </c>
      <c r="T25" s="3">
        <v>98.21678</v>
      </c>
      <c r="U25" s="3">
        <f t="shared" si="4"/>
        <v>1.78322</v>
      </c>
      <c r="AL25" s="10">
        <v>45.25</v>
      </c>
      <c r="AM25" s="10">
        <v>2.7016499999999999</v>
      </c>
      <c r="AN25" s="10">
        <v>98.229010000000002</v>
      </c>
      <c r="AO25" s="10">
        <f t="shared" si="5"/>
        <v>1.7709899999999976</v>
      </c>
    </row>
    <row r="26" spans="2:41" x14ac:dyDescent="0.25">
      <c r="B26" s="3">
        <v>114.48289</v>
      </c>
      <c r="C26" s="3">
        <v>9.25</v>
      </c>
      <c r="D26" s="3">
        <v>91.685609999999997</v>
      </c>
      <c r="E26" s="3">
        <f t="shared" si="0"/>
        <v>8.3143900000000031</v>
      </c>
      <c r="F26" s="4">
        <v>114.57088</v>
      </c>
      <c r="G26" s="4">
        <v>9.25</v>
      </c>
      <c r="H26" s="4">
        <v>75.57602</v>
      </c>
      <c r="I26" s="4">
        <f t="shared" si="1"/>
        <v>24.42398</v>
      </c>
      <c r="J26" s="5">
        <v>113.70228</v>
      </c>
      <c r="K26" s="5">
        <v>9.25</v>
      </c>
      <c r="L26" s="5">
        <v>78.543620000000004</v>
      </c>
      <c r="M26" s="5">
        <f t="shared" si="2"/>
        <v>21.456379999999996</v>
      </c>
      <c r="N26" s="6">
        <v>114.53722</v>
      </c>
      <c r="O26" s="6">
        <v>9.25</v>
      </c>
      <c r="P26" s="6">
        <v>80.751080000000002</v>
      </c>
      <c r="Q26" s="8">
        <f t="shared" si="3"/>
        <v>19.248919999999998</v>
      </c>
      <c r="R26" s="3">
        <v>46.52</v>
      </c>
      <c r="S26" s="3">
        <v>2.7859600000000002</v>
      </c>
      <c r="T26" s="3">
        <v>98.11327</v>
      </c>
      <c r="U26" s="3">
        <f t="shared" si="4"/>
        <v>1.88673</v>
      </c>
      <c r="AL26" s="10">
        <v>46.25</v>
      </c>
      <c r="AM26" s="10">
        <v>2.7958699999999999</v>
      </c>
      <c r="AN26" s="10">
        <v>98.159779999999998</v>
      </c>
      <c r="AO26" s="10">
        <f t="shared" si="5"/>
        <v>1.8402200000000022</v>
      </c>
    </row>
    <row r="27" spans="2:41" x14ac:dyDescent="0.25">
      <c r="B27" s="3">
        <v>117.02798</v>
      </c>
      <c r="C27" s="3">
        <v>9.5</v>
      </c>
      <c r="D27" s="3">
        <v>91.242339999999999</v>
      </c>
      <c r="E27" s="3">
        <f t="shared" si="0"/>
        <v>8.7576600000000013</v>
      </c>
      <c r="F27" s="4">
        <v>117.12258</v>
      </c>
      <c r="G27" s="4">
        <v>9.5</v>
      </c>
      <c r="H27" s="4">
        <v>74.703819999999993</v>
      </c>
      <c r="I27" s="4">
        <f t="shared" si="1"/>
        <v>25.296180000000007</v>
      </c>
      <c r="J27" s="5">
        <v>116.35401</v>
      </c>
      <c r="K27" s="5">
        <v>9.5</v>
      </c>
      <c r="L27" s="5">
        <v>77.535340000000005</v>
      </c>
      <c r="M27" s="5">
        <f t="shared" si="2"/>
        <v>22.464659999999995</v>
      </c>
      <c r="N27" s="6">
        <v>117.08426</v>
      </c>
      <c r="O27" s="6">
        <v>9.5</v>
      </c>
      <c r="P27" s="6">
        <v>79.927310000000006</v>
      </c>
      <c r="Q27" s="8">
        <f t="shared" si="3"/>
        <v>20.072689999999994</v>
      </c>
      <c r="R27" s="3">
        <v>47.52</v>
      </c>
      <c r="S27" s="3">
        <v>2.8799800000000002</v>
      </c>
      <c r="T27" s="3">
        <v>98.016090000000005</v>
      </c>
      <c r="U27" s="3">
        <f t="shared" si="4"/>
        <v>1.9839099999999945</v>
      </c>
      <c r="AL27" s="10">
        <v>47.25</v>
      </c>
      <c r="AM27" s="10">
        <v>2.8894600000000001</v>
      </c>
      <c r="AN27" s="10">
        <v>98.072360000000003</v>
      </c>
      <c r="AO27" s="10">
        <f t="shared" si="5"/>
        <v>1.9276399999999967</v>
      </c>
    </row>
    <row r="28" spans="2:41" x14ac:dyDescent="0.25">
      <c r="B28" s="3">
        <v>119.57026</v>
      </c>
      <c r="C28" s="3">
        <v>9.75</v>
      </c>
      <c r="D28" s="3">
        <v>90.778549999999996</v>
      </c>
      <c r="E28" s="3">
        <f t="shared" si="0"/>
        <v>9.2214500000000044</v>
      </c>
      <c r="F28" s="4">
        <v>119.67932</v>
      </c>
      <c r="G28" s="4">
        <v>9.75</v>
      </c>
      <c r="H28" s="4">
        <v>73.944239999999994</v>
      </c>
      <c r="I28" s="4">
        <f t="shared" si="1"/>
        <v>26.055760000000006</v>
      </c>
      <c r="J28" s="5">
        <v>119.00742</v>
      </c>
      <c r="K28" s="5">
        <v>9.75</v>
      </c>
      <c r="L28" s="5">
        <v>76.532359999999997</v>
      </c>
      <c r="M28" s="5">
        <f t="shared" si="2"/>
        <v>23.467640000000003</v>
      </c>
      <c r="N28" s="6">
        <v>119.63266</v>
      </c>
      <c r="O28" s="6">
        <v>9.75</v>
      </c>
      <c r="P28" s="6">
        <v>79.112189999999998</v>
      </c>
      <c r="Q28" s="8">
        <f t="shared" si="3"/>
        <v>20.887810000000002</v>
      </c>
      <c r="R28" s="3">
        <v>48.52</v>
      </c>
      <c r="S28" s="3">
        <v>2.9735299999999998</v>
      </c>
      <c r="T28" s="3">
        <v>97.901560000000003</v>
      </c>
      <c r="U28" s="3">
        <f t="shared" si="4"/>
        <v>2.0984399999999965</v>
      </c>
      <c r="AL28" s="10">
        <v>48.25</v>
      </c>
      <c r="AM28" s="10">
        <v>2.9826999999999999</v>
      </c>
      <c r="AN28" s="10">
        <v>97.975880000000004</v>
      </c>
      <c r="AO28" s="10">
        <f t="shared" si="5"/>
        <v>2.0241199999999964</v>
      </c>
    </row>
    <row r="29" spans="2:41" x14ac:dyDescent="0.25">
      <c r="B29" s="3">
        <v>122.11686</v>
      </c>
      <c r="C29" s="3">
        <v>10</v>
      </c>
      <c r="D29" s="3">
        <v>90.338170000000005</v>
      </c>
      <c r="E29" s="3">
        <f t="shared" si="0"/>
        <v>9.6618299999999948</v>
      </c>
      <c r="F29" s="4">
        <v>122.23223</v>
      </c>
      <c r="G29" s="4">
        <v>10</v>
      </c>
      <c r="H29" s="4">
        <v>73.144750000000002</v>
      </c>
      <c r="I29" s="4">
        <f t="shared" si="1"/>
        <v>26.855249999999998</v>
      </c>
      <c r="J29" s="5">
        <v>121.64258</v>
      </c>
      <c r="K29" s="5">
        <v>10</v>
      </c>
      <c r="L29" s="5">
        <v>75.506169999999997</v>
      </c>
      <c r="M29" s="5">
        <f t="shared" si="2"/>
        <v>24.493830000000003</v>
      </c>
      <c r="N29" s="6">
        <v>122.18088</v>
      </c>
      <c r="O29" s="6">
        <v>10</v>
      </c>
      <c r="P29" s="6">
        <v>78.220020000000005</v>
      </c>
      <c r="Q29" s="8">
        <f t="shared" si="3"/>
        <v>21.779979999999995</v>
      </c>
      <c r="R29" s="3">
        <v>49.52</v>
      </c>
      <c r="S29" s="3">
        <v>3.0666000000000002</v>
      </c>
      <c r="T29" s="3">
        <v>97.785560000000004</v>
      </c>
      <c r="U29" s="3">
        <f t="shared" si="4"/>
        <v>2.2144399999999962</v>
      </c>
      <c r="AL29" s="10">
        <v>49.25</v>
      </c>
      <c r="AM29" s="10">
        <v>3.0755300000000001</v>
      </c>
      <c r="AN29" s="10">
        <v>97.888350000000003</v>
      </c>
      <c r="AO29" s="10">
        <f t="shared" si="5"/>
        <v>2.1116499999999974</v>
      </c>
    </row>
    <row r="30" spans="2:41" x14ac:dyDescent="0.25">
      <c r="B30" s="3">
        <v>124.65458</v>
      </c>
      <c r="C30" s="3">
        <v>10.25</v>
      </c>
      <c r="D30" s="3">
        <v>89.853319999999997</v>
      </c>
      <c r="E30" s="3">
        <f t="shared" si="0"/>
        <v>10.146680000000003</v>
      </c>
      <c r="F30" s="4">
        <v>124.77916999999999</v>
      </c>
      <c r="G30" s="4">
        <v>10.25</v>
      </c>
      <c r="H30" s="4">
        <v>72.404510000000002</v>
      </c>
      <c r="I30" s="4">
        <f t="shared" si="1"/>
        <v>27.595489999999998</v>
      </c>
      <c r="J30" s="5">
        <v>124.27936</v>
      </c>
      <c r="K30" s="5">
        <v>10.25</v>
      </c>
      <c r="L30" s="5">
        <v>74.551860000000005</v>
      </c>
      <c r="M30" s="5">
        <f t="shared" si="2"/>
        <v>25.448139999999995</v>
      </c>
      <c r="N30" s="6">
        <v>124.7278</v>
      </c>
      <c r="O30" s="6">
        <v>10.25</v>
      </c>
      <c r="P30" s="6">
        <v>77.299220000000005</v>
      </c>
      <c r="Q30" s="8">
        <f t="shared" si="3"/>
        <v>22.700779999999995</v>
      </c>
      <c r="R30" s="3">
        <v>50.52</v>
      </c>
      <c r="S30" s="3">
        <v>3.15937</v>
      </c>
      <c r="T30" s="3">
        <v>97.676280000000006</v>
      </c>
      <c r="U30" s="3">
        <f t="shared" si="4"/>
        <v>2.3237199999999945</v>
      </c>
      <c r="AL30" s="10">
        <v>50.25</v>
      </c>
      <c r="AM30" s="10">
        <v>3.16804</v>
      </c>
      <c r="AN30" s="10">
        <v>97.784859999999995</v>
      </c>
      <c r="AO30" s="10">
        <f t="shared" si="5"/>
        <v>2.2151400000000052</v>
      </c>
    </row>
    <row r="31" spans="2:41" x14ac:dyDescent="0.25">
      <c r="B31" s="3">
        <v>127.20099999999999</v>
      </c>
      <c r="C31" s="3">
        <v>10.5</v>
      </c>
      <c r="D31" s="3">
        <v>89.370729999999995</v>
      </c>
      <c r="E31" s="3">
        <f t="shared" si="0"/>
        <v>10.629270000000005</v>
      </c>
      <c r="F31" s="4">
        <v>127.327</v>
      </c>
      <c r="G31" s="4">
        <v>10.5</v>
      </c>
      <c r="H31" s="4">
        <v>71.698909999999998</v>
      </c>
      <c r="I31" s="4">
        <f t="shared" si="1"/>
        <v>28.301090000000002</v>
      </c>
      <c r="J31" s="5">
        <v>126.91227000000001</v>
      </c>
      <c r="K31" s="5">
        <v>10.5</v>
      </c>
      <c r="L31" s="5">
        <v>73.562439999999995</v>
      </c>
      <c r="M31" s="5">
        <f t="shared" si="2"/>
        <v>26.437560000000005</v>
      </c>
      <c r="N31" s="6">
        <v>127.27</v>
      </c>
      <c r="O31" s="6">
        <v>10.5</v>
      </c>
      <c r="P31" s="6">
        <v>76.461110000000005</v>
      </c>
      <c r="Q31" s="8">
        <f t="shared" si="3"/>
        <v>23.538889999999995</v>
      </c>
      <c r="R31" s="3">
        <v>51.52</v>
      </c>
      <c r="S31" s="3">
        <v>3.25197</v>
      </c>
      <c r="T31" s="3">
        <v>97.573269999999994</v>
      </c>
      <c r="U31" s="3">
        <f t="shared" si="4"/>
        <v>2.4267300000000063</v>
      </c>
      <c r="AL31" s="10">
        <v>51.25</v>
      </c>
      <c r="AM31" s="10">
        <v>3.26031</v>
      </c>
      <c r="AN31" s="10">
        <v>97.689130000000006</v>
      </c>
      <c r="AO31" s="10">
        <f t="shared" si="5"/>
        <v>2.3108699999999942</v>
      </c>
    </row>
    <row r="32" spans="2:41" x14ac:dyDescent="0.25">
      <c r="B32" s="3">
        <v>129.74564000000001</v>
      </c>
      <c r="C32" s="3">
        <v>10.75</v>
      </c>
      <c r="D32" s="3">
        <v>88.852149999999995</v>
      </c>
      <c r="E32" s="3">
        <f t="shared" si="0"/>
        <v>11.147850000000005</v>
      </c>
      <c r="F32" s="4">
        <v>129.87003000000001</v>
      </c>
      <c r="G32" s="4">
        <v>10.75</v>
      </c>
      <c r="H32" s="4">
        <v>71.000649999999993</v>
      </c>
      <c r="I32" s="4">
        <f t="shared" si="1"/>
        <v>28.999350000000007</v>
      </c>
      <c r="J32" s="5">
        <v>129.541</v>
      </c>
      <c r="K32" s="5">
        <v>10.75</v>
      </c>
      <c r="L32" s="5">
        <v>72.561679999999996</v>
      </c>
      <c r="M32" s="5">
        <f t="shared" si="2"/>
        <v>27.438320000000004</v>
      </c>
      <c r="N32" s="6">
        <v>129.80681999999999</v>
      </c>
      <c r="O32" s="6">
        <v>10.75</v>
      </c>
      <c r="P32" s="6">
        <v>75.544539999999998</v>
      </c>
      <c r="Q32" s="8">
        <f t="shared" si="3"/>
        <v>24.455460000000002</v>
      </c>
      <c r="R32" s="3">
        <v>52.52</v>
      </c>
      <c r="S32" s="3">
        <v>3.3446099999999999</v>
      </c>
      <c r="T32" s="3">
        <v>97.454009999999997</v>
      </c>
      <c r="U32" s="3">
        <f t="shared" si="4"/>
        <v>2.5459900000000033</v>
      </c>
      <c r="AL32" s="10">
        <v>52.25</v>
      </c>
      <c r="AM32" s="10">
        <v>3.3523100000000001</v>
      </c>
      <c r="AN32" s="10">
        <v>97.584850000000003</v>
      </c>
      <c r="AO32" s="10">
        <f t="shared" si="5"/>
        <v>2.415149999999997</v>
      </c>
    </row>
    <row r="33" spans="2:41" x14ac:dyDescent="0.25">
      <c r="B33" s="3">
        <v>132.29186000000001</v>
      </c>
      <c r="C33" s="3">
        <v>11</v>
      </c>
      <c r="D33" s="3">
        <v>88.332689999999999</v>
      </c>
      <c r="E33" s="3">
        <f t="shared" si="0"/>
        <v>11.667310000000001</v>
      </c>
      <c r="F33" s="4">
        <v>132.40993</v>
      </c>
      <c r="G33" s="4">
        <v>11</v>
      </c>
      <c r="H33" s="4">
        <v>70.413409999999999</v>
      </c>
      <c r="I33" s="4">
        <f t="shared" si="1"/>
        <v>29.586590000000001</v>
      </c>
      <c r="J33" s="5">
        <v>132.15952999999999</v>
      </c>
      <c r="K33" s="5">
        <v>11</v>
      </c>
      <c r="L33" s="5">
        <v>71.613820000000004</v>
      </c>
      <c r="M33" s="5">
        <f t="shared" si="2"/>
        <v>28.386179999999996</v>
      </c>
      <c r="N33" s="6">
        <v>132.35362000000001</v>
      </c>
      <c r="O33" s="6">
        <v>11</v>
      </c>
      <c r="P33" s="6">
        <v>74.825800000000001</v>
      </c>
      <c r="Q33" s="8">
        <f t="shared" si="3"/>
        <v>25.174199999999999</v>
      </c>
      <c r="R33" s="3">
        <v>53.52</v>
      </c>
      <c r="S33" s="3">
        <v>3.4370099999999999</v>
      </c>
      <c r="T33" s="3">
        <v>97.330280000000002</v>
      </c>
      <c r="U33" s="3">
        <f t="shared" si="4"/>
        <v>2.6697199999999981</v>
      </c>
      <c r="AL33" s="10">
        <v>53.25</v>
      </c>
      <c r="AM33" s="10">
        <v>3.4443199999999998</v>
      </c>
      <c r="AN33" s="10">
        <v>97.477040000000002</v>
      </c>
      <c r="AO33" s="10">
        <f t="shared" si="5"/>
        <v>2.5229599999999976</v>
      </c>
    </row>
    <row r="34" spans="2:41" x14ac:dyDescent="0.25">
      <c r="B34" s="3">
        <v>134.83824999999999</v>
      </c>
      <c r="C34" s="3">
        <v>11.25</v>
      </c>
      <c r="D34" s="3">
        <v>87.808959999999999</v>
      </c>
      <c r="E34" s="3">
        <f t="shared" si="0"/>
        <v>12.191040000000001</v>
      </c>
      <c r="F34" s="4">
        <v>134.9571</v>
      </c>
      <c r="G34" s="4">
        <v>11.25</v>
      </c>
      <c r="H34" s="4">
        <v>69.808729999999997</v>
      </c>
      <c r="I34" s="4">
        <f t="shared" si="1"/>
        <v>30.191270000000003</v>
      </c>
      <c r="J34" s="5">
        <v>134.78453999999999</v>
      </c>
      <c r="K34" s="5">
        <v>11.25</v>
      </c>
      <c r="L34" s="5">
        <v>70.643699999999995</v>
      </c>
      <c r="M34" s="5">
        <f t="shared" si="2"/>
        <v>29.356300000000005</v>
      </c>
      <c r="N34" s="6">
        <v>134.89507</v>
      </c>
      <c r="O34" s="6">
        <v>11.25</v>
      </c>
      <c r="P34" s="6">
        <v>73.922759999999997</v>
      </c>
      <c r="Q34" s="8">
        <f t="shared" si="3"/>
        <v>26.077240000000003</v>
      </c>
      <c r="R34" s="3">
        <v>54.52</v>
      </c>
      <c r="S34" s="3">
        <v>3.52929</v>
      </c>
      <c r="T34" s="3">
        <v>97.209879999999998</v>
      </c>
      <c r="U34" s="3">
        <f t="shared" si="4"/>
        <v>2.7901200000000017</v>
      </c>
      <c r="AL34" s="10">
        <v>54.25</v>
      </c>
      <c r="AM34" s="10">
        <v>3.53613</v>
      </c>
      <c r="AN34" s="10">
        <v>97.368700000000004</v>
      </c>
      <c r="AO34" s="10">
        <f t="shared" si="5"/>
        <v>2.631299999999996</v>
      </c>
    </row>
    <row r="35" spans="2:41" x14ac:dyDescent="0.25">
      <c r="B35" s="3">
        <v>137.38417000000001</v>
      </c>
      <c r="C35" s="3">
        <v>11.5</v>
      </c>
      <c r="D35" s="3">
        <v>87.249409999999997</v>
      </c>
      <c r="E35" s="3">
        <f t="shared" si="0"/>
        <v>12.750590000000003</v>
      </c>
      <c r="F35" s="4">
        <v>137.49369999999999</v>
      </c>
      <c r="G35" s="4">
        <v>11.5</v>
      </c>
      <c r="H35" s="4">
        <v>69.193989999999999</v>
      </c>
      <c r="I35" s="4">
        <f t="shared" si="1"/>
        <v>30.806010000000001</v>
      </c>
      <c r="J35" s="5">
        <v>137.40355</v>
      </c>
      <c r="K35" s="5">
        <v>11.5</v>
      </c>
      <c r="L35" s="5">
        <v>69.672169999999994</v>
      </c>
      <c r="M35" s="5">
        <f t="shared" si="2"/>
        <v>30.327830000000006</v>
      </c>
      <c r="N35" s="6">
        <v>137.44069999999999</v>
      </c>
      <c r="O35" s="6">
        <v>11.5</v>
      </c>
      <c r="P35" s="6">
        <v>73.079560000000001</v>
      </c>
      <c r="Q35" s="8">
        <f t="shared" si="3"/>
        <v>26.920439999999999</v>
      </c>
      <c r="R35" s="3">
        <v>55.52</v>
      </c>
      <c r="S35" s="3">
        <v>3.6215299999999999</v>
      </c>
      <c r="T35" s="3">
        <v>97.083309999999997</v>
      </c>
      <c r="U35" s="3">
        <f t="shared" si="4"/>
        <v>2.9166900000000027</v>
      </c>
      <c r="AL35" s="10">
        <v>55.25</v>
      </c>
      <c r="AM35" s="10">
        <v>3.6278100000000002</v>
      </c>
      <c r="AN35" s="10">
        <v>97.262039999999999</v>
      </c>
      <c r="AO35" s="10">
        <f t="shared" si="5"/>
        <v>2.7379600000000011</v>
      </c>
    </row>
    <row r="36" spans="2:41" x14ac:dyDescent="0.25">
      <c r="B36" s="3">
        <v>139.93485000000001</v>
      </c>
      <c r="C36" s="3">
        <v>11.75</v>
      </c>
      <c r="D36" s="3">
        <v>86.692459999999997</v>
      </c>
      <c r="E36" s="3">
        <f t="shared" si="0"/>
        <v>13.307540000000003</v>
      </c>
      <c r="F36" s="4">
        <v>140.03943000000001</v>
      </c>
      <c r="G36" s="4">
        <v>11.75</v>
      </c>
      <c r="H36" s="4">
        <v>68.601020000000005</v>
      </c>
      <c r="I36" s="4">
        <f t="shared" si="1"/>
        <v>31.398979999999995</v>
      </c>
      <c r="J36" s="5">
        <v>140.0112</v>
      </c>
      <c r="K36" s="5">
        <v>11.75</v>
      </c>
      <c r="L36" s="5">
        <v>68.701949999999997</v>
      </c>
      <c r="M36" s="5">
        <f t="shared" si="2"/>
        <v>31.298050000000003</v>
      </c>
      <c r="N36" s="6">
        <v>139.97979000000001</v>
      </c>
      <c r="O36" s="6">
        <v>11.75</v>
      </c>
      <c r="P36" s="6">
        <v>72.201779999999999</v>
      </c>
      <c r="Q36" s="8">
        <f t="shared" si="3"/>
        <v>27.798220000000001</v>
      </c>
      <c r="R36" s="3">
        <v>56.52</v>
      </c>
      <c r="S36" s="3">
        <v>3.7135899999999999</v>
      </c>
      <c r="T36" s="3">
        <v>96.955119999999994</v>
      </c>
      <c r="U36" s="3">
        <f t="shared" si="4"/>
        <v>3.0448800000000062</v>
      </c>
      <c r="AL36" s="10">
        <v>56.25</v>
      </c>
      <c r="AM36" s="10">
        <v>3.7193399999999999</v>
      </c>
      <c r="AN36" s="10">
        <v>97.174869999999999</v>
      </c>
      <c r="AO36" s="10">
        <f t="shared" si="5"/>
        <v>2.8251300000000015</v>
      </c>
    </row>
    <row r="37" spans="2:41" x14ac:dyDescent="0.25">
      <c r="B37" s="3">
        <v>142.48014000000001</v>
      </c>
      <c r="C37" s="3">
        <v>12</v>
      </c>
      <c r="D37" s="3">
        <v>86.107839999999996</v>
      </c>
      <c r="E37" s="3">
        <f t="shared" si="0"/>
        <v>13.892160000000004</v>
      </c>
      <c r="F37" s="4">
        <v>142.57469</v>
      </c>
      <c r="G37" s="4">
        <v>12</v>
      </c>
      <c r="H37" s="4">
        <v>67.981440000000006</v>
      </c>
      <c r="I37" s="4">
        <f t="shared" si="1"/>
        <v>32.018559999999994</v>
      </c>
      <c r="J37" s="5">
        <v>142.62029000000001</v>
      </c>
      <c r="K37" s="5">
        <v>12</v>
      </c>
      <c r="L37" s="5">
        <v>67.764470000000003</v>
      </c>
      <c r="M37" s="5">
        <f t="shared" si="2"/>
        <v>32.235529999999997</v>
      </c>
      <c r="N37" s="6">
        <v>142.52516</v>
      </c>
      <c r="O37" s="6">
        <v>12</v>
      </c>
      <c r="P37" s="6">
        <v>71.296520000000001</v>
      </c>
      <c r="Q37" s="8">
        <f t="shared" si="3"/>
        <v>28.703479999999999</v>
      </c>
      <c r="R37" s="3">
        <v>57.52</v>
      </c>
      <c r="S37" s="3">
        <v>3.8054700000000001</v>
      </c>
      <c r="T37" s="3">
        <v>96.809160000000006</v>
      </c>
      <c r="U37" s="3">
        <f t="shared" si="4"/>
        <v>3.1908399999999943</v>
      </c>
      <c r="AL37" s="10">
        <v>57.25</v>
      </c>
      <c r="AM37" s="10">
        <v>3.8109999999999999</v>
      </c>
      <c r="AN37" s="10">
        <v>97.024559999999994</v>
      </c>
      <c r="AO37" s="10">
        <f t="shared" si="5"/>
        <v>2.9754400000000061</v>
      </c>
    </row>
    <row r="38" spans="2:41" x14ac:dyDescent="0.25">
      <c r="B38" s="3">
        <v>145.03</v>
      </c>
      <c r="C38" s="3">
        <v>12.25</v>
      </c>
      <c r="D38" s="3">
        <v>85.534149999999997</v>
      </c>
      <c r="E38" s="3">
        <f t="shared" si="0"/>
        <v>14.465850000000003</v>
      </c>
      <c r="F38" s="4">
        <v>145.119</v>
      </c>
      <c r="G38" s="4">
        <v>12.25</v>
      </c>
      <c r="H38" s="4">
        <v>67.416300000000007</v>
      </c>
      <c r="I38" s="4">
        <f t="shared" si="1"/>
        <v>32.583699999999993</v>
      </c>
      <c r="J38" s="5">
        <v>145.22341</v>
      </c>
      <c r="K38" s="5">
        <v>12.25</v>
      </c>
      <c r="L38" s="5">
        <v>66.773809999999997</v>
      </c>
      <c r="M38" s="5">
        <f t="shared" si="2"/>
        <v>33.226190000000003</v>
      </c>
      <c r="N38" s="6">
        <v>145.07201000000001</v>
      </c>
      <c r="O38" s="6">
        <v>12.25</v>
      </c>
      <c r="P38" s="6">
        <v>70.421109999999999</v>
      </c>
      <c r="Q38" s="8">
        <f t="shared" si="3"/>
        <v>29.578890000000001</v>
      </c>
      <c r="R38" s="3">
        <v>58.52</v>
      </c>
      <c r="S38" s="3">
        <v>3.8973200000000001</v>
      </c>
      <c r="T38" s="3">
        <v>96.684830000000005</v>
      </c>
      <c r="U38" s="3">
        <f t="shared" si="4"/>
        <v>3.3151699999999948</v>
      </c>
      <c r="AL38" s="10">
        <v>58.25</v>
      </c>
      <c r="AM38" s="10">
        <v>3.9027500000000002</v>
      </c>
      <c r="AN38" s="10">
        <v>96.907979999999995</v>
      </c>
      <c r="AO38" s="10">
        <f t="shared" si="5"/>
        <v>3.0920200000000051</v>
      </c>
    </row>
    <row r="39" spans="2:41" x14ac:dyDescent="0.25">
      <c r="B39" s="3">
        <v>147.58000000000001</v>
      </c>
      <c r="C39" s="3">
        <v>12.5</v>
      </c>
      <c r="D39" s="3">
        <v>84.929159999999996</v>
      </c>
      <c r="E39" s="3">
        <f t="shared" si="0"/>
        <v>15.070840000000004</v>
      </c>
      <c r="F39" s="4">
        <v>147.66077999999999</v>
      </c>
      <c r="G39" s="4">
        <v>12.5</v>
      </c>
      <c r="H39" s="4">
        <v>66.718519999999998</v>
      </c>
      <c r="I39" s="4">
        <f t="shared" si="1"/>
        <v>33.281480000000002</v>
      </c>
      <c r="J39" s="5">
        <v>147.81700000000001</v>
      </c>
      <c r="K39" s="5">
        <v>12.5</v>
      </c>
      <c r="L39" s="5">
        <v>65.786919999999995</v>
      </c>
      <c r="M39" s="5">
        <f t="shared" si="2"/>
        <v>34.213080000000005</v>
      </c>
      <c r="N39" s="6">
        <v>147.61962</v>
      </c>
      <c r="O39" s="6">
        <v>12.5</v>
      </c>
      <c r="P39" s="6">
        <v>69.568619999999996</v>
      </c>
      <c r="Q39" s="8">
        <f t="shared" si="3"/>
        <v>30.431380000000004</v>
      </c>
      <c r="R39" s="3">
        <v>59.52</v>
      </c>
      <c r="S39" s="3">
        <v>3.9891899999999998</v>
      </c>
      <c r="T39" s="3">
        <v>96.552989999999994</v>
      </c>
      <c r="U39" s="3">
        <f t="shared" si="4"/>
        <v>3.4470100000000059</v>
      </c>
      <c r="AL39" s="10">
        <v>59.25</v>
      </c>
      <c r="AM39" s="10">
        <v>3.9944500000000001</v>
      </c>
      <c r="AN39" s="10">
        <v>96.767169999999993</v>
      </c>
      <c r="AO39" s="10">
        <f t="shared" si="5"/>
        <v>3.232830000000007</v>
      </c>
    </row>
    <row r="40" spans="2:41" x14ac:dyDescent="0.25">
      <c r="B40" s="3">
        <v>150.12826000000001</v>
      </c>
      <c r="C40" s="3">
        <v>12.75</v>
      </c>
      <c r="D40" s="3">
        <v>84.316760000000002</v>
      </c>
      <c r="E40" s="3">
        <f t="shared" si="0"/>
        <v>15.683239999999998</v>
      </c>
      <c r="F40" s="4">
        <v>150.20095000000001</v>
      </c>
      <c r="G40" s="4">
        <v>12.75</v>
      </c>
      <c r="H40" s="4">
        <v>66.130290000000002</v>
      </c>
      <c r="I40" s="4">
        <f t="shared" si="1"/>
        <v>33.869709999999998</v>
      </c>
      <c r="J40" s="5">
        <v>150.41262</v>
      </c>
      <c r="K40" s="5">
        <v>12.75</v>
      </c>
      <c r="L40" s="5">
        <v>64.840530000000001</v>
      </c>
      <c r="M40" s="5">
        <f t="shared" si="2"/>
        <v>35.159469999999999</v>
      </c>
      <c r="N40" s="6">
        <v>150.16498000000001</v>
      </c>
      <c r="O40" s="6">
        <v>12.75</v>
      </c>
      <c r="P40" s="6">
        <v>68.811310000000006</v>
      </c>
      <c r="Q40" s="8">
        <f t="shared" si="3"/>
        <v>31.188689999999994</v>
      </c>
      <c r="R40" s="3">
        <v>60.52</v>
      </c>
      <c r="S40" s="3">
        <v>4.0810899999999997</v>
      </c>
      <c r="T40" s="3">
        <v>96.403400000000005</v>
      </c>
      <c r="U40" s="3">
        <f t="shared" si="4"/>
        <v>3.5965999999999951</v>
      </c>
      <c r="AL40" s="10">
        <v>60.25</v>
      </c>
      <c r="AM40" s="10">
        <v>4.0861900000000002</v>
      </c>
      <c r="AN40" s="10">
        <v>96.650170000000003</v>
      </c>
      <c r="AO40" s="10">
        <f t="shared" si="5"/>
        <v>3.3498299999999972</v>
      </c>
    </row>
    <row r="41" spans="2:41" x14ac:dyDescent="0.25">
      <c r="B41" s="3">
        <v>152.67240000000001</v>
      </c>
      <c r="C41" s="3">
        <v>13</v>
      </c>
      <c r="D41" s="3">
        <v>83.697829999999996</v>
      </c>
      <c r="E41" s="3">
        <f t="shared" si="0"/>
        <v>16.302170000000004</v>
      </c>
      <c r="F41" s="4">
        <v>152.74222</v>
      </c>
      <c r="G41" s="4">
        <v>13</v>
      </c>
      <c r="H41" s="4">
        <v>65.608530000000002</v>
      </c>
      <c r="I41" s="4">
        <f t="shared" si="1"/>
        <v>34.391469999999998</v>
      </c>
      <c r="J41" s="5">
        <v>153.00509</v>
      </c>
      <c r="K41" s="5">
        <v>13</v>
      </c>
      <c r="L41" s="5">
        <v>63.848790000000001</v>
      </c>
      <c r="M41" s="5">
        <f t="shared" si="2"/>
        <v>36.151209999999999</v>
      </c>
      <c r="N41" s="6">
        <v>152.70117999999999</v>
      </c>
      <c r="O41" s="6">
        <v>13</v>
      </c>
      <c r="P41" s="6">
        <v>67.921379999999999</v>
      </c>
      <c r="Q41" s="8">
        <f t="shared" si="3"/>
        <v>32.078620000000001</v>
      </c>
      <c r="R41" s="3">
        <v>61.52</v>
      </c>
      <c r="S41" s="3">
        <v>4.1730700000000001</v>
      </c>
      <c r="T41" s="3">
        <v>96.24933</v>
      </c>
      <c r="U41" s="3">
        <f t="shared" si="4"/>
        <v>3.7506699999999995</v>
      </c>
      <c r="AL41" s="10">
        <v>61.25</v>
      </c>
      <c r="AM41" s="10">
        <v>4.1779700000000002</v>
      </c>
      <c r="AN41" s="10">
        <v>96.51294</v>
      </c>
      <c r="AO41" s="10">
        <f t="shared" si="5"/>
        <v>3.4870599999999996</v>
      </c>
    </row>
    <row r="42" spans="2:41" x14ac:dyDescent="0.25">
      <c r="B42" s="3">
        <v>155.22044</v>
      </c>
      <c r="C42" s="3">
        <v>13.25</v>
      </c>
      <c r="D42" s="3">
        <v>83.069090000000003</v>
      </c>
      <c r="E42" s="3">
        <f t="shared" si="0"/>
        <v>16.930909999999997</v>
      </c>
      <c r="F42" s="4">
        <v>155.27637999999999</v>
      </c>
      <c r="G42" s="4">
        <v>13.25</v>
      </c>
      <c r="H42" s="4">
        <v>64.989789999999999</v>
      </c>
      <c r="I42" s="4">
        <f t="shared" si="1"/>
        <v>35.010210000000001</v>
      </c>
      <c r="J42" s="5">
        <v>155.59106</v>
      </c>
      <c r="K42" s="5">
        <v>13.25</v>
      </c>
      <c r="L42" s="5">
        <v>62.944299999999998</v>
      </c>
      <c r="M42" s="5">
        <f t="shared" si="2"/>
        <v>37.055700000000002</v>
      </c>
      <c r="N42" s="6">
        <v>155.24382</v>
      </c>
      <c r="O42" s="6">
        <v>13.25</v>
      </c>
      <c r="P42" s="6">
        <v>67.058629999999994</v>
      </c>
      <c r="Q42" s="8">
        <f t="shared" si="3"/>
        <v>32.941370000000006</v>
      </c>
      <c r="R42" s="3">
        <v>62.52</v>
      </c>
      <c r="S42" s="3">
        <v>4.2650899999999998</v>
      </c>
      <c r="T42" s="3">
        <v>96.096149999999994</v>
      </c>
      <c r="U42" s="3">
        <f t="shared" si="4"/>
        <v>3.9038500000000056</v>
      </c>
      <c r="AL42" s="10">
        <v>62.25</v>
      </c>
      <c r="AM42" s="10">
        <v>4.2695999999999996</v>
      </c>
      <c r="AN42" s="10">
        <v>96.377279999999999</v>
      </c>
      <c r="AO42" s="10">
        <f t="shared" si="5"/>
        <v>3.6227200000000011</v>
      </c>
    </row>
    <row r="43" spans="2:41" x14ac:dyDescent="0.25">
      <c r="B43" s="3">
        <v>157.75882999999999</v>
      </c>
      <c r="C43" s="3">
        <v>13.5</v>
      </c>
      <c r="D43" s="3">
        <v>82.441990000000004</v>
      </c>
      <c r="E43" s="3">
        <f t="shared" si="0"/>
        <v>17.558009999999996</v>
      </c>
      <c r="F43" s="4">
        <v>157.81653</v>
      </c>
      <c r="G43" s="4">
        <v>13.5</v>
      </c>
      <c r="H43" s="4">
        <v>64.315060000000003</v>
      </c>
      <c r="I43" s="4">
        <f t="shared" si="1"/>
        <v>35.684939999999997</v>
      </c>
      <c r="J43" s="5">
        <v>158.17067</v>
      </c>
      <c r="K43" s="5">
        <v>13.5</v>
      </c>
      <c r="L43" s="5">
        <v>61.950879999999998</v>
      </c>
      <c r="M43" s="5">
        <f t="shared" si="2"/>
        <v>38.049120000000002</v>
      </c>
      <c r="N43" s="6">
        <v>157.78218000000001</v>
      </c>
      <c r="O43" s="6">
        <v>13.5</v>
      </c>
      <c r="P43" s="6">
        <v>66.131039999999999</v>
      </c>
      <c r="Q43" s="8">
        <f t="shared" si="3"/>
        <v>33.868960000000001</v>
      </c>
      <c r="R43" s="3">
        <v>63.52</v>
      </c>
      <c r="S43" s="3">
        <v>4.3571099999999996</v>
      </c>
      <c r="T43" s="3">
        <v>95.938230000000004</v>
      </c>
      <c r="U43" s="3">
        <f t="shared" si="4"/>
        <v>4.0617699999999957</v>
      </c>
      <c r="AL43" s="10">
        <v>63.25</v>
      </c>
      <c r="AM43" s="10">
        <v>4.3611500000000003</v>
      </c>
      <c r="AN43" s="10">
        <v>96.246690000000001</v>
      </c>
      <c r="AO43" s="10">
        <f t="shared" si="5"/>
        <v>3.753309999999999</v>
      </c>
    </row>
    <row r="44" spans="2:41" x14ac:dyDescent="0.25">
      <c r="B44" s="3">
        <v>160.29886999999999</v>
      </c>
      <c r="C44" s="3">
        <v>13.75</v>
      </c>
      <c r="D44" s="3">
        <v>81.795000000000002</v>
      </c>
      <c r="E44" s="3">
        <f t="shared" si="0"/>
        <v>18.204999999999998</v>
      </c>
      <c r="F44" s="4">
        <v>160.3579</v>
      </c>
      <c r="G44" s="4">
        <v>13.75</v>
      </c>
      <c r="H44" s="4">
        <v>63.763150000000003</v>
      </c>
      <c r="I44" s="4">
        <f t="shared" si="1"/>
        <v>36.236849999999997</v>
      </c>
      <c r="J44" s="5">
        <v>160.74132</v>
      </c>
      <c r="K44" s="5">
        <v>13.75</v>
      </c>
      <c r="L44" s="5">
        <v>60.99071</v>
      </c>
      <c r="M44" s="5">
        <f t="shared" si="2"/>
        <v>39.00929</v>
      </c>
      <c r="N44" s="6">
        <v>160.32168999999999</v>
      </c>
      <c r="O44" s="6">
        <v>13.75</v>
      </c>
      <c r="P44" s="6">
        <v>65.181219999999996</v>
      </c>
      <c r="Q44" s="8">
        <f t="shared" si="3"/>
        <v>34.818780000000004</v>
      </c>
      <c r="R44" s="3">
        <v>64.52</v>
      </c>
      <c r="S44" s="3">
        <v>4.4490999999999996</v>
      </c>
      <c r="T44" s="3">
        <v>95.793490000000006</v>
      </c>
      <c r="U44" s="3">
        <f t="shared" si="4"/>
        <v>4.2065099999999944</v>
      </c>
      <c r="AL44" s="10">
        <v>64.25</v>
      </c>
      <c r="AM44" s="10">
        <v>4.4527799999999997</v>
      </c>
      <c r="AN44" s="10">
        <v>96.117540000000005</v>
      </c>
      <c r="AO44" s="10">
        <f t="shared" si="5"/>
        <v>3.8824599999999947</v>
      </c>
    </row>
    <row r="45" spans="2:41" x14ac:dyDescent="0.25">
      <c r="B45" s="3">
        <v>162.84100000000001</v>
      </c>
      <c r="C45" s="3">
        <v>14</v>
      </c>
      <c r="D45" s="3">
        <v>81.137799999999999</v>
      </c>
      <c r="E45" s="3">
        <f t="shared" si="0"/>
        <v>18.862200000000001</v>
      </c>
      <c r="F45" s="4">
        <v>162.892</v>
      </c>
      <c r="G45" s="4">
        <v>14</v>
      </c>
      <c r="H45" s="4">
        <v>63.1</v>
      </c>
      <c r="I45" s="4">
        <f t="shared" si="1"/>
        <v>36.9</v>
      </c>
      <c r="J45" s="5">
        <v>163.30707000000001</v>
      </c>
      <c r="K45" s="5">
        <v>14</v>
      </c>
      <c r="L45" s="5">
        <v>60.011229999999998</v>
      </c>
      <c r="M45" s="5">
        <f t="shared" si="2"/>
        <v>39.988770000000002</v>
      </c>
      <c r="N45" s="6">
        <v>162.86199999999999</v>
      </c>
      <c r="O45" s="6">
        <v>14</v>
      </c>
      <c r="P45" s="6">
        <v>64.245549999999994</v>
      </c>
      <c r="Q45" s="8">
        <f t="shared" si="3"/>
        <v>35.754450000000006</v>
      </c>
      <c r="R45" s="3">
        <v>65.52</v>
      </c>
      <c r="S45" s="3">
        <v>4.5411700000000002</v>
      </c>
      <c r="T45" s="3">
        <v>95.62688</v>
      </c>
      <c r="U45" s="3">
        <f t="shared" si="4"/>
        <v>4.3731200000000001</v>
      </c>
      <c r="AL45" s="10">
        <v>65.25</v>
      </c>
      <c r="AM45" s="10">
        <v>4.5445099999999998</v>
      </c>
      <c r="AN45" s="10">
        <v>95.989099999999993</v>
      </c>
      <c r="AO45" s="10">
        <f t="shared" si="5"/>
        <v>4.0109000000000066</v>
      </c>
    </row>
    <row r="46" spans="2:41" x14ac:dyDescent="0.25">
      <c r="B46" s="3">
        <v>165.37669</v>
      </c>
      <c r="C46" s="3">
        <v>14.25</v>
      </c>
      <c r="D46" s="3">
        <v>80.485230000000001</v>
      </c>
      <c r="E46" s="3">
        <f t="shared" si="0"/>
        <v>19.514769999999999</v>
      </c>
      <c r="F46" s="4">
        <v>165.42796000000001</v>
      </c>
      <c r="G46" s="4">
        <v>14.25</v>
      </c>
      <c r="H46" s="4">
        <v>62.392020000000002</v>
      </c>
      <c r="I46" s="4">
        <f t="shared" si="1"/>
        <v>37.607979999999998</v>
      </c>
      <c r="J46" s="5">
        <v>165.869</v>
      </c>
      <c r="K46" s="5">
        <v>14.25</v>
      </c>
      <c r="L46" s="5">
        <v>59.050469999999997</v>
      </c>
      <c r="M46" s="5">
        <f t="shared" si="2"/>
        <v>40.949530000000003</v>
      </c>
      <c r="N46" s="6">
        <v>165.39913000000001</v>
      </c>
      <c r="O46" s="6">
        <v>14.25</v>
      </c>
      <c r="P46" s="6">
        <v>63.296329999999998</v>
      </c>
      <c r="Q46" s="8">
        <f t="shared" si="3"/>
        <v>36.703670000000002</v>
      </c>
      <c r="R46" s="3">
        <v>66.52</v>
      </c>
      <c r="S46" s="3">
        <v>4.6333599999999997</v>
      </c>
      <c r="T46" s="3">
        <v>95.448779999999999</v>
      </c>
      <c r="U46" s="3">
        <f t="shared" si="4"/>
        <v>4.5512200000000007</v>
      </c>
      <c r="AL46" s="10">
        <v>66.25</v>
      </c>
      <c r="AM46" s="10">
        <v>4.6364999999999998</v>
      </c>
      <c r="AN46" s="10">
        <v>95.843090000000004</v>
      </c>
      <c r="AO46" s="10">
        <f t="shared" si="5"/>
        <v>4.1569099999999963</v>
      </c>
    </row>
    <row r="47" spans="2:41" x14ac:dyDescent="0.25">
      <c r="B47" s="3">
        <v>167.91854000000001</v>
      </c>
      <c r="C47" s="3">
        <v>14.5</v>
      </c>
      <c r="D47" s="3">
        <v>79.835610000000003</v>
      </c>
      <c r="E47" s="3">
        <f t="shared" si="0"/>
        <v>20.164389999999997</v>
      </c>
      <c r="F47" s="4">
        <v>167.96171000000001</v>
      </c>
      <c r="G47" s="4">
        <v>14.5</v>
      </c>
      <c r="H47" s="4">
        <v>61.861269999999998</v>
      </c>
      <c r="I47" s="4">
        <f t="shared" si="1"/>
        <v>38.138730000000002</v>
      </c>
      <c r="J47" s="5">
        <v>168.42305999999999</v>
      </c>
      <c r="K47" s="5">
        <v>14.5</v>
      </c>
      <c r="L47" s="5">
        <v>58.099670000000003</v>
      </c>
      <c r="M47" s="5">
        <f t="shared" si="2"/>
        <v>41.900329999999997</v>
      </c>
      <c r="N47" s="6">
        <v>167.94220999999999</v>
      </c>
      <c r="O47" s="6">
        <v>14.5</v>
      </c>
      <c r="P47" s="6">
        <v>62.369630000000001</v>
      </c>
      <c r="Q47" s="8">
        <f t="shared" si="3"/>
        <v>37.630369999999999</v>
      </c>
      <c r="R47" s="3">
        <v>67.52</v>
      </c>
      <c r="S47" s="3">
        <v>4.7256900000000002</v>
      </c>
      <c r="T47" s="3">
        <v>95.270179999999996</v>
      </c>
      <c r="U47" s="3">
        <f t="shared" si="4"/>
        <v>4.7298200000000037</v>
      </c>
      <c r="AL47" s="10">
        <v>67.25</v>
      </c>
      <c r="AM47" s="10">
        <v>4.7286700000000002</v>
      </c>
      <c r="AN47" s="10">
        <v>95.678100000000001</v>
      </c>
      <c r="AO47" s="10">
        <f t="shared" si="5"/>
        <v>4.3218999999999994</v>
      </c>
    </row>
    <row r="48" spans="2:41" x14ac:dyDescent="0.25">
      <c r="B48" s="3">
        <v>170.44947999999999</v>
      </c>
      <c r="C48" s="3">
        <v>14.75</v>
      </c>
      <c r="D48" s="3">
        <v>79.163719999999998</v>
      </c>
      <c r="E48" s="3">
        <f t="shared" si="0"/>
        <v>20.836280000000002</v>
      </c>
      <c r="F48" s="4">
        <v>170.49368000000001</v>
      </c>
      <c r="G48" s="4">
        <v>14.75</v>
      </c>
      <c r="H48" s="4">
        <v>61.210329999999999</v>
      </c>
      <c r="I48" s="4">
        <f t="shared" si="1"/>
        <v>38.789670000000001</v>
      </c>
      <c r="J48" s="5">
        <v>170.98096000000001</v>
      </c>
      <c r="K48" s="5">
        <v>14.75</v>
      </c>
      <c r="L48" s="5">
        <v>57.13505</v>
      </c>
      <c r="M48" s="5">
        <f t="shared" si="2"/>
        <v>42.86495</v>
      </c>
      <c r="N48" s="6">
        <v>170.47310999999999</v>
      </c>
      <c r="O48" s="6">
        <v>14.75</v>
      </c>
      <c r="P48" s="6">
        <v>61.507260000000002</v>
      </c>
      <c r="Q48" s="8">
        <f t="shared" si="3"/>
        <v>38.492739999999998</v>
      </c>
      <c r="R48" s="3">
        <v>68.52</v>
      </c>
      <c r="S48" s="3">
        <v>4.8181000000000003</v>
      </c>
      <c r="T48" s="3">
        <v>95.086179999999999</v>
      </c>
      <c r="U48" s="3">
        <f t="shared" si="4"/>
        <v>4.9138200000000012</v>
      </c>
      <c r="AL48" s="10">
        <v>68.25</v>
      </c>
      <c r="AM48" s="10">
        <v>4.8210100000000002</v>
      </c>
      <c r="AN48" s="10">
        <v>95.51943</v>
      </c>
      <c r="AO48" s="10">
        <f t="shared" si="5"/>
        <v>4.4805700000000002</v>
      </c>
    </row>
    <row r="49" spans="2:41" x14ac:dyDescent="0.25">
      <c r="B49" s="3">
        <v>172.9853</v>
      </c>
      <c r="C49" s="3">
        <v>15</v>
      </c>
      <c r="D49" s="3">
        <v>78.498829999999998</v>
      </c>
      <c r="E49" s="3">
        <f t="shared" si="0"/>
        <v>21.501170000000002</v>
      </c>
      <c r="F49" s="4">
        <v>173.02440999999999</v>
      </c>
      <c r="G49" s="4">
        <v>15</v>
      </c>
      <c r="H49" s="4">
        <v>60.506740000000001</v>
      </c>
      <c r="I49" s="4">
        <f t="shared" si="1"/>
        <v>39.493259999999999</v>
      </c>
      <c r="J49" s="5">
        <v>173.52096</v>
      </c>
      <c r="K49" s="5">
        <v>15</v>
      </c>
      <c r="L49" s="5">
        <v>56.174309999999998</v>
      </c>
      <c r="M49" s="5">
        <f t="shared" si="2"/>
        <v>43.825690000000002</v>
      </c>
      <c r="N49" s="6">
        <v>173.00832</v>
      </c>
      <c r="O49" s="6">
        <v>15</v>
      </c>
      <c r="P49" s="6">
        <v>60.469279999999998</v>
      </c>
      <c r="Q49" s="8">
        <f t="shared" si="3"/>
        <v>39.530720000000002</v>
      </c>
      <c r="R49" s="3">
        <v>69.52</v>
      </c>
      <c r="S49" s="3">
        <v>4.9106199999999998</v>
      </c>
      <c r="T49" s="3">
        <v>94.898690000000002</v>
      </c>
      <c r="U49" s="3">
        <f t="shared" si="4"/>
        <v>5.101309999999998</v>
      </c>
      <c r="AL49" s="10">
        <v>69.25</v>
      </c>
      <c r="AM49" s="10">
        <v>4.9135400000000002</v>
      </c>
      <c r="AN49" s="10">
        <v>95.361249999999998</v>
      </c>
      <c r="AO49" s="10">
        <f t="shared" si="5"/>
        <v>4.6387500000000017</v>
      </c>
    </row>
    <row r="50" spans="2:41" x14ac:dyDescent="0.25">
      <c r="B50" s="3">
        <v>175.51680999999999</v>
      </c>
      <c r="C50" s="3">
        <v>15.25</v>
      </c>
      <c r="D50" s="3">
        <v>77.800079999999994</v>
      </c>
      <c r="E50" s="3">
        <f t="shared" si="0"/>
        <v>22.199920000000006</v>
      </c>
      <c r="F50" s="4">
        <v>175.55635000000001</v>
      </c>
      <c r="G50" s="4">
        <v>15.25</v>
      </c>
      <c r="H50" s="4">
        <v>59.857759999999999</v>
      </c>
      <c r="I50" s="4">
        <f t="shared" si="1"/>
        <v>40.142240000000001</v>
      </c>
      <c r="J50" s="5">
        <v>176.06715</v>
      </c>
      <c r="K50" s="5">
        <v>15.25</v>
      </c>
      <c r="L50" s="5">
        <v>55.221710000000002</v>
      </c>
      <c r="M50" s="5">
        <f t="shared" si="2"/>
        <v>44.778289999999998</v>
      </c>
      <c r="N50" s="6">
        <v>175.53648999999999</v>
      </c>
      <c r="O50" s="6">
        <v>15.25</v>
      </c>
      <c r="P50" s="6">
        <v>59.471020000000003</v>
      </c>
      <c r="Q50" s="8">
        <f t="shared" si="3"/>
        <v>40.528979999999997</v>
      </c>
      <c r="R50" s="3">
        <v>70.52</v>
      </c>
      <c r="S50" s="3">
        <v>5.0033599999999998</v>
      </c>
      <c r="T50" s="3">
        <v>94.718059999999994</v>
      </c>
      <c r="U50" s="3">
        <f t="shared" si="4"/>
        <v>5.2819400000000059</v>
      </c>
      <c r="AL50" s="10">
        <v>70.25</v>
      </c>
      <c r="AM50" s="10">
        <v>5.0062499999999996</v>
      </c>
      <c r="AN50" s="10">
        <v>95.206530000000001</v>
      </c>
      <c r="AO50" s="10">
        <f t="shared" si="5"/>
        <v>4.7934699999999992</v>
      </c>
    </row>
    <row r="51" spans="2:41" x14ac:dyDescent="0.25">
      <c r="B51" s="3">
        <v>178.04938000000001</v>
      </c>
      <c r="C51" s="3">
        <v>15.5</v>
      </c>
      <c r="D51" s="3">
        <v>77.142269999999996</v>
      </c>
      <c r="E51" s="3">
        <f t="shared" si="0"/>
        <v>22.857730000000004</v>
      </c>
      <c r="F51" s="4">
        <v>178.08036999999999</v>
      </c>
      <c r="G51" s="4">
        <v>15.5</v>
      </c>
      <c r="H51" s="4">
        <v>59.0916</v>
      </c>
      <c r="I51" s="4">
        <f t="shared" si="1"/>
        <v>40.9084</v>
      </c>
      <c r="J51" s="5">
        <v>178.60369</v>
      </c>
      <c r="K51" s="5">
        <v>15.5</v>
      </c>
      <c r="L51" s="5">
        <v>54.289839999999998</v>
      </c>
      <c r="M51" s="5">
        <f t="shared" si="2"/>
        <v>45.710160000000002</v>
      </c>
      <c r="N51" s="6">
        <v>178.06842</v>
      </c>
      <c r="O51" s="6">
        <v>15.5</v>
      </c>
      <c r="P51" s="6">
        <v>58.526780000000002</v>
      </c>
      <c r="Q51" s="8">
        <f t="shared" si="3"/>
        <v>41.473219999999998</v>
      </c>
      <c r="R51" s="3">
        <v>71.52</v>
      </c>
      <c r="S51" s="3">
        <v>5.0964</v>
      </c>
      <c r="T51" s="3">
        <v>94.536680000000004</v>
      </c>
      <c r="U51" s="3">
        <f t="shared" si="4"/>
        <v>5.463319999999996</v>
      </c>
      <c r="AL51" s="10">
        <v>71.25</v>
      </c>
      <c r="AM51" s="10">
        <v>5.0990099999999998</v>
      </c>
      <c r="AN51" s="10">
        <v>95.036969999999997</v>
      </c>
      <c r="AO51" s="10">
        <f t="shared" si="5"/>
        <v>4.9630300000000034</v>
      </c>
    </row>
    <row r="52" spans="2:41" x14ac:dyDescent="0.25">
      <c r="B52" s="3">
        <v>180.571</v>
      </c>
      <c r="C52" s="3">
        <v>15.75</v>
      </c>
      <c r="D52" s="3">
        <v>76.459760000000003</v>
      </c>
      <c r="E52" s="3">
        <f t="shared" si="0"/>
        <v>23.540239999999997</v>
      </c>
      <c r="F52" s="4">
        <v>180.608</v>
      </c>
      <c r="G52" s="4">
        <v>15.75</v>
      </c>
      <c r="H52" s="4">
        <v>58.564129999999999</v>
      </c>
      <c r="I52" s="4">
        <f t="shared" si="1"/>
        <v>41.435870000000001</v>
      </c>
      <c r="J52" s="5">
        <v>181.14139</v>
      </c>
      <c r="K52" s="5">
        <v>15.75</v>
      </c>
      <c r="L52" s="5">
        <v>53.364339999999999</v>
      </c>
      <c r="M52" s="5">
        <f t="shared" si="2"/>
        <v>46.635660000000001</v>
      </c>
      <c r="N52" s="6">
        <v>180.59599</v>
      </c>
      <c r="O52" s="6">
        <v>15.75</v>
      </c>
      <c r="P52" s="6">
        <v>57.49333</v>
      </c>
      <c r="Q52" s="8">
        <f t="shared" si="3"/>
        <v>42.50667</v>
      </c>
      <c r="R52" s="3">
        <v>72.52</v>
      </c>
      <c r="S52" s="3">
        <v>5.1895800000000003</v>
      </c>
      <c r="T52" s="3">
        <v>94.334419999999994</v>
      </c>
      <c r="U52" s="3">
        <f t="shared" si="4"/>
        <v>5.6655800000000056</v>
      </c>
      <c r="AL52" s="10">
        <v>72.25</v>
      </c>
      <c r="AM52" s="10">
        <v>5.1921400000000002</v>
      </c>
      <c r="AN52" s="10">
        <v>94.845979999999997</v>
      </c>
      <c r="AO52" s="10">
        <f t="shared" si="5"/>
        <v>5.1540200000000027</v>
      </c>
    </row>
    <row r="53" spans="2:41" x14ac:dyDescent="0.25">
      <c r="B53" s="3">
        <v>183.09589</v>
      </c>
      <c r="C53" s="3">
        <v>16</v>
      </c>
      <c r="D53" s="3">
        <v>75.791219999999996</v>
      </c>
      <c r="E53" s="3">
        <f t="shared" si="0"/>
        <v>24.208780000000004</v>
      </c>
      <c r="F53" s="4">
        <v>183.13387</v>
      </c>
      <c r="G53" s="4">
        <v>16</v>
      </c>
      <c r="H53" s="4">
        <v>57.866149999999998</v>
      </c>
      <c r="I53" s="4">
        <f t="shared" si="1"/>
        <v>42.133850000000002</v>
      </c>
      <c r="J53" s="5">
        <v>183.672</v>
      </c>
      <c r="K53" s="5">
        <v>16</v>
      </c>
      <c r="L53" s="5">
        <v>52.445790000000002</v>
      </c>
      <c r="M53" s="5">
        <f t="shared" si="2"/>
        <v>47.554209999999998</v>
      </c>
      <c r="N53" s="6">
        <v>183.12120999999999</v>
      </c>
      <c r="O53" s="6">
        <v>16</v>
      </c>
      <c r="P53" s="6">
        <v>56.510469999999998</v>
      </c>
      <c r="Q53" s="8">
        <f t="shared" si="3"/>
        <v>43.489530000000002</v>
      </c>
      <c r="R53" s="3">
        <v>73.52</v>
      </c>
      <c r="S53" s="3">
        <v>5.2828200000000001</v>
      </c>
      <c r="T53" s="3">
        <v>94.137829999999994</v>
      </c>
      <c r="U53" s="3">
        <f t="shared" si="4"/>
        <v>5.8621700000000061</v>
      </c>
      <c r="AL53" s="10">
        <v>73.25</v>
      </c>
      <c r="AM53" s="10">
        <v>5.2855299999999996</v>
      </c>
      <c r="AN53" s="10">
        <v>94.675529999999995</v>
      </c>
      <c r="AO53" s="10">
        <f t="shared" si="5"/>
        <v>5.3244700000000051</v>
      </c>
    </row>
    <row r="54" spans="2:41" x14ac:dyDescent="0.25">
      <c r="B54" s="3">
        <v>185.61930000000001</v>
      </c>
      <c r="C54" s="3">
        <v>16.25</v>
      </c>
      <c r="D54" s="3">
        <v>75.103800000000007</v>
      </c>
      <c r="E54" s="3">
        <f t="shared" si="0"/>
        <v>24.896199999999993</v>
      </c>
      <c r="F54" s="4">
        <v>185.65388999999999</v>
      </c>
      <c r="G54" s="4">
        <v>16.25</v>
      </c>
      <c r="H54" s="4">
        <v>57.240079999999999</v>
      </c>
      <c r="I54" s="4">
        <f t="shared" si="1"/>
        <v>42.759920000000001</v>
      </c>
      <c r="J54" s="5">
        <v>186.19601</v>
      </c>
      <c r="K54" s="5">
        <v>16.25</v>
      </c>
      <c r="L54" s="5">
        <v>51.543599999999998</v>
      </c>
      <c r="M54" s="5">
        <f t="shared" si="2"/>
        <v>48.456400000000002</v>
      </c>
      <c r="N54" s="6">
        <v>185.64207999999999</v>
      </c>
      <c r="O54" s="6">
        <v>16.25</v>
      </c>
      <c r="P54" s="6">
        <v>55.597050000000003</v>
      </c>
      <c r="Q54" s="8">
        <f t="shared" si="3"/>
        <v>44.402949999999997</v>
      </c>
      <c r="R54" s="3">
        <v>74.52</v>
      </c>
      <c r="S54" s="3">
        <v>5.3762100000000004</v>
      </c>
      <c r="T54" s="3">
        <v>93.947280000000006</v>
      </c>
      <c r="U54" s="3">
        <f t="shared" si="4"/>
        <v>6.0527199999999937</v>
      </c>
      <c r="AL54" s="10">
        <v>74.25</v>
      </c>
      <c r="AM54" s="10">
        <v>5.3789999999999996</v>
      </c>
      <c r="AN54" s="10">
        <v>94.503150000000005</v>
      </c>
      <c r="AO54" s="10">
        <f t="shared" si="5"/>
        <v>5.4968499999999949</v>
      </c>
    </row>
    <row r="55" spans="2:41" x14ac:dyDescent="0.25">
      <c r="B55" s="3">
        <v>188.13516000000001</v>
      </c>
      <c r="C55" s="3">
        <v>16.5</v>
      </c>
      <c r="D55" s="3">
        <v>74.435029999999998</v>
      </c>
      <c r="E55" s="3">
        <f t="shared" si="0"/>
        <v>25.564970000000002</v>
      </c>
      <c r="F55" s="4">
        <v>188.16551999999999</v>
      </c>
      <c r="G55" s="4">
        <v>16.5</v>
      </c>
      <c r="H55" s="4">
        <v>56.546889999999998</v>
      </c>
      <c r="I55" s="4">
        <f t="shared" si="1"/>
        <v>43.453110000000002</v>
      </c>
      <c r="J55" s="5">
        <v>188.72650999999999</v>
      </c>
      <c r="K55" s="5">
        <v>16.5</v>
      </c>
      <c r="L55" s="5">
        <v>50.690519999999999</v>
      </c>
      <c r="M55" s="5">
        <f t="shared" si="2"/>
        <v>49.309480000000001</v>
      </c>
      <c r="N55" s="6">
        <v>188.15716</v>
      </c>
      <c r="O55" s="6">
        <v>16.5</v>
      </c>
      <c r="P55" s="6">
        <v>54.574979999999996</v>
      </c>
      <c r="Q55" s="8">
        <f t="shared" si="3"/>
        <v>45.425020000000004</v>
      </c>
      <c r="R55" s="3">
        <v>75.52</v>
      </c>
      <c r="S55" s="3">
        <v>5.4699400000000002</v>
      </c>
      <c r="T55" s="3">
        <v>93.73603</v>
      </c>
      <c r="U55" s="3">
        <f t="shared" si="4"/>
        <v>6.2639700000000005</v>
      </c>
      <c r="AL55" s="10">
        <v>75.25</v>
      </c>
      <c r="AM55" s="10">
        <v>5.4725599999999996</v>
      </c>
      <c r="AN55" s="10">
        <v>94.340689999999995</v>
      </c>
      <c r="AO55" s="10">
        <f t="shared" si="5"/>
        <v>5.6593100000000049</v>
      </c>
    </row>
    <row r="56" spans="2:41" x14ac:dyDescent="0.25">
      <c r="B56" s="3">
        <v>190.65693999999999</v>
      </c>
      <c r="C56" s="3">
        <v>16.75</v>
      </c>
      <c r="D56" s="3">
        <v>73.756730000000005</v>
      </c>
      <c r="E56" s="3">
        <f t="shared" si="0"/>
        <v>26.243269999999995</v>
      </c>
      <c r="F56" s="4">
        <v>190.68351999999999</v>
      </c>
      <c r="G56" s="4">
        <v>16.75</v>
      </c>
      <c r="H56" s="4">
        <v>55.869390000000003</v>
      </c>
      <c r="I56" s="4">
        <f t="shared" si="1"/>
        <v>44.130609999999997</v>
      </c>
      <c r="J56" s="5">
        <v>191.24959999999999</v>
      </c>
      <c r="K56" s="5">
        <v>16.75</v>
      </c>
      <c r="L56" s="5">
        <v>49.762219999999999</v>
      </c>
      <c r="M56" s="5">
        <f t="shared" si="2"/>
        <v>50.237780000000001</v>
      </c>
      <c r="N56" s="6">
        <v>190.67059</v>
      </c>
      <c r="O56" s="6">
        <v>16.75</v>
      </c>
      <c r="P56" s="6">
        <v>53.599060000000001</v>
      </c>
      <c r="Q56" s="8">
        <f t="shared" si="3"/>
        <v>46.400939999999999</v>
      </c>
      <c r="R56" s="3">
        <v>76.52</v>
      </c>
      <c r="S56" s="3">
        <v>5.5637499999999998</v>
      </c>
      <c r="T56" s="3">
        <v>93.460599999999999</v>
      </c>
      <c r="U56" s="3">
        <f t="shared" si="4"/>
        <v>6.5394000000000005</v>
      </c>
      <c r="AL56" s="10">
        <v>76.25</v>
      </c>
      <c r="AM56" s="10">
        <v>5.5662700000000003</v>
      </c>
      <c r="AN56" s="10">
        <v>94.170029999999997</v>
      </c>
      <c r="AO56" s="10">
        <f t="shared" si="5"/>
        <v>5.829970000000003</v>
      </c>
    </row>
    <row r="57" spans="2:41" x14ac:dyDescent="0.25">
      <c r="B57" s="3">
        <v>193.17053000000001</v>
      </c>
      <c r="C57" s="3">
        <v>17</v>
      </c>
      <c r="D57" s="3">
        <v>73.07602</v>
      </c>
      <c r="E57" s="3">
        <f t="shared" si="0"/>
        <v>26.92398</v>
      </c>
      <c r="F57" s="4">
        <v>193.19965999999999</v>
      </c>
      <c r="G57" s="4">
        <v>17</v>
      </c>
      <c r="H57" s="4">
        <v>55.18338</v>
      </c>
      <c r="I57" s="4">
        <f t="shared" si="1"/>
        <v>44.81662</v>
      </c>
      <c r="J57" s="5">
        <v>193.76669999999999</v>
      </c>
      <c r="K57" s="5">
        <v>17</v>
      </c>
      <c r="L57" s="5">
        <v>48.905200000000001</v>
      </c>
      <c r="M57" s="5">
        <f t="shared" si="2"/>
        <v>51.094799999999999</v>
      </c>
      <c r="N57" s="6">
        <v>193.18483000000001</v>
      </c>
      <c r="O57" s="6">
        <v>17</v>
      </c>
      <c r="P57" s="6">
        <v>52.642040000000001</v>
      </c>
      <c r="Q57" s="8">
        <f t="shared" si="3"/>
        <v>47.357959999999999</v>
      </c>
      <c r="R57" s="3">
        <v>77.52</v>
      </c>
      <c r="S57" s="3">
        <v>5.6578499999999998</v>
      </c>
      <c r="T57" s="3">
        <v>93.293930000000003</v>
      </c>
      <c r="U57" s="3">
        <f t="shared" si="4"/>
        <v>6.7060699999999969</v>
      </c>
      <c r="AL57" s="10">
        <v>77.25</v>
      </c>
      <c r="AM57" s="10">
        <v>5.6601699999999999</v>
      </c>
      <c r="AN57" s="10">
        <v>93.97739</v>
      </c>
      <c r="AO57" s="10">
        <f t="shared" si="5"/>
        <v>6.0226100000000002</v>
      </c>
    </row>
    <row r="58" spans="2:41" x14ac:dyDescent="0.25">
      <c r="B58" s="3">
        <v>195.68214</v>
      </c>
      <c r="C58" s="3">
        <v>17.25</v>
      </c>
      <c r="D58" s="3">
        <v>72.407250000000005</v>
      </c>
      <c r="E58" s="3">
        <f t="shared" si="0"/>
        <v>27.592749999999995</v>
      </c>
      <c r="F58" s="4">
        <v>195.71835999999999</v>
      </c>
      <c r="G58" s="4">
        <v>17.25</v>
      </c>
      <c r="H58" s="4">
        <v>54.584479999999999</v>
      </c>
      <c r="I58" s="4">
        <f t="shared" si="1"/>
        <v>45.415520000000001</v>
      </c>
      <c r="J58" s="5">
        <v>196.28258</v>
      </c>
      <c r="K58" s="5">
        <v>17.25</v>
      </c>
      <c r="L58" s="5">
        <v>48.037120000000002</v>
      </c>
      <c r="M58" s="5">
        <f t="shared" si="2"/>
        <v>51.962879999999998</v>
      </c>
      <c r="N58" s="6">
        <v>195.69881000000001</v>
      </c>
      <c r="O58" s="6">
        <v>17.25</v>
      </c>
      <c r="P58" s="6">
        <v>51.689779999999999</v>
      </c>
      <c r="Q58" s="8">
        <f t="shared" si="3"/>
        <v>48.310220000000001</v>
      </c>
      <c r="R58" s="3">
        <v>78.52</v>
      </c>
      <c r="S58" s="3">
        <v>5.7521899999999997</v>
      </c>
      <c r="T58" s="3">
        <v>92.993729999999999</v>
      </c>
      <c r="U58" s="3">
        <f t="shared" si="4"/>
        <v>7.0062700000000007</v>
      </c>
      <c r="AL58" s="10">
        <v>78.25</v>
      </c>
      <c r="AM58" s="10">
        <v>5.7542600000000004</v>
      </c>
      <c r="AN58" s="10">
        <v>93.79504</v>
      </c>
      <c r="AO58" s="10">
        <f t="shared" si="5"/>
        <v>6.2049599999999998</v>
      </c>
    </row>
    <row r="59" spans="2:41" x14ac:dyDescent="0.25">
      <c r="B59" s="3">
        <v>198.19701000000001</v>
      </c>
      <c r="C59" s="3">
        <v>17.5</v>
      </c>
      <c r="D59" s="3">
        <v>71.736580000000004</v>
      </c>
      <c r="E59" s="3">
        <f t="shared" si="0"/>
        <v>28.263419999999996</v>
      </c>
      <c r="F59" s="4">
        <v>198.23099999999999</v>
      </c>
      <c r="G59" s="4">
        <v>17.5</v>
      </c>
      <c r="H59" s="4">
        <v>53.915219999999998</v>
      </c>
      <c r="I59" s="4">
        <f t="shared" si="1"/>
        <v>46.084780000000002</v>
      </c>
      <c r="J59" s="5">
        <v>198.79564999999999</v>
      </c>
      <c r="K59" s="5">
        <v>17.5</v>
      </c>
      <c r="L59" s="5">
        <v>47.191839999999999</v>
      </c>
      <c r="M59" s="5">
        <f t="shared" si="2"/>
        <v>52.808160000000001</v>
      </c>
      <c r="N59" s="6">
        <v>198.21299999999999</v>
      </c>
      <c r="O59" s="6">
        <v>17.5</v>
      </c>
      <c r="P59" s="6">
        <v>50.745559999999998</v>
      </c>
      <c r="Q59" s="8">
        <f t="shared" si="3"/>
        <v>49.254440000000002</v>
      </c>
      <c r="R59" s="3">
        <v>79.52</v>
      </c>
      <c r="S59" s="3">
        <v>5.8466899999999997</v>
      </c>
      <c r="T59" s="3">
        <v>92.825540000000004</v>
      </c>
      <c r="U59" s="3">
        <f t="shared" si="4"/>
        <v>7.1744599999999963</v>
      </c>
      <c r="AL59" s="10">
        <v>79.25</v>
      </c>
      <c r="AM59" s="10">
        <v>5.8485899999999997</v>
      </c>
      <c r="AN59" s="10">
        <v>93.500709999999998</v>
      </c>
      <c r="AO59" s="10">
        <f t="shared" si="5"/>
        <v>6.499290000000002</v>
      </c>
    </row>
    <row r="60" spans="2:41" x14ac:dyDescent="0.25">
      <c r="B60" s="3">
        <v>200.70273</v>
      </c>
      <c r="C60" s="3">
        <v>17.75</v>
      </c>
      <c r="D60" s="3">
        <v>71.062060000000002</v>
      </c>
      <c r="E60" s="3">
        <f t="shared" si="0"/>
        <v>28.937939999999998</v>
      </c>
      <c r="F60" s="4">
        <v>200.73786000000001</v>
      </c>
      <c r="G60" s="4">
        <v>17.75</v>
      </c>
      <c r="H60" s="4">
        <v>53.275399999999998</v>
      </c>
      <c r="I60" s="4">
        <f t="shared" si="1"/>
        <v>46.724600000000002</v>
      </c>
      <c r="J60" s="5">
        <v>201.30901</v>
      </c>
      <c r="K60" s="5">
        <v>17.75</v>
      </c>
      <c r="L60" s="5">
        <v>46.36448</v>
      </c>
      <c r="M60" s="5">
        <f t="shared" si="2"/>
        <v>53.63552</v>
      </c>
      <c r="N60" s="6">
        <v>200.7252</v>
      </c>
      <c r="O60" s="6">
        <v>17.75</v>
      </c>
      <c r="P60" s="6">
        <v>49.804360000000003</v>
      </c>
      <c r="Q60" s="8">
        <f t="shared" si="3"/>
        <v>50.195639999999997</v>
      </c>
      <c r="R60" s="3">
        <v>80.52</v>
      </c>
      <c r="S60" s="3">
        <v>5.9413200000000002</v>
      </c>
      <c r="T60" s="3">
        <v>92.585440000000006</v>
      </c>
      <c r="U60" s="3">
        <f t="shared" si="4"/>
        <v>7.4145599999999945</v>
      </c>
      <c r="AL60" s="10">
        <v>80.25</v>
      </c>
      <c r="AM60" s="10">
        <v>5.9431900000000004</v>
      </c>
      <c r="AN60" s="10">
        <v>93.357849999999999</v>
      </c>
      <c r="AO60" s="10">
        <f t="shared" si="5"/>
        <v>6.6421500000000009</v>
      </c>
    </row>
    <row r="61" spans="2:41" x14ac:dyDescent="0.25">
      <c r="B61" s="3">
        <v>203.21795</v>
      </c>
      <c r="C61" s="3">
        <v>18</v>
      </c>
      <c r="D61" s="3">
        <v>70.399469999999994</v>
      </c>
      <c r="E61" s="3">
        <f t="shared" si="0"/>
        <v>29.600530000000006</v>
      </c>
      <c r="F61" s="4">
        <v>203.25379000000001</v>
      </c>
      <c r="G61" s="4">
        <v>18</v>
      </c>
      <c r="H61" s="4">
        <v>52.643610000000002</v>
      </c>
      <c r="I61" s="4">
        <f t="shared" si="1"/>
        <v>47.356389999999998</v>
      </c>
      <c r="J61" s="5">
        <v>203.81165999999999</v>
      </c>
      <c r="K61" s="5">
        <v>18</v>
      </c>
      <c r="L61" s="5">
        <v>45.57602</v>
      </c>
      <c r="M61" s="5">
        <f t="shared" si="2"/>
        <v>54.42398</v>
      </c>
      <c r="N61" s="6">
        <v>203.25290000000001</v>
      </c>
      <c r="O61" s="6">
        <v>18</v>
      </c>
      <c r="P61" s="6">
        <v>48.974629999999998</v>
      </c>
      <c r="Q61" s="8">
        <f t="shared" si="3"/>
        <v>51.025370000000002</v>
      </c>
      <c r="R61" s="3">
        <v>81.52</v>
      </c>
      <c r="S61" s="3">
        <v>6.03613</v>
      </c>
      <c r="T61" s="3">
        <v>92.363810000000001</v>
      </c>
      <c r="U61" s="3">
        <f t="shared" si="4"/>
        <v>7.6361899999999991</v>
      </c>
      <c r="AL61" s="10">
        <v>81.25</v>
      </c>
      <c r="AM61" s="10">
        <v>6.0379300000000002</v>
      </c>
      <c r="AN61" s="10">
        <v>93.071169999999995</v>
      </c>
      <c r="AO61" s="10">
        <f t="shared" si="5"/>
        <v>6.9288300000000049</v>
      </c>
    </row>
    <row r="62" spans="2:41" x14ac:dyDescent="0.25">
      <c r="B62" s="3">
        <v>205.72782000000001</v>
      </c>
      <c r="C62" s="3">
        <v>18.25</v>
      </c>
      <c r="D62" s="3">
        <v>69.743769999999998</v>
      </c>
      <c r="E62" s="3">
        <f t="shared" si="0"/>
        <v>30.256230000000002</v>
      </c>
      <c r="F62" s="4">
        <v>205.75895</v>
      </c>
      <c r="G62" s="4">
        <v>18.25</v>
      </c>
      <c r="H62" s="4">
        <v>51.889029999999998</v>
      </c>
      <c r="I62" s="4">
        <f t="shared" si="1"/>
        <v>48.110970000000002</v>
      </c>
      <c r="J62" s="5">
        <v>206.32762</v>
      </c>
      <c r="K62" s="5">
        <v>18.25</v>
      </c>
      <c r="L62" s="5">
        <v>44.844650000000001</v>
      </c>
      <c r="M62" s="5">
        <f t="shared" si="2"/>
        <v>55.155349999999999</v>
      </c>
      <c r="N62" s="6">
        <v>205.76049</v>
      </c>
      <c r="O62" s="6">
        <v>18.25</v>
      </c>
      <c r="P62" s="6">
        <v>48.070160000000001</v>
      </c>
      <c r="Q62" s="8">
        <f t="shared" si="3"/>
        <v>51.929839999999999</v>
      </c>
      <c r="R62" s="3">
        <v>82.52</v>
      </c>
      <c r="S62" s="3">
        <v>6.1310399999999996</v>
      </c>
      <c r="T62" s="3">
        <v>92.068020000000004</v>
      </c>
      <c r="U62" s="3">
        <f t="shared" si="4"/>
        <v>7.9319799999999958</v>
      </c>
      <c r="AL62" s="10">
        <v>82.25</v>
      </c>
      <c r="AM62" s="10">
        <v>6.1328399999999998</v>
      </c>
      <c r="AN62" s="10">
        <v>92.933620000000005</v>
      </c>
      <c r="AO62" s="10">
        <f t="shared" si="5"/>
        <v>7.0663799999999952</v>
      </c>
    </row>
    <row r="63" spans="2:41" x14ac:dyDescent="0.25">
      <c r="B63" s="3">
        <v>208.24059</v>
      </c>
      <c r="C63" s="3">
        <v>18.5</v>
      </c>
      <c r="D63" s="3">
        <v>69.088679999999997</v>
      </c>
      <c r="E63" s="3">
        <f t="shared" si="0"/>
        <v>30.911320000000003</v>
      </c>
      <c r="F63" s="4">
        <v>208.26416</v>
      </c>
      <c r="G63" s="4">
        <v>18.5</v>
      </c>
      <c r="H63" s="4">
        <v>51.409050000000001</v>
      </c>
      <c r="I63" s="4">
        <f t="shared" si="1"/>
        <v>48.590949999999999</v>
      </c>
      <c r="J63" s="5">
        <v>208.83109999999999</v>
      </c>
      <c r="K63" s="5">
        <v>18.5</v>
      </c>
      <c r="L63" s="5">
        <v>44.045850000000002</v>
      </c>
      <c r="M63" s="5">
        <f t="shared" si="2"/>
        <v>55.954149999999998</v>
      </c>
      <c r="N63" s="6">
        <v>208.26912999999999</v>
      </c>
      <c r="O63" s="6">
        <v>18.5</v>
      </c>
      <c r="P63" s="6">
        <v>47.194290000000002</v>
      </c>
      <c r="Q63" s="8">
        <f t="shared" si="3"/>
        <v>52.805709999999998</v>
      </c>
      <c r="R63" s="3">
        <v>83.52</v>
      </c>
      <c r="S63" s="3">
        <v>6.2261600000000001</v>
      </c>
      <c r="T63" s="3">
        <v>91.888270000000006</v>
      </c>
      <c r="U63" s="3">
        <f t="shared" si="4"/>
        <v>8.1117299999999943</v>
      </c>
      <c r="AL63" s="10">
        <v>83.25</v>
      </c>
      <c r="AM63" s="10">
        <v>6.2278599999999997</v>
      </c>
      <c r="AN63" s="10">
        <v>92.760409999999993</v>
      </c>
      <c r="AO63" s="10">
        <f t="shared" si="5"/>
        <v>7.2395900000000069</v>
      </c>
    </row>
    <row r="64" spans="2:41" x14ac:dyDescent="0.25">
      <c r="B64" s="3">
        <v>210.75247999999999</v>
      </c>
      <c r="C64" s="3">
        <v>18.75</v>
      </c>
      <c r="D64" s="3">
        <v>68.296989999999994</v>
      </c>
      <c r="E64" s="3">
        <f t="shared" si="0"/>
        <v>31.703010000000006</v>
      </c>
      <c r="F64" s="4">
        <v>210.77695</v>
      </c>
      <c r="G64" s="4">
        <v>18.75</v>
      </c>
      <c r="H64" s="4">
        <v>50.68421</v>
      </c>
      <c r="I64" s="4">
        <f t="shared" si="1"/>
        <v>49.31579</v>
      </c>
      <c r="J64" s="5">
        <v>211.34169</v>
      </c>
      <c r="K64" s="5">
        <v>18.75</v>
      </c>
      <c r="L64" s="5">
        <v>43.087339999999998</v>
      </c>
      <c r="M64" s="5">
        <f t="shared" si="2"/>
        <v>56.912660000000002</v>
      </c>
      <c r="N64" s="6">
        <v>210.77558999999999</v>
      </c>
      <c r="O64" s="6">
        <v>18.75</v>
      </c>
      <c r="P64" s="6">
        <v>46.1282</v>
      </c>
      <c r="Q64" s="8">
        <f t="shared" si="3"/>
        <v>53.8718</v>
      </c>
      <c r="R64" s="3">
        <v>84.52</v>
      </c>
      <c r="S64" s="3">
        <v>6.3213900000000001</v>
      </c>
      <c r="T64" s="3">
        <v>91.568129999999996</v>
      </c>
      <c r="U64" s="3">
        <f t="shared" si="4"/>
        <v>8.4318700000000035</v>
      </c>
      <c r="AL64" s="10">
        <v>84.25</v>
      </c>
      <c r="AM64" s="10">
        <v>6.32301</v>
      </c>
      <c r="AN64" s="10">
        <v>92.460840000000005</v>
      </c>
      <c r="AO64" s="10">
        <f t="shared" si="5"/>
        <v>7.5391599999999954</v>
      </c>
    </row>
    <row r="65" spans="2:41" x14ac:dyDescent="0.25">
      <c r="B65" s="3">
        <v>213.25948</v>
      </c>
      <c r="C65" s="3">
        <v>19</v>
      </c>
      <c r="D65" s="3">
        <v>67.633369999999999</v>
      </c>
      <c r="E65" s="3">
        <f t="shared" si="0"/>
        <v>32.366630000000001</v>
      </c>
      <c r="F65" s="4">
        <v>213.28181000000001</v>
      </c>
      <c r="G65" s="4">
        <v>19</v>
      </c>
      <c r="H65" s="4">
        <v>49.982430000000001</v>
      </c>
      <c r="I65" s="4">
        <f t="shared" si="1"/>
        <v>50.017569999999999</v>
      </c>
      <c r="J65" s="5">
        <v>213.84679</v>
      </c>
      <c r="K65" s="5">
        <v>19</v>
      </c>
      <c r="L65" s="5">
        <v>42.405940000000001</v>
      </c>
      <c r="M65" s="5">
        <f t="shared" si="2"/>
        <v>57.594059999999999</v>
      </c>
      <c r="N65" s="6">
        <v>213.28287</v>
      </c>
      <c r="O65" s="6">
        <v>19</v>
      </c>
      <c r="P65" s="6">
        <v>45.354939999999999</v>
      </c>
      <c r="Q65" s="8">
        <f t="shared" si="3"/>
        <v>54.645060000000001</v>
      </c>
      <c r="R65" s="3">
        <v>85.52</v>
      </c>
      <c r="S65" s="3">
        <v>6.4168900000000004</v>
      </c>
      <c r="T65" s="3">
        <v>91.403999999999996</v>
      </c>
      <c r="U65" s="3">
        <f t="shared" si="4"/>
        <v>8.5960000000000036</v>
      </c>
      <c r="AL65" s="10">
        <v>85.25</v>
      </c>
      <c r="AM65" s="10">
        <v>6.4184099999999997</v>
      </c>
      <c r="AN65" s="10">
        <v>92.317930000000004</v>
      </c>
      <c r="AO65" s="10">
        <f t="shared" si="5"/>
        <v>7.682069999999996</v>
      </c>
    </row>
    <row r="66" spans="2:41" x14ac:dyDescent="0.25">
      <c r="B66" s="3">
        <v>215.77099999999999</v>
      </c>
      <c r="C66" s="3">
        <v>19.25</v>
      </c>
      <c r="D66" s="3">
        <v>66.993899999999996</v>
      </c>
      <c r="E66" s="3">
        <f t="shared" si="0"/>
        <v>33.006100000000004</v>
      </c>
      <c r="F66" s="4">
        <v>215.79300000000001</v>
      </c>
      <c r="G66" s="4">
        <v>19.25</v>
      </c>
      <c r="H66" s="4">
        <v>49.46087</v>
      </c>
      <c r="I66" s="4">
        <f t="shared" si="1"/>
        <v>50.53913</v>
      </c>
      <c r="J66" s="5">
        <v>216.36227</v>
      </c>
      <c r="K66" s="5">
        <v>19.25</v>
      </c>
      <c r="L66" s="5">
        <v>41.599730000000001</v>
      </c>
      <c r="M66" s="5">
        <f t="shared" si="2"/>
        <v>58.400269999999999</v>
      </c>
      <c r="N66" s="6">
        <v>215.79201</v>
      </c>
      <c r="O66" s="6">
        <v>19.25</v>
      </c>
      <c r="P66" s="6">
        <v>44.533329999999999</v>
      </c>
      <c r="Q66" s="8">
        <f t="shared" si="3"/>
        <v>55.466670000000001</v>
      </c>
      <c r="R66" s="3">
        <v>86.52</v>
      </c>
      <c r="S66" s="3">
        <v>6.5125400000000004</v>
      </c>
      <c r="T66" s="3">
        <v>91.065049999999999</v>
      </c>
      <c r="U66" s="3">
        <f t="shared" si="4"/>
        <v>8.9349500000000006</v>
      </c>
      <c r="AL66" s="10">
        <v>86.25</v>
      </c>
      <c r="AM66" s="10">
        <v>6.5141400000000003</v>
      </c>
      <c r="AN66" s="10">
        <v>92.066029999999998</v>
      </c>
      <c r="AO66" s="10">
        <f t="shared" si="5"/>
        <v>7.9339700000000022</v>
      </c>
    </row>
    <row r="67" spans="2:41" x14ac:dyDescent="0.25">
      <c r="B67" s="3">
        <v>218.28359</v>
      </c>
      <c r="C67" s="3">
        <v>19.5</v>
      </c>
      <c r="D67" s="3">
        <v>66.346379999999996</v>
      </c>
      <c r="E67" s="3">
        <f t="shared" si="0"/>
        <v>33.653620000000004</v>
      </c>
      <c r="F67" s="4">
        <v>218.29866000000001</v>
      </c>
      <c r="G67" s="4">
        <v>19.5</v>
      </c>
      <c r="H67" s="4">
        <v>48.889809999999997</v>
      </c>
      <c r="I67" s="4">
        <f t="shared" si="1"/>
        <v>51.110190000000003</v>
      </c>
      <c r="J67" s="5">
        <v>218.86799999999999</v>
      </c>
      <c r="K67" s="5">
        <v>19.5</v>
      </c>
      <c r="L67" s="5">
        <v>40.836449999999999</v>
      </c>
      <c r="M67" s="5">
        <f t="shared" si="2"/>
        <v>59.163550000000001</v>
      </c>
      <c r="N67" s="6">
        <v>218.29534000000001</v>
      </c>
      <c r="O67" s="6">
        <v>19.5</v>
      </c>
      <c r="P67" s="6">
        <v>43.790140000000001</v>
      </c>
      <c r="Q67" s="8">
        <f t="shared" si="3"/>
        <v>56.209859999999999</v>
      </c>
      <c r="R67" s="3">
        <v>87.52</v>
      </c>
      <c r="S67" s="3">
        <v>6.6082999999999998</v>
      </c>
      <c r="T67" s="3">
        <v>90.879400000000004</v>
      </c>
      <c r="U67" s="3">
        <f t="shared" si="4"/>
        <v>9.120599999999996</v>
      </c>
      <c r="AL67" s="10">
        <v>87.25</v>
      </c>
      <c r="AM67" s="10">
        <v>6.61008</v>
      </c>
      <c r="AN67" s="10">
        <v>91.820880000000002</v>
      </c>
      <c r="AO67" s="10">
        <f t="shared" si="5"/>
        <v>8.1791199999999975</v>
      </c>
    </row>
    <row r="68" spans="2:41" x14ac:dyDescent="0.25">
      <c r="B68" s="3">
        <v>220.79239000000001</v>
      </c>
      <c r="C68" s="3">
        <v>19.75</v>
      </c>
      <c r="D68" s="3">
        <v>65.705449999999999</v>
      </c>
      <c r="E68" s="3">
        <f t="shared" si="0"/>
        <v>34.294550000000001</v>
      </c>
      <c r="F68" s="4">
        <v>220.81218000000001</v>
      </c>
      <c r="G68" s="4">
        <v>19.75</v>
      </c>
      <c r="H68" s="4">
        <v>48.29363</v>
      </c>
      <c r="I68" s="4">
        <f t="shared" si="1"/>
        <v>51.70637</v>
      </c>
      <c r="J68" s="5">
        <v>221.37312</v>
      </c>
      <c r="K68" s="5">
        <v>19.75</v>
      </c>
      <c r="L68" s="5">
        <v>40.220050000000001</v>
      </c>
      <c r="M68" s="5">
        <f t="shared" si="2"/>
        <v>59.779949999999999</v>
      </c>
      <c r="N68" s="6">
        <v>220.80744000000001</v>
      </c>
      <c r="O68" s="6">
        <v>19.75</v>
      </c>
      <c r="P68" s="6">
        <v>42.859310000000001</v>
      </c>
      <c r="Q68" s="8">
        <f t="shared" si="3"/>
        <v>57.140689999999999</v>
      </c>
      <c r="R68" s="3">
        <v>88.52</v>
      </c>
      <c r="S68" s="3">
        <v>6.7042700000000002</v>
      </c>
      <c r="T68" s="3">
        <v>90.558239999999998</v>
      </c>
      <c r="U68" s="3">
        <f t="shared" si="4"/>
        <v>9.4417600000000022</v>
      </c>
      <c r="AL68" s="10">
        <v>88.25</v>
      </c>
      <c r="AM68" s="10">
        <v>6.7060500000000003</v>
      </c>
      <c r="AN68" s="10">
        <v>91.655259999999998</v>
      </c>
      <c r="AO68" s="10">
        <f t="shared" si="5"/>
        <v>8.3447400000000016</v>
      </c>
    </row>
    <row r="69" spans="2:41" x14ac:dyDescent="0.25">
      <c r="B69" s="3">
        <v>223.29818</v>
      </c>
      <c r="C69" s="3">
        <v>20</v>
      </c>
      <c r="D69" s="3">
        <v>65.038250000000005</v>
      </c>
      <c r="E69" s="3">
        <f t="shared" si="0"/>
        <v>34.961749999999995</v>
      </c>
      <c r="F69" s="4">
        <v>223.32155</v>
      </c>
      <c r="G69" s="4">
        <v>20</v>
      </c>
      <c r="H69" s="4">
        <v>47.703510000000001</v>
      </c>
      <c r="I69" s="4">
        <f t="shared" si="1"/>
        <v>52.296489999999999</v>
      </c>
      <c r="J69" s="5">
        <v>223.88640000000001</v>
      </c>
      <c r="K69" s="5">
        <v>20</v>
      </c>
      <c r="L69" s="5">
        <v>39.42192</v>
      </c>
      <c r="M69" s="5">
        <f t="shared" si="2"/>
        <v>60.57808</v>
      </c>
      <c r="N69" s="6">
        <v>223.31218999999999</v>
      </c>
      <c r="O69" s="6">
        <v>20</v>
      </c>
      <c r="P69" s="6">
        <v>42.089579999999998</v>
      </c>
      <c r="Q69" s="8">
        <f t="shared" si="3"/>
        <v>57.910420000000002</v>
      </c>
      <c r="R69" s="3">
        <v>89.52</v>
      </c>
      <c r="S69" s="3">
        <v>6.8005199999999997</v>
      </c>
      <c r="T69" s="3">
        <v>90.372640000000004</v>
      </c>
      <c r="U69" s="3">
        <f t="shared" si="4"/>
        <v>9.6273599999999959</v>
      </c>
      <c r="AL69" s="10">
        <v>89.25</v>
      </c>
      <c r="AM69" s="10">
        <v>6.8021599999999998</v>
      </c>
      <c r="AN69" s="10">
        <v>91.458389999999994</v>
      </c>
      <c r="AO69" s="10">
        <f t="shared" si="5"/>
        <v>8.5416100000000057</v>
      </c>
    </row>
    <row r="70" spans="2:41" x14ac:dyDescent="0.25">
      <c r="B70" s="3">
        <v>225.80563000000001</v>
      </c>
      <c r="C70" s="3">
        <v>20.25</v>
      </c>
      <c r="D70" s="3">
        <v>64.416349999999994</v>
      </c>
      <c r="E70" s="3">
        <f t="shared" si="0"/>
        <v>35.583650000000006</v>
      </c>
      <c r="F70" s="4">
        <v>225.83264</v>
      </c>
      <c r="G70" s="4">
        <v>20.25</v>
      </c>
      <c r="H70" s="4">
        <v>47.113689999999998</v>
      </c>
      <c r="I70" s="4">
        <f t="shared" si="1"/>
        <v>52.886310000000002</v>
      </c>
      <c r="J70" s="5">
        <v>226.38341</v>
      </c>
      <c r="K70" s="5">
        <v>20.25</v>
      </c>
      <c r="L70" s="5">
        <v>38.749409999999997</v>
      </c>
      <c r="M70" s="5">
        <f t="shared" si="2"/>
        <v>61.250590000000003</v>
      </c>
      <c r="N70" s="6">
        <v>225.81746000000001</v>
      </c>
      <c r="O70" s="6">
        <v>20.25</v>
      </c>
      <c r="P70" s="6">
        <v>41.372720000000001</v>
      </c>
      <c r="Q70" s="8">
        <f t="shared" si="3"/>
        <v>58.627279999999999</v>
      </c>
      <c r="R70" s="3">
        <v>90.52</v>
      </c>
      <c r="S70" s="3">
        <v>6.8967200000000002</v>
      </c>
      <c r="T70" s="3">
        <v>90.061679999999996</v>
      </c>
      <c r="U70" s="3">
        <f t="shared" si="4"/>
        <v>9.9383200000000045</v>
      </c>
      <c r="AL70" s="10">
        <v>90.25</v>
      </c>
      <c r="AM70" s="10">
        <v>6.8985700000000003</v>
      </c>
      <c r="AN70" s="10">
        <v>91.169089999999997</v>
      </c>
      <c r="AO70" s="10">
        <f t="shared" si="5"/>
        <v>8.8309100000000029</v>
      </c>
    </row>
    <row r="71" spans="2:41" x14ac:dyDescent="0.25">
      <c r="B71" s="3">
        <v>228.32244</v>
      </c>
      <c r="C71" s="3">
        <v>20.5</v>
      </c>
      <c r="D71" s="3">
        <v>63.820450000000001</v>
      </c>
      <c r="E71" s="3">
        <f t="shared" ref="E71:E134" si="6">100-D71</f>
        <v>36.179549999999999</v>
      </c>
      <c r="F71" s="4">
        <v>228.34460999999999</v>
      </c>
      <c r="G71" s="4">
        <v>20.5</v>
      </c>
      <c r="H71" s="4">
        <v>46.559240000000003</v>
      </c>
      <c r="I71" s="4">
        <f t="shared" ref="I71:I134" si="7">100-H71</f>
        <v>53.440759999999997</v>
      </c>
      <c r="J71" s="5">
        <v>228.88380000000001</v>
      </c>
      <c r="K71" s="5">
        <v>20.5</v>
      </c>
      <c r="L71" s="5">
        <v>38.015599999999999</v>
      </c>
      <c r="M71" s="5">
        <f t="shared" ref="M71:M134" si="8">100-L71</f>
        <v>61.984400000000001</v>
      </c>
      <c r="N71" s="6">
        <v>228.32713000000001</v>
      </c>
      <c r="O71" s="6">
        <v>20.5</v>
      </c>
      <c r="P71" s="6">
        <v>40.653939999999999</v>
      </c>
      <c r="Q71" s="8">
        <f t="shared" ref="Q71:Q134" si="9">100-P71</f>
        <v>59.346060000000001</v>
      </c>
      <c r="R71" s="3">
        <v>91.52</v>
      </c>
      <c r="S71" s="3">
        <v>6.99315</v>
      </c>
      <c r="T71" s="3">
        <v>89.732079999999996</v>
      </c>
      <c r="U71" s="3">
        <f t="shared" ref="U71:U134" si="10">100-T71</f>
        <v>10.267920000000004</v>
      </c>
      <c r="AL71" s="10">
        <v>91.25</v>
      </c>
      <c r="AM71" s="10">
        <v>6.9951600000000003</v>
      </c>
      <c r="AN71" s="10">
        <v>90.971500000000006</v>
      </c>
      <c r="AO71" s="10">
        <f t="shared" ref="AO71:AO134" si="11">100-AN71</f>
        <v>9.028499999999994</v>
      </c>
    </row>
    <row r="72" spans="2:41" x14ac:dyDescent="0.25">
      <c r="B72" s="3">
        <v>230.83420000000001</v>
      </c>
      <c r="C72" s="3">
        <v>20.75</v>
      </c>
      <c r="D72" s="3">
        <v>63.18806</v>
      </c>
      <c r="E72" s="3">
        <f t="shared" si="6"/>
        <v>36.81194</v>
      </c>
      <c r="F72" s="4">
        <v>230.85077999999999</v>
      </c>
      <c r="G72" s="4">
        <v>20.75</v>
      </c>
      <c r="H72" s="4">
        <v>45.978020000000001</v>
      </c>
      <c r="I72" s="4">
        <f t="shared" si="7"/>
        <v>54.021979999999999</v>
      </c>
      <c r="J72" s="5">
        <v>231.43481</v>
      </c>
      <c r="K72" s="5">
        <v>20.75</v>
      </c>
      <c r="L72" s="5">
        <v>37.385100000000001</v>
      </c>
      <c r="M72" s="5">
        <f t="shared" si="8"/>
        <v>62.614899999999999</v>
      </c>
      <c r="N72" s="6">
        <v>230.83313000000001</v>
      </c>
      <c r="O72" s="6">
        <v>20.75</v>
      </c>
      <c r="P72" s="6">
        <v>39.889099999999999</v>
      </c>
      <c r="Q72" s="8">
        <f t="shared" si="9"/>
        <v>60.110900000000001</v>
      </c>
      <c r="R72" s="3">
        <v>92.52</v>
      </c>
      <c r="S72" s="3">
        <v>7.0897399999999999</v>
      </c>
      <c r="T72" s="3">
        <v>89.453620000000001</v>
      </c>
      <c r="U72" s="3">
        <f t="shared" si="10"/>
        <v>10.546379999999999</v>
      </c>
      <c r="AL72" s="10">
        <v>92.25</v>
      </c>
      <c r="AM72" s="10">
        <v>7.0916800000000002</v>
      </c>
      <c r="AN72" s="10">
        <v>90.686890000000005</v>
      </c>
      <c r="AO72" s="10">
        <f t="shared" si="11"/>
        <v>9.3131099999999947</v>
      </c>
    </row>
    <row r="73" spans="2:41" x14ac:dyDescent="0.25">
      <c r="B73" s="3">
        <v>233.34599</v>
      </c>
      <c r="C73" s="3">
        <v>21</v>
      </c>
      <c r="D73" s="3">
        <v>62.585369999999998</v>
      </c>
      <c r="E73" s="3">
        <f t="shared" si="6"/>
        <v>37.414630000000002</v>
      </c>
      <c r="F73" s="4">
        <v>233.36501000000001</v>
      </c>
      <c r="G73" s="4">
        <v>21</v>
      </c>
      <c r="H73" s="4">
        <v>45.395650000000003</v>
      </c>
      <c r="I73" s="4">
        <f t="shared" si="7"/>
        <v>54.604349999999997</v>
      </c>
      <c r="J73" s="5">
        <v>233.94644</v>
      </c>
      <c r="K73" s="5">
        <v>21</v>
      </c>
      <c r="L73" s="5">
        <v>36.78349</v>
      </c>
      <c r="M73" s="5">
        <f t="shared" si="8"/>
        <v>63.21651</v>
      </c>
      <c r="N73" s="6">
        <v>233.34398999999999</v>
      </c>
      <c r="O73" s="6">
        <v>21</v>
      </c>
      <c r="P73" s="6">
        <v>39.17</v>
      </c>
      <c r="Q73" s="8">
        <f t="shared" si="9"/>
        <v>60.83</v>
      </c>
      <c r="R73" s="3">
        <v>93.52</v>
      </c>
      <c r="S73" s="3">
        <v>7.1863700000000001</v>
      </c>
      <c r="T73" s="3">
        <v>89.155299999999997</v>
      </c>
      <c r="U73" s="3">
        <f t="shared" si="10"/>
        <v>10.844700000000003</v>
      </c>
      <c r="AL73" s="10">
        <v>93.25</v>
      </c>
      <c r="AM73" s="10">
        <v>7.18832</v>
      </c>
      <c r="AN73" s="10">
        <v>90.504199999999997</v>
      </c>
      <c r="AO73" s="10">
        <f t="shared" si="11"/>
        <v>9.4958000000000027</v>
      </c>
    </row>
    <row r="74" spans="2:41" x14ac:dyDescent="0.25">
      <c r="B74" s="3">
        <v>235.85684000000001</v>
      </c>
      <c r="C74" s="3">
        <v>21.25</v>
      </c>
      <c r="D74" s="3">
        <v>61.967959999999998</v>
      </c>
      <c r="E74" s="3">
        <f t="shared" si="6"/>
        <v>38.032040000000002</v>
      </c>
      <c r="F74" s="4">
        <v>235.87270000000001</v>
      </c>
      <c r="G74" s="4">
        <v>21.25</v>
      </c>
      <c r="H74" s="4">
        <v>44.8386</v>
      </c>
      <c r="I74" s="4">
        <f t="shared" si="7"/>
        <v>55.1614</v>
      </c>
      <c r="J74" s="5">
        <v>236.43299999999999</v>
      </c>
      <c r="K74" s="5">
        <v>21.25</v>
      </c>
      <c r="L74" s="5">
        <v>36.096260000000001</v>
      </c>
      <c r="M74" s="5">
        <f t="shared" si="8"/>
        <v>63.903739999999999</v>
      </c>
      <c r="N74" s="6">
        <v>235.84764000000001</v>
      </c>
      <c r="O74" s="6">
        <v>21.25</v>
      </c>
      <c r="P74" s="6">
        <v>38.461620000000003</v>
      </c>
      <c r="Q74" s="8">
        <f t="shared" si="9"/>
        <v>61.538379999999997</v>
      </c>
      <c r="R74" s="3">
        <v>94.52</v>
      </c>
      <c r="S74" s="3">
        <v>7.2831599999999996</v>
      </c>
      <c r="T74" s="3">
        <v>88.870580000000004</v>
      </c>
      <c r="U74" s="3">
        <f t="shared" si="10"/>
        <v>11.129419999999996</v>
      </c>
      <c r="AL74" s="10">
        <v>94.25</v>
      </c>
      <c r="AM74" s="10">
        <v>7.2850200000000003</v>
      </c>
      <c r="AN74" s="10">
        <v>90.207059999999998</v>
      </c>
      <c r="AO74" s="10">
        <f t="shared" si="11"/>
        <v>9.7929400000000015</v>
      </c>
    </row>
    <row r="75" spans="2:41" x14ac:dyDescent="0.25">
      <c r="B75" s="3">
        <v>238.37121999999999</v>
      </c>
      <c r="C75" s="3">
        <v>21.5</v>
      </c>
      <c r="D75" s="3">
        <v>61.35669</v>
      </c>
      <c r="E75" s="3">
        <f t="shared" si="6"/>
        <v>38.64331</v>
      </c>
      <c r="F75" s="4">
        <v>238.38443000000001</v>
      </c>
      <c r="G75" s="4">
        <v>21.5</v>
      </c>
      <c r="H75" s="4">
        <v>44.266559999999998</v>
      </c>
      <c r="I75" s="4">
        <f t="shared" si="7"/>
        <v>55.733440000000002</v>
      </c>
      <c r="J75" s="5">
        <v>238.92037999999999</v>
      </c>
      <c r="K75" s="5">
        <v>21.5</v>
      </c>
      <c r="L75" s="5">
        <v>35.484769999999997</v>
      </c>
      <c r="M75" s="5">
        <f t="shared" si="8"/>
        <v>64.515230000000003</v>
      </c>
      <c r="N75" s="6">
        <v>238.35920999999999</v>
      </c>
      <c r="O75" s="6">
        <v>21.5</v>
      </c>
      <c r="P75" s="6">
        <v>37.634430000000002</v>
      </c>
      <c r="Q75" s="8">
        <f t="shared" si="9"/>
        <v>62.365569999999998</v>
      </c>
      <c r="R75" s="3">
        <v>95.52</v>
      </c>
      <c r="S75" s="3">
        <v>7.38009</v>
      </c>
      <c r="T75" s="3">
        <v>88.612260000000006</v>
      </c>
      <c r="U75" s="3">
        <f t="shared" si="10"/>
        <v>11.387739999999994</v>
      </c>
      <c r="AL75" s="10">
        <v>95.25</v>
      </c>
      <c r="AM75" s="10">
        <v>7.38185</v>
      </c>
      <c r="AN75" s="10">
        <v>90.008949999999999</v>
      </c>
      <c r="AO75" s="10">
        <f t="shared" si="11"/>
        <v>9.9910500000000013</v>
      </c>
    </row>
    <row r="76" spans="2:41" x14ac:dyDescent="0.25">
      <c r="B76" s="3">
        <v>240.87823</v>
      </c>
      <c r="C76" s="3">
        <v>21.75</v>
      </c>
      <c r="D76" s="3">
        <v>60.736179999999997</v>
      </c>
      <c r="E76" s="3">
        <f t="shared" si="6"/>
        <v>39.263820000000003</v>
      </c>
      <c r="F76" s="4">
        <v>240.8843</v>
      </c>
      <c r="G76" s="4">
        <v>21.75</v>
      </c>
      <c r="H76" s="4">
        <v>43.749929999999999</v>
      </c>
      <c r="I76" s="4">
        <f t="shared" si="7"/>
        <v>56.250070000000001</v>
      </c>
      <c r="J76" s="5">
        <v>241.41502</v>
      </c>
      <c r="K76" s="5">
        <v>21.75</v>
      </c>
      <c r="L76" s="5">
        <v>34.876060000000003</v>
      </c>
      <c r="M76" s="5">
        <f t="shared" si="8"/>
        <v>65.123940000000005</v>
      </c>
      <c r="N76" s="6">
        <v>240.86519999999999</v>
      </c>
      <c r="O76" s="6">
        <v>21.75</v>
      </c>
      <c r="P76" s="6">
        <v>36.978180000000002</v>
      </c>
      <c r="Q76" s="8">
        <f t="shared" si="9"/>
        <v>63.021819999999998</v>
      </c>
      <c r="R76" s="3">
        <v>96.52</v>
      </c>
      <c r="S76" s="3">
        <v>7.4771200000000002</v>
      </c>
      <c r="T76" s="3">
        <v>88.284049999999993</v>
      </c>
      <c r="U76" s="3">
        <f t="shared" si="10"/>
        <v>11.715950000000007</v>
      </c>
      <c r="AL76" s="10">
        <v>96.25</v>
      </c>
      <c r="AM76" s="10">
        <v>7.4789399999999997</v>
      </c>
      <c r="AN76" s="10">
        <v>89.719449999999995</v>
      </c>
      <c r="AO76" s="10">
        <f t="shared" si="11"/>
        <v>10.280550000000005</v>
      </c>
    </row>
    <row r="77" spans="2:41" x14ac:dyDescent="0.25">
      <c r="B77" s="3">
        <v>243.38023000000001</v>
      </c>
      <c r="C77" s="3">
        <v>22</v>
      </c>
      <c r="D77" s="3">
        <v>60.157069999999997</v>
      </c>
      <c r="E77" s="3">
        <f t="shared" si="6"/>
        <v>39.842930000000003</v>
      </c>
      <c r="F77" s="4">
        <v>243.39469</v>
      </c>
      <c r="G77" s="4">
        <v>22</v>
      </c>
      <c r="H77" s="4">
        <v>43.231999999999999</v>
      </c>
      <c r="I77" s="4">
        <f t="shared" si="7"/>
        <v>56.768000000000001</v>
      </c>
      <c r="J77" s="5">
        <v>243.90947</v>
      </c>
      <c r="K77" s="5">
        <v>22</v>
      </c>
      <c r="L77" s="5">
        <v>34.24194</v>
      </c>
      <c r="M77" s="5">
        <f t="shared" si="8"/>
        <v>65.75806</v>
      </c>
      <c r="N77" s="6">
        <v>243.37253000000001</v>
      </c>
      <c r="O77" s="6">
        <v>22</v>
      </c>
      <c r="P77" s="6">
        <v>36.365490000000001</v>
      </c>
      <c r="Q77" s="8">
        <f t="shared" si="9"/>
        <v>63.634509999999999</v>
      </c>
      <c r="R77" s="3">
        <v>97.52</v>
      </c>
      <c r="S77" s="3">
        <v>7.5742599999999998</v>
      </c>
      <c r="T77" s="3">
        <v>87.990430000000003</v>
      </c>
      <c r="U77" s="3">
        <f t="shared" si="10"/>
        <v>12.009569999999997</v>
      </c>
      <c r="AL77" s="10">
        <v>97.25</v>
      </c>
      <c r="AM77" s="10">
        <v>7.5762</v>
      </c>
      <c r="AN77" s="10">
        <v>89.525620000000004</v>
      </c>
      <c r="AO77" s="10">
        <f t="shared" si="11"/>
        <v>10.474379999999996</v>
      </c>
    </row>
    <row r="78" spans="2:41" x14ac:dyDescent="0.25">
      <c r="B78" s="3">
        <v>245.88559000000001</v>
      </c>
      <c r="C78" s="3">
        <v>22.25</v>
      </c>
      <c r="D78" s="3">
        <v>59.571260000000002</v>
      </c>
      <c r="E78" s="3">
        <f t="shared" si="6"/>
        <v>40.428739999999998</v>
      </c>
      <c r="F78" s="4">
        <v>245.90628000000001</v>
      </c>
      <c r="G78" s="4">
        <v>22.25</v>
      </c>
      <c r="H78" s="4">
        <v>42.724960000000003</v>
      </c>
      <c r="I78" s="4">
        <f t="shared" si="7"/>
        <v>57.275039999999997</v>
      </c>
      <c r="J78" s="5">
        <v>246.40481</v>
      </c>
      <c r="K78" s="5">
        <v>22.25</v>
      </c>
      <c r="L78" s="5">
        <v>33.622959999999999</v>
      </c>
      <c r="M78" s="5">
        <f t="shared" si="8"/>
        <v>66.377039999999994</v>
      </c>
      <c r="N78" s="6">
        <v>245.88323</v>
      </c>
      <c r="O78" s="6">
        <v>22.25</v>
      </c>
      <c r="P78" s="6">
        <v>35.68009</v>
      </c>
      <c r="Q78" s="8">
        <f t="shared" si="9"/>
        <v>64.319909999999993</v>
      </c>
      <c r="R78" s="3">
        <v>98.52</v>
      </c>
      <c r="S78" s="3">
        <v>7.6713500000000003</v>
      </c>
      <c r="T78" s="3">
        <v>87.695930000000004</v>
      </c>
      <c r="U78" s="3">
        <f t="shared" si="10"/>
        <v>12.304069999999996</v>
      </c>
      <c r="AL78" s="10">
        <v>98.25</v>
      </c>
      <c r="AM78" s="10">
        <v>7.6734799999999996</v>
      </c>
      <c r="AN78" s="10">
        <v>89.21893</v>
      </c>
      <c r="AO78" s="10">
        <f t="shared" si="11"/>
        <v>10.78107</v>
      </c>
    </row>
    <row r="79" spans="2:41" x14ac:dyDescent="0.25">
      <c r="B79" s="3">
        <v>248.39219</v>
      </c>
      <c r="C79" s="3">
        <v>22.5</v>
      </c>
      <c r="D79" s="3">
        <v>58.959180000000003</v>
      </c>
      <c r="E79" s="3">
        <f t="shared" si="6"/>
        <v>41.040819999999997</v>
      </c>
      <c r="F79" s="4">
        <v>248.41287</v>
      </c>
      <c r="G79" s="4">
        <v>22.5</v>
      </c>
      <c r="H79" s="4">
        <v>42.208959999999998</v>
      </c>
      <c r="I79" s="4">
        <f t="shared" si="7"/>
        <v>57.791040000000002</v>
      </c>
      <c r="J79" s="5">
        <v>248.90048999999999</v>
      </c>
      <c r="K79" s="5">
        <v>22.5</v>
      </c>
      <c r="L79" s="5">
        <v>33.008189999999999</v>
      </c>
      <c r="M79" s="5">
        <f t="shared" si="8"/>
        <v>66.991810000000001</v>
      </c>
      <c r="N79" s="6">
        <v>248.38674</v>
      </c>
      <c r="O79" s="6">
        <v>22.5</v>
      </c>
      <c r="P79" s="6">
        <v>34.977789999999999</v>
      </c>
      <c r="Q79" s="8">
        <f t="shared" si="9"/>
        <v>65.022210000000001</v>
      </c>
      <c r="R79" s="3">
        <v>99.52</v>
      </c>
      <c r="S79" s="3">
        <v>7.7686400000000004</v>
      </c>
      <c r="T79" s="3">
        <v>87.384649999999993</v>
      </c>
      <c r="U79" s="3">
        <f t="shared" si="10"/>
        <v>12.615350000000007</v>
      </c>
      <c r="AL79" s="10">
        <v>99.25</v>
      </c>
      <c r="AM79" s="10">
        <v>7.7707800000000002</v>
      </c>
      <c r="AN79" s="10">
        <v>88.932259999999999</v>
      </c>
      <c r="AO79" s="10">
        <f t="shared" si="11"/>
        <v>11.067740000000001</v>
      </c>
    </row>
    <row r="80" spans="2:41" x14ac:dyDescent="0.25">
      <c r="B80" s="3">
        <v>250.90401</v>
      </c>
      <c r="C80" s="3">
        <v>22.75</v>
      </c>
      <c r="D80" s="3">
        <v>58.384140000000002</v>
      </c>
      <c r="E80" s="3">
        <f t="shared" si="6"/>
        <v>41.615859999999998</v>
      </c>
      <c r="F80" s="4">
        <v>250.929</v>
      </c>
      <c r="G80" s="4">
        <v>22.75</v>
      </c>
      <c r="H80" s="4">
        <v>41.690219999999997</v>
      </c>
      <c r="I80" s="4">
        <f t="shared" si="7"/>
        <v>58.309780000000003</v>
      </c>
      <c r="J80" s="5">
        <v>251.39503999999999</v>
      </c>
      <c r="K80" s="5">
        <v>22.75</v>
      </c>
      <c r="L80" s="5">
        <v>32.438499999999998</v>
      </c>
      <c r="M80" s="5">
        <f t="shared" si="8"/>
        <v>67.561499999999995</v>
      </c>
      <c r="N80" s="6">
        <v>250.89400000000001</v>
      </c>
      <c r="O80" s="6">
        <v>22.75</v>
      </c>
      <c r="P80" s="6">
        <v>34.29222</v>
      </c>
      <c r="Q80" s="8">
        <f t="shared" si="9"/>
        <v>65.70778</v>
      </c>
      <c r="R80" s="3">
        <v>100.52</v>
      </c>
      <c r="S80" s="3">
        <v>7.8660300000000003</v>
      </c>
      <c r="T80" s="3">
        <v>87.086799999999997</v>
      </c>
      <c r="U80" s="3">
        <f t="shared" si="10"/>
        <v>12.913200000000003</v>
      </c>
      <c r="AL80" s="10">
        <v>100.25</v>
      </c>
      <c r="AM80" s="10">
        <v>7.8681900000000002</v>
      </c>
      <c r="AN80" s="10">
        <v>88.66431</v>
      </c>
      <c r="AO80" s="10">
        <f t="shared" si="11"/>
        <v>11.33569</v>
      </c>
    </row>
    <row r="81" spans="2:41" x14ac:dyDescent="0.25">
      <c r="B81" s="3">
        <v>253.40905000000001</v>
      </c>
      <c r="C81" s="3">
        <v>23</v>
      </c>
      <c r="D81" s="3">
        <v>57.802019999999999</v>
      </c>
      <c r="E81" s="3">
        <f t="shared" si="6"/>
        <v>42.197980000000001</v>
      </c>
      <c r="F81" s="4">
        <v>253.4333</v>
      </c>
      <c r="G81" s="4">
        <v>23</v>
      </c>
      <c r="H81" s="4">
        <v>41.187399999999997</v>
      </c>
      <c r="I81" s="4">
        <f t="shared" si="7"/>
        <v>58.812600000000003</v>
      </c>
      <c r="J81" s="5">
        <v>253.90199000000001</v>
      </c>
      <c r="K81" s="5">
        <v>23</v>
      </c>
      <c r="L81" s="5">
        <v>31.846730000000001</v>
      </c>
      <c r="M81" s="5">
        <f t="shared" si="8"/>
        <v>68.153269999999992</v>
      </c>
      <c r="N81" s="6">
        <v>253.40002000000001</v>
      </c>
      <c r="O81" s="6">
        <v>23</v>
      </c>
      <c r="P81" s="6">
        <v>33.519779999999997</v>
      </c>
      <c r="Q81" s="8">
        <f t="shared" si="9"/>
        <v>66.480220000000003</v>
      </c>
      <c r="R81" s="3">
        <v>101.52</v>
      </c>
      <c r="S81" s="3">
        <v>7.9635400000000001</v>
      </c>
      <c r="T81" s="3">
        <v>86.768140000000002</v>
      </c>
      <c r="U81" s="3">
        <f t="shared" si="10"/>
        <v>13.231859999999998</v>
      </c>
      <c r="AL81" s="10">
        <v>101.25</v>
      </c>
      <c r="AM81" s="10">
        <v>7.9656900000000004</v>
      </c>
      <c r="AN81" s="10">
        <v>88.379320000000007</v>
      </c>
      <c r="AO81" s="10">
        <f t="shared" si="11"/>
        <v>11.620679999999993</v>
      </c>
    </row>
    <row r="82" spans="2:41" x14ac:dyDescent="0.25">
      <c r="B82" s="3">
        <v>255.92089000000001</v>
      </c>
      <c r="C82" s="3">
        <v>23.25</v>
      </c>
      <c r="D82" s="3">
        <v>57.207520000000002</v>
      </c>
      <c r="E82" s="3">
        <f t="shared" si="6"/>
        <v>42.792479999999998</v>
      </c>
      <c r="F82" s="4">
        <v>255.94492</v>
      </c>
      <c r="G82" s="4">
        <v>23.25</v>
      </c>
      <c r="H82" s="4">
        <v>40.637219999999999</v>
      </c>
      <c r="I82" s="4">
        <f t="shared" si="7"/>
        <v>59.362780000000001</v>
      </c>
      <c r="J82" s="5">
        <v>256.39683000000002</v>
      </c>
      <c r="K82" s="5">
        <v>23.25</v>
      </c>
      <c r="L82" s="5">
        <v>31.226569999999999</v>
      </c>
      <c r="M82" s="5">
        <f t="shared" si="8"/>
        <v>68.773430000000005</v>
      </c>
      <c r="N82" s="6">
        <v>255.90812</v>
      </c>
      <c r="O82" s="6">
        <v>23.25</v>
      </c>
      <c r="P82" s="6">
        <v>32.85877</v>
      </c>
      <c r="Q82" s="8">
        <f t="shared" si="9"/>
        <v>67.141230000000007</v>
      </c>
      <c r="R82" s="3">
        <v>102.52</v>
      </c>
      <c r="S82" s="3">
        <v>8.0612600000000008</v>
      </c>
      <c r="T82" s="3">
        <v>86.479810000000001</v>
      </c>
      <c r="U82" s="3">
        <f t="shared" si="10"/>
        <v>13.520189999999999</v>
      </c>
      <c r="AL82" s="10">
        <v>102.25</v>
      </c>
      <c r="AM82" s="10">
        <v>8.0631000000000004</v>
      </c>
      <c r="AN82" s="10">
        <v>88.237409999999997</v>
      </c>
      <c r="AO82" s="10">
        <f t="shared" si="11"/>
        <v>11.762590000000003</v>
      </c>
    </row>
    <row r="83" spans="2:41" x14ac:dyDescent="0.25">
      <c r="B83" s="3">
        <v>258.42858999999999</v>
      </c>
      <c r="C83" s="3">
        <v>23.5</v>
      </c>
      <c r="D83" s="3">
        <v>56.630569999999999</v>
      </c>
      <c r="E83" s="3">
        <f t="shared" si="6"/>
        <v>43.369430000000001</v>
      </c>
      <c r="F83" s="4">
        <v>258.44891000000001</v>
      </c>
      <c r="G83" s="4">
        <v>23.5</v>
      </c>
      <c r="H83" s="4">
        <v>40.155299999999997</v>
      </c>
      <c r="I83" s="4">
        <f t="shared" si="7"/>
        <v>59.844700000000003</v>
      </c>
      <c r="J83" s="5">
        <v>258.89260999999999</v>
      </c>
      <c r="K83" s="5">
        <v>23.5</v>
      </c>
      <c r="L83" s="5">
        <v>30.72336</v>
      </c>
      <c r="M83" s="5">
        <f t="shared" si="8"/>
        <v>69.27664</v>
      </c>
      <c r="N83" s="6">
        <v>258.41332999999997</v>
      </c>
      <c r="O83" s="6">
        <v>23.5</v>
      </c>
      <c r="P83" s="6">
        <v>32.318440000000002</v>
      </c>
      <c r="Q83" s="8">
        <f t="shared" si="9"/>
        <v>67.68155999999999</v>
      </c>
      <c r="R83" s="3">
        <v>103.52</v>
      </c>
      <c r="S83" s="3">
        <v>8.1589600000000004</v>
      </c>
      <c r="T83" s="3">
        <v>86.173739999999995</v>
      </c>
      <c r="U83" s="3">
        <f t="shared" si="10"/>
        <v>13.826260000000005</v>
      </c>
      <c r="AL83" s="10">
        <v>103.25</v>
      </c>
      <c r="AM83" s="10">
        <v>8.1604600000000005</v>
      </c>
      <c r="AN83" s="10">
        <v>87.887159999999994</v>
      </c>
      <c r="AO83" s="10">
        <f t="shared" si="11"/>
        <v>12.112840000000006</v>
      </c>
    </row>
    <row r="84" spans="2:41" x14ac:dyDescent="0.25">
      <c r="B84" s="3">
        <v>260.94000999999997</v>
      </c>
      <c r="C84" s="3">
        <v>23.75</v>
      </c>
      <c r="D84" s="3">
        <v>56.063839999999999</v>
      </c>
      <c r="E84" s="3">
        <f t="shared" si="6"/>
        <v>43.936160000000001</v>
      </c>
      <c r="F84" s="4">
        <v>260.95537999999999</v>
      </c>
      <c r="G84" s="4">
        <v>23.75</v>
      </c>
      <c r="H84" s="4">
        <v>39.651730000000001</v>
      </c>
      <c r="I84" s="4">
        <f t="shared" si="7"/>
        <v>60.348269999999999</v>
      </c>
      <c r="J84" s="5">
        <v>261.38922000000002</v>
      </c>
      <c r="K84" s="5">
        <v>23.75</v>
      </c>
      <c r="L84" s="5">
        <v>30.105789999999999</v>
      </c>
      <c r="M84" s="5">
        <f t="shared" si="8"/>
        <v>69.894210000000001</v>
      </c>
      <c r="N84" s="6">
        <v>260.92849000000001</v>
      </c>
      <c r="O84" s="6">
        <v>23.75</v>
      </c>
      <c r="P84" s="6">
        <v>31.709440000000001</v>
      </c>
      <c r="Q84" s="8">
        <f t="shared" si="9"/>
        <v>68.290559999999999</v>
      </c>
      <c r="R84" s="3">
        <v>104.52</v>
      </c>
      <c r="S84" s="3">
        <v>8.2565899999999992</v>
      </c>
      <c r="T84" s="3">
        <v>85.857159999999993</v>
      </c>
      <c r="U84" s="3">
        <f t="shared" si="10"/>
        <v>14.142840000000007</v>
      </c>
      <c r="AL84" s="10">
        <v>104.25</v>
      </c>
      <c r="AM84" s="10">
        <v>8.2581699999999998</v>
      </c>
      <c r="AN84" s="10">
        <v>87.647490000000005</v>
      </c>
      <c r="AO84" s="10">
        <f t="shared" si="11"/>
        <v>12.352509999999995</v>
      </c>
    </row>
    <row r="85" spans="2:41" x14ac:dyDescent="0.25">
      <c r="B85" s="3">
        <v>263.45119999999997</v>
      </c>
      <c r="C85" s="3">
        <v>24</v>
      </c>
      <c r="D85" s="3">
        <v>55.486229999999999</v>
      </c>
      <c r="E85" s="3">
        <f t="shared" si="6"/>
        <v>44.513770000000001</v>
      </c>
      <c r="F85" s="4">
        <v>263.47009000000003</v>
      </c>
      <c r="G85" s="4">
        <v>24</v>
      </c>
      <c r="H85" s="4">
        <v>39.127540000000003</v>
      </c>
      <c r="I85" s="4">
        <f t="shared" si="7"/>
        <v>60.872459999999997</v>
      </c>
      <c r="J85" s="5">
        <v>263.88751000000002</v>
      </c>
      <c r="K85" s="5">
        <v>24</v>
      </c>
      <c r="L85" s="5">
        <v>29.619070000000001</v>
      </c>
      <c r="M85" s="5">
        <f t="shared" si="8"/>
        <v>70.380930000000006</v>
      </c>
      <c r="N85" s="6">
        <v>263.43720999999999</v>
      </c>
      <c r="O85" s="6">
        <v>24</v>
      </c>
      <c r="P85" s="6">
        <v>31.089200000000002</v>
      </c>
      <c r="Q85" s="8">
        <f t="shared" si="9"/>
        <v>68.910799999999995</v>
      </c>
      <c r="R85" s="3">
        <v>105.52</v>
      </c>
      <c r="S85" s="3">
        <v>8.3542400000000008</v>
      </c>
      <c r="T85" s="3">
        <v>85.545689999999993</v>
      </c>
      <c r="U85" s="3">
        <f t="shared" si="10"/>
        <v>14.454310000000007</v>
      </c>
      <c r="AL85" s="10">
        <v>105.25</v>
      </c>
      <c r="AM85" s="10">
        <v>8.3561800000000002</v>
      </c>
      <c r="AN85" s="10">
        <v>87.269689999999997</v>
      </c>
      <c r="AO85" s="10">
        <f t="shared" si="11"/>
        <v>12.730310000000003</v>
      </c>
    </row>
    <row r="86" spans="2:41" x14ac:dyDescent="0.25">
      <c r="B86" s="3">
        <v>265.95418000000001</v>
      </c>
      <c r="C86" s="3">
        <v>24.25</v>
      </c>
      <c r="D86" s="3">
        <v>54.897309999999997</v>
      </c>
      <c r="E86" s="3">
        <f t="shared" si="6"/>
        <v>45.102690000000003</v>
      </c>
      <c r="F86" s="4">
        <v>265.98003</v>
      </c>
      <c r="G86" s="4">
        <v>24.25</v>
      </c>
      <c r="H86" s="4">
        <v>38.605319999999999</v>
      </c>
      <c r="I86" s="4">
        <f t="shared" si="7"/>
        <v>61.394680000000001</v>
      </c>
      <c r="J86" s="5">
        <v>266.38344000000001</v>
      </c>
      <c r="K86" s="5">
        <v>24.25</v>
      </c>
      <c r="L86" s="5">
        <v>29.070920000000001</v>
      </c>
      <c r="M86" s="5">
        <f t="shared" si="8"/>
        <v>70.929079999999999</v>
      </c>
      <c r="N86" s="6">
        <v>265.94898999999998</v>
      </c>
      <c r="O86" s="6">
        <v>24.25</v>
      </c>
      <c r="P86" s="6">
        <v>30.450340000000001</v>
      </c>
      <c r="Q86" s="8">
        <f t="shared" si="9"/>
        <v>69.549660000000003</v>
      </c>
      <c r="R86" s="3">
        <v>106.52</v>
      </c>
      <c r="S86" s="3">
        <v>8.4520199999999992</v>
      </c>
      <c r="T86" s="3">
        <v>85.227379999999997</v>
      </c>
      <c r="U86" s="3">
        <f t="shared" si="10"/>
        <v>14.772620000000003</v>
      </c>
      <c r="AL86" s="10">
        <v>106.25</v>
      </c>
      <c r="AM86" s="10">
        <v>8.4543199999999992</v>
      </c>
      <c r="AN86" s="10">
        <v>87.098870000000005</v>
      </c>
      <c r="AO86" s="10">
        <f t="shared" si="11"/>
        <v>12.901129999999995</v>
      </c>
    </row>
    <row r="87" spans="2:41" x14ac:dyDescent="0.25">
      <c r="B87" s="3">
        <v>268.46399000000002</v>
      </c>
      <c r="C87" s="3">
        <v>24.5</v>
      </c>
      <c r="D87" s="3">
        <v>54.324390000000001</v>
      </c>
      <c r="E87" s="3">
        <f t="shared" si="6"/>
        <v>45.675609999999999</v>
      </c>
      <c r="F87" s="4">
        <v>268.49301000000003</v>
      </c>
      <c r="G87" s="4">
        <v>24.5</v>
      </c>
      <c r="H87" s="4">
        <v>38.095649999999999</v>
      </c>
      <c r="I87" s="4">
        <f t="shared" si="7"/>
        <v>61.904350000000001</v>
      </c>
      <c r="J87" s="5">
        <v>268.88663000000003</v>
      </c>
      <c r="K87" s="5">
        <v>24.5</v>
      </c>
      <c r="L87" s="5">
        <v>28.589189999999999</v>
      </c>
      <c r="M87" s="5">
        <f t="shared" si="8"/>
        <v>71.410809999999998</v>
      </c>
      <c r="N87" s="6">
        <v>268.46201000000002</v>
      </c>
      <c r="O87" s="6">
        <v>24.5</v>
      </c>
      <c r="P87" s="6">
        <v>29.88222</v>
      </c>
      <c r="Q87" s="8">
        <f t="shared" si="9"/>
        <v>70.117779999999996</v>
      </c>
      <c r="R87" s="3">
        <v>107.52</v>
      </c>
      <c r="S87" s="3">
        <v>8.5499200000000002</v>
      </c>
      <c r="T87" s="3">
        <v>84.893280000000004</v>
      </c>
      <c r="U87" s="3">
        <f t="shared" si="10"/>
        <v>15.106719999999996</v>
      </c>
      <c r="AL87" s="10">
        <v>107.25</v>
      </c>
      <c r="AM87" s="10">
        <v>8.5524199999999997</v>
      </c>
      <c r="AN87" s="10">
        <v>86.788910000000001</v>
      </c>
      <c r="AO87" s="10">
        <f t="shared" si="11"/>
        <v>13.211089999999999</v>
      </c>
    </row>
    <row r="88" spans="2:41" x14ac:dyDescent="0.25">
      <c r="B88" s="3">
        <v>270.97516999999999</v>
      </c>
      <c r="C88" s="3">
        <v>24.75</v>
      </c>
      <c r="D88" s="3">
        <v>53.781649999999999</v>
      </c>
      <c r="E88" s="3">
        <f t="shared" si="6"/>
        <v>46.218350000000001</v>
      </c>
      <c r="F88" s="4">
        <v>271.00519000000003</v>
      </c>
      <c r="G88" s="4">
        <v>24.75</v>
      </c>
      <c r="H88" s="4">
        <v>37.598190000000002</v>
      </c>
      <c r="I88" s="4">
        <f t="shared" si="7"/>
        <v>62.401809999999998</v>
      </c>
      <c r="J88" s="5">
        <v>271.38699000000003</v>
      </c>
      <c r="K88" s="5">
        <v>24.75</v>
      </c>
      <c r="L88" s="5">
        <v>28.08972</v>
      </c>
      <c r="M88" s="5">
        <f t="shared" si="8"/>
        <v>71.91028</v>
      </c>
      <c r="N88" s="6">
        <v>270.96613000000002</v>
      </c>
      <c r="O88" s="6">
        <v>24.75</v>
      </c>
      <c r="P88" s="6">
        <v>29.261939999999999</v>
      </c>
      <c r="Q88" s="8">
        <f t="shared" si="9"/>
        <v>70.738060000000004</v>
      </c>
      <c r="R88" s="3">
        <v>108.52</v>
      </c>
      <c r="S88" s="3">
        <v>8.6478999999999999</v>
      </c>
      <c r="T88" s="3">
        <v>84.570899999999995</v>
      </c>
      <c r="U88" s="3">
        <f t="shared" si="10"/>
        <v>15.429100000000005</v>
      </c>
      <c r="AL88" s="10">
        <v>108.25</v>
      </c>
      <c r="AM88" s="10">
        <v>8.6504700000000003</v>
      </c>
      <c r="AN88" s="10">
        <v>86.489819999999995</v>
      </c>
      <c r="AO88" s="10">
        <f t="shared" si="11"/>
        <v>13.510180000000005</v>
      </c>
    </row>
    <row r="89" spans="2:41" x14ac:dyDescent="0.25">
      <c r="B89" s="3">
        <v>273.48705999999999</v>
      </c>
      <c r="C89" s="3">
        <v>25</v>
      </c>
      <c r="D89" s="3">
        <v>53.210259999999998</v>
      </c>
      <c r="E89" s="3">
        <f t="shared" si="6"/>
        <v>46.789740000000002</v>
      </c>
      <c r="F89" s="4">
        <v>273.52391999999998</v>
      </c>
      <c r="G89" s="4">
        <v>25</v>
      </c>
      <c r="H89" s="4">
        <v>37.129550000000002</v>
      </c>
      <c r="I89" s="4">
        <f t="shared" si="7"/>
        <v>62.870449999999998</v>
      </c>
      <c r="J89" s="5">
        <v>273.88337999999999</v>
      </c>
      <c r="K89" s="5">
        <v>25</v>
      </c>
      <c r="L89" s="5">
        <v>27.583939999999998</v>
      </c>
      <c r="M89" s="5">
        <f t="shared" si="8"/>
        <v>72.416060000000002</v>
      </c>
      <c r="N89" s="6">
        <v>273.48223999999999</v>
      </c>
      <c r="O89" s="6">
        <v>25</v>
      </c>
      <c r="P89" s="6">
        <v>28.667729999999999</v>
      </c>
      <c r="Q89" s="8">
        <f t="shared" si="9"/>
        <v>71.332269999999994</v>
      </c>
      <c r="R89" s="3">
        <v>109.52</v>
      </c>
      <c r="S89" s="3">
        <v>8.7459500000000006</v>
      </c>
      <c r="T89" s="3">
        <v>84.257800000000003</v>
      </c>
      <c r="U89" s="3">
        <f t="shared" si="10"/>
        <v>15.742199999999997</v>
      </c>
      <c r="AL89" s="10">
        <v>109.25</v>
      </c>
      <c r="AM89" s="10">
        <v>8.7485999999999997</v>
      </c>
      <c r="AN89" s="10">
        <v>86.312780000000004</v>
      </c>
      <c r="AO89" s="10">
        <f t="shared" si="11"/>
        <v>13.687219999999996</v>
      </c>
    </row>
    <row r="90" spans="2:41" x14ac:dyDescent="0.25">
      <c r="B90" s="3">
        <v>275.99702000000002</v>
      </c>
      <c r="C90" s="3">
        <v>25.25</v>
      </c>
      <c r="D90" s="3">
        <v>52.66245</v>
      </c>
      <c r="E90" s="3">
        <f t="shared" si="6"/>
        <v>47.33755</v>
      </c>
      <c r="F90" s="4">
        <v>276.03431999999998</v>
      </c>
      <c r="G90" s="4">
        <v>25.25</v>
      </c>
      <c r="H90" s="4">
        <v>36.666589999999999</v>
      </c>
      <c r="I90" s="4">
        <f t="shared" si="7"/>
        <v>63.333410000000001</v>
      </c>
      <c r="J90" s="5">
        <v>276.39112999999998</v>
      </c>
      <c r="K90" s="5">
        <v>25.25</v>
      </c>
      <c r="L90" s="5">
        <v>27.139949999999999</v>
      </c>
      <c r="M90" s="5">
        <f t="shared" si="8"/>
        <v>72.860050000000001</v>
      </c>
      <c r="N90" s="6">
        <v>275.98953999999998</v>
      </c>
      <c r="O90" s="6">
        <v>25.25</v>
      </c>
      <c r="P90" s="6">
        <v>28.10914</v>
      </c>
      <c r="Q90" s="8">
        <f t="shared" si="9"/>
        <v>71.890860000000004</v>
      </c>
      <c r="R90" s="3">
        <v>110.52</v>
      </c>
      <c r="S90" s="3">
        <v>8.8439499999999995</v>
      </c>
      <c r="T90" s="3">
        <v>83.924729999999997</v>
      </c>
      <c r="U90" s="3">
        <f t="shared" si="10"/>
        <v>16.075270000000003</v>
      </c>
      <c r="AL90" s="10">
        <v>110.25</v>
      </c>
      <c r="AM90" s="10">
        <v>8.8467800000000008</v>
      </c>
      <c r="AN90" s="10">
        <v>85.945689999999999</v>
      </c>
      <c r="AO90" s="10">
        <f t="shared" si="11"/>
        <v>14.054310000000001</v>
      </c>
    </row>
    <row r="91" spans="2:41" x14ac:dyDescent="0.25">
      <c r="B91" s="3">
        <v>278.51033999999999</v>
      </c>
      <c r="C91" s="3">
        <v>25.5</v>
      </c>
      <c r="D91" s="3">
        <v>52.089010000000002</v>
      </c>
      <c r="E91" s="3">
        <f t="shared" si="6"/>
        <v>47.910989999999998</v>
      </c>
      <c r="F91" s="4">
        <v>278.53829000000002</v>
      </c>
      <c r="G91" s="4">
        <v>25.5</v>
      </c>
      <c r="H91" s="4">
        <v>36.158760000000001</v>
      </c>
      <c r="I91" s="4">
        <f t="shared" si="7"/>
        <v>63.841239999999999</v>
      </c>
      <c r="J91" s="5">
        <v>278.88380999999998</v>
      </c>
      <c r="K91" s="5">
        <v>25.5</v>
      </c>
      <c r="L91" s="5">
        <v>26.583729999999999</v>
      </c>
      <c r="M91" s="5">
        <f t="shared" si="8"/>
        <v>73.416269999999997</v>
      </c>
      <c r="N91" s="6">
        <v>278.50135</v>
      </c>
      <c r="O91" s="6">
        <v>25.5</v>
      </c>
      <c r="P91" s="6">
        <v>27.541129999999999</v>
      </c>
      <c r="Q91" s="8">
        <f t="shared" si="9"/>
        <v>72.458870000000005</v>
      </c>
      <c r="R91" s="3">
        <v>111.52</v>
      </c>
      <c r="S91" s="3">
        <v>8.9420400000000004</v>
      </c>
      <c r="T91" s="3">
        <v>83.588849999999994</v>
      </c>
      <c r="U91" s="3">
        <f t="shared" si="10"/>
        <v>16.411150000000006</v>
      </c>
      <c r="AL91" s="10">
        <v>111.25</v>
      </c>
      <c r="AM91" s="10">
        <v>8.9448899999999991</v>
      </c>
      <c r="AN91" s="10">
        <v>85.680139999999994</v>
      </c>
      <c r="AO91" s="10">
        <f t="shared" si="11"/>
        <v>14.319860000000006</v>
      </c>
    </row>
    <row r="92" spans="2:41" x14ac:dyDescent="0.25">
      <c r="B92" s="3">
        <v>281.01983000000001</v>
      </c>
      <c r="C92" s="3">
        <v>25.75</v>
      </c>
      <c r="D92" s="3">
        <v>51.520099999999999</v>
      </c>
      <c r="E92" s="3">
        <f t="shared" si="6"/>
        <v>48.479900000000001</v>
      </c>
      <c r="F92" s="4">
        <v>281.05286999999998</v>
      </c>
      <c r="G92" s="4">
        <v>25.75</v>
      </c>
      <c r="H92" s="4">
        <v>35.64385</v>
      </c>
      <c r="I92" s="4">
        <f t="shared" si="7"/>
        <v>64.35615</v>
      </c>
      <c r="J92" s="5">
        <v>281.37849999999997</v>
      </c>
      <c r="K92" s="5">
        <v>25.75</v>
      </c>
      <c r="L92" s="5">
        <v>26.151350000000001</v>
      </c>
      <c r="M92" s="5">
        <f t="shared" si="8"/>
        <v>73.848649999999992</v>
      </c>
      <c r="N92" s="6">
        <v>281.01373999999998</v>
      </c>
      <c r="O92" s="6">
        <v>25.75</v>
      </c>
      <c r="P92" s="6">
        <v>26.956250000000001</v>
      </c>
      <c r="Q92" s="8">
        <f t="shared" si="9"/>
        <v>73.043750000000003</v>
      </c>
      <c r="R92" s="3">
        <v>112.52</v>
      </c>
      <c r="S92" s="3">
        <v>9.0402799999999992</v>
      </c>
      <c r="T92" s="3">
        <v>83.265879999999996</v>
      </c>
      <c r="U92" s="3">
        <f t="shared" si="10"/>
        <v>16.734120000000004</v>
      </c>
      <c r="AL92" s="10">
        <v>112.25</v>
      </c>
      <c r="AM92" s="10">
        <v>9.0429700000000004</v>
      </c>
      <c r="AN92" s="10">
        <v>85.396180000000001</v>
      </c>
      <c r="AO92" s="10">
        <f t="shared" si="11"/>
        <v>14.603819999999999</v>
      </c>
    </row>
    <row r="93" spans="2:41" x14ac:dyDescent="0.25">
      <c r="B93" s="3">
        <v>283.52757000000003</v>
      </c>
      <c r="C93" s="3">
        <v>26</v>
      </c>
      <c r="D93" s="3">
        <v>50.961460000000002</v>
      </c>
      <c r="E93" s="3">
        <f t="shared" si="6"/>
        <v>49.038539999999998</v>
      </c>
      <c r="F93" s="4">
        <v>283.56101999999998</v>
      </c>
      <c r="G93" s="4">
        <v>26</v>
      </c>
      <c r="H93" s="4">
        <v>35.159260000000003</v>
      </c>
      <c r="I93" s="4">
        <f t="shared" si="7"/>
        <v>64.840739999999997</v>
      </c>
      <c r="J93" s="5">
        <v>283.87770999999998</v>
      </c>
      <c r="K93" s="5">
        <v>26</v>
      </c>
      <c r="L93" s="5">
        <v>25.710999999999999</v>
      </c>
      <c r="M93" s="5">
        <f t="shared" si="8"/>
        <v>74.289000000000001</v>
      </c>
      <c r="N93" s="6">
        <v>283.52674999999999</v>
      </c>
      <c r="O93" s="6">
        <v>26</v>
      </c>
      <c r="P93" s="6">
        <v>26.405899999999999</v>
      </c>
      <c r="Q93" s="8">
        <f t="shared" si="9"/>
        <v>73.594099999999997</v>
      </c>
      <c r="R93" s="3">
        <v>113.52</v>
      </c>
      <c r="S93" s="3">
        <v>9.1386000000000003</v>
      </c>
      <c r="T93" s="3">
        <v>82.926569999999998</v>
      </c>
      <c r="U93" s="3">
        <f t="shared" si="10"/>
        <v>17.073430000000002</v>
      </c>
      <c r="AL93" s="10">
        <v>113.25</v>
      </c>
      <c r="AM93" s="10">
        <v>9.1410900000000002</v>
      </c>
      <c r="AN93" s="10">
        <v>85.18629</v>
      </c>
      <c r="AO93" s="10">
        <f t="shared" si="11"/>
        <v>14.81371</v>
      </c>
    </row>
    <row r="94" spans="2:41" x14ac:dyDescent="0.25">
      <c r="B94" s="3">
        <v>286.03298999999998</v>
      </c>
      <c r="C94" s="3">
        <v>26.25</v>
      </c>
      <c r="D94" s="3">
        <v>50.407319999999999</v>
      </c>
      <c r="E94" s="3">
        <f t="shared" si="6"/>
        <v>49.592680000000001</v>
      </c>
      <c r="F94" s="4">
        <v>286.07199000000003</v>
      </c>
      <c r="G94" s="4">
        <v>26.25</v>
      </c>
      <c r="H94" s="4">
        <v>34.69021</v>
      </c>
      <c r="I94" s="4">
        <f t="shared" si="7"/>
        <v>65.309789999999992</v>
      </c>
      <c r="J94" s="5">
        <v>286.37759</v>
      </c>
      <c r="K94" s="5">
        <v>26.25</v>
      </c>
      <c r="L94" s="5">
        <v>25.24541</v>
      </c>
      <c r="M94" s="5">
        <f t="shared" si="8"/>
        <v>74.754590000000007</v>
      </c>
      <c r="N94" s="6">
        <v>286.04099000000002</v>
      </c>
      <c r="O94" s="6">
        <v>26.25</v>
      </c>
      <c r="P94" s="6">
        <v>25.845549999999999</v>
      </c>
      <c r="Q94" s="8">
        <f t="shared" si="9"/>
        <v>74.154449999999997</v>
      </c>
      <c r="R94" s="3">
        <v>114.52</v>
      </c>
      <c r="S94" s="3">
        <v>9.2367799999999995</v>
      </c>
      <c r="T94" s="3">
        <v>82.592290000000006</v>
      </c>
      <c r="U94" s="3">
        <f t="shared" si="10"/>
        <v>17.407709999999994</v>
      </c>
      <c r="AL94" s="10">
        <v>114.25</v>
      </c>
      <c r="AM94" s="10">
        <v>9.2392900000000004</v>
      </c>
      <c r="AN94" s="10">
        <v>84.828339999999997</v>
      </c>
      <c r="AO94" s="10">
        <f t="shared" si="11"/>
        <v>15.171660000000003</v>
      </c>
    </row>
    <row r="95" spans="2:41" x14ac:dyDescent="0.25">
      <c r="B95" s="3">
        <v>288.54275999999999</v>
      </c>
      <c r="C95" s="3">
        <v>26.5</v>
      </c>
      <c r="D95" s="3">
        <v>49.830440000000003</v>
      </c>
      <c r="E95" s="3">
        <f t="shared" si="6"/>
        <v>50.169559999999997</v>
      </c>
      <c r="F95" s="4">
        <v>288.58001000000002</v>
      </c>
      <c r="G95" s="4">
        <v>26.5</v>
      </c>
      <c r="H95" s="4">
        <v>34.210999999999999</v>
      </c>
      <c r="I95" s="4">
        <f t="shared" si="7"/>
        <v>65.789000000000001</v>
      </c>
      <c r="J95" s="5">
        <v>288.88699000000003</v>
      </c>
      <c r="K95" s="5">
        <v>26.5</v>
      </c>
      <c r="L95" s="5">
        <v>24.869150000000001</v>
      </c>
      <c r="M95" s="5">
        <f t="shared" si="8"/>
        <v>75.130849999999995</v>
      </c>
      <c r="N95" s="6">
        <v>288.54656</v>
      </c>
      <c r="O95" s="6">
        <v>26.5</v>
      </c>
      <c r="P95" s="6">
        <v>25.298950000000001</v>
      </c>
      <c r="Q95" s="8">
        <f t="shared" si="9"/>
        <v>74.701049999999995</v>
      </c>
      <c r="R95" s="3">
        <v>115.52</v>
      </c>
      <c r="S95" s="3">
        <v>9.3350000000000009</v>
      </c>
      <c r="T95" s="3">
        <v>82.264859999999999</v>
      </c>
      <c r="U95" s="3">
        <f t="shared" si="10"/>
        <v>17.735140000000001</v>
      </c>
      <c r="AL95" s="10">
        <v>115.25</v>
      </c>
      <c r="AM95" s="10">
        <v>9.3375400000000006</v>
      </c>
      <c r="AN95" s="10">
        <v>84.536010000000005</v>
      </c>
      <c r="AO95" s="10">
        <f t="shared" si="11"/>
        <v>15.463989999999995</v>
      </c>
    </row>
    <row r="96" spans="2:41" x14ac:dyDescent="0.25">
      <c r="B96" s="3">
        <v>291.05835000000002</v>
      </c>
      <c r="C96" s="3">
        <v>26.75</v>
      </c>
      <c r="D96" s="3">
        <v>49.291139999999999</v>
      </c>
      <c r="E96" s="3">
        <f t="shared" si="6"/>
        <v>50.708860000000001</v>
      </c>
      <c r="F96" s="4">
        <v>291.08814000000001</v>
      </c>
      <c r="G96" s="4">
        <v>26.75</v>
      </c>
      <c r="H96" s="4">
        <v>33.737909999999999</v>
      </c>
      <c r="I96" s="4">
        <f t="shared" si="7"/>
        <v>66.262090000000001</v>
      </c>
      <c r="J96" s="5">
        <v>291.37750999999997</v>
      </c>
      <c r="K96" s="5">
        <v>26.75</v>
      </c>
      <c r="L96" s="5">
        <v>24.465409999999999</v>
      </c>
      <c r="M96" s="5">
        <f t="shared" si="8"/>
        <v>75.534590000000009</v>
      </c>
      <c r="N96" s="6">
        <v>291.05901999999998</v>
      </c>
      <c r="O96" s="6">
        <v>26.75</v>
      </c>
      <c r="P96" s="6">
        <v>24.795559999999998</v>
      </c>
      <c r="Q96" s="8">
        <f t="shared" si="9"/>
        <v>75.204440000000005</v>
      </c>
      <c r="R96" s="3">
        <v>116.52</v>
      </c>
      <c r="S96" s="3">
        <v>9.4333200000000001</v>
      </c>
      <c r="T96" s="3">
        <v>81.935890000000001</v>
      </c>
      <c r="U96" s="3">
        <f t="shared" si="10"/>
        <v>18.064109999999999</v>
      </c>
      <c r="AL96" s="10">
        <v>116.25</v>
      </c>
      <c r="AM96" s="10">
        <v>9.4359900000000003</v>
      </c>
      <c r="AN96" s="10">
        <v>84.24203</v>
      </c>
      <c r="AO96" s="10">
        <f t="shared" si="11"/>
        <v>15.75797</v>
      </c>
    </row>
    <row r="97" spans="2:41" x14ac:dyDescent="0.25">
      <c r="B97" s="3">
        <v>293.56747999999999</v>
      </c>
      <c r="C97" s="3">
        <v>27</v>
      </c>
      <c r="D97" s="3">
        <v>48.756270000000001</v>
      </c>
      <c r="E97" s="3">
        <f t="shared" si="6"/>
        <v>51.243729999999999</v>
      </c>
      <c r="F97" s="4">
        <v>293.59875</v>
      </c>
      <c r="G97" s="4">
        <v>27</v>
      </c>
      <c r="H97" s="4">
        <v>33.284410000000001</v>
      </c>
      <c r="I97" s="4">
        <f t="shared" si="7"/>
        <v>66.715589999999992</v>
      </c>
      <c r="J97" s="5">
        <v>293.89425999999997</v>
      </c>
      <c r="K97" s="5">
        <v>27</v>
      </c>
      <c r="L97" s="5">
        <v>24.092269999999999</v>
      </c>
      <c r="M97" s="5">
        <f t="shared" si="8"/>
        <v>75.907730000000001</v>
      </c>
      <c r="N97" s="6">
        <v>293.56653</v>
      </c>
      <c r="O97" s="6">
        <v>27</v>
      </c>
      <c r="P97" s="6">
        <v>24.269690000000001</v>
      </c>
      <c r="Q97" s="8">
        <f t="shared" si="9"/>
        <v>75.730310000000003</v>
      </c>
      <c r="R97" s="3">
        <v>117.52</v>
      </c>
      <c r="S97" s="3">
        <v>9.5316299999999998</v>
      </c>
      <c r="T97" s="3">
        <v>81.607259999999997</v>
      </c>
      <c r="U97" s="3">
        <f t="shared" si="10"/>
        <v>18.392740000000003</v>
      </c>
      <c r="AL97" s="10">
        <v>117.25</v>
      </c>
      <c r="AM97" s="10">
        <v>9.5344099999999994</v>
      </c>
      <c r="AN97" s="10">
        <v>83.940749999999994</v>
      </c>
      <c r="AO97" s="10">
        <f t="shared" si="11"/>
        <v>16.059250000000006</v>
      </c>
    </row>
    <row r="98" spans="2:41" x14ac:dyDescent="0.25">
      <c r="B98" s="3">
        <v>296.08422999999999</v>
      </c>
      <c r="C98" s="3">
        <v>27.25</v>
      </c>
      <c r="D98" s="3">
        <v>48.218089999999997</v>
      </c>
      <c r="E98" s="3">
        <f t="shared" si="6"/>
        <v>51.781910000000003</v>
      </c>
      <c r="F98" s="4">
        <v>296.10694999999998</v>
      </c>
      <c r="G98" s="4">
        <v>27.25</v>
      </c>
      <c r="H98" s="4">
        <v>32.834029999999998</v>
      </c>
      <c r="I98" s="4">
        <f t="shared" si="7"/>
        <v>67.165970000000002</v>
      </c>
      <c r="J98" s="5">
        <v>296.39549</v>
      </c>
      <c r="K98" s="5">
        <v>27.25</v>
      </c>
      <c r="L98" s="5">
        <v>23.71105</v>
      </c>
      <c r="M98" s="5">
        <f t="shared" si="8"/>
        <v>76.28895</v>
      </c>
      <c r="N98" s="6">
        <v>296.07126</v>
      </c>
      <c r="O98" s="6">
        <v>27.25</v>
      </c>
      <c r="P98" s="6">
        <v>23.798839999999998</v>
      </c>
      <c r="Q98" s="8">
        <f t="shared" si="9"/>
        <v>76.201160000000002</v>
      </c>
      <c r="R98" s="3">
        <v>118.52</v>
      </c>
      <c r="S98" s="3">
        <v>9.6298600000000008</v>
      </c>
      <c r="T98" s="3">
        <v>81.27449</v>
      </c>
      <c r="U98" s="3">
        <f t="shared" si="10"/>
        <v>18.72551</v>
      </c>
      <c r="AL98" s="10">
        <v>118.25</v>
      </c>
      <c r="AM98" s="10">
        <v>9.6326999999999998</v>
      </c>
      <c r="AN98" s="10">
        <v>83.762090000000001</v>
      </c>
      <c r="AO98" s="10">
        <f t="shared" si="11"/>
        <v>16.237909999999999</v>
      </c>
    </row>
    <row r="99" spans="2:41" x14ac:dyDescent="0.25">
      <c r="B99" s="3">
        <v>298.59226000000001</v>
      </c>
      <c r="C99" s="3">
        <v>27.5</v>
      </c>
      <c r="D99" s="3">
        <v>47.63888</v>
      </c>
      <c r="E99" s="3">
        <f t="shared" si="6"/>
        <v>52.36112</v>
      </c>
      <c r="F99" s="4">
        <v>298.61854</v>
      </c>
      <c r="G99" s="4">
        <v>27.5</v>
      </c>
      <c r="H99" s="4">
        <v>32.356909999999999</v>
      </c>
      <c r="I99" s="4">
        <f t="shared" si="7"/>
        <v>67.643090000000001</v>
      </c>
      <c r="J99" s="5">
        <v>298.89884999999998</v>
      </c>
      <c r="K99" s="5">
        <v>27.5</v>
      </c>
      <c r="L99" s="5">
        <v>23.3325</v>
      </c>
      <c r="M99" s="5">
        <f t="shared" si="8"/>
        <v>76.667500000000004</v>
      </c>
      <c r="N99" s="6">
        <v>298.58663000000001</v>
      </c>
      <c r="O99" s="6">
        <v>27.5</v>
      </c>
      <c r="P99" s="6">
        <v>23.259910000000001</v>
      </c>
      <c r="Q99" s="8">
        <f t="shared" si="9"/>
        <v>76.740089999999995</v>
      </c>
      <c r="R99" s="3">
        <v>119.52</v>
      </c>
      <c r="S99" s="3">
        <v>9.7282700000000002</v>
      </c>
      <c r="T99" s="3">
        <v>80.935820000000007</v>
      </c>
      <c r="U99" s="3">
        <f t="shared" si="10"/>
        <v>19.064179999999993</v>
      </c>
      <c r="AL99" s="10">
        <v>119.25</v>
      </c>
      <c r="AM99" s="10">
        <v>9.7310199999999991</v>
      </c>
      <c r="AN99" s="10">
        <v>83.405559999999994</v>
      </c>
      <c r="AO99" s="10">
        <f t="shared" si="11"/>
        <v>16.594440000000006</v>
      </c>
    </row>
    <row r="100" spans="2:41" x14ac:dyDescent="0.25">
      <c r="B100" s="3">
        <v>301.10671000000002</v>
      </c>
      <c r="C100" s="3">
        <v>27.75</v>
      </c>
      <c r="D100" s="3">
        <v>47.11009</v>
      </c>
      <c r="E100" s="3">
        <f t="shared" si="6"/>
        <v>52.88991</v>
      </c>
      <c r="F100" s="4">
        <v>301.13495</v>
      </c>
      <c r="G100" s="4">
        <v>27.75</v>
      </c>
      <c r="H100" s="4">
        <v>31.93055</v>
      </c>
      <c r="I100" s="4">
        <f t="shared" si="7"/>
        <v>68.069450000000003</v>
      </c>
      <c r="J100" s="5">
        <v>301.39961</v>
      </c>
      <c r="K100" s="5">
        <v>27.75</v>
      </c>
      <c r="L100" s="5">
        <v>22.970420000000001</v>
      </c>
      <c r="M100" s="5">
        <f t="shared" si="8"/>
        <v>77.029579999999996</v>
      </c>
      <c r="N100" s="6">
        <v>301.09474999999998</v>
      </c>
      <c r="O100" s="6">
        <v>27.75</v>
      </c>
      <c r="P100" s="6">
        <v>23.03349</v>
      </c>
      <c r="Q100" s="8">
        <f t="shared" si="9"/>
        <v>76.96651</v>
      </c>
      <c r="R100" s="3">
        <v>120.52</v>
      </c>
      <c r="S100" s="3">
        <v>9.8267399999999991</v>
      </c>
      <c r="T100" s="3">
        <v>80.598050000000001</v>
      </c>
      <c r="U100" s="3">
        <f t="shared" si="10"/>
        <v>19.401949999999999</v>
      </c>
      <c r="AL100" s="10">
        <v>120.25</v>
      </c>
      <c r="AM100" s="10">
        <v>9.8294099999999993</v>
      </c>
      <c r="AN100" s="10">
        <v>83.112740000000002</v>
      </c>
      <c r="AO100" s="10">
        <f t="shared" si="11"/>
        <v>16.887259999999998</v>
      </c>
    </row>
    <row r="101" spans="2:41" x14ac:dyDescent="0.25">
      <c r="B101" s="3">
        <v>303.62</v>
      </c>
      <c r="C101" s="3">
        <v>28</v>
      </c>
      <c r="D101" s="3">
        <v>46.595120000000001</v>
      </c>
      <c r="E101" s="3">
        <f t="shared" si="6"/>
        <v>53.404879999999999</v>
      </c>
      <c r="F101" s="4">
        <v>303.64699999999999</v>
      </c>
      <c r="G101" s="4">
        <v>28</v>
      </c>
      <c r="H101" s="4">
        <v>31.514130000000002</v>
      </c>
      <c r="I101" s="4">
        <f t="shared" si="7"/>
        <v>68.485870000000006</v>
      </c>
      <c r="J101" s="5">
        <v>303.90809999999999</v>
      </c>
      <c r="K101" s="5">
        <v>28</v>
      </c>
      <c r="L101" s="5">
        <v>22.64902</v>
      </c>
      <c r="M101" s="5">
        <f t="shared" si="8"/>
        <v>77.350979999999993</v>
      </c>
      <c r="N101" s="6">
        <v>303.61099000000002</v>
      </c>
      <c r="O101" s="6">
        <v>28</v>
      </c>
      <c r="P101" s="6">
        <v>22.536670000000001</v>
      </c>
      <c r="Q101" s="8">
        <f t="shared" si="9"/>
        <v>77.463329999999999</v>
      </c>
      <c r="R101" s="3">
        <v>121.52</v>
      </c>
      <c r="S101" s="3">
        <v>9.9250100000000003</v>
      </c>
      <c r="T101" s="3">
        <v>80.256200000000007</v>
      </c>
      <c r="U101" s="3">
        <f t="shared" si="10"/>
        <v>19.743799999999993</v>
      </c>
      <c r="AL101" s="10">
        <v>121.25</v>
      </c>
      <c r="AM101" s="10">
        <v>9.9276499999999999</v>
      </c>
      <c r="AN101" s="10">
        <v>82.806349999999995</v>
      </c>
      <c r="AO101" s="10">
        <f t="shared" si="11"/>
        <v>17.193650000000005</v>
      </c>
    </row>
    <row r="102" spans="2:41" x14ac:dyDescent="0.25">
      <c r="B102" s="3">
        <v>306.13238999999999</v>
      </c>
      <c r="C102" s="3">
        <v>28.25</v>
      </c>
      <c r="D102" s="3">
        <v>46.067210000000003</v>
      </c>
      <c r="E102" s="3">
        <f t="shared" si="6"/>
        <v>53.932789999999997</v>
      </c>
      <c r="F102" s="4">
        <v>306.15717000000001</v>
      </c>
      <c r="G102" s="4">
        <v>28.25</v>
      </c>
      <c r="H102" s="4">
        <v>31.101030000000002</v>
      </c>
      <c r="I102" s="4">
        <f t="shared" si="7"/>
        <v>68.898969999999991</v>
      </c>
      <c r="J102" s="5">
        <v>306.41298999999998</v>
      </c>
      <c r="K102" s="5">
        <v>28.25</v>
      </c>
      <c r="L102" s="5">
        <v>22.31589</v>
      </c>
      <c r="M102" s="5">
        <f t="shared" si="8"/>
        <v>77.684110000000004</v>
      </c>
      <c r="N102" s="6">
        <v>306.12621000000001</v>
      </c>
      <c r="O102" s="6">
        <v>28.25</v>
      </c>
      <c r="P102" s="6">
        <v>22.093139999999998</v>
      </c>
      <c r="Q102" s="8">
        <f t="shared" si="9"/>
        <v>77.906859999999995</v>
      </c>
      <c r="R102" s="3">
        <v>122.52</v>
      </c>
      <c r="S102" s="3">
        <v>10.02345</v>
      </c>
      <c r="T102" s="3">
        <v>79.918270000000007</v>
      </c>
      <c r="U102" s="3">
        <f t="shared" si="10"/>
        <v>20.081729999999993</v>
      </c>
      <c r="AL102" s="10">
        <v>122.25</v>
      </c>
      <c r="AM102" s="10">
        <v>10.025969999999999</v>
      </c>
      <c r="AN102" s="10">
        <v>82.483649999999997</v>
      </c>
      <c r="AO102" s="10">
        <f t="shared" si="11"/>
        <v>17.516350000000003</v>
      </c>
    </row>
    <row r="103" spans="2:41" x14ac:dyDescent="0.25">
      <c r="B103" s="3">
        <v>308.64010999999999</v>
      </c>
      <c r="C103" s="3">
        <v>28.5</v>
      </c>
      <c r="D103" s="3">
        <v>45.531010000000002</v>
      </c>
      <c r="E103" s="3">
        <f t="shared" si="6"/>
        <v>54.468989999999998</v>
      </c>
      <c r="F103" s="4">
        <v>308.66914000000003</v>
      </c>
      <c r="G103" s="4">
        <v>28.5</v>
      </c>
      <c r="H103" s="4">
        <v>30.68336</v>
      </c>
      <c r="I103" s="4">
        <f t="shared" si="7"/>
        <v>69.316640000000007</v>
      </c>
      <c r="J103" s="5">
        <v>308.91244999999998</v>
      </c>
      <c r="K103" s="5">
        <v>28.5</v>
      </c>
      <c r="L103" s="5">
        <v>21.96856</v>
      </c>
      <c r="M103" s="5">
        <f t="shared" si="8"/>
        <v>78.031440000000003</v>
      </c>
      <c r="N103" s="6">
        <v>308.63695999999999</v>
      </c>
      <c r="O103" s="6">
        <v>28.5</v>
      </c>
      <c r="P103" s="6">
        <v>21.575659999999999</v>
      </c>
      <c r="Q103" s="8">
        <f t="shared" si="9"/>
        <v>78.424340000000001</v>
      </c>
      <c r="R103" s="3">
        <v>123.52</v>
      </c>
      <c r="S103" s="3">
        <v>10.122019999999999</v>
      </c>
      <c r="T103" s="3">
        <v>79.572389999999999</v>
      </c>
      <c r="U103" s="3">
        <f t="shared" si="10"/>
        <v>20.427610000000001</v>
      </c>
      <c r="AL103" s="10">
        <v>123.25</v>
      </c>
      <c r="AM103" s="10">
        <v>10.124359999999999</v>
      </c>
      <c r="AN103" s="10">
        <v>82.197329999999994</v>
      </c>
      <c r="AO103" s="10">
        <f t="shared" si="11"/>
        <v>17.802670000000006</v>
      </c>
    </row>
    <row r="104" spans="2:41" x14ac:dyDescent="0.25">
      <c r="B104" s="3">
        <v>311.14589999999998</v>
      </c>
      <c r="C104" s="3">
        <v>28.75</v>
      </c>
      <c r="D104" s="3">
        <v>45.030189999999997</v>
      </c>
      <c r="E104" s="3">
        <f t="shared" si="6"/>
        <v>54.969810000000003</v>
      </c>
      <c r="F104" s="4">
        <v>311.17937000000001</v>
      </c>
      <c r="G104" s="4">
        <v>28.75</v>
      </c>
      <c r="H104" s="4">
        <v>30.211410000000001</v>
      </c>
      <c r="I104" s="4">
        <f t="shared" si="7"/>
        <v>69.788589999999999</v>
      </c>
      <c r="J104" s="5">
        <v>311.42147</v>
      </c>
      <c r="K104" s="5">
        <v>28.75</v>
      </c>
      <c r="L104" s="5">
        <v>21.680060000000001</v>
      </c>
      <c r="M104" s="5">
        <f t="shared" si="8"/>
        <v>78.319940000000003</v>
      </c>
      <c r="N104" s="6">
        <v>311.13977</v>
      </c>
      <c r="O104" s="6">
        <v>28.75</v>
      </c>
      <c r="P104" s="6">
        <v>21.10961</v>
      </c>
      <c r="Q104" s="8">
        <f t="shared" si="9"/>
        <v>78.890389999999996</v>
      </c>
      <c r="R104" s="3">
        <v>124.52</v>
      </c>
      <c r="S104" s="3">
        <v>10.220459999999999</v>
      </c>
      <c r="T104" s="3">
        <v>79.24221</v>
      </c>
      <c r="U104" s="3">
        <f t="shared" si="10"/>
        <v>20.75779</v>
      </c>
      <c r="AL104" s="10">
        <v>124.25</v>
      </c>
      <c r="AM104" s="10">
        <v>10.22283</v>
      </c>
      <c r="AN104" s="10">
        <v>81.996449999999996</v>
      </c>
      <c r="AO104" s="10">
        <f t="shared" si="11"/>
        <v>18.003550000000004</v>
      </c>
    </row>
    <row r="105" spans="2:41" x14ac:dyDescent="0.25">
      <c r="B105" s="3">
        <v>313.65744000000001</v>
      </c>
      <c r="C105" s="3">
        <v>29</v>
      </c>
      <c r="D105" s="3">
        <v>44.518320000000003</v>
      </c>
      <c r="E105" s="3">
        <f t="shared" si="6"/>
        <v>55.481679999999997</v>
      </c>
      <c r="F105" s="4">
        <v>313.69045</v>
      </c>
      <c r="G105" s="4">
        <v>29</v>
      </c>
      <c r="H105" s="4">
        <v>29.83099</v>
      </c>
      <c r="I105" s="4">
        <f t="shared" si="7"/>
        <v>70.16901</v>
      </c>
      <c r="J105" s="5">
        <v>313.92320000000001</v>
      </c>
      <c r="K105" s="5">
        <v>29</v>
      </c>
      <c r="L105" s="5">
        <v>21.350950000000001</v>
      </c>
      <c r="M105" s="5">
        <f t="shared" si="8"/>
        <v>78.649050000000003</v>
      </c>
      <c r="N105" s="6">
        <v>313.64625999999998</v>
      </c>
      <c r="O105" s="6">
        <v>29</v>
      </c>
      <c r="P105" s="6">
        <v>20.646999999999998</v>
      </c>
      <c r="Q105" s="8">
        <f t="shared" si="9"/>
        <v>79.353000000000009</v>
      </c>
      <c r="R105" s="3">
        <v>125.52</v>
      </c>
      <c r="S105" s="3">
        <v>10.318849999999999</v>
      </c>
      <c r="T105" s="3">
        <v>78.905860000000004</v>
      </c>
      <c r="U105" s="3">
        <f t="shared" si="10"/>
        <v>21.094139999999996</v>
      </c>
      <c r="AL105" s="10">
        <v>125.25</v>
      </c>
      <c r="AM105" s="10">
        <v>10.32146</v>
      </c>
      <c r="AN105" s="10">
        <v>81.644159999999999</v>
      </c>
      <c r="AO105" s="10">
        <f t="shared" si="11"/>
        <v>18.355840000000001</v>
      </c>
    </row>
    <row r="106" spans="2:41" x14ac:dyDescent="0.25">
      <c r="B106" s="3">
        <v>316.16651999999999</v>
      </c>
      <c r="C106" s="3">
        <v>29.25</v>
      </c>
      <c r="D106" s="3">
        <v>44.00488</v>
      </c>
      <c r="E106" s="3">
        <f t="shared" si="6"/>
        <v>55.99512</v>
      </c>
      <c r="F106" s="4">
        <v>316.21075000000002</v>
      </c>
      <c r="G106" s="4">
        <v>29.25</v>
      </c>
      <c r="H106" s="4">
        <v>29.464600000000001</v>
      </c>
      <c r="I106" s="4">
        <f t="shared" si="7"/>
        <v>70.535399999999996</v>
      </c>
      <c r="J106" s="5">
        <v>316.43159000000003</v>
      </c>
      <c r="K106" s="5">
        <v>29.25</v>
      </c>
      <c r="L106" s="5">
        <v>21.070620000000002</v>
      </c>
      <c r="M106" s="5">
        <f t="shared" si="8"/>
        <v>78.929379999999995</v>
      </c>
      <c r="N106" s="6">
        <v>316.15213</v>
      </c>
      <c r="O106" s="6">
        <v>29.25</v>
      </c>
      <c r="P106" s="6">
        <v>20.200500000000002</v>
      </c>
      <c r="Q106" s="8">
        <f t="shared" si="9"/>
        <v>79.799499999999995</v>
      </c>
      <c r="R106" s="3">
        <v>126.52</v>
      </c>
      <c r="S106" s="3">
        <v>10.41717</v>
      </c>
      <c r="T106" s="3">
        <v>78.557419999999993</v>
      </c>
      <c r="U106" s="3">
        <f t="shared" si="10"/>
        <v>21.442580000000007</v>
      </c>
      <c r="AL106" s="10">
        <v>126.25</v>
      </c>
      <c r="AM106" s="10">
        <v>10.42008</v>
      </c>
      <c r="AN106" s="10">
        <v>81.306449999999998</v>
      </c>
      <c r="AO106" s="10">
        <f t="shared" si="11"/>
        <v>18.693550000000002</v>
      </c>
    </row>
    <row r="107" spans="2:41" x14ac:dyDescent="0.25">
      <c r="B107" s="3">
        <v>318.67910000000001</v>
      </c>
      <c r="C107" s="3">
        <v>29.5</v>
      </c>
      <c r="D107" s="3">
        <v>43.505600000000001</v>
      </c>
      <c r="E107" s="3">
        <f t="shared" si="6"/>
        <v>56.494399999999999</v>
      </c>
      <c r="F107" s="4">
        <v>318.72732999999999</v>
      </c>
      <c r="G107" s="4">
        <v>29.5</v>
      </c>
      <c r="H107" s="4">
        <v>29.103670000000001</v>
      </c>
      <c r="I107" s="4">
        <f t="shared" si="7"/>
        <v>70.896330000000006</v>
      </c>
      <c r="J107" s="5">
        <v>318.94135999999997</v>
      </c>
      <c r="K107" s="5">
        <v>29.5</v>
      </c>
      <c r="L107" s="5">
        <v>20.799659999999999</v>
      </c>
      <c r="M107" s="5">
        <f t="shared" si="8"/>
        <v>79.200339999999997</v>
      </c>
      <c r="N107" s="6">
        <v>318.67698000000001</v>
      </c>
      <c r="O107" s="6">
        <v>29.5</v>
      </c>
      <c r="P107" s="6">
        <v>19.7516</v>
      </c>
      <c r="Q107" s="8">
        <f t="shared" si="9"/>
        <v>80.248400000000004</v>
      </c>
      <c r="R107" s="3">
        <v>127.52</v>
      </c>
      <c r="S107" s="3">
        <v>10.51559</v>
      </c>
      <c r="T107" s="3">
        <v>78.236130000000003</v>
      </c>
      <c r="U107" s="3">
        <f t="shared" si="10"/>
        <v>21.763869999999997</v>
      </c>
      <c r="AL107" s="10">
        <v>127.25</v>
      </c>
      <c r="AM107" s="10">
        <v>10.518660000000001</v>
      </c>
      <c r="AN107" s="10">
        <v>81.004949999999994</v>
      </c>
      <c r="AO107" s="10">
        <f t="shared" si="11"/>
        <v>18.995050000000006</v>
      </c>
    </row>
    <row r="108" spans="2:41" x14ac:dyDescent="0.25">
      <c r="B108" s="3">
        <v>321.19900999999999</v>
      </c>
      <c r="C108" s="3">
        <v>29.75</v>
      </c>
      <c r="D108" s="3">
        <v>43.001220000000004</v>
      </c>
      <c r="E108" s="3">
        <f t="shared" si="6"/>
        <v>56.998779999999996</v>
      </c>
      <c r="F108" s="4">
        <v>321.23599000000002</v>
      </c>
      <c r="G108" s="4">
        <v>29.75</v>
      </c>
      <c r="H108" s="4">
        <v>28.740220000000001</v>
      </c>
      <c r="I108" s="4">
        <f t="shared" si="7"/>
        <v>71.259780000000006</v>
      </c>
      <c r="J108" s="5">
        <v>321.44574999999998</v>
      </c>
      <c r="K108" s="5">
        <v>29.75</v>
      </c>
      <c r="L108" s="5">
        <v>20.527000000000001</v>
      </c>
      <c r="M108" s="5">
        <f t="shared" si="8"/>
        <v>79.472999999999999</v>
      </c>
      <c r="N108" s="6">
        <v>321.19299000000001</v>
      </c>
      <c r="O108" s="6">
        <v>29.75</v>
      </c>
      <c r="P108" s="6">
        <v>19.297779999999999</v>
      </c>
      <c r="Q108" s="8">
        <f t="shared" si="9"/>
        <v>80.702219999999997</v>
      </c>
      <c r="R108" s="3">
        <v>128.52000000000001</v>
      </c>
      <c r="S108" s="3">
        <v>10.614000000000001</v>
      </c>
      <c r="T108" s="3">
        <v>77.888210000000001</v>
      </c>
      <c r="U108" s="3">
        <f t="shared" si="10"/>
        <v>22.111789999999999</v>
      </c>
      <c r="AL108" s="10">
        <v>128.25</v>
      </c>
      <c r="AM108" s="10">
        <v>10.61707</v>
      </c>
      <c r="AN108" s="10">
        <v>80.701040000000006</v>
      </c>
      <c r="AO108" s="10">
        <f t="shared" si="11"/>
        <v>19.298959999999994</v>
      </c>
    </row>
    <row r="109" spans="2:41" x14ac:dyDescent="0.25">
      <c r="B109" s="3">
        <v>323.70920000000001</v>
      </c>
      <c r="C109" s="3">
        <v>30</v>
      </c>
      <c r="D109" s="3">
        <v>42.503079999999997</v>
      </c>
      <c r="E109" s="3">
        <f t="shared" si="6"/>
        <v>57.496920000000003</v>
      </c>
      <c r="F109" s="4">
        <v>323.75547</v>
      </c>
      <c r="G109" s="4">
        <v>30</v>
      </c>
      <c r="H109" s="4">
        <v>28.387810000000002</v>
      </c>
      <c r="I109" s="4">
        <f t="shared" si="7"/>
        <v>71.612189999999998</v>
      </c>
      <c r="J109" s="5">
        <v>323.95299999999997</v>
      </c>
      <c r="K109" s="5">
        <v>30</v>
      </c>
      <c r="L109" s="5">
        <v>20.262619999999998</v>
      </c>
      <c r="M109" s="5">
        <f t="shared" si="8"/>
        <v>79.737380000000002</v>
      </c>
      <c r="N109" s="6">
        <v>323.71262999999999</v>
      </c>
      <c r="O109" s="6">
        <v>30</v>
      </c>
      <c r="P109" s="6">
        <v>18.872640000000001</v>
      </c>
      <c r="Q109" s="8">
        <f t="shared" si="9"/>
        <v>81.127359999999996</v>
      </c>
      <c r="R109" s="3">
        <v>129.52000000000001</v>
      </c>
      <c r="S109" s="3">
        <v>10.712289999999999</v>
      </c>
      <c r="T109" s="3">
        <v>77.551959999999994</v>
      </c>
      <c r="U109" s="3">
        <f t="shared" si="10"/>
        <v>22.448040000000006</v>
      </c>
      <c r="AL109" s="10">
        <v>129.25</v>
      </c>
      <c r="AM109" s="10">
        <v>10.715630000000001</v>
      </c>
      <c r="AN109" s="10">
        <v>80.396349999999998</v>
      </c>
      <c r="AO109" s="10">
        <f t="shared" si="11"/>
        <v>19.603650000000002</v>
      </c>
    </row>
    <row r="110" spans="2:41" x14ac:dyDescent="0.25">
      <c r="B110" s="3">
        <v>326.22217000000001</v>
      </c>
      <c r="C110" s="3">
        <v>30.25</v>
      </c>
      <c r="D110" s="3">
        <v>41.994239999999998</v>
      </c>
      <c r="E110" s="3">
        <f t="shared" si="6"/>
        <v>58.005760000000002</v>
      </c>
      <c r="F110" s="4">
        <v>326.27028999999999</v>
      </c>
      <c r="G110" s="4">
        <v>30.25</v>
      </c>
      <c r="H110" s="4">
        <v>28.050550000000001</v>
      </c>
      <c r="I110" s="4">
        <f t="shared" si="7"/>
        <v>71.949449999999999</v>
      </c>
      <c r="J110" s="5">
        <v>326.46019999999999</v>
      </c>
      <c r="K110" s="5">
        <v>30.25</v>
      </c>
      <c r="L110" s="5">
        <v>20.015339999999998</v>
      </c>
      <c r="M110" s="5">
        <f t="shared" si="8"/>
        <v>79.984660000000005</v>
      </c>
      <c r="N110" s="6">
        <v>326.22951</v>
      </c>
      <c r="O110" s="6">
        <v>30.25</v>
      </c>
      <c r="P110" s="6">
        <v>18.427230000000002</v>
      </c>
      <c r="Q110" s="8">
        <f t="shared" si="9"/>
        <v>81.572769999999991</v>
      </c>
      <c r="R110" s="3">
        <v>130.52000000000001</v>
      </c>
      <c r="S110" s="3">
        <v>10.81043</v>
      </c>
      <c r="T110" s="3">
        <v>77.221549999999993</v>
      </c>
      <c r="U110" s="3">
        <f t="shared" si="10"/>
        <v>22.778450000000007</v>
      </c>
      <c r="AL110" s="10">
        <v>130.25</v>
      </c>
      <c r="AM110" s="10">
        <v>10.81413</v>
      </c>
      <c r="AN110" s="10">
        <v>80.085930000000005</v>
      </c>
      <c r="AO110" s="10">
        <f t="shared" si="11"/>
        <v>19.914069999999995</v>
      </c>
    </row>
    <row r="111" spans="2:41" x14ac:dyDescent="0.25">
      <c r="B111" s="3">
        <v>328.73539</v>
      </c>
      <c r="C111" s="3">
        <v>30.5</v>
      </c>
      <c r="D111" s="3">
        <v>41.630789999999998</v>
      </c>
      <c r="E111" s="3">
        <f t="shared" si="6"/>
        <v>58.369210000000002</v>
      </c>
      <c r="F111" s="4">
        <v>328.79494</v>
      </c>
      <c r="G111" s="4">
        <v>30.5</v>
      </c>
      <c r="H111" s="4">
        <v>27.770800000000001</v>
      </c>
      <c r="I111" s="4">
        <f t="shared" si="7"/>
        <v>72.229199999999992</v>
      </c>
      <c r="J111" s="5">
        <v>328.97244999999998</v>
      </c>
      <c r="K111" s="5">
        <v>30.5</v>
      </c>
      <c r="L111" s="5">
        <v>19.835460000000001</v>
      </c>
      <c r="M111" s="5">
        <f t="shared" si="8"/>
        <v>80.164540000000002</v>
      </c>
      <c r="N111" s="6">
        <v>328.74873000000002</v>
      </c>
      <c r="O111" s="6">
        <v>30.5</v>
      </c>
      <c r="P111" s="6">
        <v>18.145720000000001</v>
      </c>
      <c r="Q111" s="8">
        <f t="shared" si="9"/>
        <v>81.854280000000003</v>
      </c>
      <c r="R111" s="3">
        <v>131.52000000000001</v>
      </c>
      <c r="S111" s="3">
        <v>10.90868</v>
      </c>
      <c r="T111" s="3">
        <v>76.882689999999997</v>
      </c>
      <c r="U111" s="3">
        <f t="shared" si="10"/>
        <v>23.117310000000003</v>
      </c>
      <c r="AL111" s="10">
        <v>131.25</v>
      </c>
      <c r="AM111" s="10">
        <v>10.91253</v>
      </c>
      <c r="AN111" s="10">
        <v>79.763329999999996</v>
      </c>
      <c r="AO111" s="10">
        <f t="shared" si="11"/>
        <v>20.236670000000004</v>
      </c>
    </row>
    <row r="112" spans="2:41" x14ac:dyDescent="0.25">
      <c r="B112" s="3">
        <v>331.25250999999997</v>
      </c>
      <c r="C112" s="3">
        <v>30.75</v>
      </c>
      <c r="D112" s="3">
        <v>41.172690000000003</v>
      </c>
      <c r="E112" s="3">
        <f t="shared" si="6"/>
        <v>58.827309999999997</v>
      </c>
      <c r="F112" s="4">
        <v>331.30950999999999</v>
      </c>
      <c r="G112" s="4">
        <v>30.75</v>
      </c>
      <c r="H112" s="4">
        <v>27.488389999999999</v>
      </c>
      <c r="I112" s="4">
        <f t="shared" si="7"/>
        <v>72.511610000000005</v>
      </c>
      <c r="J112" s="5">
        <v>331.47714999999999</v>
      </c>
      <c r="K112" s="5">
        <v>30.75</v>
      </c>
      <c r="L112" s="5">
        <v>19.596679999999999</v>
      </c>
      <c r="M112" s="5">
        <f t="shared" si="8"/>
        <v>80.403320000000008</v>
      </c>
      <c r="N112" s="6">
        <v>331.27334999999999</v>
      </c>
      <c r="O112" s="6">
        <v>30.75</v>
      </c>
      <c r="P112" s="6">
        <v>17.83437</v>
      </c>
      <c r="Q112" s="8">
        <f t="shared" si="9"/>
        <v>82.165629999999993</v>
      </c>
      <c r="R112" s="3">
        <v>132.52000000000001</v>
      </c>
      <c r="S112" s="3">
        <v>11.00698</v>
      </c>
      <c r="T112" s="3">
        <v>76.547370000000001</v>
      </c>
      <c r="U112" s="3">
        <f t="shared" si="10"/>
        <v>23.452629999999999</v>
      </c>
      <c r="AL112" s="10">
        <v>132.25</v>
      </c>
      <c r="AM112" s="10">
        <v>11.01093</v>
      </c>
      <c r="AN112" s="10">
        <v>79.463560000000001</v>
      </c>
      <c r="AO112" s="10">
        <f t="shared" si="11"/>
        <v>20.536439999999999</v>
      </c>
    </row>
    <row r="113" spans="2:41" x14ac:dyDescent="0.25">
      <c r="B113" s="3">
        <v>333.7867</v>
      </c>
      <c r="C113" s="3">
        <v>31</v>
      </c>
      <c r="D113" s="3">
        <v>40.676609999999997</v>
      </c>
      <c r="E113" s="3">
        <f t="shared" si="6"/>
        <v>59.323390000000003</v>
      </c>
      <c r="F113" s="4">
        <v>333.82542999999998</v>
      </c>
      <c r="G113" s="4">
        <v>31</v>
      </c>
      <c r="H113" s="4">
        <v>27.135619999999999</v>
      </c>
      <c r="I113" s="4">
        <f t="shared" si="7"/>
        <v>72.864379999999997</v>
      </c>
      <c r="J113" s="5">
        <v>333.97320999999999</v>
      </c>
      <c r="K113" s="5">
        <v>31</v>
      </c>
      <c r="L113" s="5">
        <v>19.328849999999999</v>
      </c>
      <c r="M113" s="5">
        <f t="shared" si="8"/>
        <v>80.671149999999997</v>
      </c>
      <c r="N113" s="6">
        <v>333.79</v>
      </c>
      <c r="O113" s="6">
        <v>31</v>
      </c>
      <c r="P113" s="6">
        <v>17.451879999999999</v>
      </c>
      <c r="Q113" s="8">
        <f t="shared" si="9"/>
        <v>82.548119999999997</v>
      </c>
      <c r="R113" s="3">
        <v>133.52000000000001</v>
      </c>
      <c r="S113" s="3">
        <v>11.105320000000001</v>
      </c>
      <c r="T113" s="3">
        <v>76.178979999999996</v>
      </c>
      <c r="U113" s="3">
        <f t="shared" si="10"/>
        <v>23.821020000000004</v>
      </c>
      <c r="AL113" s="10">
        <v>133.25</v>
      </c>
      <c r="AM113" s="10">
        <v>11.10923</v>
      </c>
      <c r="AN113" s="10">
        <v>79.153729999999996</v>
      </c>
      <c r="AO113" s="10">
        <f t="shared" si="11"/>
        <v>20.846270000000004</v>
      </c>
    </row>
    <row r="114" spans="2:41" x14ac:dyDescent="0.25">
      <c r="B114" s="3">
        <v>336.28937000000002</v>
      </c>
      <c r="C114" s="3">
        <v>31.25</v>
      </c>
      <c r="D114" s="3">
        <v>40.203470000000003</v>
      </c>
      <c r="E114" s="3">
        <f t="shared" si="6"/>
        <v>59.796529999999997</v>
      </c>
      <c r="F114" s="4">
        <v>336.33413999999999</v>
      </c>
      <c r="G114" s="4">
        <v>31.25</v>
      </c>
      <c r="H114" s="4">
        <v>24.516719999999999</v>
      </c>
      <c r="I114" s="4">
        <f t="shared" si="7"/>
        <v>75.483280000000008</v>
      </c>
      <c r="J114" s="5">
        <v>336.47113999999999</v>
      </c>
      <c r="K114" s="5">
        <v>31.25</v>
      </c>
      <c r="L114" s="5">
        <v>19.11139</v>
      </c>
      <c r="M114" s="5">
        <f t="shared" si="8"/>
        <v>80.88861</v>
      </c>
      <c r="N114" s="6">
        <v>336.29572999999999</v>
      </c>
      <c r="O114" s="6">
        <v>31.25</v>
      </c>
      <c r="P114" s="6">
        <v>17.039670000000001</v>
      </c>
      <c r="Q114" s="8">
        <f t="shared" si="9"/>
        <v>82.960329999999999</v>
      </c>
      <c r="R114" s="3">
        <v>134.52000000000001</v>
      </c>
      <c r="S114" s="3">
        <v>11.20379</v>
      </c>
      <c r="T114" s="3">
        <v>75.849149999999995</v>
      </c>
      <c r="U114" s="3">
        <f t="shared" si="10"/>
        <v>24.150850000000005</v>
      </c>
      <c r="AL114" s="10">
        <v>134.25</v>
      </c>
      <c r="AM114" s="10">
        <v>11.20764</v>
      </c>
      <c r="AN114" s="10">
        <v>78.840670000000003</v>
      </c>
      <c r="AO114" s="10">
        <f t="shared" si="11"/>
        <v>21.159329999999997</v>
      </c>
    </row>
    <row r="115" spans="2:41" x14ac:dyDescent="0.25">
      <c r="B115" s="3">
        <v>338.79401000000001</v>
      </c>
      <c r="C115" s="3">
        <v>31.5</v>
      </c>
      <c r="D115" s="3">
        <v>39.743899999999996</v>
      </c>
      <c r="E115" s="3">
        <f t="shared" si="6"/>
        <v>60.256100000000004</v>
      </c>
      <c r="F115" s="4">
        <v>338.83801</v>
      </c>
      <c r="G115" s="4">
        <v>31.5</v>
      </c>
      <c r="H115" s="4">
        <v>24.26304</v>
      </c>
      <c r="I115" s="4">
        <f t="shared" si="7"/>
        <v>75.736959999999996</v>
      </c>
      <c r="J115" s="5">
        <v>338.96062999999998</v>
      </c>
      <c r="K115" s="5">
        <v>31.5</v>
      </c>
      <c r="L115" s="5">
        <v>18.884049999999998</v>
      </c>
      <c r="M115" s="5">
        <f t="shared" si="8"/>
        <v>81.115949999999998</v>
      </c>
      <c r="N115" s="6">
        <v>338.79998999999998</v>
      </c>
      <c r="O115" s="6">
        <v>31.5</v>
      </c>
      <c r="P115" s="6">
        <v>16.885549999999999</v>
      </c>
      <c r="Q115" s="8">
        <f t="shared" si="9"/>
        <v>83.114450000000005</v>
      </c>
      <c r="R115" s="3">
        <v>135.52000000000001</v>
      </c>
      <c r="S115" s="3">
        <v>11.302250000000001</v>
      </c>
      <c r="T115" s="3">
        <v>75.502219999999994</v>
      </c>
      <c r="U115" s="3">
        <f t="shared" si="10"/>
        <v>24.497780000000006</v>
      </c>
      <c r="AL115" s="10">
        <v>135.25</v>
      </c>
      <c r="AM115" s="10">
        <v>11.30598</v>
      </c>
      <c r="AN115" s="10">
        <v>78.552890000000005</v>
      </c>
      <c r="AO115" s="10">
        <f t="shared" si="11"/>
        <v>21.447109999999995</v>
      </c>
    </row>
    <row r="116" spans="2:41" x14ac:dyDescent="0.25">
      <c r="B116" s="3">
        <v>341.28859999999997</v>
      </c>
      <c r="C116" s="3">
        <v>31.75</v>
      </c>
      <c r="D116" s="3">
        <v>39.258459999999999</v>
      </c>
      <c r="E116" s="3">
        <f t="shared" si="6"/>
        <v>60.741540000000001</v>
      </c>
      <c r="F116" s="4">
        <v>341.33807000000002</v>
      </c>
      <c r="G116" s="4">
        <v>31.75</v>
      </c>
      <c r="H116" s="4">
        <v>23.99738</v>
      </c>
      <c r="I116" s="4">
        <f t="shared" si="7"/>
        <v>76.002620000000007</v>
      </c>
      <c r="J116" s="5">
        <v>341.45598999999999</v>
      </c>
      <c r="K116" s="5">
        <v>31.75</v>
      </c>
      <c r="L116" s="5">
        <v>18.68317</v>
      </c>
      <c r="M116" s="5">
        <f t="shared" si="8"/>
        <v>81.316829999999996</v>
      </c>
      <c r="N116" s="6">
        <v>341.30229000000003</v>
      </c>
      <c r="O116" s="6">
        <v>31.75</v>
      </c>
      <c r="P116" s="6">
        <v>16.50591</v>
      </c>
      <c r="Q116" s="8">
        <f t="shared" si="9"/>
        <v>83.49409</v>
      </c>
      <c r="R116" s="3">
        <v>136.52000000000001</v>
      </c>
      <c r="S116" s="3">
        <v>11.400690000000001</v>
      </c>
      <c r="T116" s="3">
        <v>75.164709999999999</v>
      </c>
      <c r="U116" s="3">
        <f t="shared" si="10"/>
        <v>24.835290000000001</v>
      </c>
      <c r="AL116" s="10">
        <v>136.25</v>
      </c>
      <c r="AM116" s="10">
        <v>11.404260000000001</v>
      </c>
      <c r="AN116" s="10">
        <v>78.264489999999995</v>
      </c>
      <c r="AO116" s="10">
        <f t="shared" si="11"/>
        <v>21.735510000000005</v>
      </c>
    </row>
    <row r="117" spans="2:41" x14ac:dyDescent="0.25">
      <c r="B117" s="3">
        <v>343.78739999999999</v>
      </c>
      <c r="C117" s="3">
        <v>32</v>
      </c>
      <c r="D117" s="3">
        <v>38.829039999999999</v>
      </c>
      <c r="E117" s="3">
        <f t="shared" si="6"/>
        <v>61.170960000000001</v>
      </c>
      <c r="F117" s="4">
        <v>343.83758</v>
      </c>
      <c r="G117" s="4">
        <v>32</v>
      </c>
      <c r="H117" s="4">
        <v>23.732620000000001</v>
      </c>
      <c r="I117" s="4">
        <f t="shared" si="7"/>
        <v>76.267380000000003</v>
      </c>
      <c r="J117" s="5">
        <v>343.94045</v>
      </c>
      <c r="K117" s="5">
        <v>32</v>
      </c>
      <c r="L117" s="5">
        <v>18.450939999999999</v>
      </c>
      <c r="M117" s="5">
        <f t="shared" si="8"/>
        <v>81.549059999999997</v>
      </c>
      <c r="N117" s="6">
        <v>343.80045999999999</v>
      </c>
      <c r="O117" s="6">
        <v>32</v>
      </c>
      <c r="P117" s="6">
        <v>16.311579999999999</v>
      </c>
      <c r="Q117" s="8">
        <f t="shared" si="9"/>
        <v>83.688420000000008</v>
      </c>
      <c r="R117" s="3">
        <v>137.52000000000001</v>
      </c>
      <c r="S117" s="3">
        <v>11.498939999999999</v>
      </c>
      <c r="T117" s="3">
        <v>74.828770000000006</v>
      </c>
      <c r="U117" s="3">
        <f t="shared" si="10"/>
        <v>25.171229999999994</v>
      </c>
      <c r="AL117" s="10">
        <v>137.25</v>
      </c>
      <c r="AM117" s="10">
        <v>11.502800000000001</v>
      </c>
      <c r="AN117" s="10">
        <v>77.899919999999995</v>
      </c>
      <c r="AO117" s="10">
        <f t="shared" si="11"/>
        <v>22.100080000000005</v>
      </c>
    </row>
    <row r="118" spans="2:41" x14ac:dyDescent="0.25">
      <c r="B118" s="3">
        <v>345.05016000000001</v>
      </c>
      <c r="C118" s="3">
        <v>32.25</v>
      </c>
      <c r="D118" s="3">
        <v>38.361559999999997</v>
      </c>
      <c r="E118" s="3">
        <f t="shared" si="6"/>
        <v>61.638440000000003</v>
      </c>
      <c r="F118" s="4">
        <v>345.09951000000001</v>
      </c>
      <c r="G118" s="4">
        <v>32.25</v>
      </c>
      <c r="H118" s="4">
        <v>23.453199999999999</v>
      </c>
      <c r="I118" s="4">
        <f t="shared" si="7"/>
        <v>76.546800000000005</v>
      </c>
      <c r="J118" s="5">
        <v>345.20440000000002</v>
      </c>
      <c r="K118" s="5">
        <v>32.25</v>
      </c>
      <c r="L118" s="5">
        <v>18.229769999999998</v>
      </c>
      <c r="M118" s="5">
        <f t="shared" si="8"/>
        <v>81.770229999999998</v>
      </c>
      <c r="N118" s="6">
        <v>345.07972999999998</v>
      </c>
      <c r="O118" s="6">
        <v>32.25</v>
      </c>
      <c r="P118" s="6">
        <v>15.95243</v>
      </c>
      <c r="Q118" s="8">
        <f t="shared" si="9"/>
        <v>84.047570000000007</v>
      </c>
      <c r="R118" s="3">
        <v>138.52000000000001</v>
      </c>
      <c r="S118" s="3">
        <v>11.597340000000001</v>
      </c>
      <c r="T118" s="3">
        <v>74.495140000000006</v>
      </c>
      <c r="U118" s="3">
        <f t="shared" si="10"/>
        <v>25.504859999999994</v>
      </c>
      <c r="AL118" s="10">
        <v>138.25</v>
      </c>
      <c r="AM118" s="10">
        <v>11.60125</v>
      </c>
      <c r="AN118" s="10">
        <v>77.599400000000003</v>
      </c>
      <c r="AO118" s="10">
        <f t="shared" si="11"/>
        <v>22.400599999999997</v>
      </c>
    </row>
    <row r="119" spans="2:41" x14ac:dyDescent="0.25">
      <c r="B119" s="3">
        <v>345.55590999999998</v>
      </c>
      <c r="C119" s="3">
        <v>32.5</v>
      </c>
      <c r="D119" s="3">
        <v>37.936660000000003</v>
      </c>
      <c r="E119" s="3">
        <f t="shared" si="6"/>
        <v>62.063339999999997</v>
      </c>
      <c r="F119" s="4">
        <v>345.61489999999998</v>
      </c>
      <c r="G119" s="4">
        <v>32.5</v>
      </c>
      <c r="H119" s="4">
        <v>23.18056</v>
      </c>
      <c r="I119" s="4">
        <f t="shared" si="7"/>
        <v>76.81944</v>
      </c>
      <c r="J119" s="5">
        <v>345.63607000000002</v>
      </c>
      <c r="K119" s="5">
        <v>32.5</v>
      </c>
      <c r="L119" s="5">
        <v>18.0307</v>
      </c>
      <c r="M119" s="5">
        <f t="shared" si="8"/>
        <v>81.969300000000004</v>
      </c>
      <c r="N119" s="6">
        <v>345.60494999999997</v>
      </c>
      <c r="O119" s="6">
        <v>32.5</v>
      </c>
      <c r="P119" s="6">
        <v>15.58014</v>
      </c>
      <c r="Q119" s="8">
        <f t="shared" si="9"/>
        <v>84.41986</v>
      </c>
      <c r="R119" s="3">
        <v>139.52000000000001</v>
      </c>
      <c r="S119" s="3">
        <v>11.69572</v>
      </c>
      <c r="T119" s="3">
        <v>74.162199999999999</v>
      </c>
      <c r="U119" s="3">
        <f t="shared" si="10"/>
        <v>25.837800000000001</v>
      </c>
      <c r="AL119" s="10">
        <v>139.25</v>
      </c>
      <c r="AM119" s="10">
        <v>11.699439999999999</v>
      </c>
      <c r="AN119" s="10">
        <v>77.417159999999996</v>
      </c>
      <c r="AO119" s="10">
        <f t="shared" si="11"/>
        <v>22.582840000000004</v>
      </c>
    </row>
    <row r="120" spans="2:41" x14ac:dyDescent="0.25">
      <c r="B120" s="3">
        <v>345.74988000000002</v>
      </c>
      <c r="C120" s="3">
        <v>32.75</v>
      </c>
      <c r="D120" s="3">
        <v>37.532940000000004</v>
      </c>
      <c r="E120" s="3">
        <f t="shared" si="6"/>
        <v>62.467059999999996</v>
      </c>
      <c r="F120" s="4">
        <v>345.81581</v>
      </c>
      <c r="G120" s="4">
        <v>32.75</v>
      </c>
      <c r="H120" s="4">
        <v>22.973559999999999</v>
      </c>
      <c r="I120" s="4">
        <f t="shared" si="7"/>
        <v>77.026440000000008</v>
      </c>
      <c r="J120" s="5">
        <v>345.77915000000002</v>
      </c>
      <c r="K120" s="5">
        <v>32.75</v>
      </c>
      <c r="L120" s="5">
        <v>17.834099999999999</v>
      </c>
      <c r="M120" s="5">
        <f t="shared" si="8"/>
        <v>82.165899999999993</v>
      </c>
      <c r="N120" s="6">
        <v>345.80527999999998</v>
      </c>
      <c r="O120" s="6">
        <v>32.75</v>
      </c>
      <c r="P120" s="6">
        <v>15.45762</v>
      </c>
      <c r="Q120" s="8">
        <f t="shared" si="9"/>
        <v>84.542379999999994</v>
      </c>
      <c r="R120" s="3">
        <v>140.52000000000001</v>
      </c>
      <c r="S120" s="3">
        <v>11.794</v>
      </c>
      <c r="T120" s="3">
        <v>73.826009999999997</v>
      </c>
      <c r="U120" s="3">
        <f t="shared" si="10"/>
        <v>26.173990000000003</v>
      </c>
      <c r="AL120" s="10">
        <v>140.25</v>
      </c>
      <c r="AM120" s="10">
        <v>11.797750000000001</v>
      </c>
      <c r="AN120" s="10">
        <v>76.95966</v>
      </c>
      <c r="AO120" s="10">
        <f t="shared" si="11"/>
        <v>23.04034</v>
      </c>
    </row>
    <row r="121" spans="2:41" x14ac:dyDescent="0.25">
      <c r="B121" s="3">
        <v>345.79403000000002</v>
      </c>
      <c r="C121" s="3">
        <v>33</v>
      </c>
      <c r="D121" s="3">
        <v>37.18638</v>
      </c>
      <c r="E121" s="3">
        <f t="shared" si="6"/>
        <v>62.81362</v>
      </c>
      <c r="F121" s="4">
        <v>345.85709000000003</v>
      </c>
      <c r="G121" s="4">
        <v>33</v>
      </c>
      <c r="H121" s="4">
        <v>22.75254</v>
      </c>
      <c r="I121" s="4">
        <f t="shared" si="7"/>
        <v>77.247460000000004</v>
      </c>
      <c r="J121" s="5">
        <v>345.80802999999997</v>
      </c>
      <c r="K121" s="5">
        <v>33</v>
      </c>
      <c r="L121" s="5">
        <v>17.709440000000001</v>
      </c>
      <c r="M121" s="5">
        <f t="shared" si="8"/>
        <v>82.290559999999999</v>
      </c>
      <c r="N121" s="6">
        <v>345.84827000000001</v>
      </c>
      <c r="O121" s="6">
        <v>33</v>
      </c>
      <c r="P121" s="6">
        <v>15.16882</v>
      </c>
      <c r="Q121" s="8">
        <f t="shared" si="9"/>
        <v>84.831180000000003</v>
      </c>
      <c r="R121" s="3">
        <v>141.52000000000001</v>
      </c>
      <c r="S121" s="3">
        <v>11.89235</v>
      </c>
      <c r="T121" s="3">
        <v>73.445499999999996</v>
      </c>
      <c r="U121" s="3">
        <f t="shared" si="10"/>
        <v>26.554500000000004</v>
      </c>
      <c r="AL121" s="10">
        <v>141.25</v>
      </c>
      <c r="AM121" s="10">
        <v>11.89625</v>
      </c>
      <c r="AN121" s="10">
        <v>76.646479999999997</v>
      </c>
      <c r="AO121" s="10">
        <f t="shared" si="11"/>
        <v>23.353520000000003</v>
      </c>
    </row>
    <row r="122" spans="2:41" x14ac:dyDescent="0.25">
      <c r="B122" s="3">
        <v>345.76240999999999</v>
      </c>
      <c r="C122" s="3">
        <v>33.25</v>
      </c>
      <c r="D122" s="3">
        <v>36.865920000000003</v>
      </c>
      <c r="E122" s="3">
        <f t="shared" si="6"/>
        <v>63.134079999999997</v>
      </c>
      <c r="F122" s="4">
        <v>345.82191</v>
      </c>
      <c r="G122" s="4">
        <v>33.25</v>
      </c>
      <c r="H122" s="4">
        <v>22.615220000000001</v>
      </c>
      <c r="I122" s="4">
        <f t="shared" si="7"/>
        <v>77.384780000000006</v>
      </c>
      <c r="J122" s="5">
        <v>345.76961</v>
      </c>
      <c r="K122" s="5">
        <v>33.25</v>
      </c>
      <c r="L122" s="5">
        <v>17.589179999999999</v>
      </c>
      <c r="M122" s="5">
        <f t="shared" si="8"/>
        <v>82.410820000000001</v>
      </c>
      <c r="N122" s="6">
        <v>345.8159</v>
      </c>
      <c r="O122" s="6">
        <v>33.25</v>
      </c>
      <c r="P122" s="6">
        <v>14.89311</v>
      </c>
      <c r="Q122" s="8">
        <f t="shared" si="9"/>
        <v>85.106889999999993</v>
      </c>
      <c r="R122" s="3">
        <v>142.52000000000001</v>
      </c>
      <c r="S122" s="3">
        <v>11.990740000000001</v>
      </c>
      <c r="T122" s="3">
        <v>73.106459999999998</v>
      </c>
      <c r="U122" s="3">
        <f t="shared" si="10"/>
        <v>26.893540000000002</v>
      </c>
      <c r="AL122" s="10">
        <v>142.25</v>
      </c>
      <c r="AM122" s="10">
        <v>11.99471</v>
      </c>
      <c r="AN122" s="10">
        <v>76.33323</v>
      </c>
      <c r="AO122" s="10">
        <f t="shared" si="11"/>
        <v>23.66677</v>
      </c>
    </row>
    <row r="123" spans="2:41" x14ac:dyDescent="0.25">
      <c r="B123" s="3">
        <v>345.69355000000002</v>
      </c>
      <c r="C123" s="3">
        <v>33.5</v>
      </c>
      <c r="D123" s="3">
        <v>36.553280000000001</v>
      </c>
      <c r="E123" s="3">
        <f t="shared" si="6"/>
        <v>63.446719999999999</v>
      </c>
      <c r="F123" s="4">
        <v>345.74696</v>
      </c>
      <c r="G123" s="4">
        <v>33.5</v>
      </c>
      <c r="H123" s="4">
        <v>22.405850000000001</v>
      </c>
      <c r="I123" s="4">
        <f t="shared" si="7"/>
        <v>77.594149999999999</v>
      </c>
      <c r="J123" s="5">
        <v>345.70575000000002</v>
      </c>
      <c r="K123" s="5">
        <v>33.5</v>
      </c>
      <c r="L123" s="5">
        <v>17.44304</v>
      </c>
      <c r="M123" s="5">
        <f t="shared" si="8"/>
        <v>82.556960000000004</v>
      </c>
      <c r="N123" s="6">
        <v>345.74176999999997</v>
      </c>
      <c r="O123" s="6">
        <v>33.5</v>
      </c>
      <c r="P123" s="6">
        <v>14.780189999999999</v>
      </c>
      <c r="Q123" s="8">
        <f t="shared" si="9"/>
        <v>85.219809999999995</v>
      </c>
      <c r="R123" s="3">
        <v>143.52000000000001</v>
      </c>
      <c r="S123" s="3">
        <v>12.089090000000001</v>
      </c>
      <c r="T123" s="3">
        <v>72.772289999999998</v>
      </c>
      <c r="U123" s="3">
        <f t="shared" si="10"/>
        <v>27.227710000000002</v>
      </c>
      <c r="AL123" s="10">
        <v>143.25</v>
      </c>
      <c r="AM123" s="10">
        <v>12.093059999999999</v>
      </c>
      <c r="AN123" s="10">
        <v>76.044449999999998</v>
      </c>
      <c r="AO123" s="10">
        <f t="shared" si="11"/>
        <v>23.955550000000002</v>
      </c>
    </row>
    <row r="124" spans="2:41" x14ac:dyDescent="0.25">
      <c r="B124" s="3">
        <v>345.60739000000001</v>
      </c>
      <c r="C124" s="3">
        <v>33.75</v>
      </c>
      <c r="D124" s="3">
        <v>36.261220000000002</v>
      </c>
      <c r="E124" s="3">
        <f t="shared" si="6"/>
        <v>63.738779999999998</v>
      </c>
      <c r="F124" s="4">
        <v>345.65086000000002</v>
      </c>
      <c r="G124" s="4">
        <v>33.75</v>
      </c>
      <c r="H124" s="4">
        <v>22.239699999999999</v>
      </c>
      <c r="I124" s="4">
        <f t="shared" si="7"/>
        <v>77.760300000000001</v>
      </c>
      <c r="J124" s="5">
        <v>345.62812000000002</v>
      </c>
      <c r="K124" s="5">
        <v>33.75</v>
      </c>
      <c r="L124" s="5">
        <v>17.30958</v>
      </c>
      <c r="M124" s="5">
        <f t="shared" si="8"/>
        <v>82.690420000000003</v>
      </c>
      <c r="N124" s="6">
        <v>345.65269999999998</v>
      </c>
      <c r="O124" s="6">
        <v>33.75</v>
      </c>
      <c r="P124" s="6">
        <v>14.246230000000001</v>
      </c>
      <c r="Q124" s="8">
        <f t="shared" si="9"/>
        <v>85.753770000000003</v>
      </c>
      <c r="R124" s="3">
        <v>144.52000000000001</v>
      </c>
      <c r="S124" s="3">
        <v>12.18735</v>
      </c>
      <c r="T124" s="3">
        <v>72.436999999999998</v>
      </c>
      <c r="U124" s="3">
        <f t="shared" si="10"/>
        <v>27.563000000000002</v>
      </c>
      <c r="AL124" s="10">
        <v>144.25</v>
      </c>
      <c r="AM124" s="10">
        <v>12.19148</v>
      </c>
      <c r="AN124" s="10">
        <v>75.725970000000004</v>
      </c>
      <c r="AO124" s="10">
        <f t="shared" si="11"/>
        <v>24.274029999999996</v>
      </c>
    </row>
    <row r="125" spans="2:41" x14ac:dyDescent="0.25">
      <c r="B125" s="3">
        <v>345.51387</v>
      </c>
      <c r="C125" s="3">
        <v>34</v>
      </c>
      <c r="D125" s="3">
        <v>36.011119999999998</v>
      </c>
      <c r="E125" s="3">
        <f t="shared" si="6"/>
        <v>63.988880000000002</v>
      </c>
      <c r="F125" s="4">
        <v>345.55426</v>
      </c>
      <c r="G125" s="4">
        <v>34</v>
      </c>
      <c r="H125" s="4">
        <v>22.091059999999999</v>
      </c>
      <c r="I125" s="4">
        <f t="shared" si="7"/>
        <v>77.908940000000001</v>
      </c>
      <c r="J125" s="5">
        <v>345.55628000000002</v>
      </c>
      <c r="K125" s="5">
        <v>34</v>
      </c>
      <c r="L125" s="5">
        <v>17.204609999999999</v>
      </c>
      <c r="M125" s="5">
        <f t="shared" si="8"/>
        <v>82.795389999999998</v>
      </c>
      <c r="N125" s="6">
        <v>345.56034</v>
      </c>
      <c r="O125" s="6">
        <v>34</v>
      </c>
      <c r="P125" s="6">
        <v>14.11472</v>
      </c>
      <c r="Q125" s="8">
        <f t="shared" si="9"/>
        <v>85.885279999999995</v>
      </c>
      <c r="R125" s="3">
        <v>145.52000000000001</v>
      </c>
      <c r="S125" s="3">
        <v>12.285589999999999</v>
      </c>
      <c r="T125" s="3">
        <v>72.094470000000001</v>
      </c>
      <c r="U125" s="3">
        <f t="shared" si="10"/>
        <v>27.905529999999999</v>
      </c>
      <c r="AL125" s="10">
        <v>145.25</v>
      </c>
      <c r="AM125" s="10">
        <v>12.28993</v>
      </c>
      <c r="AN125" s="10">
        <v>75.389799999999994</v>
      </c>
      <c r="AO125" s="10">
        <f t="shared" si="11"/>
        <v>24.610200000000006</v>
      </c>
    </row>
    <row r="126" spans="2:41" x14ac:dyDescent="0.25">
      <c r="B126" s="3">
        <v>345.42365999999998</v>
      </c>
      <c r="C126" s="3">
        <v>34.25</v>
      </c>
      <c r="D126" s="3">
        <v>35.762990000000002</v>
      </c>
      <c r="E126" s="3">
        <f t="shared" si="6"/>
        <v>64.237009999999998</v>
      </c>
      <c r="F126" s="4">
        <v>345.46742999999998</v>
      </c>
      <c r="G126" s="4">
        <v>34.25</v>
      </c>
      <c r="H126" s="4">
        <v>21.96048</v>
      </c>
      <c r="I126" s="4">
        <f t="shared" si="7"/>
        <v>78.039519999999996</v>
      </c>
      <c r="J126" s="5">
        <v>345.48334999999997</v>
      </c>
      <c r="K126" s="5">
        <v>34.25</v>
      </c>
      <c r="L126" s="5">
        <v>17.11524</v>
      </c>
      <c r="M126" s="5">
        <f t="shared" si="8"/>
        <v>82.88476</v>
      </c>
      <c r="N126" s="6">
        <v>345.46512000000001</v>
      </c>
      <c r="O126" s="6">
        <v>34.25</v>
      </c>
      <c r="P126" s="6">
        <v>13.93092</v>
      </c>
      <c r="Q126" s="8">
        <f t="shared" si="9"/>
        <v>86.06908</v>
      </c>
      <c r="R126" s="3">
        <v>146.52000000000001</v>
      </c>
      <c r="S126" s="3">
        <v>12.38381</v>
      </c>
      <c r="T126" s="3">
        <v>71.765640000000005</v>
      </c>
      <c r="U126" s="3">
        <f t="shared" si="10"/>
        <v>28.234359999999995</v>
      </c>
      <c r="AL126" s="10">
        <v>146.25</v>
      </c>
      <c r="AM126" s="10">
        <v>12.38837</v>
      </c>
      <c r="AN126" s="10">
        <v>75.085840000000005</v>
      </c>
      <c r="AO126" s="10">
        <f t="shared" si="11"/>
        <v>24.914159999999995</v>
      </c>
    </row>
    <row r="127" spans="2:41" x14ac:dyDescent="0.25">
      <c r="B127" s="3">
        <v>345.34553</v>
      </c>
      <c r="C127" s="3">
        <v>34.5</v>
      </c>
      <c r="D127" s="3">
        <v>35.538130000000002</v>
      </c>
      <c r="E127" s="3">
        <f t="shared" si="6"/>
        <v>64.461870000000005</v>
      </c>
      <c r="F127" s="4">
        <v>345.38063</v>
      </c>
      <c r="G127" s="4">
        <v>34.5</v>
      </c>
      <c r="H127" s="4">
        <v>21.809609999999999</v>
      </c>
      <c r="I127" s="4">
        <f t="shared" si="7"/>
        <v>78.190390000000008</v>
      </c>
      <c r="J127" s="5">
        <v>345.41676999999999</v>
      </c>
      <c r="K127" s="5">
        <v>34.5</v>
      </c>
      <c r="L127" s="5">
        <v>17.015930000000001</v>
      </c>
      <c r="M127" s="5">
        <f t="shared" si="8"/>
        <v>82.984070000000003</v>
      </c>
      <c r="N127" s="6">
        <v>345.38065999999998</v>
      </c>
      <c r="O127" s="6">
        <v>34.5</v>
      </c>
      <c r="P127" s="6">
        <v>13.7959</v>
      </c>
      <c r="Q127" s="8">
        <f t="shared" si="9"/>
        <v>86.204099999999997</v>
      </c>
      <c r="R127" s="3">
        <v>147.52000000000001</v>
      </c>
      <c r="S127" s="3">
        <v>12.48218</v>
      </c>
      <c r="T127" s="3">
        <v>71.407899999999998</v>
      </c>
      <c r="U127" s="3">
        <f t="shared" si="10"/>
        <v>28.592100000000002</v>
      </c>
      <c r="AL127" s="10">
        <v>147.25</v>
      </c>
      <c r="AM127" s="10">
        <v>12.486840000000001</v>
      </c>
      <c r="AN127" s="10">
        <v>74.734859999999998</v>
      </c>
      <c r="AO127" s="10">
        <f t="shared" si="11"/>
        <v>25.265140000000002</v>
      </c>
    </row>
    <row r="128" spans="2:41" x14ac:dyDescent="0.25">
      <c r="B128" s="3">
        <v>345.27231</v>
      </c>
      <c r="C128" s="3">
        <v>34.75</v>
      </c>
      <c r="D128" s="3">
        <v>35.313589999999998</v>
      </c>
      <c r="E128" s="3">
        <f t="shared" si="6"/>
        <v>64.686409999999995</v>
      </c>
      <c r="F128" s="4">
        <v>345.29451999999998</v>
      </c>
      <c r="G128" s="4">
        <v>34.75</v>
      </c>
      <c r="H128" s="4">
        <v>21.661740000000002</v>
      </c>
      <c r="I128" s="4">
        <f t="shared" si="7"/>
        <v>78.338259999999991</v>
      </c>
      <c r="J128" s="5">
        <v>345.35333000000003</v>
      </c>
      <c r="K128" s="5">
        <v>34.75</v>
      </c>
      <c r="L128" s="5">
        <v>16.916930000000001</v>
      </c>
      <c r="M128" s="5">
        <f t="shared" si="8"/>
        <v>83.083069999999992</v>
      </c>
      <c r="N128" s="6">
        <v>345.30781000000002</v>
      </c>
      <c r="O128" s="6">
        <v>34.75</v>
      </c>
      <c r="P128" s="6">
        <v>13.646800000000001</v>
      </c>
      <c r="Q128" s="8">
        <f t="shared" si="9"/>
        <v>86.353200000000001</v>
      </c>
      <c r="R128" s="3">
        <v>148.52000000000001</v>
      </c>
      <c r="S128" s="3">
        <v>12.580590000000001</v>
      </c>
      <c r="T128" s="3">
        <v>71.058239999999998</v>
      </c>
      <c r="U128" s="3">
        <f t="shared" si="10"/>
        <v>28.941760000000002</v>
      </c>
      <c r="AL128" s="10">
        <v>148.25</v>
      </c>
      <c r="AM128" s="10">
        <v>12.58516</v>
      </c>
      <c r="AN128" s="10">
        <v>74.422700000000006</v>
      </c>
      <c r="AO128" s="10">
        <f t="shared" si="11"/>
        <v>25.577299999999994</v>
      </c>
    </row>
    <row r="129" spans="2:41" x14ac:dyDescent="0.25">
      <c r="B129" s="3">
        <v>345.20868000000002</v>
      </c>
      <c r="C129" s="3">
        <v>35</v>
      </c>
      <c r="D129" s="3">
        <v>35.097090000000001</v>
      </c>
      <c r="E129" s="3">
        <f t="shared" si="6"/>
        <v>64.902909999999991</v>
      </c>
      <c r="F129" s="4">
        <v>345.22701000000001</v>
      </c>
      <c r="G129" s="4">
        <v>35</v>
      </c>
      <c r="H129" s="4">
        <v>21.57395</v>
      </c>
      <c r="I129" s="4">
        <f t="shared" si="7"/>
        <v>78.426050000000004</v>
      </c>
      <c r="J129" s="5">
        <v>345.29514</v>
      </c>
      <c r="K129" s="5">
        <v>35</v>
      </c>
      <c r="L129" s="5">
        <v>16.81241</v>
      </c>
      <c r="M129" s="5">
        <f t="shared" si="8"/>
        <v>83.18759</v>
      </c>
      <c r="N129" s="6">
        <v>345.24171000000001</v>
      </c>
      <c r="O129" s="6">
        <v>35</v>
      </c>
      <c r="P129" s="6">
        <v>13.48493</v>
      </c>
      <c r="Q129" s="8">
        <f t="shared" si="9"/>
        <v>86.515069999999994</v>
      </c>
      <c r="R129" s="3">
        <v>149.52000000000001</v>
      </c>
      <c r="S129" s="3">
        <v>12.67883</v>
      </c>
      <c r="T129" s="3">
        <v>70.728139999999996</v>
      </c>
      <c r="U129" s="3">
        <f t="shared" si="10"/>
        <v>29.271860000000004</v>
      </c>
      <c r="AL129" s="10">
        <v>149.25</v>
      </c>
      <c r="AM129" s="10">
        <v>12.68341</v>
      </c>
      <c r="AN129" s="10">
        <v>74.111800000000002</v>
      </c>
      <c r="AO129" s="10">
        <f t="shared" si="11"/>
        <v>25.888199999999998</v>
      </c>
    </row>
    <row r="130" spans="2:41" x14ac:dyDescent="0.25">
      <c r="B130" s="3">
        <v>345.15370999999999</v>
      </c>
      <c r="C130" s="3">
        <v>35.25</v>
      </c>
      <c r="D130" s="3">
        <v>34.894089999999998</v>
      </c>
      <c r="E130" s="3">
        <f t="shared" si="6"/>
        <v>65.105909999999994</v>
      </c>
      <c r="F130" s="4">
        <v>345.16550000000001</v>
      </c>
      <c r="G130" s="4">
        <v>35.25</v>
      </c>
      <c r="H130" s="4">
        <v>21.444559999999999</v>
      </c>
      <c r="I130" s="4">
        <f t="shared" si="7"/>
        <v>78.555440000000004</v>
      </c>
      <c r="J130" s="5">
        <v>345.25008000000003</v>
      </c>
      <c r="K130" s="5">
        <v>35.25</v>
      </c>
      <c r="L130" s="5">
        <v>16.741599999999998</v>
      </c>
      <c r="M130" s="5">
        <f t="shared" si="8"/>
        <v>83.258399999999995</v>
      </c>
      <c r="N130" s="6">
        <v>345.18689999999998</v>
      </c>
      <c r="O130" s="6">
        <v>35.25</v>
      </c>
      <c r="P130" s="6">
        <v>13.37785</v>
      </c>
      <c r="Q130" s="8">
        <f t="shared" si="9"/>
        <v>86.622150000000005</v>
      </c>
      <c r="R130" s="3">
        <v>150.52000000000001</v>
      </c>
      <c r="S130" s="3">
        <v>12.77704</v>
      </c>
      <c r="T130" s="3">
        <v>70.389179999999996</v>
      </c>
      <c r="U130" s="3">
        <f t="shared" si="10"/>
        <v>29.610820000000004</v>
      </c>
      <c r="AL130" s="10">
        <v>150.25</v>
      </c>
      <c r="AM130" s="10">
        <v>12.78171</v>
      </c>
      <c r="AN130" s="10">
        <v>73.774360000000001</v>
      </c>
      <c r="AO130" s="10">
        <f t="shared" si="11"/>
        <v>26.225639999999999</v>
      </c>
    </row>
    <row r="131" spans="2:41" x14ac:dyDescent="0.25">
      <c r="B131" s="3">
        <v>345.10584999999998</v>
      </c>
      <c r="C131" s="3">
        <v>35.5</v>
      </c>
      <c r="D131" s="3">
        <v>34.707540000000002</v>
      </c>
      <c r="E131" s="3">
        <f t="shared" si="6"/>
        <v>65.292460000000005</v>
      </c>
      <c r="F131" s="4">
        <v>345.11678000000001</v>
      </c>
      <c r="G131" s="4">
        <v>35.5</v>
      </c>
      <c r="H131" s="4">
        <v>21.306170000000002</v>
      </c>
      <c r="I131" s="4">
        <f t="shared" si="7"/>
        <v>78.693829999999991</v>
      </c>
      <c r="J131" s="5">
        <v>345.21109000000001</v>
      </c>
      <c r="K131" s="5">
        <v>35.5</v>
      </c>
      <c r="L131" s="5">
        <v>16.66995</v>
      </c>
      <c r="M131" s="5">
        <f t="shared" si="8"/>
        <v>83.33005</v>
      </c>
      <c r="N131" s="6">
        <v>345.13395000000003</v>
      </c>
      <c r="O131" s="6">
        <v>35.5</v>
      </c>
      <c r="P131" s="6">
        <v>13.2516</v>
      </c>
      <c r="Q131" s="8">
        <f t="shared" si="9"/>
        <v>86.748400000000004</v>
      </c>
      <c r="R131" s="3">
        <v>151.52000000000001</v>
      </c>
      <c r="S131" s="3">
        <v>12.87534</v>
      </c>
      <c r="T131" s="3">
        <v>70.039280000000005</v>
      </c>
      <c r="U131" s="3">
        <f t="shared" si="10"/>
        <v>29.960719999999995</v>
      </c>
      <c r="AL131" s="10">
        <v>151.25</v>
      </c>
      <c r="AM131" s="10">
        <v>12.87997</v>
      </c>
      <c r="AN131" s="10">
        <v>73.562439999999995</v>
      </c>
      <c r="AO131" s="10">
        <f t="shared" si="11"/>
        <v>26.437560000000005</v>
      </c>
    </row>
    <row r="132" spans="2:41" x14ac:dyDescent="0.25">
      <c r="B132" s="3">
        <v>345.06603000000001</v>
      </c>
      <c r="C132" s="3">
        <v>35.75</v>
      </c>
      <c r="D132" s="3">
        <v>34.541510000000002</v>
      </c>
      <c r="E132" s="3">
        <f t="shared" si="6"/>
        <v>65.458489999999998</v>
      </c>
      <c r="F132" s="4">
        <v>345.07497999999998</v>
      </c>
      <c r="G132" s="4">
        <v>35.75</v>
      </c>
      <c r="H132" s="4">
        <v>21.220330000000001</v>
      </c>
      <c r="I132" s="4">
        <f t="shared" si="7"/>
        <v>78.779669999999996</v>
      </c>
      <c r="J132" s="5">
        <v>345.17669999999998</v>
      </c>
      <c r="K132" s="5">
        <v>35.75</v>
      </c>
      <c r="L132" s="5">
        <v>16.608339999999998</v>
      </c>
      <c r="M132" s="5">
        <f t="shared" si="8"/>
        <v>83.391660000000002</v>
      </c>
      <c r="N132" s="6">
        <v>345.08792999999997</v>
      </c>
      <c r="O132" s="6">
        <v>35.75</v>
      </c>
      <c r="P132" s="6">
        <v>13.145210000000001</v>
      </c>
      <c r="Q132" s="8">
        <f t="shared" si="9"/>
        <v>86.854789999999994</v>
      </c>
      <c r="R132" s="3">
        <v>152.52000000000001</v>
      </c>
      <c r="S132" s="3">
        <v>12.97367</v>
      </c>
      <c r="T132" s="3">
        <v>69.692610000000002</v>
      </c>
      <c r="U132" s="3">
        <f t="shared" si="10"/>
        <v>30.307389999999998</v>
      </c>
      <c r="AL132" s="10">
        <v>152.25</v>
      </c>
      <c r="AM132" s="10">
        <v>12.97808</v>
      </c>
      <c r="AN132" s="10">
        <v>73.119669999999999</v>
      </c>
      <c r="AO132" s="10">
        <f t="shared" si="11"/>
        <v>26.880330000000001</v>
      </c>
    </row>
    <row r="133" spans="2:41" x14ac:dyDescent="0.25">
      <c r="B133" s="3">
        <v>345.03014999999999</v>
      </c>
      <c r="C133" s="3">
        <v>36</v>
      </c>
      <c r="D133" s="3">
        <v>34.379669999999997</v>
      </c>
      <c r="E133" s="3">
        <f t="shared" si="6"/>
        <v>65.620329999999996</v>
      </c>
      <c r="F133" s="4">
        <v>345.03413999999998</v>
      </c>
      <c r="G133" s="4">
        <v>36</v>
      </c>
      <c r="H133" s="4">
        <v>21.116009999999999</v>
      </c>
      <c r="I133" s="4">
        <f t="shared" si="7"/>
        <v>78.883989999999997</v>
      </c>
      <c r="J133" s="5">
        <v>345.14645000000002</v>
      </c>
      <c r="K133" s="5">
        <v>36</v>
      </c>
      <c r="L133" s="5">
        <v>16.543389999999999</v>
      </c>
      <c r="M133" s="5">
        <f t="shared" si="8"/>
        <v>83.456609999999998</v>
      </c>
      <c r="N133" s="6">
        <v>345.05363</v>
      </c>
      <c r="O133" s="6">
        <v>36</v>
      </c>
      <c r="P133" s="6">
        <v>13.0778</v>
      </c>
      <c r="Q133" s="8">
        <f t="shared" si="9"/>
        <v>86.922200000000004</v>
      </c>
      <c r="R133" s="3">
        <v>153.52000000000001</v>
      </c>
      <c r="S133" s="3">
        <v>13.07184</v>
      </c>
      <c r="T133" s="3">
        <v>69.346670000000003</v>
      </c>
      <c r="U133" s="3">
        <f t="shared" si="10"/>
        <v>30.653329999999997</v>
      </c>
      <c r="AL133" s="10">
        <v>153.25</v>
      </c>
      <c r="AM133" s="10">
        <v>13.07643</v>
      </c>
      <c r="AN133" s="10">
        <v>72.906019999999998</v>
      </c>
      <c r="AO133" s="10">
        <f t="shared" si="11"/>
        <v>27.093980000000002</v>
      </c>
    </row>
    <row r="134" spans="2:41" x14ac:dyDescent="0.25">
      <c r="B134" s="3">
        <v>345.00054999999998</v>
      </c>
      <c r="C134" s="3">
        <v>36.25</v>
      </c>
      <c r="D134" s="3">
        <v>34.203449999999997</v>
      </c>
      <c r="E134" s="3">
        <f t="shared" si="6"/>
        <v>65.796549999999996</v>
      </c>
      <c r="F134" s="4">
        <v>345.00896</v>
      </c>
      <c r="G134" s="4">
        <v>36.25</v>
      </c>
      <c r="H134" s="4">
        <v>21.039210000000001</v>
      </c>
      <c r="I134" s="4">
        <f t="shared" si="7"/>
        <v>78.960790000000003</v>
      </c>
      <c r="J134" s="5">
        <v>345.12682000000001</v>
      </c>
      <c r="K134" s="5">
        <v>36.25</v>
      </c>
      <c r="L134" s="5">
        <v>16.474789999999999</v>
      </c>
      <c r="M134" s="5">
        <f t="shared" si="8"/>
        <v>83.525210000000001</v>
      </c>
      <c r="N134" s="6">
        <v>345.02078999999998</v>
      </c>
      <c r="O134" s="6">
        <v>36.25</v>
      </c>
      <c r="P134" s="6">
        <v>12.991479999999999</v>
      </c>
      <c r="Q134" s="8">
        <f t="shared" si="9"/>
        <v>87.008520000000004</v>
      </c>
      <c r="R134" s="3">
        <v>154.52000000000001</v>
      </c>
      <c r="S134" s="3">
        <v>13.17001</v>
      </c>
      <c r="T134" s="3">
        <v>69.014700000000005</v>
      </c>
      <c r="U134" s="3">
        <f t="shared" si="10"/>
        <v>30.985299999999995</v>
      </c>
      <c r="AL134" s="10">
        <v>154.25</v>
      </c>
      <c r="AM134" s="10">
        <v>13.17493</v>
      </c>
      <c r="AN134" s="10">
        <v>72.427059999999997</v>
      </c>
      <c r="AO134" s="10">
        <f t="shared" si="11"/>
        <v>27.572940000000003</v>
      </c>
    </row>
    <row r="135" spans="2:41" x14ac:dyDescent="0.25">
      <c r="B135" s="3">
        <v>344.97091999999998</v>
      </c>
      <c r="C135" s="3">
        <v>36.5</v>
      </c>
      <c r="D135" s="3">
        <v>34.044649999999997</v>
      </c>
      <c r="E135" s="3">
        <f t="shared" ref="E135:E140" si="12">100-D135</f>
        <v>65.95535000000001</v>
      </c>
      <c r="F135" s="4">
        <v>344.98160000000001</v>
      </c>
      <c r="G135" s="4">
        <v>36.5</v>
      </c>
      <c r="H135" s="4">
        <v>20.963090000000001</v>
      </c>
      <c r="I135" s="4">
        <f t="shared" ref="I135:I140" si="13">100-H135</f>
        <v>79.036910000000006</v>
      </c>
      <c r="J135" s="5">
        <v>345.11167999999998</v>
      </c>
      <c r="K135" s="5">
        <v>36.5</v>
      </c>
      <c r="L135" s="5">
        <v>16.385660000000001</v>
      </c>
      <c r="M135" s="5">
        <f t="shared" ref="M135:M140" si="14">100-L135</f>
        <v>83.614339999999999</v>
      </c>
      <c r="N135" s="6">
        <v>344.99115999999998</v>
      </c>
      <c r="O135" s="6">
        <v>36.5</v>
      </c>
      <c r="P135" s="6">
        <v>12.88222</v>
      </c>
      <c r="Q135" s="8">
        <f t="shared" ref="Q135:Q140" si="15">100-P135</f>
        <v>87.117779999999996</v>
      </c>
      <c r="R135" s="3">
        <v>155.52000000000001</v>
      </c>
      <c r="S135" s="3">
        <v>13.268190000000001</v>
      </c>
      <c r="T135" s="3">
        <v>68.678129999999996</v>
      </c>
      <c r="U135" s="3">
        <f t="shared" ref="U135:U198" si="16">100-T135</f>
        <v>31.321870000000004</v>
      </c>
      <c r="AL135" s="10">
        <v>155.25</v>
      </c>
      <c r="AM135" s="10">
        <v>13.27347</v>
      </c>
      <c r="AN135" s="10">
        <v>72.106589999999997</v>
      </c>
      <c r="AO135" s="10">
        <f t="shared" ref="AO135:AO198" si="17">100-AN135</f>
        <v>27.893410000000003</v>
      </c>
    </row>
    <row r="136" spans="2:41" x14ac:dyDescent="0.25">
      <c r="B136" s="3">
        <v>344.95359000000002</v>
      </c>
      <c r="C136" s="3">
        <v>36.75</v>
      </c>
      <c r="D136" s="3">
        <v>33.886650000000003</v>
      </c>
      <c r="E136" s="3">
        <f t="shared" si="12"/>
        <v>66.113349999999997</v>
      </c>
      <c r="F136" s="4">
        <v>344.96478999999999</v>
      </c>
      <c r="G136" s="4">
        <v>36.75</v>
      </c>
      <c r="H136" s="4">
        <v>20.8795</v>
      </c>
      <c r="I136" s="4">
        <f t="shared" si="13"/>
        <v>79.120499999999993</v>
      </c>
      <c r="J136" s="5">
        <v>345.09503999999998</v>
      </c>
      <c r="K136" s="5">
        <v>36.75</v>
      </c>
      <c r="L136" s="5">
        <v>16.322500000000002</v>
      </c>
      <c r="M136" s="5">
        <f t="shared" si="14"/>
        <v>83.677499999999995</v>
      </c>
      <c r="N136" s="6">
        <v>344.97124000000002</v>
      </c>
      <c r="O136" s="6">
        <v>36.75</v>
      </c>
      <c r="P136" s="6">
        <v>12.79949</v>
      </c>
      <c r="Q136" s="8">
        <f t="shared" si="15"/>
        <v>87.200509999999994</v>
      </c>
      <c r="R136" s="3">
        <v>156.52000000000001</v>
      </c>
      <c r="S136" s="3">
        <v>13.366379999999999</v>
      </c>
      <c r="T136" s="3">
        <v>68.324709999999996</v>
      </c>
      <c r="U136" s="3">
        <f t="shared" si="16"/>
        <v>31.675290000000004</v>
      </c>
      <c r="AL136" s="10">
        <v>156.25</v>
      </c>
      <c r="AM136" s="10">
        <v>13.371880000000001</v>
      </c>
      <c r="AN136" s="10">
        <v>71.781720000000007</v>
      </c>
      <c r="AO136" s="10">
        <f t="shared" si="17"/>
        <v>28.218279999999993</v>
      </c>
    </row>
    <row r="137" spans="2:41" x14ac:dyDescent="0.25">
      <c r="B137" s="3">
        <v>344.94153</v>
      </c>
      <c r="C137" s="3">
        <v>37</v>
      </c>
      <c r="D137" s="3">
        <v>33.743409999999997</v>
      </c>
      <c r="E137" s="3">
        <f t="shared" si="12"/>
        <v>66.256590000000003</v>
      </c>
      <c r="F137" s="4">
        <v>344.94745</v>
      </c>
      <c r="G137" s="4">
        <v>37</v>
      </c>
      <c r="H137" s="4">
        <v>20.82856</v>
      </c>
      <c r="I137" s="4">
        <f t="shared" si="13"/>
        <v>79.171440000000004</v>
      </c>
      <c r="J137" s="5">
        <v>345.08292</v>
      </c>
      <c r="K137" s="5">
        <v>37</v>
      </c>
      <c r="L137" s="5">
        <v>16.304200000000002</v>
      </c>
      <c r="M137" s="5">
        <f t="shared" si="14"/>
        <v>83.695799999999991</v>
      </c>
      <c r="N137" s="6">
        <v>344.95312000000001</v>
      </c>
      <c r="O137" s="6">
        <v>37</v>
      </c>
      <c r="P137" s="6">
        <v>12.728770000000001</v>
      </c>
      <c r="Q137" s="8">
        <f t="shared" si="15"/>
        <v>87.271230000000003</v>
      </c>
      <c r="R137" s="3">
        <v>157.52000000000001</v>
      </c>
      <c r="S137" s="3">
        <v>13.464549999999999</v>
      </c>
      <c r="T137" s="3">
        <v>67.972570000000005</v>
      </c>
      <c r="U137" s="3">
        <f t="shared" si="16"/>
        <v>32.027429999999995</v>
      </c>
      <c r="AL137" s="10">
        <v>157.25</v>
      </c>
      <c r="AM137" s="10">
        <v>13.47017</v>
      </c>
      <c r="AN137" s="10">
        <v>71.484999999999999</v>
      </c>
      <c r="AO137" s="10">
        <f t="shared" si="17"/>
        <v>28.515000000000001</v>
      </c>
    </row>
    <row r="138" spans="2:41" x14ac:dyDescent="0.25">
      <c r="B138" s="3">
        <v>344.92487999999997</v>
      </c>
      <c r="C138" s="3">
        <v>37.25</v>
      </c>
      <c r="D138" s="3">
        <v>33.602780000000003</v>
      </c>
      <c r="E138" s="3">
        <f t="shared" si="12"/>
        <v>66.397220000000004</v>
      </c>
      <c r="F138" s="4">
        <v>344.93741999999997</v>
      </c>
      <c r="G138" s="4">
        <v>37.25</v>
      </c>
      <c r="H138" s="4">
        <v>20.75329</v>
      </c>
      <c r="I138" s="4">
        <f t="shared" si="13"/>
        <v>79.246710000000007</v>
      </c>
      <c r="J138" s="5">
        <v>345.05493000000001</v>
      </c>
      <c r="K138" s="5">
        <v>37.25</v>
      </c>
      <c r="L138" s="5">
        <v>16.14612</v>
      </c>
      <c r="M138" s="5">
        <f t="shared" si="14"/>
        <v>83.853880000000004</v>
      </c>
      <c r="N138" s="6">
        <v>344.93677000000002</v>
      </c>
      <c r="O138" s="6">
        <v>37.25</v>
      </c>
      <c r="P138" s="6">
        <v>12.640319999999999</v>
      </c>
      <c r="Q138" s="8">
        <f t="shared" si="15"/>
        <v>87.359679999999997</v>
      </c>
      <c r="R138" s="3">
        <v>158.52000000000001</v>
      </c>
      <c r="S138" s="3">
        <v>13.562900000000001</v>
      </c>
      <c r="T138" s="3">
        <v>67.633560000000003</v>
      </c>
      <c r="U138" s="3">
        <f t="shared" si="16"/>
        <v>32.366439999999997</v>
      </c>
      <c r="AL138" s="10">
        <v>158.25</v>
      </c>
      <c r="AM138" s="10">
        <v>13.568300000000001</v>
      </c>
      <c r="AN138" s="10">
        <v>71.157200000000003</v>
      </c>
      <c r="AO138" s="10">
        <f t="shared" si="17"/>
        <v>28.842799999999997</v>
      </c>
    </row>
    <row r="139" spans="2:41" x14ac:dyDescent="0.25">
      <c r="B139" s="3">
        <v>344.91906</v>
      </c>
      <c r="C139" s="3">
        <v>37.5</v>
      </c>
      <c r="D139" s="3">
        <v>33.454340000000002</v>
      </c>
      <c r="E139" s="3">
        <f t="shared" si="12"/>
        <v>66.545659999999998</v>
      </c>
      <c r="F139" s="4">
        <v>344.92419000000001</v>
      </c>
      <c r="G139" s="4">
        <v>37.5</v>
      </c>
      <c r="H139" s="4">
        <v>20.675160000000002</v>
      </c>
      <c r="I139" s="4">
        <f t="shared" si="13"/>
        <v>79.324839999999995</v>
      </c>
      <c r="J139" s="5">
        <v>345.04271999999997</v>
      </c>
      <c r="K139" s="5">
        <v>37.5</v>
      </c>
      <c r="L139" s="5">
        <v>16.141069999999999</v>
      </c>
      <c r="M139" s="5">
        <f t="shared" si="14"/>
        <v>83.858930000000001</v>
      </c>
      <c r="N139" s="6">
        <v>344.92419000000001</v>
      </c>
      <c r="O139" s="6">
        <v>37.5</v>
      </c>
      <c r="P139" s="6">
        <v>12.551550000000001</v>
      </c>
      <c r="Q139" s="8">
        <f t="shared" si="15"/>
        <v>87.448449999999994</v>
      </c>
      <c r="R139" s="3">
        <v>159.52000000000001</v>
      </c>
      <c r="S139" s="3">
        <v>13.661490000000001</v>
      </c>
      <c r="T139" s="3">
        <v>67.255080000000007</v>
      </c>
      <c r="U139" s="3">
        <f t="shared" si="16"/>
        <v>32.744919999999993</v>
      </c>
      <c r="AL139" s="10">
        <v>159.25</v>
      </c>
      <c r="AM139" s="10">
        <v>13.66657</v>
      </c>
      <c r="AN139" s="10">
        <v>70.831860000000006</v>
      </c>
      <c r="AO139" s="10">
        <f t="shared" si="17"/>
        <v>29.168139999999994</v>
      </c>
    </row>
    <row r="140" spans="2:41" x14ac:dyDescent="0.25">
      <c r="B140" s="3">
        <v>344.91305999999997</v>
      </c>
      <c r="C140" s="3">
        <v>37.75</v>
      </c>
      <c r="D140" s="3">
        <v>33.336060000000003</v>
      </c>
      <c r="E140" s="3">
        <f t="shared" si="12"/>
        <v>66.663939999999997</v>
      </c>
      <c r="F140" s="4">
        <v>344.90919000000002</v>
      </c>
      <c r="G140" s="4">
        <v>37.75</v>
      </c>
      <c r="H140" s="4">
        <v>20.61814</v>
      </c>
      <c r="I140" s="4">
        <f t="shared" si="13"/>
        <v>79.381860000000003</v>
      </c>
      <c r="J140" s="5">
        <v>345.03568999999999</v>
      </c>
      <c r="K140" s="5">
        <v>37.75</v>
      </c>
      <c r="L140" s="5">
        <v>16.102139999999999</v>
      </c>
      <c r="M140" s="5">
        <f t="shared" si="14"/>
        <v>83.897860000000009</v>
      </c>
      <c r="N140" s="6">
        <v>344.91744999999997</v>
      </c>
      <c r="O140" s="6">
        <v>37.75</v>
      </c>
      <c r="P140" s="6">
        <v>12.48564</v>
      </c>
      <c r="Q140" s="8">
        <f t="shared" si="15"/>
        <v>87.514359999999996</v>
      </c>
      <c r="R140" s="3">
        <v>160.52000000000001</v>
      </c>
      <c r="S140" s="3">
        <v>13.76023</v>
      </c>
      <c r="T140" s="3">
        <v>66.91386</v>
      </c>
      <c r="U140" s="3">
        <f t="shared" si="16"/>
        <v>33.08614</v>
      </c>
      <c r="AL140" s="10">
        <v>160.25</v>
      </c>
      <c r="AM140" s="10">
        <v>13.7651</v>
      </c>
      <c r="AN140" s="10">
        <v>70.463359999999994</v>
      </c>
      <c r="AO140" s="10">
        <f t="shared" si="17"/>
        <v>29.536640000000006</v>
      </c>
    </row>
    <row r="141" spans="2:41" x14ac:dyDescent="0.25">
      <c r="R141" s="3">
        <v>161.52000000000001</v>
      </c>
      <c r="S141" s="3">
        <v>13.858790000000001</v>
      </c>
      <c r="T141" s="3">
        <v>66.584549999999993</v>
      </c>
      <c r="U141" s="3">
        <f t="shared" si="16"/>
        <v>33.415450000000007</v>
      </c>
      <c r="AL141" s="10">
        <v>161.25</v>
      </c>
      <c r="AM141" s="10">
        <v>13.86355</v>
      </c>
      <c r="AN141" s="10">
        <v>70.132350000000002</v>
      </c>
      <c r="AO141" s="10">
        <f t="shared" si="17"/>
        <v>29.867649999999998</v>
      </c>
    </row>
    <row r="142" spans="2:41" x14ac:dyDescent="0.25">
      <c r="R142" s="3">
        <v>162.52000000000001</v>
      </c>
      <c r="S142" s="3">
        <v>13.957079999999999</v>
      </c>
      <c r="T142" s="3">
        <v>66.240740000000002</v>
      </c>
      <c r="U142" s="3">
        <f t="shared" si="16"/>
        <v>33.759259999999998</v>
      </c>
      <c r="AL142" s="10">
        <v>162.25</v>
      </c>
      <c r="AM142" s="10">
        <v>13.962059999999999</v>
      </c>
      <c r="AN142" s="10">
        <v>69.803139999999999</v>
      </c>
      <c r="AO142" s="10">
        <f t="shared" si="17"/>
        <v>30.196860000000001</v>
      </c>
    </row>
    <row r="143" spans="2:41" x14ac:dyDescent="0.25">
      <c r="R143" s="3">
        <v>163.52000000000001</v>
      </c>
      <c r="S143" s="3">
        <v>14.05546</v>
      </c>
      <c r="T143" s="3">
        <v>65.893370000000004</v>
      </c>
      <c r="U143" s="3">
        <f t="shared" si="16"/>
        <v>34.106629999999996</v>
      </c>
      <c r="AL143" s="10">
        <v>163.25</v>
      </c>
      <c r="AM143" s="10">
        <v>14.06052</v>
      </c>
      <c r="AN143" s="10">
        <v>69.456500000000005</v>
      </c>
      <c r="AO143" s="10">
        <f t="shared" si="17"/>
        <v>30.543499999999995</v>
      </c>
    </row>
    <row r="144" spans="2:41" x14ac:dyDescent="0.25">
      <c r="R144" s="3">
        <v>164.52</v>
      </c>
      <c r="S144" s="3">
        <v>14.15394</v>
      </c>
      <c r="T144" s="3">
        <v>65.54307</v>
      </c>
      <c r="U144" s="3">
        <f t="shared" si="16"/>
        <v>34.45693</v>
      </c>
      <c r="AL144" s="10">
        <v>164.25</v>
      </c>
      <c r="AM144" s="10">
        <v>14.15898</v>
      </c>
      <c r="AN144" s="10">
        <v>69.142499999999998</v>
      </c>
      <c r="AO144" s="10">
        <f t="shared" si="17"/>
        <v>30.857500000000002</v>
      </c>
    </row>
    <row r="145" spans="18:41" x14ac:dyDescent="0.25">
      <c r="R145" s="3">
        <v>165.52</v>
      </c>
      <c r="S145" s="3">
        <v>14.25258</v>
      </c>
      <c r="T145" s="3">
        <v>65.187839999999994</v>
      </c>
      <c r="U145" s="3">
        <f t="shared" si="16"/>
        <v>34.812160000000006</v>
      </c>
      <c r="AL145" s="10">
        <v>165.25</v>
      </c>
      <c r="AM145" s="10">
        <v>14.25745</v>
      </c>
      <c r="AN145" s="10">
        <v>68.826189999999997</v>
      </c>
      <c r="AO145" s="10">
        <f t="shared" si="17"/>
        <v>31.173810000000003</v>
      </c>
    </row>
    <row r="146" spans="18:41" x14ac:dyDescent="0.25">
      <c r="R146" s="3">
        <v>166.52</v>
      </c>
      <c r="S146" s="3">
        <v>14.3513</v>
      </c>
      <c r="T146" s="3">
        <v>64.839560000000006</v>
      </c>
      <c r="U146" s="3">
        <f t="shared" si="16"/>
        <v>35.160439999999994</v>
      </c>
      <c r="AL146" s="10">
        <v>166.25</v>
      </c>
      <c r="AM146" s="10">
        <v>14.355919999999999</v>
      </c>
      <c r="AN146" s="10">
        <v>68.486170000000001</v>
      </c>
      <c r="AO146" s="10">
        <f t="shared" si="17"/>
        <v>31.513829999999999</v>
      </c>
    </row>
    <row r="147" spans="18:41" x14ac:dyDescent="0.25">
      <c r="R147" s="3">
        <v>167.52</v>
      </c>
      <c r="S147" s="3">
        <v>14.45012</v>
      </c>
      <c r="T147" s="3">
        <v>64.479479999999995</v>
      </c>
      <c r="U147" s="3">
        <f t="shared" si="16"/>
        <v>35.520520000000005</v>
      </c>
      <c r="AL147" s="10">
        <v>167.25</v>
      </c>
      <c r="AM147" s="10">
        <v>14.45452</v>
      </c>
      <c r="AN147" s="10">
        <v>68.158010000000004</v>
      </c>
      <c r="AO147" s="10">
        <f t="shared" si="17"/>
        <v>31.841989999999996</v>
      </c>
    </row>
    <row r="148" spans="18:41" x14ac:dyDescent="0.25">
      <c r="R148" s="3">
        <v>168.52</v>
      </c>
      <c r="S148" s="3">
        <v>14.54904</v>
      </c>
      <c r="T148" s="3">
        <v>64.127520000000004</v>
      </c>
      <c r="U148" s="3">
        <f t="shared" si="16"/>
        <v>35.872479999999996</v>
      </c>
      <c r="AL148" s="10">
        <v>168.25</v>
      </c>
      <c r="AM148" s="10">
        <v>14.553129999999999</v>
      </c>
      <c r="AN148" s="10">
        <v>67.827669999999998</v>
      </c>
      <c r="AO148" s="10">
        <f t="shared" si="17"/>
        <v>32.172330000000002</v>
      </c>
    </row>
    <row r="149" spans="18:41" x14ac:dyDescent="0.25">
      <c r="R149" s="3">
        <v>169.52</v>
      </c>
      <c r="S149" s="3">
        <v>14.64805</v>
      </c>
      <c r="T149" s="3">
        <v>63.765189999999997</v>
      </c>
      <c r="U149" s="3">
        <f t="shared" si="16"/>
        <v>36.234810000000003</v>
      </c>
      <c r="AL149" s="10">
        <v>169.25</v>
      </c>
      <c r="AM149" s="10">
        <v>14.65161</v>
      </c>
      <c r="AN149" s="10">
        <v>67.492050000000006</v>
      </c>
      <c r="AO149" s="10">
        <f t="shared" si="17"/>
        <v>32.507949999999994</v>
      </c>
    </row>
    <row r="150" spans="18:41" x14ac:dyDescent="0.25">
      <c r="R150" s="3">
        <v>170.52</v>
      </c>
      <c r="S150" s="3">
        <v>14.747199999999999</v>
      </c>
      <c r="T150" s="3">
        <v>63.419519999999999</v>
      </c>
      <c r="U150" s="3">
        <f t="shared" si="16"/>
        <v>36.580480000000001</v>
      </c>
      <c r="AL150" s="10">
        <v>170.25</v>
      </c>
      <c r="AM150" s="10">
        <v>14.750299999999999</v>
      </c>
      <c r="AN150" s="10">
        <v>67.154039999999995</v>
      </c>
      <c r="AO150" s="10">
        <f t="shared" si="17"/>
        <v>32.845960000000005</v>
      </c>
    </row>
    <row r="151" spans="18:41" x14ac:dyDescent="0.25">
      <c r="R151" s="3">
        <v>171.52</v>
      </c>
      <c r="S151" s="3">
        <v>14.84646</v>
      </c>
      <c r="T151" s="3">
        <v>63.063339999999997</v>
      </c>
      <c r="U151" s="3">
        <f t="shared" si="16"/>
        <v>36.936660000000003</v>
      </c>
      <c r="AL151" s="10">
        <v>171.25</v>
      </c>
      <c r="AM151" s="10">
        <v>14.84933</v>
      </c>
      <c r="AN151" s="10">
        <v>66.828620000000001</v>
      </c>
      <c r="AO151" s="10">
        <f t="shared" si="17"/>
        <v>33.171379999999999</v>
      </c>
    </row>
    <row r="152" spans="18:41" x14ac:dyDescent="0.25">
      <c r="R152" s="3">
        <v>172.52</v>
      </c>
      <c r="S152" s="3">
        <v>14.94577</v>
      </c>
      <c r="T152" s="3">
        <v>62.703539999999997</v>
      </c>
      <c r="U152" s="3">
        <f t="shared" si="16"/>
        <v>37.296460000000003</v>
      </c>
      <c r="AL152" s="10">
        <v>172.25</v>
      </c>
      <c r="AM152" s="10">
        <v>14.94858</v>
      </c>
      <c r="AN152" s="10">
        <v>66.494669999999999</v>
      </c>
      <c r="AO152" s="10">
        <f t="shared" si="17"/>
        <v>33.505330000000001</v>
      </c>
    </row>
    <row r="153" spans="18:41" x14ac:dyDescent="0.25">
      <c r="R153" s="3">
        <v>173.52</v>
      </c>
      <c r="S153" s="3">
        <v>15.045070000000001</v>
      </c>
      <c r="T153" s="3">
        <v>62.332720000000002</v>
      </c>
      <c r="U153" s="3">
        <f t="shared" si="16"/>
        <v>37.667279999999998</v>
      </c>
      <c r="AL153" s="10">
        <v>173.25</v>
      </c>
      <c r="AM153" s="10">
        <v>15.04776</v>
      </c>
      <c r="AN153" s="10">
        <v>66.144109999999998</v>
      </c>
      <c r="AO153" s="10">
        <f t="shared" si="17"/>
        <v>33.855890000000002</v>
      </c>
    </row>
    <row r="154" spans="18:41" x14ac:dyDescent="0.25">
      <c r="R154" s="3">
        <v>174.52</v>
      </c>
      <c r="S154" s="3">
        <v>15.14415</v>
      </c>
      <c r="T154" s="3">
        <v>62.021090000000001</v>
      </c>
      <c r="U154" s="3">
        <f t="shared" si="16"/>
        <v>37.978909999999999</v>
      </c>
      <c r="AL154" s="10">
        <v>174.25</v>
      </c>
      <c r="AM154" s="10">
        <v>15.14709</v>
      </c>
      <c r="AN154" s="10">
        <v>65.800780000000003</v>
      </c>
      <c r="AO154" s="10">
        <f t="shared" si="17"/>
        <v>34.199219999999997</v>
      </c>
    </row>
    <row r="155" spans="18:41" x14ac:dyDescent="0.25">
      <c r="R155" s="3">
        <v>175.52</v>
      </c>
      <c r="S155" s="3">
        <v>15.24302</v>
      </c>
      <c r="T155" s="3">
        <v>61.658969999999997</v>
      </c>
      <c r="U155" s="3">
        <f t="shared" si="16"/>
        <v>38.341030000000003</v>
      </c>
      <c r="AL155" s="10">
        <v>175.25</v>
      </c>
      <c r="AM155" s="10">
        <v>15.246309999999999</v>
      </c>
      <c r="AN155" s="10">
        <v>65.466840000000005</v>
      </c>
      <c r="AO155" s="10">
        <f t="shared" si="17"/>
        <v>34.533159999999995</v>
      </c>
    </row>
    <row r="156" spans="18:41" x14ac:dyDescent="0.25">
      <c r="R156" s="3">
        <v>176.52</v>
      </c>
      <c r="S156" s="3">
        <v>15.342029999999999</v>
      </c>
      <c r="T156" s="3">
        <v>61.284559999999999</v>
      </c>
      <c r="U156" s="3">
        <f t="shared" si="16"/>
        <v>38.715440000000001</v>
      </c>
      <c r="AL156" s="10">
        <v>176.25</v>
      </c>
      <c r="AM156" s="10">
        <v>15.345370000000001</v>
      </c>
      <c r="AN156" s="10">
        <v>65.123509999999996</v>
      </c>
      <c r="AO156" s="10">
        <f t="shared" si="17"/>
        <v>34.876490000000004</v>
      </c>
    </row>
    <row r="157" spans="18:41" x14ac:dyDescent="0.25">
      <c r="R157" s="3">
        <v>177.52</v>
      </c>
      <c r="S157" s="3">
        <v>15.441330000000001</v>
      </c>
      <c r="T157" s="3">
        <v>60.930889999999998</v>
      </c>
      <c r="U157" s="3">
        <f t="shared" si="16"/>
        <v>39.069110000000002</v>
      </c>
      <c r="AL157" s="10">
        <v>177.25</v>
      </c>
      <c r="AM157" s="10">
        <v>15.444229999999999</v>
      </c>
      <c r="AN157" s="10">
        <v>64.808660000000003</v>
      </c>
      <c r="AO157" s="10">
        <f t="shared" si="17"/>
        <v>35.191339999999997</v>
      </c>
    </row>
    <row r="158" spans="18:41" x14ac:dyDescent="0.25">
      <c r="R158" s="3">
        <v>178.52</v>
      </c>
      <c r="S158" s="3">
        <v>15.54097</v>
      </c>
      <c r="T158" s="3">
        <v>60.600009999999997</v>
      </c>
      <c r="U158" s="3">
        <f t="shared" si="16"/>
        <v>39.399990000000003</v>
      </c>
      <c r="AL158" s="10">
        <v>178.25</v>
      </c>
      <c r="AM158" s="10">
        <v>15.543060000000001</v>
      </c>
      <c r="AN158" s="10">
        <v>64.480009999999993</v>
      </c>
      <c r="AO158" s="10">
        <f t="shared" si="17"/>
        <v>35.519990000000007</v>
      </c>
    </row>
    <row r="159" spans="18:41" x14ac:dyDescent="0.25">
      <c r="R159" s="3">
        <v>179.52</v>
      </c>
      <c r="S159" s="3">
        <v>15.64043</v>
      </c>
      <c r="T159" s="3">
        <v>60.225999999999999</v>
      </c>
      <c r="U159" s="3">
        <f t="shared" si="16"/>
        <v>39.774000000000001</v>
      </c>
      <c r="AL159" s="10">
        <v>179.25</v>
      </c>
      <c r="AM159" s="10">
        <v>15.64222</v>
      </c>
      <c r="AN159" s="10">
        <v>64.149649999999994</v>
      </c>
      <c r="AO159" s="10">
        <f t="shared" si="17"/>
        <v>35.850350000000006</v>
      </c>
    </row>
    <row r="160" spans="18:41" x14ac:dyDescent="0.25">
      <c r="R160" s="3">
        <v>180.52</v>
      </c>
      <c r="S160" s="3">
        <v>15.739459999999999</v>
      </c>
      <c r="T160" s="3">
        <v>59.912300000000002</v>
      </c>
      <c r="U160" s="3">
        <f t="shared" si="16"/>
        <v>40.087699999999998</v>
      </c>
      <c r="AL160" s="10">
        <v>180.25</v>
      </c>
      <c r="AM160" s="10">
        <v>15.74152</v>
      </c>
      <c r="AN160" s="10">
        <v>63.819929999999999</v>
      </c>
      <c r="AO160" s="10">
        <f t="shared" si="17"/>
        <v>36.180070000000001</v>
      </c>
    </row>
    <row r="161" spans="18:41" x14ac:dyDescent="0.25">
      <c r="R161" s="3">
        <v>181.52</v>
      </c>
      <c r="S161" s="3">
        <v>15.83822</v>
      </c>
      <c r="T161" s="3">
        <v>59.543480000000002</v>
      </c>
      <c r="U161" s="3">
        <f t="shared" si="16"/>
        <v>40.456519999999998</v>
      </c>
      <c r="AL161" s="10">
        <v>181.25</v>
      </c>
      <c r="AM161" s="10">
        <v>15.84113</v>
      </c>
      <c r="AN161" s="10">
        <v>63.486319999999999</v>
      </c>
      <c r="AO161" s="10">
        <f t="shared" si="17"/>
        <v>36.513680000000001</v>
      </c>
    </row>
    <row r="162" spans="18:41" x14ac:dyDescent="0.25">
      <c r="R162" s="3">
        <v>182.52</v>
      </c>
      <c r="S162" s="3">
        <v>15.93707</v>
      </c>
      <c r="T162" s="3">
        <v>59.164580000000001</v>
      </c>
      <c r="U162" s="3">
        <f t="shared" si="16"/>
        <v>40.835419999999999</v>
      </c>
      <c r="AL162" s="10">
        <v>182.25</v>
      </c>
      <c r="AM162" s="10">
        <v>15.94055</v>
      </c>
      <c r="AN162" s="10">
        <v>63.154789999999998</v>
      </c>
      <c r="AO162" s="10">
        <f t="shared" si="17"/>
        <v>36.845210000000002</v>
      </c>
    </row>
    <row r="163" spans="18:41" x14ac:dyDescent="0.25">
      <c r="R163" s="3">
        <v>183.52</v>
      </c>
      <c r="S163" s="3">
        <v>16.035969999999999</v>
      </c>
      <c r="T163" s="3">
        <v>58.834629999999997</v>
      </c>
      <c r="U163" s="3">
        <f t="shared" si="16"/>
        <v>41.165370000000003</v>
      </c>
      <c r="AL163" s="10">
        <v>183.25</v>
      </c>
      <c r="AM163" s="10">
        <v>16.039539999999999</v>
      </c>
      <c r="AN163" s="10">
        <v>62.827590000000001</v>
      </c>
      <c r="AO163" s="10">
        <f t="shared" si="17"/>
        <v>37.172409999999999</v>
      </c>
    </row>
    <row r="164" spans="18:41" x14ac:dyDescent="0.25">
      <c r="R164" s="3">
        <v>184.52</v>
      </c>
      <c r="S164" s="3">
        <v>16.134969999999999</v>
      </c>
      <c r="T164" s="3">
        <v>58.490279999999998</v>
      </c>
      <c r="U164" s="3">
        <f t="shared" si="16"/>
        <v>41.509720000000002</v>
      </c>
      <c r="AL164" s="10">
        <v>184.25</v>
      </c>
      <c r="AM164" s="10">
        <v>16.138349999999999</v>
      </c>
      <c r="AN164" s="10">
        <v>62.512949999999996</v>
      </c>
      <c r="AO164" s="10">
        <f t="shared" si="17"/>
        <v>37.487050000000004</v>
      </c>
    </row>
    <row r="165" spans="18:41" x14ac:dyDescent="0.25">
      <c r="R165" s="3">
        <v>185.52</v>
      </c>
      <c r="S165" s="3">
        <v>16.234069999999999</v>
      </c>
      <c r="T165" s="3">
        <v>58.130870000000002</v>
      </c>
      <c r="U165" s="3">
        <f t="shared" si="16"/>
        <v>41.869129999999998</v>
      </c>
      <c r="AL165" s="10">
        <v>185.25</v>
      </c>
      <c r="AM165" s="10">
        <v>16.23724</v>
      </c>
      <c r="AN165" s="10">
        <v>62.186360000000001</v>
      </c>
      <c r="AO165" s="10">
        <f t="shared" si="17"/>
        <v>37.813639999999999</v>
      </c>
    </row>
    <row r="166" spans="18:41" x14ac:dyDescent="0.25">
      <c r="R166" s="3">
        <v>186.52</v>
      </c>
      <c r="S166" s="3">
        <v>16.333220000000001</v>
      </c>
      <c r="T166" s="3">
        <v>57.780749999999998</v>
      </c>
      <c r="U166" s="3">
        <f t="shared" si="16"/>
        <v>42.219250000000002</v>
      </c>
      <c r="AL166" s="10">
        <v>186.25</v>
      </c>
      <c r="AM166" s="10">
        <v>16.336179999999999</v>
      </c>
      <c r="AN166" s="10">
        <v>61.86891</v>
      </c>
      <c r="AO166" s="10">
        <f t="shared" si="17"/>
        <v>38.13109</v>
      </c>
    </row>
    <row r="167" spans="18:41" x14ac:dyDescent="0.25">
      <c r="R167" s="3">
        <v>187.52</v>
      </c>
      <c r="S167" s="3">
        <v>16.432469999999999</v>
      </c>
      <c r="T167" s="3">
        <v>57.429830000000003</v>
      </c>
      <c r="U167" s="3">
        <f t="shared" si="16"/>
        <v>42.570169999999997</v>
      </c>
      <c r="AL167" s="10">
        <v>187.25</v>
      </c>
      <c r="AM167" s="10">
        <v>16.435169999999999</v>
      </c>
      <c r="AN167" s="10">
        <v>61.545639999999999</v>
      </c>
      <c r="AO167" s="10">
        <f t="shared" si="17"/>
        <v>38.454360000000001</v>
      </c>
    </row>
    <row r="168" spans="18:41" x14ac:dyDescent="0.25">
      <c r="R168" s="3">
        <v>188.52</v>
      </c>
      <c r="S168" s="3">
        <v>16.531780000000001</v>
      </c>
      <c r="T168" s="3">
        <v>57.055819999999997</v>
      </c>
      <c r="U168" s="3">
        <f t="shared" si="16"/>
        <v>42.944180000000003</v>
      </c>
      <c r="AL168" s="10">
        <v>188.25</v>
      </c>
      <c r="AM168" s="10">
        <v>16.534189999999999</v>
      </c>
      <c r="AN168" s="10">
        <v>61.228839999999998</v>
      </c>
      <c r="AO168" s="10">
        <f t="shared" si="17"/>
        <v>38.771160000000002</v>
      </c>
    </row>
    <row r="169" spans="18:41" x14ac:dyDescent="0.25">
      <c r="R169" s="3">
        <v>189.52</v>
      </c>
      <c r="S169" s="3">
        <v>16.63101</v>
      </c>
      <c r="T169" s="3">
        <v>56.733319999999999</v>
      </c>
      <c r="U169" s="3">
        <f t="shared" si="16"/>
        <v>43.266680000000001</v>
      </c>
      <c r="AL169" s="10">
        <v>189.25</v>
      </c>
      <c r="AM169" s="10">
        <v>16.63327</v>
      </c>
      <c r="AN169" s="10">
        <v>60.91704</v>
      </c>
      <c r="AO169" s="10">
        <f t="shared" si="17"/>
        <v>39.08296</v>
      </c>
    </row>
    <row r="170" spans="18:41" x14ac:dyDescent="0.25">
      <c r="R170" s="3">
        <v>190.52</v>
      </c>
      <c r="S170" s="3">
        <v>16.730070000000001</v>
      </c>
      <c r="T170" s="3">
        <v>56.399769999999997</v>
      </c>
      <c r="U170" s="3">
        <f t="shared" si="16"/>
        <v>43.600230000000003</v>
      </c>
      <c r="AL170" s="10">
        <v>190.25</v>
      </c>
      <c r="AM170" s="10">
        <v>16.732330000000001</v>
      </c>
      <c r="AN170" s="10">
        <v>60.599989999999998</v>
      </c>
      <c r="AO170" s="10">
        <f t="shared" si="17"/>
        <v>39.400010000000002</v>
      </c>
    </row>
    <row r="171" spans="18:41" x14ac:dyDescent="0.25">
      <c r="R171" s="3">
        <v>191.52</v>
      </c>
      <c r="S171" s="3">
        <v>16.829339999999998</v>
      </c>
      <c r="T171" s="3">
        <v>56.025320000000001</v>
      </c>
      <c r="U171" s="3">
        <f t="shared" si="16"/>
        <v>43.974679999999999</v>
      </c>
      <c r="AL171" s="10">
        <v>191.25</v>
      </c>
      <c r="AM171" s="10">
        <v>16.831469999999999</v>
      </c>
      <c r="AN171" s="10">
        <v>60.291179999999997</v>
      </c>
      <c r="AO171" s="10">
        <f t="shared" si="17"/>
        <v>39.708820000000003</v>
      </c>
    </row>
    <row r="172" spans="18:41" x14ac:dyDescent="0.25">
      <c r="R172" s="3">
        <v>192.52</v>
      </c>
      <c r="S172" s="3">
        <v>16.92887</v>
      </c>
      <c r="T172" s="3">
        <v>55.683889999999998</v>
      </c>
      <c r="U172" s="3">
        <f t="shared" si="16"/>
        <v>44.316110000000002</v>
      </c>
      <c r="AL172" s="10">
        <v>192.25</v>
      </c>
      <c r="AM172" s="10">
        <v>16.930689999999998</v>
      </c>
      <c r="AN172" s="10">
        <v>59.974310000000003</v>
      </c>
      <c r="AO172" s="10">
        <f t="shared" si="17"/>
        <v>40.025689999999997</v>
      </c>
    </row>
    <row r="173" spans="18:41" x14ac:dyDescent="0.25">
      <c r="R173" s="3">
        <v>193.52</v>
      </c>
      <c r="S173" s="3">
        <v>17.028220000000001</v>
      </c>
      <c r="T173" s="3">
        <v>55.338230000000003</v>
      </c>
      <c r="U173" s="3">
        <f t="shared" si="16"/>
        <v>44.661769999999997</v>
      </c>
      <c r="AL173" s="10">
        <v>193.25</v>
      </c>
      <c r="AM173" s="10">
        <v>17.030080000000002</v>
      </c>
      <c r="AN173" s="10">
        <v>59.656019999999998</v>
      </c>
      <c r="AO173" s="10">
        <f t="shared" si="17"/>
        <v>40.343980000000002</v>
      </c>
    </row>
    <row r="174" spans="18:41" x14ac:dyDescent="0.25">
      <c r="R174" s="3">
        <v>194.52</v>
      </c>
      <c r="S174" s="3">
        <v>17.127269999999999</v>
      </c>
      <c r="T174" s="3">
        <v>54.991630000000001</v>
      </c>
      <c r="U174" s="3">
        <f t="shared" si="16"/>
        <v>45.008369999999999</v>
      </c>
      <c r="AL174" s="10">
        <v>194.25</v>
      </c>
      <c r="AM174" s="10">
        <v>17.129480000000001</v>
      </c>
      <c r="AN174" s="10">
        <v>59.333660000000002</v>
      </c>
      <c r="AO174" s="10">
        <f t="shared" si="17"/>
        <v>40.666339999999998</v>
      </c>
    </row>
    <row r="175" spans="18:41" x14ac:dyDescent="0.25">
      <c r="R175" s="3">
        <v>195.52</v>
      </c>
      <c r="S175" s="3">
        <v>17.226240000000001</v>
      </c>
      <c r="T175" s="3">
        <v>54.670850000000002</v>
      </c>
      <c r="U175" s="3">
        <f t="shared" si="16"/>
        <v>45.329149999999998</v>
      </c>
      <c r="AL175" s="10">
        <v>195.25</v>
      </c>
      <c r="AM175" s="10">
        <v>17.228750000000002</v>
      </c>
      <c r="AN175" s="10">
        <v>59.039749999999998</v>
      </c>
      <c r="AO175" s="10">
        <f t="shared" si="17"/>
        <v>40.960250000000002</v>
      </c>
    </row>
    <row r="176" spans="18:41" x14ac:dyDescent="0.25">
      <c r="R176" s="3">
        <v>196.52</v>
      </c>
      <c r="S176" s="3">
        <v>17.32516</v>
      </c>
      <c r="T176" s="3">
        <v>54.336919999999999</v>
      </c>
      <c r="U176" s="3">
        <f t="shared" si="16"/>
        <v>45.663080000000001</v>
      </c>
      <c r="AL176" s="10">
        <v>196.25</v>
      </c>
      <c r="AM176" s="10">
        <v>17.327999999999999</v>
      </c>
      <c r="AN176" s="10">
        <v>58.794820000000001</v>
      </c>
      <c r="AO176" s="10">
        <f t="shared" si="17"/>
        <v>41.205179999999999</v>
      </c>
    </row>
    <row r="177" spans="18:41" x14ac:dyDescent="0.25">
      <c r="R177" s="3">
        <v>197.52</v>
      </c>
      <c r="S177" s="3">
        <v>17.42417</v>
      </c>
      <c r="T177" s="3">
        <v>53.978949999999998</v>
      </c>
      <c r="U177" s="3">
        <f t="shared" si="16"/>
        <v>46.021050000000002</v>
      </c>
      <c r="AL177" s="10">
        <v>197.25</v>
      </c>
      <c r="AM177" s="10">
        <v>17.42726</v>
      </c>
      <c r="AN177" s="10">
        <v>58.45187</v>
      </c>
      <c r="AO177" s="10">
        <f t="shared" si="17"/>
        <v>41.54813</v>
      </c>
    </row>
    <row r="178" spans="18:41" x14ac:dyDescent="0.25">
      <c r="R178" s="3">
        <v>198.52</v>
      </c>
      <c r="S178" s="3">
        <v>17.52336</v>
      </c>
      <c r="T178" s="3">
        <v>53.653489999999998</v>
      </c>
      <c r="U178" s="3">
        <f t="shared" si="16"/>
        <v>46.346510000000002</v>
      </c>
      <c r="AL178" s="10">
        <v>198.25</v>
      </c>
      <c r="AM178" s="10">
        <v>17.526509999999998</v>
      </c>
      <c r="AN178" s="10">
        <v>58.14011</v>
      </c>
      <c r="AO178" s="10">
        <f t="shared" si="17"/>
        <v>41.85989</v>
      </c>
    </row>
    <row r="179" spans="18:41" x14ac:dyDescent="0.25">
      <c r="R179" s="3">
        <v>199.52</v>
      </c>
      <c r="S179" s="3">
        <v>17.62266</v>
      </c>
      <c r="T179" s="3">
        <v>53.300989999999999</v>
      </c>
      <c r="U179" s="3">
        <f t="shared" si="16"/>
        <v>46.699010000000001</v>
      </c>
      <c r="AL179" s="10">
        <v>199.25</v>
      </c>
      <c r="AM179" s="10">
        <v>17.625859999999999</v>
      </c>
      <c r="AN179" s="10">
        <v>57.818080000000002</v>
      </c>
      <c r="AO179" s="10">
        <f t="shared" si="17"/>
        <v>42.181919999999998</v>
      </c>
    </row>
    <row r="180" spans="18:41" x14ac:dyDescent="0.25">
      <c r="R180" s="3">
        <v>200.52</v>
      </c>
      <c r="S180" s="3">
        <v>17.722020000000001</v>
      </c>
      <c r="T180" s="3">
        <v>52.955959999999997</v>
      </c>
      <c r="U180" s="3">
        <f t="shared" si="16"/>
        <v>47.044040000000003</v>
      </c>
      <c r="AL180" s="10">
        <v>200.25</v>
      </c>
      <c r="AM180" s="10">
        <v>17.725359999999998</v>
      </c>
      <c r="AN180" s="10">
        <v>57.50676</v>
      </c>
      <c r="AO180" s="10">
        <f t="shared" si="17"/>
        <v>42.49324</v>
      </c>
    </row>
    <row r="181" spans="18:41" x14ac:dyDescent="0.25">
      <c r="R181" s="3">
        <v>201.52</v>
      </c>
      <c r="S181" s="3">
        <v>17.82152</v>
      </c>
      <c r="T181" s="3">
        <v>52.624029999999998</v>
      </c>
      <c r="U181" s="3">
        <f t="shared" si="16"/>
        <v>47.375970000000002</v>
      </c>
      <c r="AL181" s="10">
        <v>201.25</v>
      </c>
      <c r="AM181" s="10">
        <v>17.824819999999999</v>
      </c>
      <c r="AN181" s="10">
        <v>57.222340000000003</v>
      </c>
      <c r="AO181" s="10">
        <f t="shared" si="17"/>
        <v>42.777659999999997</v>
      </c>
    </row>
    <row r="182" spans="18:41" x14ac:dyDescent="0.25">
      <c r="R182" s="3">
        <v>202.52</v>
      </c>
      <c r="S182" s="3">
        <v>17.92109</v>
      </c>
      <c r="T182" s="3">
        <v>52.282290000000003</v>
      </c>
      <c r="U182" s="3">
        <f t="shared" si="16"/>
        <v>47.717709999999997</v>
      </c>
      <c r="AL182" s="10">
        <v>202.25</v>
      </c>
      <c r="AM182" s="10">
        <v>17.924330000000001</v>
      </c>
      <c r="AN182" s="10">
        <v>56.929879999999997</v>
      </c>
      <c r="AO182" s="10">
        <f t="shared" si="17"/>
        <v>43.070120000000003</v>
      </c>
    </row>
    <row r="183" spans="18:41" x14ac:dyDescent="0.25">
      <c r="R183" s="3">
        <v>203.52</v>
      </c>
      <c r="S183" s="3">
        <v>18.020610000000001</v>
      </c>
      <c r="T183" s="3">
        <v>51.95908</v>
      </c>
      <c r="U183" s="3">
        <f t="shared" si="16"/>
        <v>48.04092</v>
      </c>
      <c r="AL183" s="10">
        <v>203.25</v>
      </c>
      <c r="AM183" s="10">
        <v>18.023810000000001</v>
      </c>
      <c r="AN183" s="10">
        <v>56.637630000000001</v>
      </c>
      <c r="AO183" s="10">
        <f t="shared" si="17"/>
        <v>43.362369999999999</v>
      </c>
    </row>
    <row r="184" spans="18:41" x14ac:dyDescent="0.25">
      <c r="R184" s="3">
        <v>204.52</v>
      </c>
      <c r="S184" s="3">
        <v>18.12012</v>
      </c>
      <c r="T184" s="3">
        <v>51.620249999999999</v>
      </c>
      <c r="U184" s="3">
        <f t="shared" si="16"/>
        <v>48.379750000000001</v>
      </c>
      <c r="AL184" s="10">
        <v>204.25</v>
      </c>
      <c r="AM184" s="10">
        <v>18.123149999999999</v>
      </c>
      <c r="AN184" s="10">
        <v>56.350810000000003</v>
      </c>
      <c r="AO184" s="10">
        <f t="shared" si="17"/>
        <v>43.649189999999997</v>
      </c>
    </row>
    <row r="185" spans="18:41" x14ac:dyDescent="0.25">
      <c r="R185" s="3">
        <v>205.52</v>
      </c>
      <c r="S185" s="3">
        <v>18.219650000000001</v>
      </c>
      <c r="T185" s="3">
        <v>51.279319999999998</v>
      </c>
      <c r="U185" s="3">
        <f t="shared" si="16"/>
        <v>48.720680000000002</v>
      </c>
      <c r="AL185" s="10">
        <v>205.25</v>
      </c>
      <c r="AM185" s="10">
        <v>18.222470000000001</v>
      </c>
      <c r="AN185" s="10">
        <v>56.058999999999997</v>
      </c>
      <c r="AO185" s="10">
        <f t="shared" si="17"/>
        <v>43.941000000000003</v>
      </c>
    </row>
    <row r="186" spans="18:41" x14ac:dyDescent="0.25">
      <c r="R186" s="3">
        <v>206.52</v>
      </c>
      <c r="S186" s="3">
        <v>18.319109999999998</v>
      </c>
      <c r="T186" s="3">
        <v>50.960549999999998</v>
      </c>
      <c r="U186" s="3">
        <f t="shared" si="16"/>
        <v>49.039450000000002</v>
      </c>
      <c r="AL186" s="10">
        <v>206.25</v>
      </c>
      <c r="AM186" s="10">
        <v>18.32189</v>
      </c>
      <c r="AN186" s="10">
        <v>55.755029999999998</v>
      </c>
      <c r="AO186" s="10">
        <f t="shared" si="17"/>
        <v>44.244970000000002</v>
      </c>
    </row>
    <row r="187" spans="18:41" x14ac:dyDescent="0.25">
      <c r="R187" s="3">
        <v>207.52</v>
      </c>
      <c r="S187" s="3">
        <v>18.41854</v>
      </c>
      <c r="T187" s="3">
        <v>50.631219999999999</v>
      </c>
      <c r="U187" s="3">
        <f t="shared" si="16"/>
        <v>49.368780000000001</v>
      </c>
      <c r="AL187" s="10">
        <v>207.25</v>
      </c>
      <c r="AM187" s="10">
        <v>18.421399999999998</v>
      </c>
      <c r="AN187" s="10">
        <v>55.480130000000003</v>
      </c>
      <c r="AO187" s="10">
        <f t="shared" si="17"/>
        <v>44.519869999999997</v>
      </c>
    </row>
    <row r="188" spans="18:41" x14ac:dyDescent="0.25">
      <c r="R188" s="3">
        <v>208.52</v>
      </c>
      <c r="S188" s="3">
        <v>18.518049999999999</v>
      </c>
      <c r="T188" s="3">
        <v>50.280880000000003</v>
      </c>
      <c r="U188" s="3">
        <f t="shared" si="16"/>
        <v>49.719119999999997</v>
      </c>
      <c r="AL188" s="10">
        <v>208.25</v>
      </c>
      <c r="AM188" s="10">
        <v>18.520859999999999</v>
      </c>
      <c r="AN188" s="10">
        <v>55.165509999999998</v>
      </c>
      <c r="AO188" s="10">
        <f t="shared" si="17"/>
        <v>44.834490000000002</v>
      </c>
    </row>
    <row r="189" spans="18:41" x14ac:dyDescent="0.25">
      <c r="R189" s="3">
        <v>209.52</v>
      </c>
      <c r="S189" s="3">
        <v>18.617609999999999</v>
      </c>
      <c r="T189" s="3">
        <v>49.889539999999997</v>
      </c>
      <c r="U189" s="3">
        <f t="shared" si="16"/>
        <v>50.110460000000003</v>
      </c>
      <c r="AL189" s="10">
        <v>209.25</v>
      </c>
      <c r="AM189" s="10">
        <v>18.620349999999998</v>
      </c>
      <c r="AN189" s="10">
        <v>54.8035</v>
      </c>
      <c r="AO189" s="10">
        <f t="shared" si="17"/>
        <v>45.1965</v>
      </c>
    </row>
    <row r="190" spans="18:41" x14ac:dyDescent="0.25">
      <c r="R190" s="3">
        <v>210.52</v>
      </c>
      <c r="S190" s="3">
        <v>18.71743</v>
      </c>
      <c r="T190" s="3">
        <v>49.52993</v>
      </c>
      <c r="U190" s="3">
        <f t="shared" si="16"/>
        <v>50.47007</v>
      </c>
      <c r="AL190" s="10">
        <v>210.25</v>
      </c>
      <c r="AM190" s="10">
        <v>18.719740000000002</v>
      </c>
      <c r="AN190" s="10">
        <v>54.489800000000002</v>
      </c>
      <c r="AO190" s="10">
        <f t="shared" si="17"/>
        <v>45.510199999999998</v>
      </c>
    </row>
    <row r="191" spans="18:41" x14ac:dyDescent="0.25">
      <c r="R191" s="3">
        <v>211.52</v>
      </c>
      <c r="S191" s="3">
        <v>18.817170000000001</v>
      </c>
      <c r="T191" s="3">
        <v>49.257680000000001</v>
      </c>
      <c r="U191" s="3">
        <f t="shared" si="16"/>
        <v>50.742319999999999</v>
      </c>
      <c r="AL191" s="10">
        <v>211.25</v>
      </c>
      <c r="AM191" s="10">
        <v>18.819109999999998</v>
      </c>
      <c r="AN191" s="10">
        <v>54.27252</v>
      </c>
      <c r="AO191" s="10">
        <f t="shared" si="17"/>
        <v>45.72748</v>
      </c>
    </row>
    <row r="192" spans="18:41" x14ac:dyDescent="0.25">
      <c r="R192" s="3">
        <v>212.52</v>
      </c>
      <c r="S192" s="3">
        <v>18.916599999999999</v>
      </c>
      <c r="T192" s="3">
        <v>48.910640000000001</v>
      </c>
      <c r="U192" s="3">
        <f t="shared" si="16"/>
        <v>51.089359999999999</v>
      </c>
      <c r="AL192" s="10">
        <v>212.25</v>
      </c>
      <c r="AM192" s="10">
        <v>18.91854</v>
      </c>
      <c r="AN192" s="10">
        <v>53.931550000000001</v>
      </c>
      <c r="AO192" s="10">
        <f t="shared" si="17"/>
        <v>46.068449999999999</v>
      </c>
    </row>
    <row r="193" spans="18:41" x14ac:dyDescent="0.25">
      <c r="R193" s="3">
        <v>213.52</v>
      </c>
      <c r="S193" s="3">
        <v>19.016120000000001</v>
      </c>
      <c r="T193" s="3">
        <v>48.571440000000003</v>
      </c>
      <c r="U193" s="3">
        <f t="shared" si="16"/>
        <v>51.428559999999997</v>
      </c>
      <c r="AL193" s="10">
        <v>213.25</v>
      </c>
      <c r="AM193" s="10">
        <v>19.018000000000001</v>
      </c>
      <c r="AN193" s="10">
        <v>53.726109999999998</v>
      </c>
      <c r="AO193" s="10">
        <f t="shared" si="17"/>
        <v>46.273890000000002</v>
      </c>
    </row>
    <row r="194" spans="18:41" x14ac:dyDescent="0.25">
      <c r="R194" s="3">
        <v>214.52</v>
      </c>
      <c r="S194" s="3">
        <v>19.115839999999999</v>
      </c>
      <c r="T194" s="3">
        <v>48.242170000000002</v>
      </c>
      <c r="U194" s="3">
        <f t="shared" si="16"/>
        <v>51.757829999999998</v>
      </c>
      <c r="AL194" s="10">
        <v>214.25</v>
      </c>
      <c r="AM194" s="10">
        <v>19.117460000000001</v>
      </c>
      <c r="AN194" s="10">
        <v>53.375320000000002</v>
      </c>
      <c r="AO194" s="10">
        <f t="shared" si="17"/>
        <v>46.624679999999998</v>
      </c>
    </row>
    <row r="195" spans="18:41" x14ac:dyDescent="0.25">
      <c r="R195" s="3">
        <v>215.52</v>
      </c>
      <c r="S195" s="3">
        <v>19.21565</v>
      </c>
      <c r="T195" s="3">
        <v>47.924810000000001</v>
      </c>
      <c r="U195" s="3">
        <f t="shared" si="16"/>
        <v>52.075189999999999</v>
      </c>
      <c r="AL195" s="10">
        <v>215.25</v>
      </c>
      <c r="AM195" s="10">
        <v>19.216899999999999</v>
      </c>
      <c r="AN195" s="10">
        <v>53.094810000000003</v>
      </c>
      <c r="AO195" s="10">
        <f t="shared" si="17"/>
        <v>46.905189999999997</v>
      </c>
    </row>
    <row r="196" spans="18:41" x14ac:dyDescent="0.25">
      <c r="R196" s="3">
        <v>216.52</v>
      </c>
      <c r="S196" s="3">
        <v>19.315349999999999</v>
      </c>
      <c r="T196" s="3">
        <v>47.622120000000002</v>
      </c>
      <c r="U196" s="3">
        <f t="shared" si="16"/>
        <v>52.377879999999998</v>
      </c>
      <c r="AL196" s="10">
        <v>216.25</v>
      </c>
      <c r="AM196" s="10">
        <v>19.31636</v>
      </c>
      <c r="AN196" s="10">
        <v>52.902299999999997</v>
      </c>
      <c r="AO196" s="10">
        <f t="shared" si="17"/>
        <v>47.097700000000003</v>
      </c>
    </row>
    <row r="197" spans="18:41" x14ac:dyDescent="0.25">
      <c r="R197" s="3">
        <v>217.52</v>
      </c>
      <c r="S197" s="3">
        <v>19.414950000000001</v>
      </c>
      <c r="T197" s="3">
        <v>47.309660000000001</v>
      </c>
      <c r="U197" s="3">
        <f t="shared" si="16"/>
        <v>52.690339999999999</v>
      </c>
      <c r="AL197" s="10">
        <v>217.25</v>
      </c>
      <c r="AM197" s="10">
        <v>19.416</v>
      </c>
      <c r="AN197" s="10">
        <v>52.524590000000003</v>
      </c>
      <c r="AO197" s="10">
        <f t="shared" si="17"/>
        <v>47.475409999999997</v>
      </c>
    </row>
    <row r="198" spans="18:41" x14ac:dyDescent="0.25">
      <c r="R198" s="3">
        <v>218.52</v>
      </c>
      <c r="S198" s="3">
        <v>19.514620000000001</v>
      </c>
      <c r="T198" s="3">
        <v>46.97448</v>
      </c>
      <c r="U198" s="3">
        <f t="shared" si="16"/>
        <v>53.02552</v>
      </c>
      <c r="AL198" s="10">
        <v>218.25</v>
      </c>
      <c r="AM198" s="10">
        <v>19.515940000000001</v>
      </c>
      <c r="AN198" s="10">
        <v>52.285710000000002</v>
      </c>
      <c r="AO198" s="10">
        <f t="shared" si="17"/>
        <v>47.714289999999998</v>
      </c>
    </row>
    <row r="199" spans="18:41" x14ac:dyDescent="0.25">
      <c r="R199" s="3">
        <v>219.52</v>
      </c>
      <c r="S199" s="3">
        <v>19.61429</v>
      </c>
      <c r="T199" s="3">
        <v>46.72898</v>
      </c>
      <c r="U199" s="3">
        <f t="shared" ref="U199:U262" si="18">100-T199</f>
        <v>53.27102</v>
      </c>
      <c r="AL199" s="10">
        <v>219.25</v>
      </c>
      <c r="AM199" s="10">
        <v>19.615939999999998</v>
      </c>
      <c r="AN199" s="10">
        <v>51.982759999999999</v>
      </c>
      <c r="AO199" s="10">
        <f t="shared" ref="AO199:AO262" si="19">100-AN199</f>
        <v>48.017240000000001</v>
      </c>
    </row>
    <row r="200" spans="18:41" x14ac:dyDescent="0.25">
      <c r="R200" s="3">
        <v>220.52</v>
      </c>
      <c r="S200" s="3">
        <v>19.713799999999999</v>
      </c>
      <c r="T200" s="3">
        <v>46.357300000000002</v>
      </c>
      <c r="U200" s="3">
        <f t="shared" si="18"/>
        <v>53.642699999999998</v>
      </c>
      <c r="AL200" s="10">
        <v>220.25</v>
      </c>
      <c r="AM200" s="10">
        <v>19.71574</v>
      </c>
      <c r="AN200" s="10">
        <v>51.695920000000001</v>
      </c>
      <c r="AO200" s="10">
        <f t="shared" si="19"/>
        <v>48.304079999999999</v>
      </c>
    </row>
    <row r="201" spans="18:41" x14ac:dyDescent="0.25">
      <c r="R201" s="3">
        <v>221.52</v>
      </c>
      <c r="S201" s="3">
        <v>19.813389999999998</v>
      </c>
      <c r="T201" s="3">
        <v>46.044069999999998</v>
      </c>
      <c r="U201" s="3">
        <f t="shared" si="18"/>
        <v>53.955930000000002</v>
      </c>
      <c r="AL201" s="10">
        <v>221.25</v>
      </c>
      <c r="AM201" s="10">
        <v>19.8155</v>
      </c>
      <c r="AN201" s="10">
        <v>51.417549999999999</v>
      </c>
      <c r="AO201" s="10">
        <f t="shared" si="19"/>
        <v>48.582450000000001</v>
      </c>
    </row>
    <row r="202" spans="18:41" x14ac:dyDescent="0.25">
      <c r="R202" s="3">
        <v>222.52</v>
      </c>
      <c r="S202" s="3">
        <v>19.913129999999999</v>
      </c>
      <c r="T202" s="3">
        <v>45.704000000000001</v>
      </c>
      <c r="U202" s="3">
        <f t="shared" si="18"/>
        <v>54.295999999999999</v>
      </c>
      <c r="AL202" s="10">
        <v>222.25</v>
      </c>
      <c r="AM202" s="10">
        <v>19.915109999999999</v>
      </c>
      <c r="AN202" s="10">
        <v>51.258150000000001</v>
      </c>
      <c r="AO202" s="10">
        <f t="shared" si="19"/>
        <v>48.741849999999999</v>
      </c>
    </row>
    <row r="203" spans="18:41" x14ac:dyDescent="0.25">
      <c r="R203" s="3">
        <v>223.52</v>
      </c>
      <c r="S203" s="3">
        <v>20.012840000000001</v>
      </c>
      <c r="T203" s="3">
        <v>45.402030000000003</v>
      </c>
      <c r="U203" s="3">
        <f t="shared" si="18"/>
        <v>54.597969999999997</v>
      </c>
      <c r="AL203" s="10">
        <v>223.25</v>
      </c>
      <c r="AM203" s="10">
        <v>20.01463</v>
      </c>
      <c r="AN203" s="10">
        <v>50.92924</v>
      </c>
      <c r="AO203" s="10">
        <f t="shared" si="19"/>
        <v>49.07076</v>
      </c>
    </row>
    <row r="204" spans="18:41" x14ac:dyDescent="0.25">
      <c r="R204" s="3">
        <v>224.52</v>
      </c>
      <c r="S204" s="3">
        <v>20.112439999999999</v>
      </c>
      <c r="T204" s="3">
        <v>45.177639999999997</v>
      </c>
      <c r="U204" s="3">
        <f t="shared" si="18"/>
        <v>54.822360000000003</v>
      </c>
      <c r="AL204" s="10">
        <v>224.25</v>
      </c>
      <c r="AM204" s="10">
        <v>20.114100000000001</v>
      </c>
      <c r="AN204" s="10">
        <v>50.641480000000001</v>
      </c>
      <c r="AO204" s="10">
        <f t="shared" si="19"/>
        <v>49.358519999999999</v>
      </c>
    </row>
    <row r="205" spans="18:41" x14ac:dyDescent="0.25">
      <c r="R205" s="3">
        <v>225.52</v>
      </c>
      <c r="S205" s="3">
        <v>20.211880000000001</v>
      </c>
      <c r="T205" s="3">
        <v>44.8795</v>
      </c>
      <c r="U205" s="3">
        <f t="shared" si="18"/>
        <v>55.1205</v>
      </c>
      <c r="AL205" s="10">
        <v>225.25</v>
      </c>
      <c r="AM205" s="10">
        <v>20.213519999999999</v>
      </c>
      <c r="AN205" s="10">
        <v>50.381720000000001</v>
      </c>
      <c r="AO205" s="10">
        <f t="shared" si="19"/>
        <v>49.618279999999999</v>
      </c>
    </row>
    <row r="206" spans="18:41" x14ac:dyDescent="0.25">
      <c r="R206" s="3">
        <v>226.52</v>
      </c>
      <c r="S206" s="3">
        <v>20.311389999999999</v>
      </c>
      <c r="T206" s="3">
        <v>44.518700000000003</v>
      </c>
      <c r="U206" s="3">
        <f t="shared" si="18"/>
        <v>55.481299999999997</v>
      </c>
      <c r="AL206" s="10">
        <v>226.25</v>
      </c>
      <c r="AM206" s="10">
        <v>20.313079999999999</v>
      </c>
      <c r="AN206" s="10">
        <v>50.209809999999997</v>
      </c>
      <c r="AO206" s="10">
        <f t="shared" si="19"/>
        <v>49.790190000000003</v>
      </c>
    </row>
    <row r="207" spans="18:41" x14ac:dyDescent="0.25">
      <c r="R207" s="3">
        <v>227.52</v>
      </c>
      <c r="S207" s="3">
        <v>20.41104</v>
      </c>
      <c r="T207" s="3">
        <v>44.207389999999997</v>
      </c>
      <c r="U207" s="3">
        <f t="shared" si="18"/>
        <v>55.792610000000003</v>
      </c>
      <c r="AL207" s="10">
        <v>227.25</v>
      </c>
      <c r="AM207" s="10">
        <v>20.412749999999999</v>
      </c>
      <c r="AN207" s="10">
        <v>49.91404</v>
      </c>
      <c r="AO207" s="10">
        <f t="shared" si="19"/>
        <v>50.08596</v>
      </c>
    </row>
    <row r="208" spans="18:41" x14ac:dyDescent="0.25">
      <c r="R208" s="3">
        <v>228.52</v>
      </c>
      <c r="S208" s="3">
        <v>20.510670000000001</v>
      </c>
      <c r="T208" s="3">
        <v>43.904139999999998</v>
      </c>
      <c r="U208" s="3">
        <f t="shared" si="18"/>
        <v>56.095860000000002</v>
      </c>
      <c r="AL208" s="10">
        <v>228.25</v>
      </c>
      <c r="AM208" s="10">
        <v>20.51229</v>
      </c>
      <c r="AN208" s="10">
        <v>49.715699999999998</v>
      </c>
      <c r="AO208" s="10">
        <f t="shared" si="19"/>
        <v>50.284300000000002</v>
      </c>
    </row>
    <row r="209" spans="18:41" x14ac:dyDescent="0.25">
      <c r="R209" s="3">
        <v>229.52</v>
      </c>
      <c r="S209" s="3">
        <v>20.610410000000002</v>
      </c>
      <c r="T209" s="3">
        <v>43.576659999999997</v>
      </c>
      <c r="U209" s="3">
        <f t="shared" si="18"/>
        <v>56.423340000000003</v>
      </c>
      <c r="AL209" s="10">
        <v>229.25</v>
      </c>
      <c r="AM209" s="10">
        <v>20.611830000000001</v>
      </c>
      <c r="AN209" s="10">
        <v>49.416780000000003</v>
      </c>
      <c r="AO209" s="10">
        <f t="shared" si="19"/>
        <v>50.583219999999997</v>
      </c>
    </row>
    <row r="210" spans="18:41" x14ac:dyDescent="0.25">
      <c r="R210" s="3">
        <v>230.52</v>
      </c>
      <c r="S210" s="3">
        <v>20.710190000000001</v>
      </c>
      <c r="T210" s="3">
        <v>43.333440000000003</v>
      </c>
      <c r="U210" s="3">
        <f t="shared" si="18"/>
        <v>56.666559999999997</v>
      </c>
      <c r="AL210" s="10">
        <v>230.25</v>
      </c>
      <c r="AM210" s="10">
        <v>20.711539999999999</v>
      </c>
      <c r="AN210" s="10">
        <v>49.103909999999999</v>
      </c>
      <c r="AO210" s="10">
        <f t="shared" si="19"/>
        <v>50.896090000000001</v>
      </c>
    </row>
    <row r="211" spans="18:41" x14ac:dyDescent="0.25">
      <c r="R211" s="3">
        <v>231.52</v>
      </c>
      <c r="S211" s="3">
        <v>20.80988</v>
      </c>
      <c r="T211" s="3">
        <v>42.990079999999999</v>
      </c>
      <c r="U211" s="3">
        <f t="shared" si="18"/>
        <v>57.009920000000001</v>
      </c>
      <c r="AL211" s="10">
        <v>231.25</v>
      </c>
      <c r="AM211" s="10">
        <v>20.811340000000001</v>
      </c>
      <c r="AN211" s="10">
        <v>48.918379999999999</v>
      </c>
      <c r="AO211" s="10">
        <f t="shared" si="19"/>
        <v>51.081620000000001</v>
      </c>
    </row>
    <row r="212" spans="18:41" x14ac:dyDescent="0.25">
      <c r="R212" s="3">
        <v>232.52</v>
      </c>
      <c r="S212" s="3">
        <v>20.909490000000002</v>
      </c>
      <c r="T212" s="3">
        <v>42.703409999999998</v>
      </c>
      <c r="U212" s="3">
        <f t="shared" si="18"/>
        <v>57.296590000000002</v>
      </c>
      <c r="AL212" s="10">
        <v>232.25</v>
      </c>
      <c r="AM212" s="10">
        <v>20.91104</v>
      </c>
      <c r="AN212" s="10">
        <v>48.627540000000003</v>
      </c>
      <c r="AO212" s="10">
        <f t="shared" si="19"/>
        <v>51.372459999999997</v>
      </c>
    </row>
    <row r="213" spans="18:41" x14ac:dyDescent="0.25">
      <c r="R213" s="3">
        <v>233.52</v>
      </c>
      <c r="S213" s="3">
        <v>21.009119999999999</v>
      </c>
      <c r="T213" s="3">
        <v>42.389600000000002</v>
      </c>
      <c r="U213" s="3">
        <f t="shared" si="18"/>
        <v>57.610399999999998</v>
      </c>
      <c r="AL213" s="10">
        <v>233.25</v>
      </c>
      <c r="AM213" s="10">
        <v>21.010590000000001</v>
      </c>
      <c r="AN213" s="10">
        <v>48.443219999999997</v>
      </c>
      <c r="AO213" s="10">
        <f t="shared" si="19"/>
        <v>51.556780000000003</v>
      </c>
    </row>
    <row r="214" spans="18:41" x14ac:dyDescent="0.25">
      <c r="R214" s="3">
        <v>234.52</v>
      </c>
      <c r="S214" s="3">
        <v>21.108630000000002</v>
      </c>
      <c r="T214" s="3">
        <v>42.172849999999997</v>
      </c>
      <c r="U214" s="3">
        <f t="shared" si="18"/>
        <v>57.827150000000003</v>
      </c>
      <c r="AL214" s="10">
        <v>234.25</v>
      </c>
      <c r="AM214" s="10">
        <v>21.110099999999999</v>
      </c>
      <c r="AN214" s="10">
        <v>48.147260000000003</v>
      </c>
      <c r="AO214" s="10">
        <f t="shared" si="19"/>
        <v>51.852739999999997</v>
      </c>
    </row>
    <row r="215" spans="18:41" x14ac:dyDescent="0.25">
      <c r="R215" s="3">
        <v>235.52</v>
      </c>
      <c r="S215" s="3">
        <v>21.208169999999999</v>
      </c>
      <c r="T215" s="3">
        <v>41.830739999999999</v>
      </c>
      <c r="U215" s="3">
        <f t="shared" si="18"/>
        <v>58.169260000000001</v>
      </c>
      <c r="AL215" s="10">
        <v>235.25</v>
      </c>
      <c r="AM215" s="10">
        <v>21.209700000000002</v>
      </c>
      <c r="AN215" s="10">
        <v>47.95834</v>
      </c>
      <c r="AO215" s="10">
        <f t="shared" si="19"/>
        <v>52.04166</v>
      </c>
    </row>
    <row r="216" spans="18:41" x14ac:dyDescent="0.25">
      <c r="R216" s="3">
        <v>236.52</v>
      </c>
      <c r="S216" s="3">
        <v>21.30789</v>
      </c>
      <c r="T216" s="3">
        <v>41.494289999999999</v>
      </c>
      <c r="U216" s="3">
        <f t="shared" si="18"/>
        <v>58.505710000000001</v>
      </c>
      <c r="AL216" s="10">
        <v>236.25</v>
      </c>
      <c r="AM216" s="10">
        <v>21.309270000000001</v>
      </c>
      <c r="AN216" s="10">
        <v>47.649900000000002</v>
      </c>
      <c r="AO216" s="10">
        <f t="shared" si="19"/>
        <v>52.350099999999998</v>
      </c>
    </row>
    <row r="217" spans="18:41" x14ac:dyDescent="0.25">
      <c r="R217" s="3">
        <v>237.52</v>
      </c>
      <c r="S217" s="3">
        <v>21.407679999999999</v>
      </c>
      <c r="T217" s="3">
        <v>41.20111</v>
      </c>
      <c r="U217" s="3">
        <f t="shared" si="18"/>
        <v>58.79889</v>
      </c>
      <c r="AL217" s="10">
        <v>237.25</v>
      </c>
      <c r="AM217" s="10">
        <v>21.408840000000001</v>
      </c>
      <c r="AN217" s="10">
        <v>47.461080000000003</v>
      </c>
      <c r="AO217" s="10">
        <f t="shared" si="19"/>
        <v>52.538919999999997</v>
      </c>
    </row>
    <row r="218" spans="18:41" x14ac:dyDescent="0.25">
      <c r="R218" s="3">
        <v>238.52</v>
      </c>
      <c r="S218" s="3">
        <v>21.50732</v>
      </c>
      <c r="T218" s="3">
        <v>40.982239999999997</v>
      </c>
      <c r="U218" s="3">
        <f t="shared" si="18"/>
        <v>59.017760000000003</v>
      </c>
      <c r="AL218" s="10">
        <v>238.25</v>
      </c>
      <c r="AM218" s="10">
        <v>21.508469999999999</v>
      </c>
      <c r="AN218" s="10">
        <v>47.149880000000003</v>
      </c>
      <c r="AO218" s="10">
        <f t="shared" si="19"/>
        <v>52.850119999999997</v>
      </c>
    </row>
    <row r="219" spans="18:41" x14ac:dyDescent="0.25">
      <c r="R219" s="3">
        <v>239.52</v>
      </c>
      <c r="S219" s="3">
        <v>21.606839999999998</v>
      </c>
      <c r="T219" s="3">
        <v>40.628929999999997</v>
      </c>
      <c r="U219" s="3">
        <f t="shared" si="18"/>
        <v>59.371070000000003</v>
      </c>
      <c r="AL219" s="10">
        <v>239.25</v>
      </c>
      <c r="AM219" s="10">
        <v>21.608160000000002</v>
      </c>
      <c r="AN219" s="10">
        <v>47.017359999999996</v>
      </c>
      <c r="AO219" s="10">
        <f t="shared" si="19"/>
        <v>52.982640000000004</v>
      </c>
    </row>
    <row r="220" spans="18:41" x14ac:dyDescent="0.25">
      <c r="R220" s="3">
        <v>240.52</v>
      </c>
      <c r="S220" s="3">
        <v>21.706379999999999</v>
      </c>
      <c r="T220" s="3">
        <v>40.378689999999999</v>
      </c>
      <c r="U220" s="3">
        <f t="shared" si="18"/>
        <v>59.621310000000001</v>
      </c>
      <c r="AL220" s="10">
        <v>240.25</v>
      </c>
      <c r="AM220" s="10">
        <v>21.70797</v>
      </c>
      <c r="AN220" s="10">
        <v>46.710529999999999</v>
      </c>
      <c r="AO220" s="10">
        <f t="shared" si="19"/>
        <v>53.289470000000001</v>
      </c>
    </row>
    <row r="221" spans="18:41" x14ac:dyDescent="0.25">
      <c r="R221" s="3">
        <v>241.52</v>
      </c>
      <c r="S221" s="3">
        <v>21.805859999999999</v>
      </c>
      <c r="T221" s="3">
        <v>40.059179999999998</v>
      </c>
      <c r="U221" s="3">
        <f t="shared" si="18"/>
        <v>59.940820000000002</v>
      </c>
      <c r="AL221" s="10">
        <v>241.25</v>
      </c>
      <c r="AM221" s="10">
        <v>21.807759999999998</v>
      </c>
      <c r="AN221" s="10">
        <v>46.539810000000003</v>
      </c>
      <c r="AO221" s="10">
        <f t="shared" si="19"/>
        <v>53.460189999999997</v>
      </c>
    </row>
    <row r="222" spans="18:41" x14ac:dyDescent="0.25">
      <c r="R222" s="3">
        <v>242.52</v>
      </c>
      <c r="S222" s="3">
        <v>21.905470000000001</v>
      </c>
      <c r="T222" s="3">
        <v>39.845619999999997</v>
      </c>
      <c r="U222" s="3">
        <f t="shared" si="18"/>
        <v>60.154380000000003</v>
      </c>
      <c r="AL222" s="10">
        <v>242.25</v>
      </c>
      <c r="AM222" s="10">
        <v>21.907489999999999</v>
      </c>
      <c r="AN222" s="10">
        <v>46.225360000000002</v>
      </c>
      <c r="AO222" s="10">
        <f t="shared" si="19"/>
        <v>53.774639999999998</v>
      </c>
    </row>
    <row r="223" spans="18:41" x14ac:dyDescent="0.25">
      <c r="R223" s="3">
        <v>243.52</v>
      </c>
      <c r="S223" s="3">
        <v>22.005240000000001</v>
      </c>
      <c r="T223" s="3">
        <v>39.48565</v>
      </c>
      <c r="U223" s="3">
        <f t="shared" si="18"/>
        <v>60.51435</v>
      </c>
      <c r="AL223" s="10">
        <v>243.25</v>
      </c>
      <c r="AM223" s="10">
        <v>22.00733</v>
      </c>
      <c r="AN223" s="10">
        <v>46.063969999999998</v>
      </c>
      <c r="AO223" s="10">
        <f t="shared" si="19"/>
        <v>53.936030000000002</v>
      </c>
    </row>
    <row r="224" spans="18:41" x14ac:dyDescent="0.25">
      <c r="R224" s="3">
        <v>244.52</v>
      </c>
      <c r="S224" s="3">
        <v>22.105090000000001</v>
      </c>
      <c r="T224" s="3">
        <v>39.263399999999997</v>
      </c>
      <c r="U224" s="3">
        <f t="shared" si="18"/>
        <v>60.736600000000003</v>
      </c>
      <c r="AL224" s="10">
        <v>244.25</v>
      </c>
      <c r="AM224" s="10">
        <v>22.10698</v>
      </c>
      <c r="AN224" s="10">
        <v>45.862270000000002</v>
      </c>
      <c r="AO224" s="10">
        <f t="shared" si="19"/>
        <v>54.137729999999998</v>
      </c>
    </row>
    <row r="225" spans="18:41" x14ac:dyDescent="0.25">
      <c r="R225" s="3">
        <v>245.52</v>
      </c>
      <c r="S225" s="3">
        <v>22.204830000000001</v>
      </c>
      <c r="T225" s="3">
        <v>38.995310000000003</v>
      </c>
      <c r="U225" s="3">
        <f t="shared" si="18"/>
        <v>61.004689999999997</v>
      </c>
      <c r="AL225" s="10">
        <v>245.25</v>
      </c>
      <c r="AM225" s="10">
        <v>22.206600000000002</v>
      </c>
      <c r="AN225" s="10">
        <v>45.598939999999999</v>
      </c>
      <c r="AO225" s="10">
        <f t="shared" si="19"/>
        <v>54.401060000000001</v>
      </c>
    </row>
    <row r="226" spans="18:41" x14ac:dyDescent="0.25">
      <c r="R226" s="3">
        <v>246.52</v>
      </c>
      <c r="S226" s="3">
        <v>22.304539999999999</v>
      </c>
      <c r="T226" s="3">
        <v>38.799259999999997</v>
      </c>
      <c r="U226" s="3">
        <f t="shared" si="18"/>
        <v>61.200740000000003</v>
      </c>
      <c r="AL226" s="10">
        <v>246.25</v>
      </c>
      <c r="AM226" s="10">
        <v>22.306419999999999</v>
      </c>
      <c r="AN226" s="10">
        <v>45.429749999999999</v>
      </c>
      <c r="AO226" s="10">
        <f t="shared" si="19"/>
        <v>54.570250000000001</v>
      </c>
    </row>
    <row r="227" spans="18:41" x14ac:dyDescent="0.25">
      <c r="R227" s="3">
        <v>247.52</v>
      </c>
      <c r="S227" s="3">
        <v>22.404209999999999</v>
      </c>
      <c r="T227" s="3">
        <v>38.558070000000001</v>
      </c>
      <c r="U227" s="3">
        <f t="shared" si="18"/>
        <v>61.441929999999999</v>
      </c>
      <c r="AL227" s="10">
        <v>247.25</v>
      </c>
      <c r="AM227" s="10">
        <v>22.406079999999999</v>
      </c>
      <c r="AN227" s="10">
        <v>45.160029999999999</v>
      </c>
      <c r="AO227" s="10">
        <f t="shared" si="19"/>
        <v>54.839970000000001</v>
      </c>
    </row>
    <row r="228" spans="18:41" x14ac:dyDescent="0.25">
      <c r="R228" s="3">
        <v>248.52</v>
      </c>
      <c r="S228" s="3">
        <v>22.503820000000001</v>
      </c>
      <c r="T228" s="3">
        <v>38.263599999999997</v>
      </c>
      <c r="U228" s="3">
        <f t="shared" si="18"/>
        <v>61.736400000000003</v>
      </c>
      <c r="AL228" s="10">
        <v>248.25</v>
      </c>
      <c r="AM228" s="10">
        <v>22.50536</v>
      </c>
      <c r="AN228" s="10">
        <v>45.001820000000002</v>
      </c>
      <c r="AO228" s="10">
        <f t="shared" si="19"/>
        <v>54.998179999999998</v>
      </c>
    </row>
    <row r="229" spans="18:41" x14ac:dyDescent="0.25">
      <c r="R229" s="3">
        <v>249.52</v>
      </c>
      <c r="S229" s="3">
        <v>22.603539999999999</v>
      </c>
      <c r="T229" s="3">
        <v>38.014580000000002</v>
      </c>
      <c r="U229" s="3">
        <f t="shared" si="18"/>
        <v>61.985419999999998</v>
      </c>
      <c r="AL229" s="10">
        <v>249.25</v>
      </c>
      <c r="AM229" s="10">
        <v>22.604710000000001</v>
      </c>
      <c r="AN229" s="10">
        <v>44.687489999999997</v>
      </c>
      <c r="AO229" s="10">
        <f t="shared" si="19"/>
        <v>55.312510000000003</v>
      </c>
    </row>
    <row r="230" spans="18:41" x14ac:dyDescent="0.25">
      <c r="R230" s="3">
        <v>250.52</v>
      </c>
      <c r="S230" s="3">
        <v>22.70326</v>
      </c>
      <c r="T230" s="3">
        <v>37.674219999999998</v>
      </c>
      <c r="U230" s="3">
        <f t="shared" si="18"/>
        <v>62.325780000000002</v>
      </c>
      <c r="AL230" s="10">
        <v>250.25</v>
      </c>
      <c r="AM230" s="10">
        <v>22.704470000000001</v>
      </c>
      <c r="AN230" s="10">
        <v>44.512230000000002</v>
      </c>
      <c r="AO230" s="10">
        <f t="shared" si="19"/>
        <v>55.487769999999998</v>
      </c>
    </row>
    <row r="231" spans="18:41" x14ac:dyDescent="0.25">
      <c r="R231" s="3">
        <v>251.52</v>
      </c>
      <c r="S231" s="3">
        <v>22.803100000000001</v>
      </c>
      <c r="T231" s="3">
        <v>37.459560000000003</v>
      </c>
      <c r="U231" s="3">
        <f t="shared" si="18"/>
        <v>62.540439999999997</v>
      </c>
      <c r="AL231" s="10">
        <v>251.25</v>
      </c>
      <c r="AM231" s="10">
        <v>22.80416</v>
      </c>
      <c r="AN231" s="10">
        <v>44.31711</v>
      </c>
      <c r="AO231" s="10">
        <f t="shared" si="19"/>
        <v>55.68289</v>
      </c>
    </row>
    <row r="232" spans="18:41" x14ac:dyDescent="0.25">
      <c r="R232" s="3">
        <v>252.52</v>
      </c>
      <c r="S232" s="3">
        <v>22.90286</v>
      </c>
      <c r="T232" s="3">
        <v>37.186979999999998</v>
      </c>
      <c r="U232" s="3">
        <f t="shared" si="18"/>
        <v>62.813020000000002</v>
      </c>
      <c r="AL232" s="10">
        <v>252.25</v>
      </c>
      <c r="AM232" s="10">
        <v>22.90381</v>
      </c>
      <c r="AN232" s="10">
        <v>44.056959999999997</v>
      </c>
      <c r="AO232" s="10">
        <f t="shared" si="19"/>
        <v>55.943040000000003</v>
      </c>
    </row>
    <row r="233" spans="18:41" x14ac:dyDescent="0.25">
      <c r="R233" s="3">
        <v>253.52</v>
      </c>
      <c r="S233" s="3">
        <v>23.002490000000002</v>
      </c>
      <c r="T233" s="3">
        <v>36.891739999999999</v>
      </c>
      <c r="U233" s="3">
        <f t="shared" si="18"/>
        <v>63.108260000000001</v>
      </c>
      <c r="AL233" s="10">
        <v>253.25</v>
      </c>
      <c r="AM233" s="10">
        <v>23.003530000000001</v>
      </c>
      <c r="AN233" s="10">
        <v>43.873559999999998</v>
      </c>
      <c r="AO233" s="10">
        <f t="shared" si="19"/>
        <v>56.126440000000002</v>
      </c>
    </row>
    <row r="234" spans="18:41" x14ac:dyDescent="0.25">
      <c r="R234" s="3">
        <v>254.52</v>
      </c>
      <c r="S234" s="3">
        <v>23.10202</v>
      </c>
      <c r="T234" s="3">
        <v>36.675460000000001</v>
      </c>
      <c r="U234" s="3">
        <f t="shared" si="18"/>
        <v>63.324539999999999</v>
      </c>
      <c r="AL234" s="10">
        <v>254.25</v>
      </c>
      <c r="AM234" s="10">
        <v>23.103120000000001</v>
      </c>
      <c r="AN234" s="10">
        <v>43.68826</v>
      </c>
      <c r="AO234" s="10">
        <f t="shared" si="19"/>
        <v>56.31174</v>
      </c>
    </row>
    <row r="235" spans="18:41" x14ac:dyDescent="0.25">
      <c r="R235" s="3">
        <v>255.52</v>
      </c>
      <c r="S235" s="3">
        <v>23.20148</v>
      </c>
      <c r="T235" s="3">
        <v>36.42257</v>
      </c>
      <c r="U235" s="3">
        <f t="shared" si="18"/>
        <v>63.57743</v>
      </c>
      <c r="AL235" s="10">
        <v>255.25</v>
      </c>
      <c r="AM235" s="10">
        <v>23.20262</v>
      </c>
      <c r="AN235" s="10">
        <v>43.481070000000003</v>
      </c>
      <c r="AO235" s="10">
        <f t="shared" si="19"/>
        <v>56.518929999999997</v>
      </c>
    </row>
    <row r="236" spans="18:41" x14ac:dyDescent="0.25">
      <c r="R236" s="3">
        <v>256.52</v>
      </c>
      <c r="S236" s="3">
        <v>23.300850000000001</v>
      </c>
      <c r="T236" s="3">
        <v>36.162840000000003</v>
      </c>
      <c r="U236" s="3">
        <f t="shared" si="18"/>
        <v>63.837159999999997</v>
      </c>
      <c r="AL236" s="10">
        <v>256.25</v>
      </c>
      <c r="AM236" s="10">
        <v>23.302330000000001</v>
      </c>
      <c r="AN236" s="10">
        <v>43.208500000000001</v>
      </c>
      <c r="AO236" s="10">
        <f t="shared" si="19"/>
        <v>56.791499999999999</v>
      </c>
    </row>
    <row r="237" spans="18:41" x14ac:dyDescent="0.25">
      <c r="R237" s="3">
        <v>257.52</v>
      </c>
      <c r="S237" s="3">
        <v>23.400200000000002</v>
      </c>
      <c r="T237" s="3">
        <v>35.936390000000003</v>
      </c>
      <c r="U237" s="3">
        <f t="shared" si="18"/>
        <v>64.063609999999997</v>
      </c>
      <c r="AL237" s="10">
        <v>257.25</v>
      </c>
      <c r="AM237" s="10">
        <v>23.40221</v>
      </c>
      <c r="AN237" s="10">
        <v>43.046460000000003</v>
      </c>
      <c r="AO237" s="10">
        <f t="shared" si="19"/>
        <v>56.953539999999997</v>
      </c>
    </row>
    <row r="238" spans="18:41" x14ac:dyDescent="0.25">
      <c r="R238" s="3">
        <v>258.52</v>
      </c>
      <c r="S238" s="3">
        <v>23.49963</v>
      </c>
      <c r="T238" s="3">
        <v>35.667180000000002</v>
      </c>
      <c r="U238" s="3">
        <f t="shared" si="18"/>
        <v>64.332819999999998</v>
      </c>
      <c r="AL238" s="10">
        <v>258.25</v>
      </c>
      <c r="AM238" s="10">
        <v>23.50196</v>
      </c>
      <c r="AN238" s="10">
        <v>42.847430000000003</v>
      </c>
      <c r="AO238" s="10">
        <f t="shared" si="19"/>
        <v>57.152569999999997</v>
      </c>
    </row>
    <row r="239" spans="18:41" x14ac:dyDescent="0.25">
      <c r="R239" s="3">
        <v>259.52</v>
      </c>
      <c r="S239" s="3">
        <v>23.599209999999999</v>
      </c>
      <c r="T239" s="3">
        <v>35.34104</v>
      </c>
      <c r="U239" s="3">
        <f t="shared" si="18"/>
        <v>64.658960000000008</v>
      </c>
      <c r="AL239" s="10">
        <v>259.25</v>
      </c>
      <c r="AM239" s="10">
        <v>23.60154</v>
      </c>
      <c r="AN239" s="10">
        <v>42.665529999999997</v>
      </c>
      <c r="AO239" s="10">
        <f t="shared" si="19"/>
        <v>57.334470000000003</v>
      </c>
    </row>
    <row r="240" spans="18:41" x14ac:dyDescent="0.25">
      <c r="R240" s="3">
        <v>260.52</v>
      </c>
      <c r="S240" s="3">
        <v>23.69886</v>
      </c>
      <c r="T240" s="3">
        <v>35.167560000000002</v>
      </c>
      <c r="U240" s="3">
        <f t="shared" si="18"/>
        <v>64.832439999999991</v>
      </c>
      <c r="AL240" s="10">
        <v>260.25</v>
      </c>
      <c r="AM240" s="10">
        <v>23.70101</v>
      </c>
      <c r="AN240" s="10">
        <v>42.462989999999998</v>
      </c>
      <c r="AO240" s="10">
        <f t="shared" si="19"/>
        <v>57.537010000000002</v>
      </c>
    </row>
    <row r="241" spans="18:41" x14ac:dyDescent="0.25">
      <c r="R241" s="3">
        <v>261.52</v>
      </c>
      <c r="S241" s="3">
        <v>23.798729999999999</v>
      </c>
      <c r="T241" s="3">
        <v>34.841369999999998</v>
      </c>
      <c r="U241" s="3">
        <f t="shared" si="18"/>
        <v>65.158630000000002</v>
      </c>
      <c r="AL241" s="10">
        <v>261.25</v>
      </c>
      <c r="AM241" s="10">
        <v>23.800460000000001</v>
      </c>
      <c r="AN241" s="10">
        <v>42.227359999999997</v>
      </c>
      <c r="AO241" s="10">
        <f t="shared" si="19"/>
        <v>57.772640000000003</v>
      </c>
    </row>
    <row r="242" spans="18:41" x14ac:dyDescent="0.25">
      <c r="R242" s="3">
        <v>262.52</v>
      </c>
      <c r="S242" s="3">
        <v>23.898579999999999</v>
      </c>
      <c r="T242" s="3">
        <v>34.637390000000003</v>
      </c>
      <c r="U242" s="3">
        <f t="shared" si="18"/>
        <v>65.362609999999989</v>
      </c>
      <c r="AL242" s="10">
        <v>262.25</v>
      </c>
      <c r="AM242" s="10">
        <v>23.899850000000001</v>
      </c>
      <c r="AN242" s="10">
        <v>42.06512</v>
      </c>
      <c r="AO242" s="10">
        <f t="shared" si="19"/>
        <v>57.93488</v>
      </c>
    </row>
    <row r="243" spans="18:41" x14ac:dyDescent="0.25">
      <c r="R243" s="3">
        <v>263.52</v>
      </c>
      <c r="S243" s="3">
        <v>23.9983</v>
      </c>
      <c r="T243" s="3">
        <v>34.414439999999999</v>
      </c>
      <c r="U243" s="3">
        <f t="shared" si="18"/>
        <v>65.585560000000001</v>
      </c>
      <c r="AL243" s="10">
        <v>263.25</v>
      </c>
      <c r="AM243" s="10">
        <v>23.99934</v>
      </c>
      <c r="AN243" s="10">
        <v>41.882849999999998</v>
      </c>
      <c r="AO243" s="10">
        <f t="shared" si="19"/>
        <v>58.117150000000002</v>
      </c>
    </row>
    <row r="244" spans="18:41" x14ac:dyDescent="0.25">
      <c r="R244" s="3">
        <v>264.52</v>
      </c>
      <c r="S244" s="3">
        <v>24.097940000000001</v>
      </c>
      <c r="T244" s="3">
        <v>34.130899999999997</v>
      </c>
      <c r="U244" s="3">
        <f t="shared" si="18"/>
        <v>65.869100000000003</v>
      </c>
      <c r="AL244" s="10">
        <v>264.25</v>
      </c>
      <c r="AM244" s="10">
        <v>24.099070000000001</v>
      </c>
      <c r="AN244" s="10">
        <v>41.571890000000003</v>
      </c>
      <c r="AO244" s="10">
        <f t="shared" si="19"/>
        <v>58.428109999999997</v>
      </c>
    </row>
    <row r="245" spans="18:41" x14ac:dyDescent="0.25">
      <c r="R245" s="3">
        <v>265.52</v>
      </c>
      <c r="S245" s="3">
        <v>24.19755</v>
      </c>
      <c r="T245" s="3">
        <v>33.925159999999998</v>
      </c>
      <c r="U245" s="3">
        <f t="shared" si="18"/>
        <v>66.074839999999995</v>
      </c>
      <c r="AL245" s="10">
        <v>265.25</v>
      </c>
      <c r="AM245" s="10">
        <v>24.198989999999998</v>
      </c>
      <c r="AN245" s="10">
        <v>41.415439999999997</v>
      </c>
      <c r="AO245" s="10">
        <f t="shared" si="19"/>
        <v>58.584560000000003</v>
      </c>
    </row>
    <row r="246" spans="18:41" x14ac:dyDescent="0.25">
      <c r="R246" s="3">
        <v>266.52</v>
      </c>
      <c r="S246" s="3">
        <v>24.297070000000001</v>
      </c>
      <c r="T246" s="3">
        <v>33.653930000000003</v>
      </c>
      <c r="U246" s="3">
        <f t="shared" si="18"/>
        <v>66.346069999999997</v>
      </c>
      <c r="AL246" s="10">
        <v>266.25</v>
      </c>
      <c r="AM246" s="10">
        <v>24.298850000000002</v>
      </c>
      <c r="AN246" s="10">
        <v>41.2316</v>
      </c>
      <c r="AO246" s="10">
        <f t="shared" si="19"/>
        <v>58.7684</v>
      </c>
    </row>
    <row r="247" spans="18:41" x14ac:dyDescent="0.25">
      <c r="R247" s="3">
        <v>267.52</v>
      </c>
      <c r="S247" s="3">
        <v>24.396519999999999</v>
      </c>
      <c r="T247" s="3">
        <v>33.469450000000002</v>
      </c>
      <c r="U247" s="3">
        <f t="shared" si="18"/>
        <v>66.530550000000005</v>
      </c>
      <c r="AL247" s="10">
        <v>267.25</v>
      </c>
      <c r="AM247" s="10">
        <v>24.398440000000001</v>
      </c>
      <c r="AN247" s="10">
        <v>41.05668</v>
      </c>
      <c r="AO247" s="10">
        <f t="shared" si="19"/>
        <v>58.94332</v>
      </c>
    </row>
    <row r="248" spans="18:41" x14ac:dyDescent="0.25">
      <c r="R248" s="3">
        <v>268.52</v>
      </c>
      <c r="S248" s="3">
        <v>24.49607</v>
      </c>
      <c r="T248" s="3">
        <v>33.173949999999998</v>
      </c>
      <c r="U248" s="3">
        <f t="shared" si="18"/>
        <v>66.826050000000009</v>
      </c>
      <c r="AL248" s="10">
        <v>268.25</v>
      </c>
      <c r="AM248" s="10">
        <v>24.497979999999998</v>
      </c>
      <c r="AN248" s="10">
        <v>40.878210000000003</v>
      </c>
      <c r="AO248" s="10">
        <f t="shared" si="19"/>
        <v>59.121789999999997</v>
      </c>
    </row>
    <row r="249" spans="18:41" x14ac:dyDescent="0.25">
      <c r="R249" s="3">
        <v>269.52</v>
      </c>
      <c r="S249" s="3">
        <v>24.595839999999999</v>
      </c>
      <c r="T249" s="3">
        <v>32.926430000000003</v>
      </c>
      <c r="U249" s="3">
        <f t="shared" si="18"/>
        <v>67.073569999999989</v>
      </c>
      <c r="AL249" s="10">
        <v>269.25</v>
      </c>
      <c r="AM249" s="10">
        <v>24.597760000000001</v>
      </c>
      <c r="AN249" s="10">
        <v>40.689450000000001</v>
      </c>
      <c r="AO249" s="10">
        <f t="shared" si="19"/>
        <v>59.310549999999999</v>
      </c>
    </row>
    <row r="250" spans="18:41" x14ac:dyDescent="0.25">
      <c r="R250" s="3">
        <v>270.52</v>
      </c>
      <c r="S250" s="3">
        <v>24.695879999999999</v>
      </c>
      <c r="T250" s="3">
        <v>32.690190000000001</v>
      </c>
      <c r="U250" s="3">
        <f t="shared" si="18"/>
        <v>67.309809999999999</v>
      </c>
      <c r="AL250" s="10">
        <v>270.25</v>
      </c>
      <c r="AM250" s="10">
        <v>24.697510000000001</v>
      </c>
      <c r="AN250" s="10">
        <v>40.495420000000003</v>
      </c>
      <c r="AO250" s="10">
        <f t="shared" si="19"/>
        <v>59.504579999999997</v>
      </c>
    </row>
    <row r="251" spans="18:41" x14ac:dyDescent="0.25">
      <c r="R251" s="3">
        <v>271.52</v>
      </c>
      <c r="S251" s="3">
        <v>24.795629999999999</v>
      </c>
      <c r="T251" s="3">
        <v>32.482669999999999</v>
      </c>
      <c r="U251" s="3">
        <f t="shared" si="18"/>
        <v>67.517330000000001</v>
      </c>
      <c r="AL251" s="10">
        <v>271.25</v>
      </c>
      <c r="AM251" s="10">
        <v>24.797160000000002</v>
      </c>
      <c r="AN251" s="10">
        <v>40.329729999999998</v>
      </c>
      <c r="AO251" s="10">
        <f t="shared" si="19"/>
        <v>59.670270000000002</v>
      </c>
    </row>
    <row r="252" spans="18:41" x14ac:dyDescent="0.25">
      <c r="R252" s="3">
        <v>272.52</v>
      </c>
      <c r="S252" s="3">
        <v>24.895109999999999</v>
      </c>
      <c r="T252" s="3">
        <v>32.263579999999997</v>
      </c>
      <c r="U252" s="3">
        <f t="shared" si="18"/>
        <v>67.73642000000001</v>
      </c>
      <c r="AL252" s="10">
        <v>272.25</v>
      </c>
      <c r="AM252" s="10">
        <v>24.896809999999999</v>
      </c>
      <c r="AN252" s="10">
        <v>40.137920000000001</v>
      </c>
      <c r="AO252" s="10">
        <f t="shared" si="19"/>
        <v>59.862079999999999</v>
      </c>
    </row>
    <row r="253" spans="18:41" x14ac:dyDescent="0.25">
      <c r="R253" s="3">
        <v>273.52</v>
      </c>
      <c r="S253" s="3">
        <v>24.99474</v>
      </c>
      <c r="T253" s="3">
        <v>31.946619999999999</v>
      </c>
      <c r="U253" s="3">
        <f t="shared" si="18"/>
        <v>68.053380000000004</v>
      </c>
      <c r="AL253" s="10">
        <v>273.25</v>
      </c>
      <c r="AM253" s="10">
        <v>24.99643</v>
      </c>
      <c r="AN253" s="10">
        <v>39.856929999999998</v>
      </c>
      <c r="AO253" s="10">
        <f t="shared" si="19"/>
        <v>60.143070000000002</v>
      </c>
    </row>
    <row r="254" spans="18:41" x14ac:dyDescent="0.25">
      <c r="R254" s="3">
        <v>274.52</v>
      </c>
      <c r="S254" s="3">
        <v>25.094349999999999</v>
      </c>
      <c r="T254" s="3">
        <v>31.785229999999999</v>
      </c>
      <c r="U254" s="3">
        <f t="shared" si="18"/>
        <v>68.214770000000001</v>
      </c>
      <c r="AL254" s="10">
        <v>274.25</v>
      </c>
      <c r="AM254" s="10">
        <v>25.096109999999999</v>
      </c>
      <c r="AN254" s="10">
        <v>39.787439999999997</v>
      </c>
      <c r="AO254" s="10">
        <f t="shared" si="19"/>
        <v>60.212560000000003</v>
      </c>
    </row>
    <row r="255" spans="18:41" x14ac:dyDescent="0.25">
      <c r="R255" s="3">
        <v>275.52</v>
      </c>
      <c r="S255" s="3">
        <v>25.19378</v>
      </c>
      <c r="T255" s="3">
        <v>31.599070000000001</v>
      </c>
      <c r="U255" s="3">
        <f t="shared" si="18"/>
        <v>68.400930000000002</v>
      </c>
      <c r="AL255" s="10">
        <v>275.25</v>
      </c>
      <c r="AM255" s="10">
        <v>25.195810000000002</v>
      </c>
      <c r="AN255" s="10">
        <v>39.508569999999999</v>
      </c>
      <c r="AO255" s="10">
        <f t="shared" si="19"/>
        <v>60.491430000000001</v>
      </c>
    </row>
    <row r="256" spans="18:41" x14ac:dyDescent="0.25">
      <c r="R256" s="3">
        <v>276.52</v>
      </c>
      <c r="S256" s="3">
        <v>25.293099999999999</v>
      </c>
      <c r="T256" s="3">
        <v>31.395130000000002</v>
      </c>
      <c r="U256" s="3">
        <f t="shared" si="18"/>
        <v>68.604870000000005</v>
      </c>
      <c r="AL256" s="10">
        <v>276.25</v>
      </c>
      <c r="AM256" s="10">
        <v>25.295649999999998</v>
      </c>
      <c r="AN256" s="10">
        <v>39.373460000000001</v>
      </c>
      <c r="AO256" s="10">
        <f t="shared" si="19"/>
        <v>60.626539999999999</v>
      </c>
    </row>
    <row r="257" spans="18:41" x14ac:dyDescent="0.25">
      <c r="R257" s="3">
        <v>277.52</v>
      </c>
      <c r="S257" s="3">
        <v>25.392430000000001</v>
      </c>
      <c r="T257" s="3">
        <v>31.185230000000001</v>
      </c>
      <c r="U257" s="3">
        <f t="shared" si="18"/>
        <v>68.814769999999996</v>
      </c>
      <c r="AL257" s="10">
        <v>277.25</v>
      </c>
      <c r="AM257" s="10">
        <v>25.39536</v>
      </c>
      <c r="AN257" s="10">
        <v>39.195030000000003</v>
      </c>
      <c r="AO257" s="10">
        <f t="shared" si="19"/>
        <v>60.804969999999997</v>
      </c>
    </row>
    <row r="258" spans="18:41" x14ac:dyDescent="0.25">
      <c r="R258" s="3">
        <v>278.52</v>
      </c>
      <c r="S258" s="3">
        <v>25.491859999999999</v>
      </c>
      <c r="T258" s="3">
        <v>30.90061</v>
      </c>
      <c r="U258" s="3">
        <f t="shared" si="18"/>
        <v>69.09939</v>
      </c>
      <c r="AL258" s="10">
        <v>278.25</v>
      </c>
      <c r="AM258" s="10">
        <v>25.49503</v>
      </c>
      <c r="AN258" s="10">
        <v>39.020879999999998</v>
      </c>
      <c r="AO258" s="10">
        <f t="shared" si="19"/>
        <v>60.979120000000002</v>
      </c>
    </row>
    <row r="259" spans="18:41" x14ac:dyDescent="0.25">
      <c r="R259" s="3">
        <v>279.52</v>
      </c>
      <c r="S259" s="3">
        <v>25.59141</v>
      </c>
      <c r="T259" s="3">
        <v>30.705110000000001</v>
      </c>
      <c r="U259" s="3">
        <f t="shared" si="18"/>
        <v>69.294889999999995</v>
      </c>
      <c r="AL259" s="10">
        <v>279.25</v>
      </c>
      <c r="AM259" s="10">
        <v>25.594650000000001</v>
      </c>
      <c r="AN259" s="10">
        <v>38.854140000000001</v>
      </c>
      <c r="AO259" s="10">
        <f t="shared" si="19"/>
        <v>61.145859999999999</v>
      </c>
    </row>
    <row r="260" spans="18:41" x14ac:dyDescent="0.25">
      <c r="R260" s="3">
        <v>280.52</v>
      </c>
      <c r="S260" s="3">
        <v>25.690989999999999</v>
      </c>
      <c r="T260" s="3">
        <v>30.43357</v>
      </c>
      <c r="U260" s="3">
        <f t="shared" si="18"/>
        <v>69.566429999999997</v>
      </c>
      <c r="AL260" s="10">
        <v>280.25</v>
      </c>
      <c r="AM260" s="10">
        <v>25.694099999999999</v>
      </c>
      <c r="AN260" s="10">
        <v>38.694490000000002</v>
      </c>
      <c r="AO260" s="10">
        <f t="shared" si="19"/>
        <v>61.305509999999998</v>
      </c>
    </row>
    <row r="261" spans="18:41" x14ac:dyDescent="0.25">
      <c r="R261" s="3">
        <v>281.52</v>
      </c>
      <c r="S261" s="3">
        <v>25.790800000000001</v>
      </c>
      <c r="T261" s="3">
        <v>30.25056</v>
      </c>
      <c r="U261" s="3">
        <f t="shared" si="18"/>
        <v>69.749439999999993</v>
      </c>
      <c r="AL261" s="10">
        <v>281.25</v>
      </c>
      <c r="AM261" s="10">
        <v>25.793520000000001</v>
      </c>
      <c r="AN261" s="10">
        <v>38.511360000000003</v>
      </c>
      <c r="AO261" s="10">
        <f t="shared" si="19"/>
        <v>61.488639999999997</v>
      </c>
    </row>
    <row r="262" spans="18:41" x14ac:dyDescent="0.25">
      <c r="R262" s="3">
        <v>282.52</v>
      </c>
      <c r="S262" s="3">
        <v>25.890709999999999</v>
      </c>
      <c r="T262" s="3">
        <v>29.939139999999998</v>
      </c>
      <c r="U262" s="3">
        <f t="shared" si="18"/>
        <v>70.060860000000005</v>
      </c>
      <c r="AL262" s="10">
        <v>282.25</v>
      </c>
      <c r="AM262" s="10">
        <v>25.892990000000001</v>
      </c>
      <c r="AN262" s="10">
        <v>38.331060000000001</v>
      </c>
      <c r="AO262" s="10">
        <f t="shared" si="19"/>
        <v>61.668939999999999</v>
      </c>
    </row>
    <row r="263" spans="18:41" x14ac:dyDescent="0.25">
      <c r="R263" s="3">
        <v>283.52</v>
      </c>
      <c r="S263" s="3">
        <v>25.990580000000001</v>
      </c>
      <c r="T263" s="3">
        <v>29.797059999999998</v>
      </c>
      <c r="U263" s="3">
        <f t="shared" ref="U263:U323" si="20">100-T263</f>
        <v>70.202939999999998</v>
      </c>
      <c r="AL263" s="10">
        <v>283.25</v>
      </c>
      <c r="AM263" s="10">
        <v>25.992180000000001</v>
      </c>
      <c r="AN263" s="10">
        <v>38.184469999999997</v>
      </c>
      <c r="AO263" s="10">
        <f t="shared" ref="AO263:AO323" si="21">100-AN263</f>
        <v>61.815530000000003</v>
      </c>
    </row>
    <row r="264" spans="18:41" x14ac:dyDescent="0.25">
      <c r="R264" s="3">
        <v>284.52</v>
      </c>
      <c r="S264" s="3">
        <v>26.090420000000002</v>
      </c>
      <c r="T264" s="3">
        <v>29.60866</v>
      </c>
      <c r="U264" s="3">
        <f t="shared" si="20"/>
        <v>70.39134</v>
      </c>
      <c r="AL264" s="10">
        <v>284.25</v>
      </c>
      <c r="AM264" s="10">
        <v>26.091529999999999</v>
      </c>
      <c r="AN264" s="10">
        <v>37.921109999999999</v>
      </c>
      <c r="AO264" s="10">
        <f t="shared" si="21"/>
        <v>62.078890000000001</v>
      </c>
    </row>
    <row r="265" spans="18:41" x14ac:dyDescent="0.25">
      <c r="R265" s="3">
        <v>285.52</v>
      </c>
      <c r="S265" s="3">
        <v>26.190149999999999</v>
      </c>
      <c r="T265" s="3">
        <v>29.306080000000001</v>
      </c>
      <c r="U265" s="3">
        <f t="shared" si="20"/>
        <v>70.693919999999991</v>
      </c>
      <c r="AL265" s="10">
        <v>285.25</v>
      </c>
      <c r="AM265" s="10">
        <v>26.191330000000001</v>
      </c>
      <c r="AN265" s="10">
        <v>37.799770000000002</v>
      </c>
      <c r="AO265" s="10">
        <f t="shared" si="21"/>
        <v>62.200229999999998</v>
      </c>
    </row>
    <row r="266" spans="18:41" x14ac:dyDescent="0.25">
      <c r="R266" s="3">
        <v>286.52</v>
      </c>
      <c r="S266" s="3">
        <v>26.28998</v>
      </c>
      <c r="T266" s="3">
        <v>29.154450000000001</v>
      </c>
      <c r="U266" s="3">
        <f t="shared" si="20"/>
        <v>70.845550000000003</v>
      </c>
      <c r="AL266" s="10">
        <v>286.25</v>
      </c>
      <c r="AM266" s="10">
        <v>26.291139999999999</v>
      </c>
      <c r="AN266" s="10">
        <v>37.63364</v>
      </c>
      <c r="AO266" s="10">
        <f t="shared" si="21"/>
        <v>62.36636</v>
      </c>
    </row>
    <row r="267" spans="18:41" x14ac:dyDescent="0.25">
      <c r="R267" s="3">
        <v>287.52</v>
      </c>
      <c r="S267" s="3">
        <v>26.389610000000001</v>
      </c>
      <c r="T267" s="3">
        <v>28.956959999999999</v>
      </c>
      <c r="U267" s="3">
        <f t="shared" si="20"/>
        <v>71.043040000000005</v>
      </c>
      <c r="AL267" s="10">
        <v>287.25</v>
      </c>
      <c r="AM267" s="10">
        <v>26.390820000000001</v>
      </c>
      <c r="AN267" s="10">
        <v>37.471870000000003</v>
      </c>
      <c r="AO267" s="10">
        <f t="shared" si="21"/>
        <v>62.528129999999997</v>
      </c>
    </row>
    <row r="268" spans="18:41" x14ac:dyDescent="0.25">
      <c r="R268" s="3">
        <v>288.52</v>
      </c>
      <c r="S268" s="3">
        <v>26.489000000000001</v>
      </c>
      <c r="T268" s="3">
        <v>28.778169999999999</v>
      </c>
      <c r="U268" s="3">
        <f t="shared" si="20"/>
        <v>71.221829999999997</v>
      </c>
      <c r="AL268" s="10">
        <v>288.25</v>
      </c>
      <c r="AM268" s="10">
        <v>26.49044</v>
      </c>
      <c r="AN268" s="10">
        <v>37.317680000000003</v>
      </c>
      <c r="AO268" s="10">
        <f t="shared" si="21"/>
        <v>62.682319999999997</v>
      </c>
    </row>
    <row r="269" spans="18:41" x14ac:dyDescent="0.25">
      <c r="R269" s="3">
        <v>289.52</v>
      </c>
      <c r="S269" s="3">
        <v>26.588339999999999</v>
      </c>
      <c r="T269" s="3">
        <v>28.579450000000001</v>
      </c>
      <c r="U269" s="3">
        <f t="shared" si="20"/>
        <v>71.420549999999992</v>
      </c>
      <c r="AL269" s="10">
        <v>289.25</v>
      </c>
      <c r="AM269" s="10">
        <v>26.590219999999999</v>
      </c>
      <c r="AN269" s="10">
        <v>37.160789999999999</v>
      </c>
      <c r="AO269" s="10">
        <f t="shared" si="21"/>
        <v>62.839210000000001</v>
      </c>
    </row>
    <row r="270" spans="18:41" x14ac:dyDescent="0.25">
      <c r="R270" s="3">
        <v>290.52</v>
      </c>
      <c r="S270" s="3">
        <v>26.68787</v>
      </c>
      <c r="T270" s="3">
        <v>28.357379999999999</v>
      </c>
      <c r="U270" s="3">
        <f t="shared" si="20"/>
        <v>71.642619999999994</v>
      </c>
      <c r="AL270" s="10">
        <v>290.25</v>
      </c>
      <c r="AM270" s="10">
        <v>26.689990000000002</v>
      </c>
      <c r="AN270" s="10">
        <v>36.98762</v>
      </c>
      <c r="AO270" s="10">
        <f t="shared" si="21"/>
        <v>63.01238</v>
      </c>
    </row>
    <row r="271" spans="18:41" x14ac:dyDescent="0.25">
      <c r="R271" s="3">
        <v>291.52</v>
      </c>
      <c r="S271" s="3">
        <v>26.787479999999999</v>
      </c>
      <c r="T271" s="3">
        <v>28.17521</v>
      </c>
      <c r="U271" s="3">
        <f t="shared" si="20"/>
        <v>71.824790000000007</v>
      </c>
      <c r="AL271" s="10">
        <v>291.25</v>
      </c>
      <c r="AM271" s="10">
        <v>26.78952</v>
      </c>
      <c r="AN271" s="10">
        <v>36.83849</v>
      </c>
      <c r="AO271" s="10">
        <f t="shared" si="21"/>
        <v>63.16151</v>
      </c>
    </row>
    <row r="272" spans="18:41" x14ac:dyDescent="0.25">
      <c r="R272" s="3">
        <v>292.52</v>
      </c>
      <c r="S272" s="3">
        <v>26.88701</v>
      </c>
      <c r="T272" s="3">
        <v>27.98387</v>
      </c>
      <c r="U272" s="3">
        <f t="shared" si="20"/>
        <v>72.016130000000004</v>
      </c>
      <c r="AL272" s="10">
        <v>292.25</v>
      </c>
      <c r="AM272" s="10">
        <v>26.889209999999999</v>
      </c>
      <c r="AN272" s="10">
        <v>36.676749999999998</v>
      </c>
      <c r="AO272" s="10">
        <f t="shared" si="21"/>
        <v>63.323250000000002</v>
      </c>
    </row>
    <row r="273" spans="18:41" x14ac:dyDescent="0.25">
      <c r="R273" s="3">
        <v>293.52</v>
      </c>
      <c r="S273" s="3">
        <v>26.986540000000002</v>
      </c>
      <c r="T273" s="3">
        <v>27.789840000000002</v>
      </c>
      <c r="U273" s="3">
        <f t="shared" si="20"/>
        <v>72.210160000000002</v>
      </c>
      <c r="AL273" s="10">
        <v>293.25</v>
      </c>
      <c r="AM273" s="10">
        <v>26.98921</v>
      </c>
      <c r="AN273" s="10">
        <v>36.504559999999998</v>
      </c>
      <c r="AO273" s="10">
        <f t="shared" si="21"/>
        <v>63.495440000000002</v>
      </c>
    </row>
    <row r="274" spans="18:41" x14ac:dyDescent="0.25">
      <c r="R274" s="3">
        <v>294.52</v>
      </c>
      <c r="S274" s="3">
        <v>27.08597</v>
      </c>
      <c r="T274" s="3">
        <v>27.591740000000001</v>
      </c>
      <c r="U274" s="3">
        <f t="shared" si="20"/>
        <v>72.408259999999999</v>
      </c>
      <c r="AL274" s="10">
        <v>294.25</v>
      </c>
      <c r="AM274" s="10">
        <v>27.089230000000001</v>
      </c>
      <c r="AN274" s="10">
        <v>36.350369999999998</v>
      </c>
      <c r="AO274" s="10">
        <f t="shared" si="21"/>
        <v>63.649630000000002</v>
      </c>
    </row>
    <row r="275" spans="18:41" x14ac:dyDescent="0.25">
      <c r="R275" s="3">
        <v>295.52</v>
      </c>
      <c r="S275" s="3">
        <v>27.185199999999998</v>
      </c>
      <c r="T275" s="3">
        <v>27.396370000000001</v>
      </c>
      <c r="U275" s="3">
        <f t="shared" si="20"/>
        <v>72.603629999999995</v>
      </c>
      <c r="AL275" s="10">
        <v>295.25</v>
      </c>
      <c r="AM275" s="10">
        <v>27.1891</v>
      </c>
      <c r="AN275" s="10">
        <v>36.18817</v>
      </c>
      <c r="AO275" s="10">
        <f t="shared" si="21"/>
        <v>63.81183</v>
      </c>
    </row>
    <row r="276" spans="18:41" x14ac:dyDescent="0.25">
      <c r="R276" s="3">
        <v>296.52</v>
      </c>
      <c r="S276" s="3">
        <v>27.28436</v>
      </c>
      <c r="T276" s="3">
        <v>27.20936</v>
      </c>
      <c r="U276" s="3">
        <f t="shared" si="20"/>
        <v>72.790639999999996</v>
      </c>
      <c r="AL276" s="10">
        <v>296.25</v>
      </c>
      <c r="AM276" s="10">
        <v>27.28886</v>
      </c>
      <c r="AN276" s="10">
        <v>36.028790000000001</v>
      </c>
      <c r="AO276" s="10">
        <f t="shared" si="21"/>
        <v>63.971209999999999</v>
      </c>
    </row>
    <row r="277" spans="18:41" x14ac:dyDescent="0.25">
      <c r="R277" s="3">
        <v>297.52</v>
      </c>
      <c r="S277" s="3">
        <v>27.383600000000001</v>
      </c>
      <c r="T277" s="3">
        <v>27.024170000000002</v>
      </c>
      <c r="U277" s="3">
        <f t="shared" si="20"/>
        <v>72.975830000000002</v>
      </c>
      <c r="AL277" s="10">
        <v>297.25</v>
      </c>
      <c r="AM277" s="10">
        <v>27.388369999999998</v>
      </c>
      <c r="AN277" s="10">
        <v>35.87227</v>
      </c>
      <c r="AO277" s="10">
        <f t="shared" si="21"/>
        <v>64.12773</v>
      </c>
    </row>
    <row r="278" spans="18:41" x14ac:dyDescent="0.25">
      <c r="R278" s="3">
        <v>298.52</v>
      </c>
      <c r="S278" s="3">
        <v>27.48302</v>
      </c>
      <c r="T278" s="3">
        <v>26.824000000000002</v>
      </c>
      <c r="U278" s="3">
        <f t="shared" si="20"/>
        <v>73.176000000000002</v>
      </c>
      <c r="AL278" s="10">
        <v>298.25</v>
      </c>
      <c r="AM278" s="10">
        <v>27.488009999999999</v>
      </c>
      <c r="AN278" s="10">
        <v>35.714149999999997</v>
      </c>
      <c r="AO278" s="10">
        <f t="shared" si="21"/>
        <v>64.285850000000011</v>
      </c>
    </row>
    <row r="279" spans="18:41" x14ac:dyDescent="0.25">
      <c r="R279" s="3">
        <v>299.52</v>
      </c>
      <c r="S279" s="3">
        <v>27.582750000000001</v>
      </c>
      <c r="T279" s="3">
        <v>26.573060000000002</v>
      </c>
      <c r="U279" s="3">
        <f t="shared" si="20"/>
        <v>73.426940000000002</v>
      </c>
      <c r="AL279" s="10">
        <v>299.25</v>
      </c>
      <c r="AM279" s="10">
        <v>27.58766</v>
      </c>
      <c r="AN279" s="10">
        <v>35.555309999999999</v>
      </c>
      <c r="AO279" s="10">
        <f t="shared" si="21"/>
        <v>64.444690000000008</v>
      </c>
    </row>
    <row r="280" spans="18:41" x14ac:dyDescent="0.25">
      <c r="R280" s="3">
        <v>300.52</v>
      </c>
      <c r="S280" s="3">
        <v>27.6828</v>
      </c>
      <c r="T280" s="3">
        <v>26.41686</v>
      </c>
      <c r="U280" s="3">
        <f t="shared" si="20"/>
        <v>73.58314</v>
      </c>
      <c r="AL280" s="10">
        <v>300.25</v>
      </c>
      <c r="AM280" s="10">
        <v>27.68741</v>
      </c>
      <c r="AN280" s="10">
        <v>35.40804</v>
      </c>
      <c r="AO280" s="10">
        <f t="shared" si="21"/>
        <v>64.59196</v>
      </c>
    </row>
    <row r="281" spans="18:41" x14ac:dyDescent="0.25">
      <c r="R281" s="3">
        <v>301.52</v>
      </c>
      <c r="S281" s="3">
        <v>27.782920000000001</v>
      </c>
      <c r="T281" s="3">
        <v>26.216760000000001</v>
      </c>
      <c r="U281" s="3">
        <f t="shared" si="20"/>
        <v>73.783240000000006</v>
      </c>
      <c r="AL281" s="10">
        <v>301.25</v>
      </c>
      <c r="AM281" s="10">
        <v>27.787220000000001</v>
      </c>
      <c r="AN281" s="10">
        <v>35.24915</v>
      </c>
      <c r="AO281" s="10">
        <f t="shared" si="21"/>
        <v>64.75085</v>
      </c>
    </row>
    <row r="282" spans="18:41" x14ac:dyDescent="0.25">
      <c r="R282" s="3">
        <v>302.52</v>
      </c>
      <c r="S282" s="3">
        <v>27.882570000000001</v>
      </c>
      <c r="T282" s="3">
        <v>26.071449999999999</v>
      </c>
      <c r="U282" s="3">
        <f t="shared" si="20"/>
        <v>73.928550000000001</v>
      </c>
      <c r="AL282" s="10">
        <v>302.25</v>
      </c>
      <c r="AM282" s="10">
        <v>27.886780000000002</v>
      </c>
      <c r="AN282" s="10">
        <v>35.10163</v>
      </c>
      <c r="AO282" s="10">
        <f t="shared" si="21"/>
        <v>64.89837</v>
      </c>
    </row>
    <row r="283" spans="18:41" x14ac:dyDescent="0.25">
      <c r="R283" s="3">
        <v>303.52</v>
      </c>
      <c r="S283" s="3">
        <v>27.981860000000001</v>
      </c>
      <c r="T283" s="3">
        <v>25.928509999999999</v>
      </c>
      <c r="U283" s="3">
        <f t="shared" si="20"/>
        <v>74.071489999999997</v>
      </c>
      <c r="AL283" s="10">
        <v>303.25</v>
      </c>
      <c r="AM283" s="10">
        <v>27.986129999999999</v>
      </c>
      <c r="AN283" s="10">
        <v>34.968490000000003</v>
      </c>
      <c r="AO283" s="10">
        <f t="shared" si="21"/>
        <v>65.031509999999997</v>
      </c>
    </row>
    <row r="284" spans="18:41" x14ac:dyDescent="0.25">
      <c r="R284" s="3">
        <v>304.52</v>
      </c>
      <c r="S284" s="3">
        <v>28.081150000000001</v>
      </c>
      <c r="T284" s="3">
        <v>25.765999999999998</v>
      </c>
      <c r="U284" s="3">
        <f t="shared" si="20"/>
        <v>74.234000000000009</v>
      </c>
      <c r="AL284" s="10">
        <v>304.25</v>
      </c>
      <c r="AM284" s="10">
        <v>28.0855</v>
      </c>
      <c r="AN284" s="10">
        <v>34.822180000000003</v>
      </c>
      <c r="AO284" s="10">
        <f t="shared" si="21"/>
        <v>65.177819999999997</v>
      </c>
    </row>
    <row r="285" spans="18:41" x14ac:dyDescent="0.25">
      <c r="R285" s="3">
        <v>305.52</v>
      </c>
      <c r="S285" s="3">
        <v>28.18056</v>
      </c>
      <c r="T285" s="3">
        <v>25.592700000000001</v>
      </c>
      <c r="U285" s="3">
        <f t="shared" si="20"/>
        <v>74.407299999999992</v>
      </c>
      <c r="AL285" s="10">
        <v>305.25</v>
      </c>
      <c r="AM285" s="10">
        <v>28.184930000000001</v>
      </c>
      <c r="AN285" s="10">
        <v>34.686700000000002</v>
      </c>
      <c r="AO285" s="10">
        <f t="shared" si="21"/>
        <v>65.313299999999998</v>
      </c>
    </row>
    <row r="286" spans="18:41" x14ac:dyDescent="0.25">
      <c r="R286" s="3">
        <v>306.52</v>
      </c>
      <c r="S286" s="3">
        <v>28.280249999999999</v>
      </c>
      <c r="T286" s="3">
        <v>25.41386</v>
      </c>
      <c r="U286" s="3">
        <f t="shared" si="20"/>
        <v>74.58614</v>
      </c>
      <c r="AL286" s="10">
        <v>306.25</v>
      </c>
      <c r="AM286" s="10">
        <v>28.284320000000001</v>
      </c>
      <c r="AN286" s="10">
        <v>34.55153</v>
      </c>
      <c r="AO286" s="10">
        <f t="shared" si="21"/>
        <v>65.44847</v>
      </c>
    </row>
    <row r="287" spans="18:41" x14ac:dyDescent="0.25">
      <c r="R287" s="3">
        <v>307.52</v>
      </c>
      <c r="S287" s="3">
        <v>28.380050000000001</v>
      </c>
      <c r="T287" s="3">
        <v>25.233180000000001</v>
      </c>
      <c r="U287" s="3">
        <f t="shared" si="20"/>
        <v>74.766819999999996</v>
      </c>
      <c r="AL287" s="10">
        <v>307.25</v>
      </c>
      <c r="AM287" s="10">
        <v>28.383610000000001</v>
      </c>
      <c r="AN287" s="10">
        <v>34.4026</v>
      </c>
      <c r="AO287" s="10">
        <f t="shared" si="21"/>
        <v>65.597399999999993</v>
      </c>
    </row>
    <row r="288" spans="18:41" x14ac:dyDescent="0.25">
      <c r="R288" s="3">
        <v>308.52</v>
      </c>
      <c r="S288" s="3">
        <v>28.479900000000001</v>
      </c>
      <c r="T288" s="3">
        <v>25.083110000000001</v>
      </c>
      <c r="U288" s="3">
        <f t="shared" si="20"/>
        <v>74.916889999999995</v>
      </c>
      <c r="AL288" s="10">
        <v>308.25</v>
      </c>
      <c r="AM288" s="10">
        <v>28.482970000000002</v>
      </c>
      <c r="AN288" s="10">
        <v>34.263620000000003</v>
      </c>
      <c r="AO288" s="10">
        <f t="shared" si="21"/>
        <v>65.736379999999997</v>
      </c>
    </row>
    <row r="289" spans="18:41" x14ac:dyDescent="0.25">
      <c r="R289" s="3">
        <v>309.52</v>
      </c>
      <c r="S289" s="3">
        <v>28.57977</v>
      </c>
      <c r="T289" s="3">
        <v>24.903559999999999</v>
      </c>
      <c r="U289" s="3">
        <f t="shared" si="20"/>
        <v>75.096440000000001</v>
      </c>
      <c r="AL289" s="10">
        <v>309.25</v>
      </c>
      <c r="AM289" s="10">
        <v>28.5825</v>
      </c>
      <c r="AN289" s="10">
        <v>34.128309999999999</v>
      </c>
      <c r="AO289" s="10">
        <f t="shared" si="21"/>
        <v>65.871690000000001</v>
      </c>
    </row>
    <row r="290" spans="18:41" x14ac:dyDescent="0.25">
      <c r="R290" s="3">
        <v>310.52</v>
      </c>
      <c r="S290" s="3">
        <v>28.679569999999998</v>
      </c>
      <c r="T290" s="3">
        <v>24.73799</v>
      </c>
      <c r="U290" s="3">
        <f t="shared" si="20"/>
        <v>75.262010000000004</v>
      </c>
      <c r="AL290" s="10">
        <v>310.25</v>
      </c>
      <c r="AM290" s="10">
        <v>28.68215</v>
      </c>
      <c r="AN290" s="10">
        <v>33.981409999999997</v>
      </c>
      <c r="AO290" s="10">
        <f t="shared" si="21"/>
        <v>66.018590000000003</v>
      </c>
    </row>
    <row r="291" spans="18:41" x14ac:dyDescent="0.25">
      <c r="R291" s="3">
        <v>311.52</v>
      </c>
      <c r="S291" s="3">
        <v>28.779029999999999</v>
      </c>
      <c r="T291" s="3">
        <v>24.590820000000001</v>
      </c>
      <c r="U291" s="3">
        <f t="shared" si="20"/>
        <v>75.409179999999992</v>
      </c>
      <c r="AL291" s="10">
        <v>311.25</v>
      </c>
      <c r="AM291" s="10">
        <v>28.781870000000001</v>
      </c>
      <c r="AN291" s="10">
        <v>33.826099999999997</v>
      </c>
      <c r="AO291" s="10">
        <f t="shared" si="21"/>
        <v>66.173900000000003</v>
      </c>
    </row>
    <row r="292" spans="18:41" x14ac:dyDescent="0.25">
      <c r="R292" s="3">
        <v>312.52</v>
      </c>
      <c r="S292" s="3">
        <v>28.878299999999999</v>
      </c>
      <c r="T292" s="3">
        <v>24.4346</v>
      </c>
      <c r="U292" s="3">
        <f t="shared" si="20"/>
        <v>75.565399999999997</v>
      </c>
      <c r="AL292" s="10">
        <v>312.25</v>
      </c>
      <c r="AM292" s="10">
        <v>28.88165</v>
      </c>
      <c r="AN292" s="10">
        <v>33.691980000000001</v>
      </c>
      <c r="AO292" s="10">
        <f t="shared" si="21"/>
        <v>66.308019999999999</v>
      </c>
    </row>
    <row r="293" spans="18:41" x14ac:dyDescent="0.25">
      <c r="R293" s="3">
        <v>313.52</v>
      </c>
      <c r="S293" s="3">
        <v>28.97767</v>
      </c>
      <c r="T293" s="3">
        <v>24.27608</v>
      </c>
      <c r="U293" s="3">
        <f t="shared" si="20"/>
        <v>75.723919999999993</v>
      </c>
      <c r="AL293" s="10">
        <v>313.25</v>
      </c>
      <c r="AM293" s="10">
        <v>28.981480000000001</v>
      </c>
      <c r="AN293" s="10">
        <v>33.562710000000003</v>
      </c>
      <c r="AO293" s="10">
        <f t="shared" si="21"/>
        <v>66.43728999999999</v>
      </c>
    </row>
    <row r="294" spans="18:41" x14ac:dyDescent="0.25">
      <c r="R294" s="3">
        <v>314.52</v>
      </c>
      <c r="S294" s="3">
        <v>29.077169999999999</v>
      </c>
      <c r="T294" s="3">
        <v>24.12631</v>
      </c>
      <c r="U294" s="3">
        <f t="shared" si="20"/>
        <v>75.873689999999996</v>
      </c>
      <c r="AL294" s="10">
        <v>314.25</v>
      </c>
      <c r="AM294" s="10">
        <v>29.08145</v>
      </c>
      <c r="AN294" s="10">
        <v>33.439340000000001</v>
      </c>
      <c r="AO294" s="10">
        <f t="shared" si="21"/>
        <v>66.560659999999999</v>
      </c>
    </row>
    <row r="295" spans="18:41" x14ac:dyDescent="0.25">
      <c r="R295" s="3">
        <v>315.52</v>
      </c>
      <c r="S295" s="3">
        <v>29.176590000000001</v>
      </c>
      <c r="T295" s="3">
        <v>23.968540000000001</v>
      </c>
      <c r="U295" s="3">
        <f t="shared" si="20"/>
        <v>76.031459999999996</v>
      </c>
      <c r="AL295" s="10">
        <v>315.25</v>
      </c>
      <c r="AM295" s="10">
        <v>29.181429999999999</v>
      </c>
      <c r="AN295" s="10">
        <v>33.303809999999999</v>
      </c>
      <c r="AO295" s="10">
        <f t="shared" si="21"/>
        <v>66.696190000000001</v>
      </c>
    </row>
    <row r="296" spans="18:41" x14ac:dyDescent="0.25">
      <c r="R296" s="3">
        <v>316.52</v>
      </c>
      <c r="S296" s="3">
        <v>29.276019999999999</v>
      </c>
      <c r="T296" s="3">
        <v>23.820550000000001</v>
      </c>
      <c r="U296" s="3">
        <f t="shared" si="20"/>
        <v>76.179450000000003</v>
      </c>
      <c r="AL296" s="10">
        <v>316.25</v>
      </c>
      <c r="AM296" s="10">
        <v>29.281099999999999</v>
      </c>
      <c r="AN296" s="10">
        <v>33.1663</v>
      </c>
      <c r="AO296" s="10">
        <f t="shared" si="21"/>
        <v>66.833699999999993</v>
      </c>
    </row>
    <row r="297" spans="18:41" x14ac:dyDescent="0.25">
      <c r="R297" s="3">
        <v>317.52</v>
      </c>
      <c r="S297" s="3">
        <v>29.375530000000001</v>
      </c>
      <c r="T297" s="3">
        <v>23.66161</v>
      </c>
      <c r="U297" s="3">
        <f t="shared" si="20"/>
        <v>76.338390000000004</v>
      </c>
      <c r="AL297" s="10">
        <v>317.25</v>
      </c>
      <c r="AM297" s="10">
        <v>29.380590000000002</v>
      </c>
      <c r="AN297" s="10">
        <v>33.053600000000003</v>
      </c>
      <c r="AO297" s="10">
        <f t="shared" si="21"/>
        <v>66.946399999999997</v>
      </c>
    </row>
    <row r="298" spans="18:41" x14ac:dyDescent="0.25">
      <c r="R298" s="3">
        <v>318.52</v>
      </c>
      <c r="S298" s="3">
        <v>29.475259999999999</v>
      </c>
      <c r="T298" s="3">
        <v>23.51493</v>
      </c>
      <c r="U298" s="3">
        <f t="shared" si="20"/>
        <v>76.485070000000007</v>
      </c>
      <c r="AL298" s="10">
        <v>318.25</v>
      </c>
      <c r="AM298" s="10">
        <v>29.479980000000001</v>
      </c>
      <c r="AN298" s="10">
        <v>32.932670000000002</v>
      </c>
      <c r="AO298" s="10">
        <f t="shared" si="21"/>
        <v>67.067329999999998</v>
      </c>
    </row>
    <row r="299" spans="18:41" x14ac:dyDescent="0.25">
      <c r="R299" s="3">
        <v>319.52</v>
      </c>
      <c r="S299" s="3">
        <v>29.574929999999998</v>
      </c>
      <c r="T299" s="3">
        <v>23.353670000000001</v>
      </c>
      <c r="U299" s="3">
        <f t="shared" si="20"/>
        <v>76.646330000000006</v>
      </c>
      <c r="AL299" s="10">
        <v>319.25</v>
      </c>
      <c r="AM299" s="10">
        <v>29.579370000000001</v>
      </c>
      <c r="AN299" s="10">
        <v>32.810209999999998</v>
      </c>
      <c r="AO299" s="10">
        <f t="shared" si="21"/>
        <v>67.189790000000002</v>
      </c>
    </row>
    <row r="300" spans="18:41" x14ac:dyDescent="0.25">
      <c r="R300" s="3">
        <v>320.52</v>
      </c>
      <c r="S300" s="3">
        <v>29.67445</v>
      </c>
      <c r="T300" s="3">
        <v>23.203880000000002</v>
      </c>
      <c r="U300" s="3">
        <f t="shared" si="20"/>
        <v>76.796120000000002</v>
      </c>
      <c r="AL300" s="10">
        <v>320.25</v>
      </c>
      <c r="AM300" s="10">
        <v>29.678850000000001</v>
      </c>
      <c r="AN300" s="10">
        <v>32.677430000000001</v>
      </c>
      <c r="AO300" s="10">
        <f t="shared" si="21"/>
        <v>67.322569999999999</v>
      </c>
    </row>
    <row r="301" spans="18:41" x14ac:dyDescent="0.25">
      <c r="R301" s="3">
        <v>321.52</v>
      </c>
      <c r="S301" s="3">
        <v>29.773820000000001</v>
      </c>
      <c r="T301" s="3">
        <v>23.063659999999999</v>
      </c>
      <c r="U301" s="3">
        <f t="shared" si="20"/>
        <v>76.936340000000001</v>
      </c>
      <c r="AL301" s="10">
        <v>321.25</v>
      </c>
      <c r="AM301" s="10">
        <v>29.77814</v>
      </c>
      <c r="AN301" s="10">
        <v>32.560789999999997</v>
      </c>
      <c r="AO301" s="10">
        <f t="shared" si="21"/>
        <v>67.439210000000003</v>
      </c>
    </row>
    <row r="302" spans="18:41" x14ac:dyDescent="0.25">
      <c r="R302" s="3">
        <v>322.52</v>
      </c>
      <c r="S302" s="3">
        <v>29.873239999999999</v>
      </c>
      <c r="T302" s="3">
        <v>22.927019999999999</v>
      </c>
      <c r="U302" s="3">
        <f t="shared" si="20"/>
        <v>77.072980000000001</v>
      </c>
      <c r="AL302" s="10">
        <v>322.25</v>
      </c>
      <c r="AM302" s="10">
        <v>29.877469999999999</v>
      </c>
      <c r="AN302" s="10">
        <v>32.441220000000001</v>
      </c>
      <c r="AO302" s="10">
        <f t="shared" si="21"/>
        <v>67.558779999999999</v>
      </c>
    </row>
    <row r="303" spans="18:41" x14ac:dyDescent="0.25">
      <c r="R303" s="3">
        <v>323.52</v>
      </c>
      <c r="S303" s="3">
        <v>29.972729999999999</v>
      </c>
      <c r="T303" s="3">
        <v>22.790389999999999</v>
      </c>
      <c r="U303" s="3">
        <f t="shared" si="20"/>
        <v>77.209609999999998</v>
      </c>
      <c r="AL303" s="10">
        <v>323.25</v>
      </c>
      <c r="AM303" s="10">
        <v>29.976880000000001</v>
      </c>
      <c r="AN303" s="10">
        <v>32.305869999999999</v>
      </c>
      <c r="AO303" s="10">
        <f t="shared" si="21"/>
        <v>67.694130000000001</v>
      </c>
    </row>
    <row r="304" spans="18:41" x14ac:dyDescent="0.25">
      <c r="R304" s="3">
        <v>324.52</v>
      </c>
      <c r="S304" s="3">
        <v>30.07227</v>
      </c>
      <c r="T304" s="3">
        <v>22.66048</v>
      </c>
      <c r="U304" s="3">
        <f t="shared" si="20"/>
        <v>77.339519999999993</v>
      </c>
      <c r="AL304" s="10">
        <v>324.25</v>
      </c>
      <c r="AM304" s="10">
        <v>30.076329999999999</v>
      </c>
      <c r="AN304" s="10">
        <v>32.174790000000002</v>
      </c>
      <c r="AO304" s="10">
        <f t="shared" si="21"/>
        <v>67.825209999999998</v>
      </c>
    </row>
    <row r="305" spans="18:41" x14ac:dyDescent="0.25">
      <c r="R305" s="3">
        <v>325.52</v>
      </c>
      <c r="S305" s="3">
        <v>30.17174</v>
      </c>
      <c r="T305" s="3">
        <v>22.5108</v>
      </c>
      <c r="U305" s="3">
        <f t="shared" si="20"/>
        <v>77.489199999999997</v>
      </c>
      <c r="AL305" s="10">
        <v>325.25</v>
      </c>
      <c r="AM305" s="10">
        <v>30.17568</v>
      </c>
      <c r="AN305" s="10">
        <v>32.065150000000003</v>
      </c>
      <c r="AO305" s="10">
        <f t="shared" si="21"/>
        <v>67.934849999999997</v>
      </c>
    </row>
    <row r="306" spans="18:41" x14ac:dyDescent="0.25">
      <c r="R306" s="3">
        <v>326.52</v>
      </c>
      <c r="S306" s="3">
        <v>30.27112</v>
      </c>
      <c r="T306" s="3">
        <v>22.37792</v>
      </c>
      <c r="U306" s="3">
        <f t="shared" si="20"/>
        <v>77.622079999999997</v>
      </c>
      <c r="AL306" s="10">
        <v>326.25</v>
      </c>
      <c r="AM306" s="10">
        <v>30.274930000000001</v>
      </c>
      <c r="AN306" s="10">
        <v>31.969580000000001</v>
      </c>
      <c r="AO306" s="10">
        <f t="shared" si="21"/>
        <v>68.030419999999992</v>
      </c>
    </row>
    <row r="307" spans="18:41" x14ac:dyDescent="0.25">
      <c r="R307" s="3">
        <v>327.52</v>
      </c>
      <c r="S307" s="3">
        <v>30.370509999999999</v>
      </c>
      <c r="T307" s="3">
        <v>22.25057</v>
      </c>
      <c r="U307" s="3">
        <f t="shared" si="20"/>
        <v>77.749430000000004</v>
      </c>
      <c r="AL307" s="10">
        <v>327.25</v>
      </c>
      <c r="AM307" s="10">
        <v>30.374269999999999</v>
      </c>
      <c r="AN307" s="10">
        <v>31.8474</v>
      </c>
      <c r="AO307" s="10">
        <f t="shared" si="21"/>
        <v>68.152600000000007</v>
      </c>
    </row>
    <row r="308" spans="18:41" x14ac:dyDescent="0.25">
      <c r="R308" s="3">
        <v>328.52</v>
      </c>
      <c r="S308" s="3">
        <v>30.469909999999999</v>
      </c>
      <c r="T308" s="3">
        <v>22.159199999999998</v>
      </c>
      <c r="U308" s="3">
        <f t="shared" si="20"/>
        <v>77.840800000000002</v>
      </c>
      <c r="AL308" s="10">
        <v>328.25</v>
      </c>
      <c r="AM308" s="10">
        <v>30.473769999999998</v>
      </c>
      <c r="AN308" s="10">
        <v>31.771740000000001</v>
      </c>
      <c r="AO308" s="10">
        <f t="shared" si="21"/>
        <v>68.228260000000006</v>
      </c>
    </row>
    <row r="309" spans="18:41" x14ac:dyDescent="0.25">
      <c r="R309" s="3">
        <v>329.52</v>
      </c>
      <c r="S309" s="3">
        <v>30.569279999999999</v>
      </c>
      <c r="T309" s="3">
        <v>22.08286</v>
      </c>
      <c r="U309" s="3">
        <f t="shared" si="20"/>
        <v>77.917140000000003</v>
      </c>
      <c r="AL309" s="10">
        <v>329.25</v>
      </c>
      <c r="AM309" s="10">
        <v>30.5732</v>
      </c>
      <c r="AN309" s="10">
        <v>31.699159999999999</v>
      </c>
      <c r="AO309" s="10">
        <f t="shared" si="21"/>
        <v>68.300839999999994</v>
      </c>
    </row>
    <row r="310" spans="18:41" x14ac:dyDescent="0.25">
      <c r="R310" s="3">
        <v>330.52</v>
      </c>
      <c r="S310" s="3">
        <v>30.668610000000001</v>
      </c>
      <c r="T310" s="3">
        <v>21.952860000000001</v>
      </c>
      <c r="U310" s="3">
        <f t="shared" si="20"/>
        <v>78.047139999999999</v>
      </c>
      <c r="AL310" s="10">
        <v>330.25</v>
      </c>
      <c r="AM310" s="10">
        <v>30.672630000000002</v>
      </c>
      <c r="AN310" s="10">
        <v>31.597149999999999</v>
      </c>
      <c r="AO310" s="10">
        <f t="shared" si="21"/>
        <v>68.402850000000001</v>
      </c>
    </row>
    <row r="311" spans="18:41" x14ac:dyDescent="0.25">
      <c r="R311" s="3">
        <v>331.52</v>
      </c>
      <c r="S311" s="3">
        <v>30.767910000000001</v>
      </c>
      <c r="T311" s="3">
        <v>21.798680000000001</v>
      </c>
      <c r="U311" s="3">
        <f t="shared" si="20"/>
        <v>78.201319999999996</v>
      </c>
      <c r="AL311" s="10">
        <v>331.25</v>
      </c>
      <c r="AM311" s="10">
        <v>30.77214</v>
      </c>
      <c r="AN311" s="10">
        <v>31.46114</v>
      </c>
      <c r="AO311" s="10">
        <f t="shared" si="21"/>
        <v>68.53886</v>
      </c>
    </row>
    <row r="312" spans="18:41" x14ac:dyDescent="0.25">
      <c r="R312" s="3">
        <v>332.52</v>
      </c>
      <c r="S312" s="3">
        <v>30.867249999999999</v>
      </c>
      <c r="T312" s="3">
        <v>21.673120000000001</v>
      </c>
      <c r="U312" s="3">
        <f t="shared" si="20"/>
        <v>78.326880000000003</v>
      </c>
      <c r="AL312" s="10">
        <v>332.25</v>
      </c>
      <c r="AM312" s="10">
        <v>30.871700000000001</v>
      </c>
      <c r="AN312" s="10">
        <v>31.351310000000002</v>
      </c>
      <c r="AO312" s="10">
        <f t="shared" si="21"/>
        <v>68.648690000000002</v>
      </c>
    </row>
    <row r="313" spans="18:41" x14ac:dyDescent="0.25">
      <c r="R313" s="3">
        <v>333.52</v>
      </c>
      <c r="S313" s="3">
        <v>30.96651</v>
      </c>
      <c r="T313" s="3">
        <v>21.55321</v>
      </c>
      <c r="U313" s="3">
        <f t="shared" si="20"/>
        <v>78.446789999999993</v>
      </c>
      <c r="AL313" s="10">
        <v>333.25</v>
      </c>
      <c r="AM313" s="10">
        <v>30.97109</v>
      </c>
      <c r="AN313" s="10">
        <v>31.239879999999999</v>
      </c>
      <c r="AO313" s="10">
        <f t="shared" si="21"/>
        <v>68.760120000000001</v>
      </c>
    </row>
    <row r="314" spans="18:41" x14ac:dyDescent="0.25">
      <c r="R314" s="3">
        <v>334.52</v>
      </c>
      <c r="S314" s="3">
        <v>31.065729999999999</v>
      </c>
      <c r="T314" s="3">
        <v>21.435759999999998</v>
      </c>
      <c r="U314" s="3">
        <f t="shared" si="20"/>
        <v>78.564239999999998</v>
      </c>
      <c r="AL314" s="10">
        <v>334.25</v>
      </c>
      <c r="AM314" s="10">
        <v>31.07056</v>
      </c>
      <c r="AN314" s="10">
        <v>31.136420000000001</v>
      </c>
      <c r="AO314" s="10">
        <f t="shared" si="21"/>
        <v>68.863579999999999</v>
      </c>
    </row>
    <row r="315" spans="18:41" x14ac:dyDescent="0.25">
      <c r="R315" s="3">
        <v>335.52</v>
      </c>
      <c r="S315" s="3">
        <v>31.165120000000002</v>
      </c>
      <c r="T315" s="3">
        <v>21.322209999999998</v>
      </c>
      <c r="U315" s="3">
        <f t="shared" si="20"/>
        <v>78.677790000000002</v>
      </c>
      <c r="AL315" s="10">
        <v>335.25</v>
      </c>
      <c r="AM315" s="10">
        <v>31.17005</v>
      </c>
      <c r="AN315" s="10">
        <v>31.016349999999999</v>
      </c>
      <c r="AO315" s="10">
        <f t="shared" si="21"/>
        <v>68.983649999999997</v>
      </c>
    </row>
    <row r="316" spans="18:41" x14ac:dyDescent="0.25">
      <c r="R316" s="3">
        <v>336.52</v>
      </c>
      <c r="S316" s="3">
        <v>31.26482</v>
      </c>
      <c r="T316" s="3">
        <v>21.203959999999999</v>
      </c>
      <c r="U316" s="3">
        <f t="shared" si="20"/>
        <v>78.796040000000005</v>
      </c>
      <c r="AL316" s="10">
        <v>336.25</v>
      </c>
      <c r="AM316" s="10">
        <v>31.269449999999999</v>
      </c>
      <c r="AN316" s="10">
        <v>30.901009999999999</v>
      </c>
      <c r="AO316" s="10">
        <f t="shared" si="21"/>
        <v>69.098990000000001</v>
      </c>
    </row>
    <row r="317" spans="18:41" x14ac:dyDescent="0.25">
      <c r="R317" s="3">
        <v>337.52</v>
      </c>
      <c r="S317" s="3">
        <v>31.364609999999999</v>
      </c>
      <c r="T317" s="3">
        <v>21.073070000000001</v>
      </c>
      <c r="U317" s="3">
        <f t="shared" si="20"/>
        <v>78.926929999999999</v>
      </c>
      <c r="AL317" s="10">
        <v>337.25</v>
      </c>
      <c r="AM317" s="10">
        <v>31.36889</v>
      </c>
      <c r="AN317" s="10">
        <v>30.804839999999999</v>
      </c>
      <c r="AO317" s="10">
        <f t="shared" si="21"/>
        <v>69.195160000000001</v>
      </c>
    </row>
    <row r="318" spans="18:41" x14ac:dyDescent="0.25">
      <c r="R318" s="3">
        <v>338.52</v>
      </c>
      <c r="S318" s="3">
        <v>31.464310000000001</v>
      </c>
      <c r="T318" s="3">
        <v>20.955410000000001</v>
      </c>
      <c r="U318" s="3">
        <f t="shared" si="20"/>
        <v>79.044589999999999</v>
      </c>
      <c r="AL318" s="10">
        <v>338.25</v>
      </c>
      <c r="AM318" s="10">
        <v>31.468340000000001</v>
      </c>
      <c r="AN318" s="10">
        <v>30.708680000000001</v>
      </c>
      <c r="AO318" s="10">
        <f t="shared" si="21"/>
        <v>69.291319999999999</v>
      </c>
    </row>
    <row r="319" spans="18:41" x14ac:dyDescent="0.25">
      <c r="R319" s="3">
        <v>339.52</v>
      </c>
      <c r="S319" s="3">
        <v>31.5641</v>
      </c>
      <c r="T319" s="3">
        <v>20.84543</v>
      </c>
      <c r="U319" s="3">
        <f t="shared" si="20"/>
        <v>79.154570000000007</v>
      </c>
      <c r="AL319" s="10">
        <v>339.25</v>
      </c>
      <c r="AM319" s="10">
        <v>31.56823</v>
      </c>
      <c r="AN319" s="10">
        <v>30.609059999999999</v>
      </c>
      <c r="AO319" s="10">
        <f t="shared" si="21"/>
        <v>69.390940000000001</v>
      </c>
    </row>
    <row r="320" spans="18:41" x14ac:dyDescent="0.25">
      <c r="R320" s="3">
        <v>340.52</v>
      </c>
      <c r="S320" s="3">
        <v>31.664110000000001</v>
      </c>
      <c r="T320" s="3">
        <v>20.720320000000001</v>
      </c>
      <c r="U320" s="3">
        <f t="shared" si="20"/>
        <v>79.279679999999999</v>
      </c>
      <c r="AL320" s="10">
        <v>340.25</v>
      </c>
      <c r="AM320" s="10">
        <v>31.668559999999999</v>
      </c>
      <c r="AN320" s="10">
        <v>30.465019999999999</v>
      </c>
      <c r="AO320" s="10">
        <f t="shared" si="21"/>
        <v>69.534980000000004</v>
      </c>
    </row>
    <row r="321" spans="18:41" x14ac:dyDescent="0.25">
      <c r="R321" s="3">
        <v>341.52</v>
      </c>
      <c r="S321" s="3">
        <v>31.76437</v>
      </c>
      <c r="T321" s="3">
        <v>20.596699999999998</v>
      </c>
      <c r="U321" s="3">
        <f t="shared" si="20"/>
        <v>79.403300000000002</v>
      </c>
      <c r="AL321" s="10">
        <v>341.25</v>
      </c>
      <c r="AM321" s="10">
        <v>31.769010000000002</v>
      </c>
      <c r="AN321" s="10">
        <v>30.375820000000001</v>
      </c>
      <c r="AO321" s="10">
        <f t="shared" si="21"/>
        <v>69.624179999999996</v>
      </c>
    </row>
    <row r="322" spans="18:41" x14ac:dyDescent="0.25">
      <c r="R322" s="3">
        <v>342.52</v>
      </c>
      <c r="S322" s="3">
        <v>31.86469</v>
      </c>
      <c r="T322" s="3">
        <v>20.483499999999999</v>
      </c>
      <c r="U322" s="3">
        <f t="shared" si="20"/>
        <v>79.516500000000008</v>
      </c>
      <c r="AL322" s="10">
        <v>342.25</v>
      </c>
      <c r="AM322" s="10">
        <v>31.86938</v>
      </c>
      <c r="AN322" s="10">
        <v>30.2715</v>
      </c>
      <c r="AO322" s="10">
        <f t="shared" si="21"/>
        <v>69.728499999999997</v>
      </c>
    </row>
    <row r="323" spans="18:41" x14ac:dyDescent="0.25">
      <c r="R323" s="3">
        <v>343.52</v>
      </c>
      <c r="S323" s="3">
        <v>31.96491</v>
      </c>
      <c r="T323" s="3">
        <v>20.387499999999999</v>
      </c>
      <c r="U323" s="3">
        <f t="shared" si="20"/>
        <v>79.612499999999997</v>
      </c>
      <c r="AL323" s="10">
        <v>343.25</v>
      </c>
      <c r="AM323" s="10">
        <v>31.96942</v>
      </c>
      <c r="AN323" s="10">
        <v>30.172149999999998</v>
      </c>
      <c r="AO323" s="10">
        <f t="shared" si="21"/>
        <v>69.827849999999998</v>
      </c>
    </row>
  </sheetData>
  <mergeCells count="8">
    <mergeCell ref="AC11:AC15"/>
    <mergeCell ref="R4:U4"/>
    <mergeCell ref="AL4:AO4"/>
    <mergeCell ref="B2:P2"/>
    <mergeCell ref="N4:Q4"/>
    <mergeCell ref="J4:M4"/>
    <mergeCell ref="F4:I4"/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73"/>
  <sheetViews>
    <sheetView workbookViewId="0">
      <selection activeCell="Z28" sqref="Z28"/>
    </sheetView>
  </sheetViews>
  <sheetFormatPr defaultRowHeight="15" x14ac:dyDescent="0.25"/>
  <cols>
    <col min="4" max="4" width="12.7109375" bestFit="1" customWidth="1"/>
    <col min="6" max="6" width="11.7109375" bestFit="1" customWidth="1"/>
    <col min="8" max="8" width="10" bestFit="1" customWidth="1"/>
    <col min="9" max="9" width="12.7109375" bestFit="1" customWidth="1"/>
    <col min="14" max="14" width="12.7109375" bestFit="1" customWidth="1"/>
    <col min="16" max="16" width="11.7109375" bestFit="1" customWidth="1"/>
    <col min="17" max="17" width="9.7109375" bestFit="1" customWidth="1"/>
    <col min="19" max="19" width="12.7109375" bestFit="1" customWidth="1"/>
    <col min="21" max="21" width="24.42578125" bestFit="1" customWidth="1"/>
    <col min="23" max="23" width="33.5703125" bestFit="1" customWidth="1"/>
    <col min="24" max="24" width="17" bestFit="1" customWidth="1"/>
  </cols>
  <sheetData>
    <row r="2" spans="1:19" x14ac:dyDescent="0.25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9" x14ac:dyDescent="0.25">
      <c r="A4" s="27" t="s">
        <v>27</v>
      </c>
      <c r="B4" s="27"/>
      <c r="C4" s="27"/>
      <c r="D4" s="27"/>
      <c r="F4" s="27" t="s">
        <v>29</v>
      </c>
      <c r="G4" s="27"/>
      <c r="H4" s="27"/>
      <c r="I4" s="27"/>
      <c r="K4" s="27" t="s">
        <v>30</v>
      </c>
      <c r="L4" s="27"/>
      <c r="M4" s="27"/>
      <c r="N4" s="27"/>
      <c r="P4" s="27" t="s">
        <v>37</v>
      </c>
      <c r="Q4" s="27"/>
      <c r="R4" s="27"/>
      <c r="S4" s="27"/>
    </row>
    <row r="5" spans="1:19" x14ac:dyDescent="0.25">
      <c r="A5" t="s">
        <v>11</v>
      </c>
      <c r="B5" t="s">
        <v>12</v>
      </c>
      <c r="C5" t="s">
        <v>13</v>
      </c>
      <c r="D5" t="s">
        <v>26</v>
      </c>
      <c r="F5" t="s">
        <v>11</v>
      </c>
      <c r="G5" t="s">
        <v>12</v>
      </c>
      <c r="H5" t="s">
        <v>13</v>
      </c>
      <c r="I5" t="s">
        <v>26</v>
      </c>
      <c r="K5" t="s">
        <v>11</v>
      </c>
      <c r="L5" t="s">
        <v>12</v>
      </c>
      <c r="M5" t="s">
        <v>13</v>
      </c>
      <c r="N5" t="s">
        <v>26</v>
      </c>
      <c r="P5" t="s">
        <v>11</v>
      </c>
      <c r="Q5" t="s">
        <v>12</v>
      </c>
      <c r="R5" t="s">
        <v>13</v>
      </c>
      <c r="S5" t="s">
        <v>26</v>
      </c>
    </row>
    <row r="6" spans="1:19" x14ac:dyDescent="0.25">
      <c r="A6">
        <v>115</v>
      </c>
      <c r="B6">
        <v>9.2969799999999996</v>
      </c>
      <c r="C6">
        <v>98.270099999999999</v>
      </c>
      <c r="D6">
        <v>-0.10201</v>
      </c>
      <c r="F6">
        <v>115</v>
      </c>
      <c r="G6">
        <v>9.2991100000000007</v>
      </c>
      <c r="H6">
        <v>100.02401999999999</v>
      </c>
      <c r="I6" s="7">
        <v>-8.3204E-2</v>
      </c>
      <c r="K6">
        <v>110</v>
      </c>
      <c r="L6">
        <v>8.8015500000000007</v>
      </c>
      <c r="M6">
        <v>98.743399999999994</v>
      </c>
      <c r="N6">
        <v>-0.30445</v>
      </c>
      <c r="P6">
        <v>24.707000000000001</v>
      </c>
      <c r="Q6" s="7">
        <v>0</v>
      </c>
      <c r="R6">
        <v>100</v>
      </c>
      <c r="S6">
        <v>0.26168999999999998</v>
      </c>
    </row>
    <row r="7" spans="1:19" x14ac:dyDescent="0.25">
      <c r="A7">
        <v>120</v>
      </c>
      <c r="B7">
        <v>9.7871000000000006</v>
      </c>
      <c r="C7">
        <v>98.233379999999997</v>
      </c>
      <c r="D7" s="7">
        <v>-7.0565000000000003E-2</v>
      </c>
      <c r="F7">
        <v>120</v>
      </c>
      <c r="G7">
        <v>9.7904</v>
      </c>
      <c r="H7">
        <v>99.989779999999996</v>
      </c>
      <c r="I7" s="7">
        <v>-7.6707999999999998E-2</v>
      </c>
      <c r="K7">
        <v>115</v>
      </c>
      <c r="L7">
        <v>9.2920700000000007</v>
      </c>
      <c r="M7">
        <v>98.609660000000005</v>
      </c>
      <c r="N7">
        <v>-0.30987999999999999</v>
      </c>
      <c r="P7">
        <v>29.707000000000001</v>
      </c>
      <c r="Q7">
        <v>0.95994000000000002</v>
      </c>
      <c r="R7">
        <v>100.2504</v>
      </c>
      <c r="S7" s="7">
        <v>4.8558999999999998E-2</v>
      </c>
    </row>
    <row r="8" spans="1:19" x14ac:dyDescent="0.25">
      <c r="A8">
        <v>125</v>
      </c>
      <c r="B8">
        <v>10.278420000000001</v>
      </c>
      <c r="C8">
        <v>98.187330000000003</v>
      </c>
      <c r="D8" s="7">
        <v>-9.0643000000000001E-2</v>
      </c>
      <c r="F8">
        <v>125</v>
      </c>
      <c r="G8">
        <v>10.28087</v>
      </c>
      <c r="H8">
        <v>99.939580000000007</v>
      </c>
      <c r="I8" s="7">
        <v>-9.7401000000000001E-2</v>
      </c>
      <c r="K8">
        <v>120</v>
      </c>
      <c r="L8">
        <v>9.7833100000000002</v>
      </c>
      <c r="M8">
        <v>98.443049999999999</v>
      </c>
      <c r="N8">
        <v>-0.30454999999999999</v>
      </c>
      <c r="P8">
        <v>34.707000000000001</v>
      </c>
      <c r="Q8">
        <v>1.5893900000000001</v>
      </c>
      <c r="R8">
        <v>100.2334</v>
      </c>
      <c r="S8" s="7">
        <v>-8.1858E-2</v>
      </c>
    </row>
    <row r="9" spans="1:19" x14ac:dyDescent="0.25">
      <c r="A9">
        <v>130</v>
      </c>
      <c r="B9">
        <v>10.769690000000001</v>
      </c>
      <c r="C9">
        <v>98.133960000000002</v>
      </c>
      <c r="D9" s="7">
        <v>-8.5601999999999998E-2</v>
      </c>
      <c r="F9">
        <v>130</v>
      </c>
      <c r="G9">
        <v>10.772130000000001</v>
      </c>
      <c r="H9">
        <v>99.888379999999998</v>
      </c>
      <c r="I9">
        <v>-0.12469</v>
      </c>
      <c r="K9">
        <v>125</v>
      </c>
      <c r="L9">
        <v>10.274929999999999</v>
      </c>
      <c r="M9">
        <v>98.29965</v>
      </c>
      <c r="N9">
        <v>-0.29860999999999999</v>
      </c>
      <c r="P9">
        <v>39.707000000000001</v>
      </c>
      <c r="Q9">
        <v>2.1230699999999998</v>
      </c>
      <c r="R9">
        <v>100.19193</v>
      </c>
      <c r="S9" s="7">
        <v>-1.9945000000000001E-2</v>
      </c>
    </row>
    <row r="10" spans="1:19" x14ac:dyDescent="0.25">
      <c r="A10">
        <v>135</v>
      </c>
      <c r="B10">
        <v>11.260759999999999</v>
      </c>
      <c r="C10">
        <v>98.09975</v>
      </c>
      <c r="D10" s="7">
        <v>-6.7579E-2</v>
      </c>
      <c r="F10">
        <v>135</v>
      </c>
      <c r="G10">
        <v>11.26402</v>
      </c>
      <c r="H10">
        <v>99.828760000000003</v>
      </c>
      <c r="I10">
        <v>-0.12970999999999999</v>
      </c>
      <c r="K10">
        <v>130</v>
      </c>
      <c r="L10">
        <v>10.7669</v>
      </c>
      <c r="M10">
        <v>98.139219999999995</v>
      </c>
      <c r="N10">
        <v>-0.30731000000000003</v>
      </c>
      <c r="P10">
        <v>44.707000000000001</v>
      </c>
      <c r="Q10">
        <v>2.6149300000000002</v>
      </c>
      <c r="R10">
        <v>100.22426</v>
      </c>
      <c r="S10" s="7">
        <v>1.6195999999999999E-2</v>
      </c>
    </row>
    <row r="11" spans="1:19" x14ac:dyDescent="0.25">
      <c r="A11">
        <v>140</v>
      </c>
      <c r="B11">
        <v>11.75215</v>
      </c>
      <c r="C11">
        <v>98.078959999999995</v>
      </c>
      <c r="D11" s="7">
        <v>-7.5821E-2</v>
      </c>
      <c r="F11">
        <v>140</v>
      </c>
      <c r="G11">
        <v>11.75549</v>
      </c>
      <c r="H11">
        <v>99.761790000000005</v>
      </c>
      <c r="I11">
        <v>-0.15332999999999999</v>
      </c>
      <c r="K11">
        <v>135</v>
      </c>
      <c r="L11">
        <v>11.258649999999999</v>
      </c>
      <c r="M11">
        <v>97.999840000000006</v>
      </c>
      <c r="N11">
        <v>-0.30212</v>
      </c>
      <c r="P11">
        <v>49.707000000000001</v>
      </c>
      <c r="Q11">
        <v>3.0879500000000002</v>
      </c>
      <c r="R11">
        <v>100.20963999999999</v>
      </c>
      <c r="S11" s="7">
        <v>-3.1676999999999997E-2</v>
      </c>
    </row>
    <row r="12" spans="1:19" x14ac:dyDescent="0.25">
      <c r="A12">
        <v>145</v>
      </c>
      <c r="B12">
        <v>12.243969999999999</v>
      </c>
      <c r="C12">
        <v>98.034800000000004</v>
      </c>
      <c r="D12" s="7">
        <v>-5.8647999999999999E-2</v>
      </c>
      <c r="F12">
        <v>145</v>
      </c>
      <c r="G12">
        <v>12.24742</v>
      </c>
      <c r="H12">
        <v>99.687060000000002</v>
      </c>
      <c r="I12">
        <v>-0.14557999999999999</v>
      </c>
      <c r="K12">
        <v>140</v>
      </c>
      <c r="L12">
        <v>11.74986</v>
      </c>
      <c r="M12">
        <v>97.863349999999997</v>
      </c>
      <c r="N12">
        <v>-0.30430000000000001</v>
      </c>
      <c r="P12">
        <v>54.707000000000001</v>
      </c>
      <c r="Q12">
        <v>3.55159</v>
      </c>
      <c r="R12">
        <v>100.18352</v>
      </c>
      <c r="S12" s="7">
        <v>-6.5938999999999998E-2</v>
      </c>
    </row>
    <row r="13" spans="1:19" x14ac:dyDescent="0.25">
      <c r="A13">
        <v>150</v>
      </c>
      <c r="B13">
        <v>12.735329999999999</v>
      </c>
      <c r="C13">
        <v>98.012140000000002</v>
      </c>
      <c r="D13" s="7">
        <v>-4.3962000000000001E-2</v>
      </c>
      <c r="F13">
        <v>150</v>
      </c>
      <c r="G13">
        <v>12.737920000000001</v>
      </c>
      <c r="H13">
        <v>99.613039999999998</v>
      </c>
      <c r="I13">
        <v>-0.16911999999999999</v>
      </c>
      <c r="K13">
        <v>145</v>
      </c>
      <c r="L13">
        <v>12.241070000000001</v>
      </c>
      <c r="M13">
        <v>97.698740000000001</v>
      </c>
      <c r="N13">
        <v>-0.29444999999999999</v>
      </c>
      <c r="P13">
        <v>59.707000000000001</v>
      </c>
      <c r="Q13">
        <v>4.0120699999999996</v>
      </c>
      <c r="R13">
        <v>100.15081000000001</v>
      </c>
      <c r="S13" s="7">
        <v>-6.1448999999999997E-2</v>
      </c>
    </row>
    <row r="14" spans="1:19" x14ac:dyDescent="0.25">
      <c r="A14">
        <v>155</v>
      </c>
      <c r="B14">
        <v>13.22584</v>
      </c>
      <c r="C14">
        <v>97.996870000000001</v>
      </c>
      <c r="D14" s="7">
        <v>-5.2572000000000001E-2</v>
      </c>
      <c r="F14">
        <v>155</v>
      </c>
      <c r="G14">
        <v>13.22908</v>
      </c>
      <c r="H14">
        <v>99.50958</v>
      </c>
      <c r="I14">
        <v>-0.19811999999999999</v>
      </c>
      <c r="K14">
        <v>150</v>
      </c>
      <c r="L14">
        <v>12.732609999999999</v>
      </c>
      <c r="M14">
        <v>97.569969999999998</v>
      </c>
      <c r="N14">
        <v>-0.29602000000000001</v>
      </c>
      <c r="P14">
        <v>64.706999999999994</v>
      </c>
      <c r="Q14">
        <v>4.4728899999999996</v>
      </c>
      <c r="R14">
        <v>100.11792</v>
      </c>
      <c r="S14" s="7">
        <v>-6.6610000000000003E-2</v>
      </c>
    </row>
    <row r="15" spans="1:19" x14ac:dyDescent="0.25">
      <c r="A15">
        <v>160</v>
      </c>
      <c r="B15">
        <v>13.71753</v>
      </c>
      <c r="C15">
        <v>97.95778</v>
      </c>
      <c r="D15" s="7">
        <v>-5.1742999999999997E-2</v>
      </c>
      <c r="F15">
        <v>160</v>
      </c>
      <c r="G15">
        <v>13.71954</v>
      </c>
      <c r="H15">
        <v>99.418499999999995</v>
      </c>
      <c r="I15">
        <v>-0.21636</v>
      </c>
      <c r="K15">
        <v>155</v>
      </c>
      <c r="L15">
        <v>13.22372</v>
      </c>
      <c r="M15">
        <v>97.416439999999994</v>
      </c>
      <c r="N15">
        <v>-0.31586999999999998</v>
      </c>
      <c r="P15">
        <v>69.706999999999994</v>
      </c>
      <c r="Q15">
        <v>4.9351099999999999</v>
      </c>
      <c r="R15">
        <v>100.09411</v>
      </c>
      <c r="S15" s="7">
        <v>-7.5361999999999998E-2</v>
      </c>
    </row>
    <row r="16" spans="1:19" x14ac:dyDescent="0.25">
      <c r="A16">
        <v>165</v>
      </c>
      <c r="B16">
        <v>14.209110000000001</v>
      </c>
      <c r="C16">
        <v>97.950059999999993</v>
      </c>
      <c r="D16" s="7">
        <v>-3.5728999999999997E-2</v>
      </c>
      <c r="F16">
        <v>165</v>
      </c>
      <c r="G16">
        <v>14.210990000000001</v>
      </c>
      <c r="H16">
        <v>99.319239999999994</v>
      </c>
      <c r="I16">
        <v>-0.22689999999999999</v>
      </c>
      <c r="K16">
        <v>160</v>
      </c>
      <c r="L16">
        <v>13.71566</v>
      </c>
      <c r="M16">
        <v>97.252260000000007</v>
      </c>
      <c r="N16">
        <v>-0.31991000000000003</v>
      </c>
      <c r="P16">
        <v>74.706999999999994</v>
      </c>
      <c r="Q16">
        <v>5.4011500000000003</v>
      </c>
      <c r="R16">
        <v>100.06037000000001</v>
      </c>
      <c r="S16" s="7">
        <v>-8.8270000000000001E-2</v>
      </c>
    </row>
    <row r="17" spans="1:24" x14ac:dyDescent="0.25">
      <c r="A17">
        <v>170</v>
      </c>
      <c r="B17">
        <v>14.7013</v>
      </c>
      <c r="C17">
        <v>97.931420000000003</v>
      </c>
      <c r="D17" s="7">
        <v>-2.8923000000000001E-2</v>
      </c>
      <c r="F17">
        <v>170</v>
      </c>
      <c r="G17">
        <v>14.70354</v>
      </c>
      <c r="H17">
        <v>99.203670000000002</v>
      </c>
      <c r="I17">
        <v>-0.24748999999999999</v>
      </c>
      <c r="K17">
        <v>165</v>
      </c>
      <c r="L17">
        <v>14.207140000000001</v>
      </c>
      <c r="M17">
        <v>97.103210000000004</v>
      </c>
      <c r="N17">
        <v>-0.30001</v>
      </c>
      <c r="P17">
        <v>79.706999999999994</v>
      </c>
      <c r="Q17">
        <v>5.8712799999999996</v>
      </c>
      <c r="R17">
        <v>100.00909</v>
      </c>
      <c r="S17" s="7">
        <v>-9.4904000000000002E-2</v>
      </c>
    </row>
    <row r="18" spans="1:24" x14ac:dyDescent="0.25">
      <c r="A18">
        <v>175</v>
      </c>
      <c r="B18">
        <v>15.19528</v>
      </c>
      <c r="C18">
        <v>97.918049999999994</v>
      </c>
      <c r="D18" s="7">
        <v>-2.8681999999999999E-2</v>
      </c>
      <c r="F18">
        <v>175</v>
      </c>
      <c r="G18">
        <v>15.19688</v>
      </c>
      <c r="H18">
        <v>99.065299999999993</v>
      </c>
      <c r="I18">
        <v>-0.28233000000000003</v>
      </c>
      <c r="K18">
        <v>170</v>
      </c>
      <c r="L18">
        <v>14.69922</v>
      </c>
      <c r="M18">
        <v>96.966269999999994</v>
      </c>
      <c r="N18">
        <v>-0.31054999999999999</v>
      </c>
      <c r="P18">
        <v>84.706999999999994</v>
      </c>
      <c r="Q18">
        <v>6.3458800000000002</v>
      </c>
      <c r="R18">
        <v>99.965530000000001</v>
      </c>
      <c r="S18">
        <v>-0.11305</v>
      </c>
    </row>
    <row r="19" spans="1:24" x14ac:dyDescent="0.25">
      <c r="A19">
        <v>180</v>
      </c>
      <c r="B19">
        <v>15.689690000000001</v>
      </c>
      <c r="C19">
        <v>97.896249999999995</v>
      </c>
      <c r="D19" s="7">
        <v>-1.7365999999999999E-2</v>
      </c>
      <c r="F19">
        <v>180</v>
      </c>
      <c r="G19">
        <v>15.692399999999999</v>
      </c>
      <c r="H19">
        <v>98.911779999999993</v>
      </c>
      <c r="I19">
        <v>-0.30215999999999998</v>
      </c>
      <c r="K19">
        <v>175</v>
      </c>
      <c r="L19">
        <v>15.19289</v>
      </c>
      <c r="M19">
        <v>96.805000000000007</v>
      </c>
      <c r="N19">
        <v>-0.31125000000000003</v>
      </c>
      <c r="P19">
        <v>89.706999999999994</v>
      </c>
      <c r="Q19">
        <v>6.8245399999999998</v>
      </c>
      <c r="R19">
        <v>99.896450000000002</v>
      </c>
      <c r="S19">
        <v>-0.12439</v>
      </c>
    </row>
    <row r="20" spans="1:24" x14ac:dyDescent="0.25">
      <c r="A20">
        <v>185</v>
      </c>
      <c r="B20">
        <v>16.185659999999999</v>
      </c>
      <c r="C20">
        <v>97.897099999999995</v>
      </c>
      <c r="D20" s="7">
        <v>-7.1443000000000001E-3</v>
      </c>
      <c r="F20">
        <v>185</v>
      </c>
      <c r="G20">
        <v>16.188870000000001</v>
      </c>
      <c r="H20">
        <v>98.774379999999994</v>
      </c>
      <c r="I20">
        <v>-0.27011000000000002</v>
      </c>
      <c r="K20">
        <v>180</v>
      </c>
      <c r="L20">
        <v>15.68769</v>
      </c>
      <c r="M20">
        <v>96.643810000000002</v>
      </c>
      <c r="N20">
        <v>-0.30292999999999998</v>
      </c>
      <c r="P20">
        <v>94.706999999999994</v>
      </c>
      <c r="Q20">
        <v>7.3069699999999997</v>
      </c>
      <c r="R20">
        <v>99.84939</v>
      </c>
      <c r="S20">
        <v>-0.13400999999999999</v>
      </c>
    </row>
    <row r="21" spans="1:24" x14ac:dyDescent="0.25">
      <c r="A21">
        <v>190</v>
      </c>
      <c r="B21">
        <v>16.681750000000001</v>
      </c>
      <c r="C21">
        <v>97.884659999999997</v>
      </c>
      <c r="D21" s="7">
        <v>-3.2196000000000002E-2</v>
      </c>
      <c r="F21">
        <v>190</v>
      </c>
      <c r="G21">
        <v>16.683219999999999</v>
      </c>
      <c r="H21">
        <v>98.647679999999994</v>
      </c>
      <c r="I21">
        <v>-0.31816</v>
      </c>
      <c r="K21">
        <v>185</v>
      </c>
      <c r="L21">
        <v>16.183599999999998</v>
      </c>
      <c r="M21">
        <v>96.508210000000005</v>
      </c>
      <c r="N21">
        <v>-0.29042000000000001</v>
      </c>
      <c r="P21">
        <v>99.706999999999994</v>
      </c>
      <c r="Q21">
        <v>7.7924300000000004</v>
      </c>
      <c r="R21">
        <v>99.767759999999996</v>
      </c>
      <c r="S21">
        <v>-0.16188</v>
      </c>
    </row>
    <row r="22" spans="1:24" x14ac:dyDescent="0.25">
      <c r="A22">
        <v>195</v>
      </c>
      <c r="B22">
        <v>17.17822</v>
      </c>
      <c r="C22">
        <v>97.872839999999997</v>
      </c>
      <c r="D22" s="7">
        <v>-1.9334E-2</v>
      </c>
      <c r="F22">
        <v>195</v>
      </c>
      <c r="G22">
        <v>17.18008</v>
      </c>
      <c r="H22">
        <v>98.448250000000002</v>
      </c>
      <c r="I22">
        <v>-0.36291000000000001</v>
      </c>
      <c r="K22">
        <v>190</v>
      </c>
      <c r="L22">
        <v>16.680399999999999</v>
      </c>
      <c r="M22">
        <v>96.354849999999999</v>
      </c>
      <c r="N22">
        <v>-0.30620000000000003</v>
      </c>
      <c r="P22">
        <v>104.70699999999999</v>
      </c>
      <c r="Q22">
        <v>8.2805800000000005</v>
      </c>
      <c r="R22">
        <v>99.690309999999997</v>
      </c>
      <c r="S22">
        <v>-0.17655000000000001</v>
      </c>
    </row>
    <row r="23" spans="1:24" x14ac:dyDescent="0.25">
      <c r="A23">
        <v>200</v>
      </c>
      <c r="B23">
        <v>17.674659999999999</v>
      </c>
      <c r="C23">
        <v>97.874639999999999</v>
      </c>
      <c r="D23" s="7">
        <v>8.3451E-4</v>
      </c>
      <c r="F23">
        <v>200</v>
      </c>
      <c r="G23">
        <v>17.67578</v>
      </c>
      <c r="H23">
        <v>98.280670000000001</v>
      </c>
      <c r="I23">
        <v>-0.40677999999999997</v>
      </c>
      <c r="K23">
        <v>195</v>
      </c>
      <c r="L23">
        <v>17.177510000000002</v>
      </c>
      <c r="M23">
        <v>96.197749999999999</v>
      </c>
      <c r="N23">
        <v>-0.29985000000000001</v>
      </c>
      <c r="P23">
        <v>109.70699999999999</v>
      </c>
      <c r="Q23">
        <v>8.7698</v>
      </c>
      <c r="R23">
        <v>99.609110000000001</v>
      </c>
      <c r="S23">
        <v>-0.20942</v>
      </c>
    </row>
    <row r="24" spans="1:24" x14ac:dyDescent="0.25">
      <c r="A24">
        <v>205</v>
      </c>
      <c r="B24">
        <v>18.17212</v>
      </c>
      <c r="C24">
        <v>97.865560000000002</v>
      </c>
      <c r="D24" s="7">
        <v>-1.3878E-2</v>
      </c>
      <c r="F24">
        <v>205</v>
      </c>
      <c r="G24">
        <v>18.17454</v>
      </c>
      <c r="H24">
        <v>98.06514</v>
      </c>
      <c r="I24">
        <v>-0.42964999999999998</v>
      </c>
      <c r="K24">
        <v>200</v>
      </c>
      <c r="L24">
        <v>17.675139999999999</v>
      </c>
      <c r="M24">
        <v>96.061620000000005</v>
      </c>
      <c r="N24">
        <v>-0.27738000000000002</v>
      </c>
      <c r="P24">
        <v>114.70699999999999</v>
      </c>
      <c r="Q24">
        <v>9.2611100000000004</v>
      </c>
      <c r="R24">
        <v>99.484780000000001</v>
      </c>
      <c r="S24">
        <v>-0.23635</v>
      </c>
      <c r="U24" s="3" t="s">
        <v>39</v>
      </c>
      <c r="V24" s="3" t="s">
        <v>28</v>
      </c>
      <c r="W24" s="3" t="s">
        <v>32</v>
      </c>
      <c r="X24" s="3" t="s">
        <v>1</v>
      </c>
    </row>
    <row r="25" spans="1:24" x14ac:dyDescent="0.25">
      <c r="A25">
        <v>210</v>
      </c>
      <c r="B25">
        <v>18.670459999999999</v>
      </c>
      <c r="C25">
        <v>97.85669</v>
      </c>
      <c r="D25" s="7">
        <v>1.2217E-2</v>
      </c>
      <c r="F25">
        <v>210</v>
      </c>
      <c r="G25">
        <v>18.67286</v>
      </c>
      <c r="H25">
        <v>97.842140000000001</v>
      </c>
      <c r="I25">
        <v>-0.48137999999999997</v>
      </c>
      <c r="K25">
        <v>205</v>
      </c>
      <c r="L25">
        <v>18.173549999999999</v>
      </c>
      <c r="M25">
        <v>95.902569999999997</v>
      </c>
      <c r="N25">
        <v>-0.31228</v>
      </c>
      <c r="P25">
        <v>119.70699999999999</v>
      </c>
      <c r="Q25">
        <v>9.7522500000000001</v>
      </c>
      <c r="R25">
        <v>99.367810000000006</v>
      </c>
      <c r="S25">
        <v>-0.22883999999999999</v>
      </c>
      <c r="U25" s="3" t="s">
        <v>27</v>
      </c>
      <c r="V25" s="3">
        <v>21.7</v>
      </c>
      <c r="W25" s="3">
        <v>632</v>
      </c>
      <c r="X25" s="3">
        <v>8.8000000000000007</v>
      </c>
    </row>
    <row r="26" spans="1:24" x14ac:dyDescent="0.25">
      <c r="A26">
        <v>215</v>
      </c>
      <c r="B26">
        <v>19.168279999999999</v>
      </c>
      <c r="C26">
        <v>97.88</v>
      </c>
      <c r="D26" s="7">
        <v>7.5935000000000004E-3</v>
      </c>
      <c r="F26">
        <v>215</v>
      </c>
      <c r="G26">
        <v>19.173200000000001</v>
      </c>
      <c r="H26">
        <v>97.576210000000003</v>
      </c>
      <c r="I26">
        <v>-0.50105</v>
      </c>
      <c r="K26">
        <v>210</v>
      </c>
      <c r="L26">
        <v>18.673159999999999</v>
      </c>
      <c r="M26">
        <v>95.750200000000007</v>
      </c>
      <c r="N26">
        <v>-0.29912</v>
      </c>
      <c r="P26">
        <v>124.70699999999999</v>
      </c>
      <c r="Q26">
        <v>10.244630000000001</v>
      </c>
      <c r="R26">
        <v>99.244780000000006</v>
      </c>
      <c r="S26">
        <v>-0.25436999999999999</v>
      </c>
      <c r="U26" s="3" t="s">
        <v>29</v>
      </c>
      <c r="V26" s="3">
        <v>13.4</v>
      </c>
      <c r="W26" s="3">
        <v>585</v>
      </c>
      <c r="X26" s="3">
        <v>6.2</v>
      </c>
    </row>
    <row r="27" spans="1:24" x14ac:dyDescent="0.25">
      <c r="A27">
        <v>220</v>
      </c>
      <c r="B27">
        <v>19.667120000000001</v>
      </c>
      <c r="C27">
        <v>97.863550000000004</v>
      </c>
      <c r="D27" s="7">
        <v>-9.3039000000000004E-3</v>
      </c>
      <c r="F27">
        <v>220</v>
      </c>
      <c r="G27">
        <v>19.671620000000001</v>
      </c>
      <c r="H27">
        <v>97.346339999999998</v>
      </c>
      <c r="I27">
        <v>-0.51588999999999996</v>
      </c>
      <c r="K27">
        <v>215</v>
      </c>
      <c r="L27">
        <v>19.17259</v>
      </c>
      <c r="M27">
        <v>95.608180000000004</v>
      </c>
      <c r="N27">
        <v>-0.29387000000000002</v>
      </c>
      <c r="P27">
        <v>129.70699999999999</v>
      </c>
      <c r="Q27">
        <v>10.73685</v>
      </c>
      <c r="R27">
        <v>99.118840000000006</v>
      </c>
      <c r="S27">
        <v>-0.29497000000000001</v>
      </c>
      <c r="U27" s="3" t="s">
        <v>30</v>
      </c>
      <c r="V27" s="3">
        <v>17.3</v>
      </c>
      <c r="W27" s="3">
        <v>628</v>
      </c>
      <c r="X27" s="3">
        <v>7.4</v>
      </c>
    </row>
    <row r="28" spans="1:24" x14ac:dyDescent="0.25">
      <c r="A28">
        <v>225</v>
      </c>
      <c r="B28">
        <v>20.165769999999998</v>
      </c>
      <c r="C28">
        <v>97.880229999999997</v>
      </c>
      <c r="D28" s="7">
        <v>3.4882999999999997E-2</v>
      </c>
      <c r="F28">
        <v>225</v>
      </c>
      <c r="G28">
        <v>20.16882</v>
      </c>
      <c r="H28">
        <v>97.070610000000002</v>
      </c>
      <c r="I28">
        <v>-0.55664000000000002</v>
      </c>
      <c r="K28">
        <v>220</v>
      </c>
      <c r="L28">
        <v>19.670970000000001</v>
      </c>
      <c r="M28">
        <v>95.466920000000002</v>
      </c>
      <c r="N28">
        <v>-0.30735000000000001</v>
      </c>
      <c r="P28">
        <v>134.70699999999999</v>
      </c>
      <c r="Q28">
        <v>11.228339999999999</v>
      </c>
      <c r="R28">
        <v>98.965239999999994</v>
      </c>
      <c r="S28">
        <v>-0.31114999999999998</v>
      </c>
      <c r="U28" s="3" t="s">
        <v>38</v>
      </c>
      <c r="V28" s="3">
        <v>14.2</v>
      </c>
      <c r="W28" s="3">
        <v>591</v>
      </c>
      <c r="X28" s="3">
        <v>6.4</v>
      </c>
    </row>
    <row r="29" spans="1:24" x14ac:dyDescent="0.25">
      <c r="A29">
        <v>230</v>
      </c>
      <c r="B29">
        <v>20.66356</v>
      </c>
      <c r="C29">
        <v>97.895560000000003</v>
      </c>
      <c r="D29" s="7">
        <v>2.6949000000000001E-2</v>
      </c>
      <c r="F29">
        <v>230</v>
      </c>
      <c r="G29">
        <v>20.666229999999999</v>
      </c>
      <c r="H29">
        <v>96.792599999999993</v>
      </c>
      <c r="I29">
        <v>-0.59128000000000003</v>
      </c>
      <c r="K29">
        <v>225</v>
      </c>
      <c r="L29">
        <v>20.167259999999999</v>
      </c>
      <c r="M29">
        <v>95.314279999999997</v>
      </c>
      <c r="N29">
        <v>-0.30314999999999998</v>
      </c>
      <c r="P29">
        <v>139.70699999999999</v>
      </c>
      <c r="Q29">
        <v>11.71992</v>
      </c>
      <c r="R29">
        <v>98.814099999999996</v>
      </c>
      <c r="S29">
        <v>-0.33039000000000002</v>
      </c>
    </row>
    <row r="30" spans="1:24" x14ac:dyDescent="0.25">
      <c r="A30">
        <v>235</v>
      </c>
      <c r="B30">
        <v>21.16207</v>
      </c>
      <c r="C30">
        <v>97.904449999999997</v>
      </c>
      <c r="D30" s="7">
        <v>1.0067E-2</v>
      </c>
      <c r="F30">
        <v>235</v>
      </c>
      <c r="G30">
        <v>21.164439999999999</v>
      </c>
      <c r="H30">
        <v>96.479889999999997</v>
      </c>
      <c r="I30">
        <v>-0.63551999999999997</v>
      </c>
      <c r="K30">
        <v>230</v>
      </c>
      <c r="L30">
        <v>20.66423</v>
      </c>
      <c r="M30">
        <v>95.167739999999995</v>
      </c>
      <c r="N30">
        <v>-0.28566999999999998</v>
      </c>
      <c r="P30">
        <v>144.70699999999999</v>
      </c>
      <c r="Q30">
        <v>12.211259999999999</v>
      </c>
      <c r="R30">
        <v>98.641000000000005</v>
      </c>
      <c r="S30">
        <v>-0.35314000000000001</v>
      </c>
    </row>
    <row r="31" spans="1:24" x14ac:dyDescent="0.25">
      <c r="A31">
        <v>240</v>
      </c>
      <c r="B31">
        <v>21.660450000000001</v>
      </c>
      <c r="C31">
        <v>97.907210000000006</v>
      </c>
      <c r="D31" s="7">
        <v>4.3810000000000002E-2</v>
      </c>
      <c r="F31">
        <v>240</v>
      </c>
      <c r="G31">
        <v>21.662430000000001</v>
      </c>
      <c r="H31">
        <v>96.157349999999994</v>
      </c>
      <c r="I31">
        <v>-0.65227000000000002</v>
      </c>
      <c r="K31">
        <v>235</v>
      </c>
      <c r="L31">
        <v>21.16103</v>
      </c>
      <c r="M31">
        <v>95.022540000000006</v>
      </c>
      <c r="N31">
        <v>-0.30753999999999998</v>
      </c>
      <c r="P31">
        <v>149.70699999999999</v>
      </c>
      <c r="Q31">
        <v>12.70229</v>
      </c>
      <c r="R31">
        <v>98.466949999999997</v>
      </c>
      <c r="S31">
        <v>-0.35987000000000002</v>
      </c>
    </row>
    <row r="32" spans="1:24" x14ac:dyDescent="0.25">
      <c r="A32">
        <v>245</v>
      </c>
      <c r="B32">
        <v>22.159199999999998</v>
      </c>
      <c r="C32">
        <v>97.928899999999999</v>
      </c>
      <c r="D32" s="7">
        <v>4.6650999999999998E-2</v>
      </c>
      <c r="F32">
        <v>245</v>
      </c>
      <c r="G32">
        <v>22.160360000000001</v>
      </c>
      <c r="H32">
        <v>95.828040000000001</v>
      </c>
      <c r="I32">
        <v>-0.67732999999999999</v>
      </c>
      <c r="K32">
        <v>240</v>
      </c>
      <c r="L32">
        <v>21.659320000000001</v>
      </c>
      <c r="M32">
        <v>94.848990000000001</v>
      </c>
      <c r="N32">
        <v>-0.28867999999999999</v>
      </c>
      <c r="P32">
        <v>154.70699999999999</v>
      </c>
      <c r="Q32">
        <v>13.19323</v>
      </c>
      <c r="R32">
        <v>98.285910000000001</v>
      </c>
      <c r="S32">
        <v>-0.39734000000000003</v>
      </c>
    </row>
    <row r="33" spans="1:19" x14ac:dyDescent="0.25">
      <c r="A33">
        <v>250</v>
      </c>
      <c r="B33">
        <v>22.65635</v>
      </c>
      <c r="C33">
        <v>97.97</v>
      </c>
      <c r="D33" s="7">
        <v>4.6667E-2</v>
      </c>
      <c r="F33">
        <v>250</v>
      </c>
      <c r="G33">
        <v>22.657389999999999</v>
      </c>
      <c r="H33">
        <v>95.486919999999998</v>
      </c>
      <c r="I33">
        <v>-0.73834</v>
      </c>
      <c r="K33">
        <v>245</v>
      </c>
      <c r="L33">
        <v>22.155329999999999</v>
      </c>
      <c r="M33">
        <v>94.733249999999998</v>
      </c>
      <c r="N33">
        <v>-0.24226</v>
      </c>
      <c r="P33">
        <v>159.70699999999999</v>
      </c>
      <c r="Q33">
        <v>13.68413</v>
      </c>
      <c r="R33">
        <v>98.076800000000006</v>
      </c>
      <c r="S33">
        <v>-0.43858999999999998</v>
      </c>
    </row>
    <row r="34" spans="1:19" x14ac:dyDescent="0.25">
      <c r="A34">
        <v>255</v>
      </c>
      <c r="B34">
        <v>23.154199999999999</v>
      </c>
      <c r="C34">
        <v>97.9773</v>
      </c>
      <c r="D34" s="7">
        <v>4.2701000000000003E-2</v>
      </c>
      <c r="F34">
        <v>255</v>
      </c>
      <c r="G34">
        <v>23.156600000000001</v>
      </c>
      <c r="H34">
        <v>95.096909999999994</v>
      </c>
      <c r="I34">
        <v>-0.75646000000000002</v>
      </c>
      <c r="K34">
        <v>250</v>
      </c>
      <c r="L34">
        <v>22.652329999999999</v>
      </c>
      <c r="M34">
        <v>94.624399999999994</v>
      </c>
      <c r="N34">
        <v>-0.29448000000000002</v>
      </c>
      <c r="P34">
        <v>164.70699999999999</v>
      </c>
      <c r="Q34">
        <v>14.17601</v>
      </c>
      <c r="R34">
        <v>97.867239999999995</v>
      </c>
      <c r="S34">
        <v>-0.44285000000000002</v>
      </c>
    </row>
    <row r="35" spans="1:19" x14ac:dyDescent="0.25">
      <c r="A35">
        <v>260</v>
      </c>
      <c r="B35">
        <v>23.651589999999999</v>
      </c>
      <c r="C35">
        <v>98.025090000000006</v>
      </c>
      <c r="D35" s="7">
        <v>3.1688000000000001E-2</v>
      </c>
      <c r="F35">
        <v>260</v>
      </c>
      <c r="G35">
        <v>23.654129999999999</v>
      </c>
      <c r="H35">
        <v>94.729590000000002</v>
      </c>
      <c r="I35">
        <v>-0.77871999999999997</v>
      </c>
      <c r="K35">
        <v>255</v>
      </c>
      <c r="L35">
        <v>23.151779999999999</v>
      </c>
      <c r="M35">
        <v>94.445719999999994</v>
      </c>
      <c r="N35">
        <v>-0.31258000000000002</v>
      </c>
      <c r="P35">
        <v>169.70699999999999</v>
      </c>
      <c r="Q35">
        <v>14.66835</v>
      </c>
      <c r="R35">
        <v>97.640060000000005</v>
      </c>
      <c r="S35">
        <v>-0.44994000000000001</v>
      </c>
    </row>
    <row r="36" spans="1:19" x14ac:dyDescent="0.25">
      <c r="A36">
        <v>265</v>
      </c>
      <c r="B36">
        <v>24.150829999999999</v>
      </c>
      <c r="C36">
        <v>98.016170000000002</v>
      </c>
      <c r="D36" s="7">
        <v>5.5169999999999997E-2</v>
      </c>
      <c r="F36">
        <v>265</v>
      </c>
      <c r="G36">
        <v>24.151319999999998</v>
      </c>
      <c r="H36">
        <v>94.325329999999994</v>
      </c>
      <c r="I36">
        <v>-0.80049999999999999</v>
      </c>
      <c r="K36">
        <v>260</v>
      </c>
      <c r="L36">
        <v>23.650510000000001</v>
      </c>
      <c r="M36">
        <v>94.307029999999997</v>
      </c>
      <c r="N36">
        <v>-0.28561999999999999</v>
      </c>
      <c r="P36">
        <v>174.70699999999999</v>
      </c>
      <c r="Q36">
        <v>15.164239999999999</v>
      </c>
      <c r="R36">
        <v>97.413640000000001</v>
      </c>
      <c r="S36">
        <v>-0.47522999999999999</v>
      </c>
    </row>
    <row r="37" spans="1:19" x14ac:dyDescent="0.25">
      <c r="A37">
        <v>270</v>
      </c>
      <c r="B37">
        <v>24.647400000000001</v>
      </c>
      <c r="C37">
        <v>98.052700000000002</v>
      </c>
      <c r="D37" s="7">
        <v>5.5258000000000002E-2</v>
      </c>
      <c r="F37">
        <v>270</v>
      </c>
      <c r="G37">
        <v>24.648530000000001</v>
      </c>
      <c r="H37">
        <v>93.922989999999999</v>
      </c>
      <c r="I37">
        <v>-0.81916</v>
      </c>
      <c r="K37">
        <v>265</v>
      </c>
      <c r="L37">
        <v>24.147919999999999</v>
      </c>
      <c r="M37">
        <v>94.159049999999993</v>
      </c>
      <c r="N37">
        <v>-0.28198000000000001</v>
      </c>
      <c r="P37">
        <v>179.70699999999999</v>
      </c>
      <c r="Q37">
        <v>15.66071</v>
      </c>
      <c r="R37">
        <v>97.165000000000006</v>
      </c>
      <c r="S37">
        <v>-0.48914000000000002</v>
      </c>
    </row>
    <row r="38" spans="1:19" x14ac:dyDescent="0.25">
      <c r="A38">
        <v>275</v>
      </c>
      <c r="B38">
        <v>25.14621</v>
      </c>
      <c r="C38">
        <v>98.080709999999996</v>
      </c>
      <c r="D38" s="7">
        <v>6.8088999999999997E-2</v>
      </c>
      <c r="F38">
        <v>275</v>
      </c>
      <c r="G38">
        <v>25.145520000000001</v>
      </c>
      <c r="H38">
        <v>93.514899999999997</v>
      </c>
      <c r="I38">
        <v>-0.91593000000000002</v>
      </c>
      <c r="K38">
        <v>270</v>
      </c>
      <c r="L38">
        <v>24.644400000000001</v>
      </c>
      <c r="M38">
        <v>94.024910000000006</v>
      </c>
      <c r="N38">
        <v>-0.25824000000000003</v>
      </c>
      <c r="P38">
        <v>184.70699999999999</v>
      </c>
      <c r="Q38">
        <v>16.15502</v>
      </c>
      <c r="R38">
        <v>96.932869999999994</v>
      </c>
      <c r="S38">
        <v>-0.48315999999999998</v>
      </c>
    </row>
    <row r="39" spans="1:19" x14ac:dyDescent="0.25">
      <c r="A39">
        <v>280</v>
      </c>
      <c r="B39">
        <v>25.643899999999999</v>
      </c>
      <c r="C39">
        <v>98.119879999999995</v>
      </c>
      <c r="D39" s="7">
        <v>3.8550000000000001E-2</v>
      </c>
      <c r="F39">
        <v>280</v>
      </c>
      <c r="G39">
        <v>25.6433</v>
      </c>
      <c r="H39">
        <v>93.108400000000003</v>
      </c>
      <c r="I39">
        <v>-1.39344</v>
      </c>
      <c r="K39">
        <v>275</v>
      </c>
      <c r="L39">
        <v>25.14209</v>
      </c>
      <c r="M39">
        <v>93.899940000000001</v>
      </c>
      <c r="N39">
        <v>-0.26246000000000003</v>
      </c>
      <c r="P39">
        <v>189.70699999999999</v>
      </c>
      <c r="Q39">
        <v>16.650510000000001</v>
      </c>
      <c r="R39">
        <v>96.690950000000001</v>
      </c>
      <c r="S39">
        <v>-0.50651999999999997</v>
      </c>
    </row>
    <row r="40" spans="1:19" x14ac:dyDescent="0.25">
      <c r="A40">
        <v>285</v>
      </c>
      <c r="B40">
        <v>26.141649999999998</v>
      </c>
      <c r="C40">
        <v>98.119990000000001</v>
      </c>
      <c r="D40" s="7">
        <v>7.3279999999999998E-2</v>
      </c>
      <c r="F40">
        <v>285</v>
      </c>
      <c r="G40">
        <v>26.140609999999999</v>
      </c>
      <c r="H40">
        <v>92.195269999999994</v>
      </c>
      <c r="I40">
        <v>-1.12113</v>
      </c>
      <c r="K40">
        <v>280</v>
      </c>
      <c r="L40">
        <v>25.639710000000001</v>
      </c>
      <c r="M40">
        <v>93.771730000000005</v>
      </c>
      <c r="N40">
        <v>-0.27693000000000001</v>
      </c>
      <c r="P40">
        <v>194.70699999999999</v>
      </c>
      <c r="Q40">
        <v>17.14592</v>
      </c>
      <c r="R40">
        <v>96.434709999999995</v>
      </c>
      <c r="S40">
        <v>-0.51871</v>
      </c>
    </row>
    <row r="41" spans="1:19" x14ac:dyDescent="0.25">
      <c r="A41">
        <v>290</v>
      </c>
      <c r="B41">
        <v>26.639030000000002</v>
      </c>
      <c r="C41">
        <v>98.185379999999995</v>
      </c>
      <c r="D41" s="7">
        <v>8.8943999999999995E-2</v>
      </c>
      <c r="F41">
        <v>290</v>
      </c>
      <c r="G41">
        <v>26.63758</v>
      </c>
      <c r="H41">
        <v>91.808980000000005</v>
      </c>
      <c r="I41">
        <v>-0.77788999999999997</v>
      </c>
      <c r="K41">
        <v>285</v>
      </c>
      <c r="L41">
        <v>26.137049999999999</v>
      </c>
      <c r="M41">
        <v>93.636380000000003</v>
      </c>
      <c r="N41">
        <v>-0.26888000000000001</v>
      </c>
      <c r="P41">
        <v>199.70699999999999</v>
      </c>
      <c r="Q41">
        <v>17.642690000000002</v>
      </c>
      <c r="R41">
        <v>96.170609999999996</v>
      </c>
      <c r="S41">
        <v>-0.51487000000000005</v>
      </c>
    </row>
    <row r="42" spans="1:19" x14ac:dyDescent="0.25">
      <c r="A42">
        <v>295</v>
      </c>
      <c r="B42">
        <v>27.137170000000001</v>
      </c>
      <c r="C42">
        <v>98.200040000000001</v>
      </c>
      <c r="D42" s="7">
        <v>8.0671000000000007E-2</v>
      </c>
      <c r="F42">
        <v>295</v>
      </c>
      <c r="G42">
        <v>27.13514</v>
      </c>
      <c r="H42">
        <v>91.439700000000002</v>
      </c>
      <c r="I42">
        <v>-0.67301999999999995</v>
      </c>
      <c r="K42">
        <v>290</v>
      </c>
      <c r="L42">
        <v>26.63475</v>
      </c>
      <c r="M42">
        <v>93.486220000000003</v>
      </c>
      <c r="N42">
        <v>-0.25734000000000001</v>
      </c>
      <c r="P42">
        <v>204.70699999999999</v>
      </c>
      <c r="Q42">
        <v>18.140149999999998</v>
      </c>
      <c r="R42">
        <v>95.921400000000006</v>
      </c>
      <c r="S42">
        <v>-0.50558999999999998</v>
      </c>
    </row>
    <row r="43" spans="1:19" x14ac:dyDescent="0.25">
      <c r="A43">
        <v>300</v>
      </c>
      <c r="B43">
        <v>27.63447</v>
      </c>
      <c r="C43">
        <v>98.260800000000003</v>
      </c>
      <c r="D43" s="7">
        <v>6.7817000000000002E-2</v>
      </c>
      <c r="F43">
        <v>300</v>
      </c>
      <c r="G43">
        <v>27.631930000000001</v>
      </c>
      <c r="H43">
        <v>91.144540000000006</v>
      </c>
      <c r="I43">
        <v>-0.58484000000000003</v>
      </c>
      <c r="K43">
        <v>295</v>
      </c>
      <c r="L43">
        <v>27.13261</v>
      </c>
      <c r="M43">
        <v>93.378609999999995</v>
      </c>
      <c r="N43">
        <v>-0.23285</v>
      </c>
      <c r="P43">
        <v>209.70699999999999</v>
      </c>
      <c r="Q43">
        <v>18.637350000000001</v>
      </c>
      <c r="R43">
        <v>95.670630000000003</v>
      </c>
      <c r="S43">
        <v>-0.50797999999999999</v>
      </c>
    </row>
    <row r="44" spans="1:19" x14ac:dyDescent="0.25">
      <c r="A44">
        <v>305</v>
      </c>
      <c r="B44">
        <v>28.131419999999999</v>
      </c>
      <c r="C44">
        <v>98.280550000000005</v>
      </c>
      <c r="D44" s="7">
        <v>6.0713999999999997E-2</v>
      </c>
      <c r="F44">
        <v>305</v>
      </c>
      <c r="G44">
        <v>28.129049999999999</v>
      </c>
      <c r="H44">
        <v>90.862290000000002</v>
      </c>
      <c r="I44">
        <v>-0.52537999999999996</v>
      </c>
      <c r="K44">
        <v>300</v>
      </c>
      <c r="L44">
        <v>27.62969</v>
      </c>
      <c r="M44">
        <v>93.266440000000003</v>
      </c>
      <c r="N44">
        <v>-0.25334000000000001</v>
      </c>
      <c r="P44">
        <v>214.70699999999999</v>
      </c>
      <c r="Q44">
        <v>19.134640000000001</v>
      </c>
      <c r="R44">
        <v>95.411910000000006</v>
      </c>
      <c r="S44">
        <v>-0.51427</v>
      </c>
    </row>
    <row r="45" spans="1:19" x14ac:dyDescent="0.25">
      <c r="A45">
        <v>310</v>
      </c>
      <c r="B45">
        <v>28.62941</v>
      </c>
      <c r="C45">
        <v>98.313249999999996</v>
      </c>
      <c r="D45" s="7">
        <v>4.8862999999999997E-2</v>
      </c>
      <c r="F45">
        <v>310</v>
      </c>
      <c r="G45">
        <v>28.629560000000001</v>
      </c>
      <c r="H45">
        <v>90.626859999999994</v>
      </c>
      <c r="I45">
        <v>-0.39924999999999999</v>
      </c>
      <c r="K45">
        <v>305</v>
      </c>
      <c r="L45">
        <v>28.127469999999999</v>
      </c>
      <c r="M45">
        <v>93.117189999999994</v>
      </c>
      <c r="N45">
        <v>-0.23956</v>
      </c>
      <c r="P45">
        <v>219.70699999999999</v>
      </c>
      <c r="Q45">
        <v>19.633310000000002</v>
      </c>
      <c r="R45">
        <v>95.15598</v>
      </c>
      <c r="S45">
        <v>-0.52463000000000004</v>
      </c>
    </row>
    <row r="46" spans="1:19" x14ac:dyDescent="0.25">
      <c r="A46">
        <v>315</v>
      </c>
      <c r="B46">
        <v>29.12649</v>
      </c>
      <c r="C46">
        <v>98.33426</v>
      </c>
      <c r="D46" s="7">
        <v>5.3011999999999997E-2</v>
      </c>
      <c r="F46">
        <v>315</v>
      </c>
      <c r="G46">
        <v>29.126740000000002</v>
      </c>
      <c r="H46">
        <v>90.453819999999993</v>
      </c>
      <c r="I46">
        <v>-0.29981000000000002</v>
      </c>
      <c r="K46">
        <v>310</v>
      </c>
      <c r="L46">
        <v>28.62425</v>
      </c>
      <c r="M46">
        <v>93.008219999999994</v>
      </c>
      <c r="N46">
        <v>-0.24593000000000001</v>
      </c>
      <c r="P46">
        <v>224.70699999999999</v>
      </c>
      <c r="Q46">
        <v>20.130849999999999</v>
      </c>
      <c r="R46">
        <v>94.893929999999997</v>
      </c>
      <c r="S46">
        <v>-0.53534000000000004</v>
      </c>
    </row>
    <row r="47" spans="1:19" x14ac:dyDescent="0.25">
      <c r="A47">
        <v>320</v>
      </c>
      <c r="B47">
        <v>29.622969999999999</v>
      </c>
      <c r="C47">
        <v>98.364680000000007</v>
      </c>
      <c r="D47" s="7">
        <v>3.8424E-2</v>
      </c>
      <c r="F47">
        <v>320</v>
      </c>
      <c r="G47">
        <v>29.624590000000001</v>
      </c>
      <c r="H47">
        <v>90.318659999999994</v>
      </c>
      <c r="I47">
        <v>-0.2336</v>
      </c>
      <c r="K47">
        <v>315</v>
      </c>
      <c r="L47">
        <v>29.122029999999999</v>
      </c>
      <c r="M47">
        <v>92.883020000000002</v>
      </c>
      <c r="N47">
        <v>-0.23998</v>
      </c>
      <c r="P47">
        <v>229.70699999999999</v>
      </c>
      <c r="Q47">
        <v>20.628579999999999</v>
      </c>
      <c r="R47">
        <v>94.622420000000005</v>
      </c>
      <c r="S47">
        <v>-0.55213999999999996</v>
      </c>
    </row>
    <row r="48" spans="1:19" x14ac:dyDescent="0.25">
      <c r="A48">
        <v>325</v>
      </c>
      <c r="B48">
        <v>30.119530000000001</v>
      </c>
      <c r="C48">
        <v>98.381389999999996</v>
      </c>
      <c r="D48" s="7">
        <v>3.4381000000000002E-2</v>
      </c>
      <c r="F48">
        <v>325</v>
      </c>
      <c r="G48">
        <v>30.122409999999999</v>
      </c>
      <c r="H48">
        <v>90.226370000000003</v>
      </c>
      <c r="I48">
        <v>-0.16516</v>
      </c>
      <c r="K48">
        <v>320</v>
      </c>
      <c r="L48">
        <v>29.619389999999999</v>
      </c>
      <c r="M48">
        <v>92.778099999999995</v>
      </c>
      <c r="N48">
        <v>-0.19281999999999999</v>
      </c>
      <c r="P48">
        <v>234.70699999999999</v>
      </c>
      <c r="Q48">
        <v>21.126750000000001</v>
      </c>
      <c r="R48">
        <v>94.338300000000004</v>
      </c>
      <c r="S48">
        <v>-0.56115999999999999</v>
      </c>
    </row>
    <row r="49" spans="1:19" x14ac:dyDescent="0.25">
      <c r="A49">
        <v>330</v>
      </c>
      <c r="B49">
        <v>30.61626</v>
      </c>
      <c r="C49">
        <v>98.411739999999995</v>
      </c>
      <c r="D49" s="7">
        <v>4.1738999999999998E-2</v>
      </c>
      <c r="F49">
        <v>330</v>
      </c>
      <c r="G49">
        <v>30.618310000000001</v>
      </c>
      <c r="H49">
        <v>90.161029999999997</v>
      </c>
      <c r="I49">
        <v>-0.11458</v>
      </c>
      <c r="K49">
        <v>325</v>
      </c>
      <c r="L49">
        <v>30.115490000000001</v>
      </c>
      <c r="M49">
        <v>92.687839999999994</v>
      </c>
      <c r="N49">
        <v>-0.17211000000000001</v>
      </c>
      <c r="P49">
        <v>239.70699999999999</v>
      </c>
      <c r="Q49">
        <v>21.625319999999999</v>
      </c>
      <c r="R49">
        <v>94.061890000000005</v>
      </c>
      <c r="S49">
        <v>-0.54747999999999997</v>
      </c>
    </row>
    <row r="50" spans="1:19" x14ac:dyDescent="0.25">
      <c r="A50">
        <v>335</v>
      </c>
      <c r="B50">
        <v>31.11486</v>
      </c>
      <c r="C50">
        <v>98.413340000000005</v>
      </c>
      <c r="D50" s="7">
        <v>5.4704000000000003E-2</v>
      </c>
      <c r="F50">
        <v>335</v>
      </c>
      <c r="G50">
        <v>31.115110000000001</v>
      </c>
      <c r="H50">
        <v>90.107330000000005</v>
      </c>
      <c r="I50">
        <v>-0.11430999999999999</v>
      </c>
      <c r="K50">
        <v>330</v>
      </c>
      <c r="L50">
        <v>30.613140000000001</v>
      </c>
      <c r="M50">
        <v>92.602559999999997</v>
      </c>
      <c r="N50">
        <v>-0.16405</v>
      </c>
      <c r="P50">
        <v>244.70699999999999</v>
      </c>
      <c r="Q50">
        <v>22.123239999999999</v>
      </c>
      <c r="R50">
        <v>93.802400000000006</v>
      </c>
      <c r="S50">
        <v>-0.54967999999999995</v>
      </c>
    </row>
    <row r="51" spans="1:19" x14ac:dyDescent="0.25">
      <c r="A51">
        <v>340</v>
      </c>
      <c r="B51">
        <v>31.61206</v>
      </c>
      <c r="C51">
        <v>98.455470000000005</v>
      </c>
      <c r="D51" s="7">
        <v>5.9926E-2</v>
      </c>
      <c r="F51">
        <v>340</v>
      </c>
      <c r="G51">
        <v>31.613900000000001</v>
      </c>
      <c r="H51">
        <v>90.036370000000005</v>
      </c>
      <c r="I51">
        <v>-0.12164999999999999</v>
      </c>
      <c r="K51">
        <v>335</v>
      </c>
      <c r="L51">
        <v>31.111059999999998</v>
      </c>
      <c r="M51">
        <v>92.534049999999993</v>
      </c>
      <c r="N51">
        <v>-0.14859</v>
      </c>
      <c r="P51">
        <v>249.70699999999999</v>
      </c>
      <c r="Q51">
        <v>22.621420000000001</v>
      </c>
      <c r="R51">
        <v>93.512630000000001</v>
      </c>
      <c r="S51">
        <v>-0.57928000000000002</v>
      </c>
    </row>
    <row r="52" spans="1:19" x14ac:dyDescent="0.25">
      <c r="A52">
        <v>345</v>
      </c>
      <c r="B52">
        <v>32.110759999999999</v>
      </c>
      <c r="C52">
        <v>98.49485</v>
      </c>
      <c r="D52" s="7">
        <v>1.7663000000000002E-2</v>
      </c>
      <c r="F52">
        <v>345</v>
      </c>
      <c r="G52">
        <v>32.113720000000001</v>
      </c>
      <c r="H52">
        <v>90.000140000000002</v>
      </c>
      <c r="I52">
        <v>-0.11627</v>
      </c>
      <c r="K52">
        <v>340</v>
      </c>
      <c r="L52">
        <v>31.60988</v>
      </c>
      <c r="M52">
        <v>92.451830000000001</v>
      </c>
      <c r="N52">
        <v>-0.14438000000000001</v>
      </c>
      <c r="P52">
        <v>254.70699999999999</v>
      </c>
      <c r="Q52">
        <v>23.11891</v>
      </c>
      <c r="R52">
        <v>93.218810000000005</v>
      </c>
      <c r="S52">
        <v>-0.58531</v>
      </c>
    </row>
    <row r="53" spans="1:19" x14ac:dyDescent="0.25">
      <c r="A53">
        <v>350</v>
      </c>
      <c r="B53">
        <v>32.613590000000002</v>
      </c>
      <c r="C53">
        <v>98.477649999999997</v>
      </c>
      <c r="D53" s="7">
        <v>2.845E-2</v>
      </c>
      <c r="F53">
        <v>350</v>
      </c>
      <c r="G53">
        <v>32.614939999999997</v>
      </c>
      <c r="H53">
        <v>89.931489999999997</v>
      </c>
      <c r="I53">
        <v>-0.16472000000000001</v>
      </c>
      <c r="K53">
        <v>345</v>
      </c>
      <c r="L53">
        <v>32.10942</v>
      </c>
      <c r="M53">
        <v>92.376350000000002</v>
      </c>
      <c r="N53">
        <v>-0.13381999999999999</v>
      </c>
      <c r="P53">
        <v>259.70699999999999</v>
      </c>
      <c r="Q53">
        <v>23.617010000000001</v>
      </c>
      <c r="R53">
        <v>92.933930000000004</v>
      </c>
      <c r="S53">
        <v>-0.59189000000000003</v>
      </c>
    </row>
    <row r="54" spans="1:19" x14ac:dyDescent="0.25">
      <c r="A54">
        <v>355</v>
      </c>
      <c r="B54">
        <v>33.115920000000003</v>
      </c>
      <c r="C54">
        <v>98.501490000000004</v>
      </c>
      <c r="D54" s="7">
        <v>-7.1105999999999999E-3</v>
      </c>
      <c r="F54">
        <v>355</v>
      </c>
      <c r="G54">
        <v>33.122450000000001</v>
      </c>
      <c r="H54">
        <v>89.81671</v>
      </c>
      <c r="I54">
        <v>-0.13458999999999999</v>
      </c>
      <c r="K54">
        <v>350</v>
      </c>
      <c r="L54">
        <v>32.610660000000003</v>
      </c>
      <c r="M54">
        <v>92.330500000000001</v>
      </c>
      <c r="N54">
        <v>-0.114</v>
      </c>
      <c r="P54">
        <v>264.70699999999999</v>
      </c>
      <c r="Q54">
        <v>24.11477</v>
      </c>
      <c r="R54">
        <v>92.630279999999999</v>
      </c>
      <c r="S54">
        <v>-0.60389000000000004</v>
      </c>
    </row>
    <row r="55" spans="1:19" x14ac:dyDescent="0.25">
      <c r="A55">
        <v>360</v>
      </c>
      <c r="B55">
        <v>33.621740000000003</v>
      </c>
      <c r="C55">
        <v>98.466189999999997</v>
      </c>
      <c r="D55" s="7">
        <v>-2.1225999999999998E-2</v>
      </c>
      <c r="F55">
        <v>360</v>
      </c>
      <c r="G55">
        <v>33.623390000000001</v>
      </c>
      <c r="H55">
        <v>89.785849999999996</v>
      </c>
      <c r="I55">
        <v>-0.11123</v>
      </c>
      <c r="K55">
        <v>355</v>
      </c>
      <c r="L55">
        <v>33.114640000000001</v>
      </c>
      <c r="M55">
        <v>92.266310000000004</v>
      </c>
      <c r="N55">
        <v>-0.1196</v>
      </c>
      <c r="P55">
        <v>269.70699999999999</v>
      </c>
      <c r="Q55">
        <v>24.61232</v>
      </c>
      <c r="R55">
        <v>92.328159999999997</v>
      </c>
      <c r="S55">
        <v>-0.60836000000000001</v>
      </c>
    </row>
    <row r="56" spans="1:19" x14ac:dyDescent="0.25">
      <c r="A56">
        <v>365</v>
      </c>
      <c r="B56">
        <v>34.126739999999998</v>
      </c>
      <c r="C56">
        <v>98.485709999999997</v>
      </c>
      <c r="D56" s="7">
        <v>2.0482E-2</v>
      </c>
      <c r="F56">
        <v>365</v>
      </c>
      <c r="G56">
        <v>34.128819999999997</v>
      </c>
      <c r="H56">
        <v>89.722800000000007</v>
      </c>
      <c r="I56">
        <v>-0.14304</v>
      </c>
      <c r="K56">
        <v>360</v>
      </c>
      <c r="L56">
        <v>33.619259999999997</v>
      </c>
      <c r="M56">
        <v>92.206360000000004</v>
      </c>
      <c r="N56" s="7">
        <v>-9.8815E-2</v>
      </c>
      <c r="P56">
        <v>274.70699999999999</v>
      </c>
      <c r="Q56">
        <v>25.109870000000001</v>
      </c>
      <c r="R56">
        <v>92.034819999999996</v>
      </c>
      <c r="S56">
        <v>-0.60407999999999995</v>
      </c>
    </row>
    <row r="57" spans="1:19" x14ac:dyDescent="0.25">
      <c r="A57">
        <v>370</v>
      </c>
      <c r="B57">
        <v>34.632350000000002</v>
      </c>
      <c r="C57">
        <v>98.484350000000006</v>
      </c>
      <c r="D57" s="7">
        <v>-1.5195E-2</v>
      </c>
      <c r="F57">
        <v>370</v>
      </c>
      <c r="G57">
        <v>34.636060000000001</v>
      </c>
      <c r="H57">
        <v>89.631100000000004</v>
      </c>
      <c r="I57">
        <v>-0.15448000000000001</v>
      </c>
      <c r="K57">
        <v>365</v>
      </c>
      <c r="L57">
        <v>34.124169999999999</v>
      </c>
      <c r="M57">
        <v>92.157880000000006</v>
      </c>
      <c r="N57" s="7">
        <v>-8.3645999999999998E-2</v>
      </c>
      <c r="P57">
        <v>279.70699999999999</v>
      </c>
      <c r="Q57">
        <v>25.607869999999998</v>
      </c>
      <c r="R57">
        <v>91.730410000000006</v>
      </c>
      <c r="S57">
        <v>-0.60309000000000001</v>
      </c>
    </row>
    <row r="58" spans="1:19" x14ac:dyDescent="0.25">
      <c r="A58">
        <v>375</v>
      </c>
      <c r="B58">
        <v>35.137619999999998</v>
      </c>
      <c r="C58">
        <v>98.468450000000004</v>
      </c>
      <c r="D58" s="7">
        <v>-2.8330000000000001E-2</v>
      </c>
      <c r="F58">
        <v>375</v>
      </c>
      <c r="G58">
        <v>35.141979999999997</v>
      </c>
      <c r="H58">
        <v>89.561160000000001</v>
      </c>
      <c r="I58">
        <v>-0.17280000000000001</v>
      </c>
      <c r="K58">
        <v>370</v>
      </c>
      <c r="L58">
        <v>34.630629999999996</v>
      </c>
      <c r="M58">
        <v>92.115440000000007</v>
      </c>
      <c r="N58">
        <v>-0.11471000000000001</v>
      </c>
      <c r="P58">
        <v>284.70699999999999</v>
      </c>
      <c r="Q58">
        <v>26.105810000000002</v>
      </c>
      <c r="R58">
        <v>91.422439999999995</v>
      </c>
      <c r="S58">
        <v>-0.58191000000000004</v>
      </c>
    </row>
    <row r="59" spans="1:19" x14ac:dyDescent="0.25">
      <c r="A59">
        <v>380</v>
      </c>
      <c r="B59">
        <v>35.642809999999997</v>
      </c>
      <c r="C59">
        <v>98.468599999999995</v>
      </c>
      <c r="D59" s="7">
        <v>-3.7102000000000003E-2</v>
      </c>
      <c r="F59">
        <v>380</v>
      </c>
      <c r="G59">
        <v>35.646329999999999</v>
      </c>
      <c r="H59">
        <v>89.474819999999994</v>
      </c>
      <c r="I59">
        <v>-0.19535</v>
      </c>
      <c r="K59">
        <v>375</v>
      </c>
      <c r="L59">
        <v>35.136580000000002</v>
      </c>
      <c r="M59">
        <v>92.052239999999998</v>
      </c>
      <c r="N59">
        <v>-0.15828</v>
      </c>
      <c r="P59">
        <v>289.70699999999999</v>
      </c>
      <c r="Q59">
        <v>26.60284</v>
      </c>
      <c r="R59">
        <v>91.148690000000002</v>
      </c>
      <c r="S59">
        <v>-0.56581000000000004</v>
      </c>
    </row>
    <row r="60" spans="1:19" x14ac:dyDescent="0.25">
      <c r="A60">
        <v>385</v>
      </c>
      <c r="B60">
        <v>36.146639999999998</v>
      </c>
      <c r="C60">
        <v>98.434330000000003</v>
      </c>
      <c r="D60" s="7">
        <v>-7.2126999999999997E-2</v>
      </c>
      <c r="F60">
        <v>385</v>
      </c>
      <c r="G60">
        <v>36.150039999999997</v>
      </c>
      <c r="H60">
        <v>89.376019999999997</v>
      </c>
      <c r="I60">
        <v>-0.23132</v>
      </c>
      <c r="K60">
        <v>380</v>
      </c>
      <c r="L60">
        <v>35.642530000000001</v>
      </c>
      <c r="M60">
        <v>91.968770000000006</v>
      </c>
      <c r="N60">
        <v>-0.18976000000000001</v>
      </c>
      <c r="P60">
        <v>294.70699999999999</v>
      </c>
      <c r="Q60">
        <v>27.10023</v>
      </c>
      <c r="R60">
        <v>90.863169999999997</v>
      </c>
      <c r="S60">
        <v>-0.54183000000000003</v>
      </c>
    </row>
    <row r="61" spans="1:19" x14ac:dyDescent="0.25">
      <c r="A61">
        <v>390</v>
      </c>
      <c r="B61">
        <v>36.648980000000002</v>
      </c>
      <c r="C61">
        <v>98.394130000000004</v>
      </c>
      <c r="D61" s="7">
        <v>-6.7422999999999997E-2</v>
      </c>
      <c r="F61">
        <v>390</v>
      </c>
      <c r="G61">
        <v>36.651380000000003</v>
      </c>
      <c r="H61">
        <v>89.233919999999998</v>
      </c>
      <c r="I61">
        <v>-0.27183000000000002</v>
      </c>
      <c r="K61">
        <v>385</v>
      </c>
      <c r="L61">
        <v>36.1477</v>
      </c>
      <c r="M61">
        <v>91.860709999999997</v>
      </c>
      <c r="N61">
        <v>-0.20946999999999999</v>
      </c>
      <c r="P61">
        <v>299.70699999999999</v>
      </c>
      <c r="Q61">
        <v>27.598659999999999</v>
      </c>
      <c r="R61">
        <v>90.613129999999998</v>
      </c>
      <c r="S61">
        <v>-0.50397999999999998</v>
      </c>
    </row>
    <row r="62" spans="1:19" x14ac:dyDescent="0.25">
      <c r="A62">
        <v>395</v>
      </c>
      <c r="B62">
        <v>37.150239999999997</v>
      </c>
      <c r="C62">
        <v>98.362189999999998</v>
      </c>
      <c r="D62" s="7">
        <v>-9.1802999999999996E-2</v>
      </c>
      <c r="F62">
        <v>395</v>
      </c>
      <c r="G62">
        <v>37.149749999999997</v>
      </c>
      <c r="H62">
        <v>89.097189999999998</v>
      </c>
      <c r="I62">
        <v>-0.52575000000000005</v>
      </c>
      <c r="K62">
        <v>390</v>
      </c>
      <c r="L62">
        <v>36.649090000000001</v>
      </c>
      <c r="M62">
        <v>91.749700000000004</v>
      </c>
      <c r="N62">
        <v>-0.21404999999999999</v>
      </c>
      <c r="P62">
        <v>304.70699999999999</v>
      </c>
      <c r="Q62">
        <v>28.095749999999999</v>
      </c>
      <c r="R62">
        <v>90.358890000000002</v>
      </c>
      <c r="S62">
        <v>-0.46729999999999999</v>
      </c>
    </row>
    <row r="63" spans="1:19" x14ac:dyDescent="0.25">
      <c r="A63">
        <v>400</v>
      </c>
      <c r="B63">
        <v>37.650829999999999</v>
      </c>
      <c r="C63">
        <v>98.300190000000001</v>
      </c>
      <c r="D63">
        <v>-0.11380999999999999</v>
      </c>
      <c r="F63">
        <v>400</v>
      </c>
      <c r="G63">
        <v>37.646099999999997</v>
      </c>
      <c r="H63">
        <v>88.711560000000006</v>
      </c>
      <c r="I63">
        <v>-0.88285000000000002</v>
      </c>
      <c r="K63">
        <v>395</v>
      </c>
      <c r="L63">
        <v>37.15202</v>
      </c>
      <c r="M63">
        <v>91.651880000000006</v>
      </c>
      <c r="N63">
        <v>-0.26262999999999997</v>
      </c>
      <c r="P63">
        <v>309.70699999999999</v>
      </c>
      <c r="Q63">
        <v>28.592839999999999</v>
      </c>
      <c r="R63">
        <v>90.155569999999997</v>
      </c>
      <c r="S63">
        <v>-0.40643000000000001</v>
      </c>
    </row>
    <row r="64" spans="1:19" x14ac:dyDescent="0.25">
      <c r="A64">
        <v>405</v>
      </c>
      <c r="B64">
        <v>38.150590000000001</v>
      </c>
      <c r="C64">
        <v>98.248050000000006</v>
      </c>
      <c r="D64">
        <v>-0.13322999999999999</v>
      </c>
      <c r="F64">
        <v>405</v>
      </c>
      <c r="G64">
        <v>38.146729999999998</v>
      </c>
      <c r="H64">
        <v>88.219830000000002</v>
      </c>
      <c r="I64">
        <v>-1.0845899999999999</v>
      </c>
      <c r="K64">
        <v>400</v>
      </c>
      <c r="L64">
        <v>37.649610000000003</v>
      </c>
      <c r="M64">
        <v>91.459689999999995</v>
      </c>
      <c r="N64">
        <v>-0.42515999999999998</v>
      </c>
      <c r="P64">
        <v>314.70699999999999</v>
      </c>
      <c r="Q64">
        <v>29.09113</v>
      </c>
      <c r="R64">
        <v>89.952280000000002</v>
      </c>
      <c r="S64">
        <v>-0.37159999999999999</v>
      </c>
    </row>
    <row r="65" spans="1:19" x14ac:dyDescent="0.25">
      <c r="A65">
        <v>410</v>
      </c>
      <c r="B65">
        <v>38.650309999999998</v>
      </c>
      <c r="C65">
        <v>98.173270000000002</v>
      </c>
      <c r="D65">
        <v>-0.16420999999999999</v>
      </c>
      <c r="F65">
        <v>410</v>
      </c>
      <c r="G65">
        <v>38.64772</v>
      </c>
      <c r="H65">
        <v>87.633529999999993</v>
      </c>
      <c r="I65">
        <v>-1.28637</v>
      </c>
      <c r="K65">
        <v>405</v>
      </c>
      <c r="L65">
        <v>38.151710000000001</v>
      </c>
      <c r="M65">
        <v>91.240809999999996</v>
      </c>
      <c r="N65">
        <v>-0.43270999999999998</v>
      </c>
      <c r="P65">
        <v>319.70699999999999</v>
      </c>
      <c r="Q65">
        <v>29.589220000000001</v>
      </c>
      <c r="R65">
        <v>89.782790000000006</v>
      </c>
      <c r="S65">
        <v>-0.29108000000000001</v>
      </c>
    </row>
    <row r="66" spans="1:19" x14ac:dyDescent="0.25">
      <c r="A66">
        <v>415</v>
      </c>
      <c r="B66">
        <v>39.149819999999998</v>
      </c>
      <c r="C66">
        <v>98.065520000000006</v>
      </c>
      <c r="D66">
        <v>-0.18112</v>
      </c>
      <c r="F66">
        <v>415</v>
      </c>
      <c r="G66">
        <v>39.14884</v>
      </c>
      <c r="H66">
        <v>86.913060000000002</v>
      </c>
      <c r="I66">
        <v>-1.5039100000000001</v>
      </c>
      <c r="K66">
        <v>410</v>
      </c>
      <c r="L66">
        <v>38.654449999999997</v>
      </c>
      <c r="M66">
        <v>91.036479999999997</v>
      </c>
      <c r="N66">
        <v>-0.50926000000000005</v>
      </c>
      <c r="P66">
        <v>324.70699999999999</v>
      </c>
      <c r="Q66">
        <v>30.08709</v>
      </c>
      <c r="R66">
        <v>89.65025</v>
      </c>
      <c r="S66">
        <v>-0.24945000000000001</v>
      </c>
    </row>
    <row r="67" spans="1:19" x14ac:dyDescent="0.25">
      <c r="A67">
        <v>420</v>
      </c>
      <c r="B67">
        <v>39.648409999999998</v>
      </c>
      <c r="C67">
        <v>97.977260000000001</v>
      </c>
      <c r="D67">
        <v>-0.20827000000000001</v>
      </c>
      <c r="F67">
        <v>420</v>
      </c>
      <c r="G67">
        <v>39.649619999999999</v>
      </c>
      <c r="H67">
        <v>86.149150000000006</v>
      </c>
      <c r="I67">
        <v>-1.7219</v>
      </c>
      <c r="K67">
        <v>415</v>
      </c>
      <c r="L67">
        <v>39.156750000000002</v>
      </c>
      <c r="M67">
        <v>90.734719999999996</v>
      </c>
      <c r="N67">
        <v>-0.54674999999999996</v>
      </c>
      <c r="P67">
        <v>329.70699999999999</v>
      </c>
      <c r="Q67">
        <v>30.58474</v>
      </c>
      <c r="R67">
        <v>89.540989999999994</v>
      </c>
      <c r="S67">
        <v>-0.20205999999999999</v>
      </c>
    </row>
    <row r="68" spans="1:19" x14ac:dyDescent="0.25">
      <c r="A68">
        <v>425</v>
      </c>
      <c r="B68">
        <v>40.147709999999996</v>
      </c>
      <c r="C68">
        <v>97.881540000000001</v>
      </c>
      <c r="D68">
        <v>-0.23214000000000001</v>
      </c>
      <c r="F68">
        <v>425</v>
      </c>
      <c r="G68">
        <v>40.149819999999998</v>
      </c>
      <c r="H68">
        <v>85.205410000000001</v>
      </c>
      <c r="I68">
        <v>-1.9926999999999999</v>
      </c>
      <c r="K68">
        <v>420</v>
      </c>
      <c r="L68">
        <v>39.652149999999999</v>
      </c>
      <c r="M68">
        <v>90.465029999999999</v>
      </c>
      <c r="N68">
        <v>-0.71316000000000002</v>
      </c>
      <c r="P68">
        <v>334.70699999999999</v>
      </c>
      <c r="Q68">
        <v>31.081610000000001</v>
      </c>
      <c r="R68">
        <v>89.448099999999997</v>
      </c>
      <c r="S68">
        <v>-0.17208999999999999</v>
      </c>
    </row>
    <row r="69" spans="1:19" x14ac:dyDescent="0.25">
      <c r="A69">
        <v>430</v>
      </c>
      <c r="B69">
        <v>40.64658</v>
      </c>
      <c r="C69">
        <v>97.748040000000003</v>
      </c>
      <c r="D69">
        <v>-0.29847000000000001</v>
      </c>
      <c r="F69">
        <v>430</v>
      </c>
      <c r="G69">
        <v>40.648380000000003</v>
      </c>
      <c r="H69">
        <v>84.13964</v>
      </c>
      <c r="I69">
        <v>-2.2732600000000001</v>
      </c>
      <c r="K69">
        <v>425</v>
      </c>
      <c r="L69">
        <v>40.147469999999998</v>
      </c>
      <c r="M69">
        <v>90.037930000000003</v>
      </c>
      <c r="N69">
        <v>-0.77097000000000004</v>
      </c>
      <c r="P69">
        <v>339.70699999999999</v>
      </c>
      <c r="Q69">
        <v>31.579930000000001</v>
      </c>
      <c r="R69">
        <v>89.372200000000007</v>
      </c>
      <c r="S69">
        <v>-0.17388000000000001</v>
      </c>
    </row>
    <row r="70" spans="1:19" x14ac:dyDescent="0.25">
      <c r="A70">
        <v>435</v>
      </c>
      <c r="B70">
        <v>41.145040000000002</v>
      </c>
      <c r="C70">
        <v>97.581980000000001</v>
      </c>
      <c r="D70">
        <v>-0.3201</v>
      </c>
      <c r="F70">
        <v>435</v>
      </c>
      <c r="G70">
        <v>41.146749999999997</v>
      </c>
      <c r="H70">
        <v>82.93459</v>
      </c>
      <c r="I70">
        <v>-2.5058699999999998</v>
      </c>
      <c r="K70">
        <v>430</v>
      </c>
      <c r="L70">
        <v>40.64799</v>
      </c>
      <c r="M70">
        <v>89.691500000000005</v>
      </c>
      <c r="N70">
        <v>-0.72967000000000004</v>
      </c>
      <c r="P70">
        <v>344.70699999999999</v>
      </c>
      <c r="Q70">
        <v>32.080590000000001</v>
      </c>
      <c r="R70">
        <v>89.274119999999996</v>
      </c>
      <c r="S70">
        <v>-0.19599</v>
      </c>
    </row>
    <row r="71" spans="1:19" x14ac:dyDescent="0.25">
      <c r="A71">
        <v>440</v>
      </c>
      <c r="B71">
        <v>41.642690000000002</v>
      </c>
      <c r="C71">
        <v>97.431749999999994</v>
      </c>
      <c r="D71">
        <v>-0.3614</v>
      </c>
      <c r="F71">
        <v>440</v>
      </c>
      <c r="G71">
        <v>41.644820000000003</v>
      </c>
      <c r="H71">
        <v>81.631829999999994</v>
      </c>
      <c r="I71">
        <v>-2.6443300000000001</v>
      </c>
      <c r="K71">
        <v>435</v>
      </c>
      <c r="L71">
        <v>41.147210000000001</v>
      </c>
      <c r="M71">
        <v>89.315659999999994</v>
      </c>
      <c r="N71">
        <v>-0.77046999999999999</v>
      </c>
      <c r="P71">
        <v>349.70699999999999</v>
      </c>
      <c r="Q71">
        <v>32.583329999999997</v>
      </c>
      <c r="R71">
        <v>89.180250000000001</v>
      </c>
      <c r="S71">
        <v>-0.17476</v>
      </c>
    </row>
    <row r="72" spans="1:19" x14ac:dyDescent="0.25">
      <c r="A72">
        <v>445</v>
      </c>
      <c r="B72">
        <v>42.13964</v>
      </c>
      <c r="C72">
        <v>97.220759999999999</v>
      </c>
      <c r="D72">
        <v>-0.45673999999999998</v>
      </c>
      <c r="F72">
        <v>445</v>
      </c>
      <c r="G72">
        <v>42.143239999999999</v>
      </c>
      <c r="H72">
        <v>80.305049999999994</v>
      </c>
      <c r="I72">
        <v>-2.6737199999999999</v>
      </c>
      <c r="K72">
        <v>440</v>
      </c>
      <c r="L72">
        <v>41.647739999999999</v>
      </c>
      <c r="M72">
        <v>88.933040000000005</v>
      </c>
      <c r="N72">
        <v>-0.80054999999999998</v>
      </c>
      <c r="P72">
        <v>354.70699999999999</v>
      </c>
      <c r="Q72">
        <v>33.08672</v>
      </c>
      <c r="R72">
        <v>89.09263</v>
      </c>
      <c r="S72">
        <v>-0.20416000000000001</v>
      </c>
    </row>
    <row r="73" spans="1:19" x14ac:dyDescent="0.25">
      <c r="A73">
        <v>450</v>
      </c>
      <c r="B73">
        <v>42.637300000000003</v>
      </c>
      <c r="C73">
        <v>96.970780000000005</v>
      </c>
      <c r="D73">
        <v>-0.52975000000000005</v>
      </c>
      <c r="F73">
        <v>450</v>
      </c>
      <c r="G73">
        <v>42.642859999999999</v>
      </c>
      <c r="H73">
        <v>78.963970000000003</v>
      </c>
      <c r="I73">
        <v>-2.5736400000000001</v>
      </c>
      <c r="K73">
        <v>445</v>
      </c>
      <c r="L73">
        <v>42.147950000000002</v>
      </c>
      <c r="M73">
        <v>88.51146</v>
      </c>
      <c r="N73">
        <v>-0.81498999999999999</v>
      </c>
      <c r="P73">
        <v>359.70699999999999</v>
      </c>
      <c r="Q73">
        <v>33.5914</v>
      </c>
      <c r="R73">
        <v>88.977329999999995</v>
      </c>
      <c r="S73">
        <v>-0.21648999999999999</v>
      </c>
    </row>
    <row r="74" spans="1:19" x14ac:dyDescent="0.25">
      <c r="A74">
        <v>455</v>
      </c>
      <c r="B74">
        <v>43.133780000000002</v>
      </c>
      <c r="C74">
        <v>96.698679999999996</v>
      </c>
      <c r="D74">
        <v>-0.57462000000000002</v>
      </c>
      <c r="F74">
        <v>455</v>
      </c>
      <c r="G74">
        <v>43.142589999999998</v>
      </c>
      <c r="H74">
        <v>77.729110000000006</v>
      </c>
      <c r="I74">
        <v>-2.1672799999999999</v>
      </c>
      <c r="K74">
        <v>450</v>
      </c>
      <c r="L74">
        <v>42.646949999999997</v>
      </c>
      <c r="M74">
        <v>88.118049999999997</v>
      </c>
      <c r="N74">
        <v>-0.73767000000000005</v>
      </c>
      <c r="P74">
        <v>364.70699999999999</v>
      </c>
      <c r="Q74">
        <v>34.097349999999999</v>
      </c>
      <c r="R74">
        <v>88.883799999999994</v>
      </c>
      <c r="S74">
        <v>-0.18861</v>
      </c>
    </row>
    <row r="75" spans="1:19" x14ac:dyDescent="0.25">
      <c r="A75">
        <v>460</v>
      </c>
      <c r="B75">
        <v>43.63017</v>
      </c>
      <c r="C75">
        <v>96.396259999999998</v>
      </c>
      <c r="D75">
        <v>-0.66840999999999995</v>
      </c>
      <c r="F75">
        <v>460</v>
      </c>
      <c r="G75">
        <v>43.646340000000002</v>
      </c>
      <c r="H75">
        <v>76.783770000000004</v>
      </c>
      <c r="I75">
        <v>-1.5759799999999999</v>
      </c>
      <c r="K75">
        <v>455</v>
      </c>
      <c r="L75">
        <v>43.147860000000001</v>
      </c>
      <c r="M75">
        <v>87.773160000000004</v>
      </c>
      <c r="N75">
        <v>-0.62031999999999998</v>
      </c>
      <c r="P75">
        <v>369.70699999999999</v>
      </c>
      <c r="Q75">
        <v>34.604730000000004</v>
      </c>
      <c r="R75">
        <v>88.76961</v>
      </c>
      <c r="S75">
        <v>-0.21864</v>
      </c>
    </row>
    <row r="76" spans="1:19" x14ac:dyDescent="0.25">
      <c r="A76">
        <v>465</v>
      </c>
      <c r="B76">
        <v>44.12538</v>
      </c>
      <c r="C76">
        <v>96.031350000000003</v>
      </c>
      <c r="D76">
        <v>-0.81813000000000002</v>
      </c>
      <c r="F76">
        <v>465</v>
      </c>
      <c r="G76">
        <v>44.150289999999998</v>
      </c>
      <c r="H76">
        <v>76.131450000000001</v>
      </c>
      <c r="I76">
        <v>-1.0797000000000001</v>
      </c>
      <c r="K76">
        <v>460</v>
      </c>
      <c r="L76">
        <v>43.646599999999999</v>
      </c>
      <c r="M76">
        <v>87.479169999999996</v>
      </c>
      <c r="N76">
        <v>-0.55484</v>
      </c>
      <c r="P76">
        <v>374.70699999999999</v>
      </c>
      <c r="Q76">
        <v>35.111289999999997</v>
      </c>
      <c r="R76">
        <v>88.660579999999996</v>
      </c>
      <c r="S76">
        <v>-0.23768</v>
      </c>
    </row>
    <row r="77" spans="1:19" x14ac:dyDescent="0.25">
      <c r="A77">
        <v>470</v>
      </c>
      <c r="B77">
        <v>44.618989999999997</v>
      </c>
      <c r="C77">
        <v>95.593620000000001</v>
      </c>
      <c r="D77">
        <v>-1.0058</v>
      </c>
      <c r="F77">
        <v>470</v>
      </c>
      <c r="G77">
        <v>44.64958</v>
      </c>
      <c r="H77">
        <v>75.681960000000004</v>
      </c>
      <c r="I77">
        <v>-0.81093000000000004</v>
      </c>
      <c r="K77">
        <v>465</v>
      </c>
      <c r="L77">
        <v>44.144120000000001</v>
      </c>
      <c r="M77">
        <v>87.237880000000004</v>
      </c>
      <c r="N77">
        <v>-0.47611999999999999</v>
      </c>
      <c r="P77">
        <v>379.70699999999999</v>
      </c>
      <c r="Q77">
        <v>35.617060000000002</v>
      </c>
      <c r="R77">
        <v>88.548929999999999</v>
      </c>
      <c r="S77">
        <v>-0.23751</v>
      </c>
    </row>
    <row r="78" spans="1:19" x14ac:dyDescent="0.25">
      <c r="A78">
        <v>475</v>
      </c>
      <c r="B78">
        <v>45.113750000000003</v>
      </c>
      <c r="C78">
        <v>95.05547</v>
      </c>
      <c r="D78">
        <v>-1.1617999999999999</v>
      </c>
      <c r="F78">
        <v>475</v>
      </c>
      <c r="G78">
        <v>45.139490000000002</v>
      </c>
      <c r="H78">
        <v>75.352069999999998</v>
      </c>
      <c r="I78">
        <v>-0.61424999999999996</v>
      </c>
      <c r="K78">
        <v>470</v>
      </c>
      <c r="L78">
        <v>44.638530000000003</v>
      </c>
      <c r="M78">
        <v>87.002740000000003</v>
      </c>
      <c r="N78">
        <v>-0.51083000000000001</v>
      </c>
      <c r="P78">
        <v>384.70699999999999</v>
      </c>
      <c r="Q78">
        <v>36.119819999999997</v>
      </c>
      <c r="R78">
        <v>88.425799999999995</v>
      </c>
      <c r="S78">
        <v>-0.3175</v>
      </c>
    </row>
    <row r="79" spans="1:19" x14ac:dyDescent="0.25">
      <c r="A79">
        <v>480</v>
      </c>
      <c r="B79">
        <v>45.607080000000003</v>
      </c>
      <c r="C79">
        <v>94.442880000000002</v>
      </c>
      <c r="D79">
        <v>-1.4080699999999999</v>
      </c>
      <c r="F79">
        <v>480</v>
      </c>
      <c r="G79">
        <v>45.629460000000002</v>
      </c>
      <c r="H79">
        <v>75.094729999999998</v>
      </c>
      <c r="I79">
        <v>-0.53993000000000002</v>
      </c>
      <c r="K79">
        <v>475</v>
      </c>
      <c r="L79">
        <v>45.130629999999996</v>
      </c>
      <c r="M79">
        <v>86.744990000000001</v>
      </c>
      <c r="N79">
        <v>-0.53586</v>
      </c>
      <c r="P79">
        <v>389.70699999999999</v>
      </c>
      <c r="Q79">
        <v>36.622039999999998</v>
      </c>
      <c r="R79">
        <v>88.223349999999996</v>
      </c>
      <c r="S79">
        <v>-0.39509</v>
      </c>
    </row>
    <row r="80" spans="1:19" x14ac:dyDescent="0.25">
      <c r="A80">
        <v>485</v>
      </c>
      <c r="B80">
        <v>46.099499999999999</v>
      </c>
      <c r="C80">
        <v>93.66677</v>
      </c>
      <c r="D80">
        <v>-1.73986</v>
      </c>
      <c r="F80">
        <v>485</v>
      </c>
      <c r="G80">
        <v>46.109180000000002</v>
      </c>
      <c r="H80">
        <v>74.825360000000003</v>
      </c>
      <c r="I80">
        <v>-0.61297999999999997</v>
      </c>
      <c r="K80">
        <v>480</v>
      </c>
      <c r="L80">
        <v>45.619750000000003</v>
      </c>
      <c r="M80">
        <v>86.480919999999998</v>
      </c>
      <c r="N80">
        <v>-0.64527000000000001</v>
      </c>
      <c r="P80">
        <v>394.70699999999999</v>
      </c>
      <c r="Q80">
        <v>37.1235</v>
      </c>
      <c r="R80">
        <v>88.027140000000003</v>
      </c>
      <c r="S80">
        <v>-0.47570000000000001</v>
      </c>
    </row>
    <row r="81" spans="1:19" x14ac:dyDescent="0.25">
      <c r="A81">
        <v>490</v>
      </c>
      <c r="B81">
        <v>46.59064</v>
      </c>
      <c r="C81">
        <v>92.702879999999993</v>
      </c>
      <c r="D81">
        <v>-2.0686100000000001</v>
      </c>
      <c r="F81">
        <v>490</v>
      </c>
      <c r="G81">
        <v>46.572380000000003</v>
      </c>
      <c r="H81">
        <v>74.520160000000004</v>
      </c>
      <c r="I81">
        <v>-0.79305999999999999</v>
      </c>
      <c r="K81">
        <v>485</v>
      </c>
      <c r="L81">
        <v>46.106999999999999</v>
      </c>
      <c r="M81">
        <v>86.110389999999995</v>
      </c>
      <c r="N81">
        <v>-0.83291999999999999</v>
      </c>
      <c r="P81">
        <v>399.70699999999999</v>
      </c>
      <c r="Q81">
        <v>37.623249999999999</v>
      </c>
      <c r="R81">
        <v>87.729230000000001</v>
      </c>
      <c r="S81">
        <v>-0.64793000000000001</v>
      </c>
    </row>
    <row r="82" spans="1:19" x14ac:dyDescent="0.25">
      <c r="A82">
        <v>495</v>
      </c>
      <c r="B82">
        <v>47.082430000000002</v>
      </c>
      <c r="C82">
        <v>91.608720000000005</v>
      </c>
      <c r="D82">
        <v>-2.4434300000000002</v>
      </c>
      <c r="F82">
        <v>495</v>
      </c>
      <c r="G82">
        <v>47.029040000000002</v>
      </c>
      <c r="H82">
        <v>74.114879999999999</v>
      </c>
      <c r="I82">
        <v>-1.11717</v>
      </c>
      <c r="K82">
        <v>490</v>
      </c>
      <c r="L82">
        <v>46.594000000000001</v>
      </c>
      <c r="M82">
        <v>85.671340000000001</v>
      </c>
      <c r="N82">
        <v>-1.0070600000000001</v>
      </c>
      <c r="P82">
        <v>404.70699999999999</v>
      </c>
      <c r="Q82">
        <v>38.124519999999997</v>
      </c>
      <c r="R82">
        <v>87.388840000000002</v>
      </c>
      <c r="S82">
        <v>-0.71042000000000005</v>
      </c>
    </row>
    <row r="83" spans="1:19" x14ac:dyDescent="0.25">
      <c r="A83">
        <v>500</v>
      </c>
      <c r="B83">
        <v>47.570970000000003</v>
      </c>
      <c r="C83">
        <v>90.342020000000005</v>
      </c>
      <c r="D83">
        <v>-2.7550500000000002</v>
      </c>
      <c r="F83">
        <v>500</v>
      </c>
      <c r="G83">
        <v>47.492669999999997</v>
      </c>
      <c r="H83">
        <v>73.494330000000005</v>
      </c>
      <c r="I83">
        <v>-1.4821599999999999</v>
      </c>
      <c r="K83">
        <v>495</v>
      </c>
      <c r="L83">
        <v>47.080919999999999</v>
      </c>
      <c r="M83">
        <v>85.115179999999995</v>
      </c>
      <c r="N83">
        <v>-1.2870299999999999</v>
      </c>
      <c r="P83">
        <v>409.70699999999999</v>
      </c>
      <c r="Q83">
        <v>38.62453</v>
      </c>
      <c r="R83">
        <v>87.009820000000005</v>
      </c>
      <c r="S83">
        <v>-0.77897000000000005</v>
      </c>
    </row>
    <row r="84" spans="1:19" x14ac:dyDescent="0.25">
      <c r="A84">
        <v>505</v>
      </c>
      <c r="B84">
        <v>48.067300000000003</v>
      </c>
      <c r="C84">
        <v>88.904960000000003</v>
      </c>
      <c r="D84">
        <v>-3.0327700000000002</v>
      </c>
      <c r="F84">
        <v>505</v>
      </c>
      <c r="G84">
        <v>47.97287</v>
      </c>
      <c r="H84">
        <v>72.683350000000004</v>
      </c>
      <c r="I84">
        <v>-1.8641099999999999</v>
      </c>
      <c r="K84">
        <v>500</v>
      </c>
      <c r="L84">
        <v>47.573009999999996</v>
      </c>
      <c r="M84">
        <v>84.41986</v>
      </c>
      <c r="N84">
        <v>-1.5805400000000001</v>
      </c>
      <c r="P84">
        <v>414.70699999999999</v>
      </c>
      <c r="Q84">
        <v>39.124360000000003</v>
      </c>
      <c r="R84">
        <v>86.608350000000002</v>
      </c>
      <c r="S84">
        <v>-0.89222000000000001</v>
      </c>
    </row>
    <row r="85" spans="1:19" x14ac:dyDescent="0.25">
      <c r="A85">
        <v>510</v>
      </c>
      <c r="B85">
        <v>48.571910000000003</v>
      </c>
      <c r="C85">
        <v>87.312389999999994</v>
      </c>
      <c r="D85">
        <v>-3.2753800000000002</v>
      </c>
      <c r="F85">
        <v>510</v>
      </c>
      <c r="G85">
        <v>48.477119999999999</v>
      </c>
      <c r="H85">
        <v>71.648079999999993</v>
      </c>
      <c r="I85">
        <v>-2.22018</v>
      </c>
      <c r="K85">
        <v>505</v>
      </c>
      <c r="L85">
        <v>48.069429999999997</v>
      </c>
      <c r="M85">
        <v>83.484170000000006</v>
      </c>
      <c r="N85">
        <v>-1.86249</v>
      </c>
      <c r="P85">
        <v>419.70699999999999</v>
      </c>
      <c r="Q85">
        <v>39.62276</v>
      </c>
      <c r="R85">
        <v>86.123919999999998</v>
      </c>
      <c r="S85">
        <v>-1.0445800000000001</v>
      </c>
    </row>
    <row r="86" spans="1:19" x14ac:dyDescent="0.25">
      <c r="A86">
        <v>515</v>
      </c>
      <c r="B86">
        <v>49.0824</v>
      </c>
      <c r="C86">
        <v>85.578999999999994</v>
      </c>
      <c r="D86">
        <v>-3.3934199999999999</v>
      </c>
      <c r="F86">
        <v>515</v>
      </c>
      <c r="G86">
        <v>49.004449999999999</v>
      </c>
      <c r="H86">
        <v>70.398250000000004</v>
      </c>
      <c r="I86">
        <v>-2.4527100000000002</v>
      </c>
      <c r="K86">
        <v>510</v>
      </c>
      <c r="L86">
        <v>48.568750000000001</v>
      </c>
      <c r="M86">
        <v>82.598929999999996</v>
      </c>
      <c r="N86">
        <v>-2.08081</v>
      </c>
      <c r="P86">
        <v>424.70699999999999</v>
      </c>
      <c r="Q86">
        <v>40.121000000000002</v>
      </c>
      <c r="R86">
        <v>85.577280000000002</v>
      </c>
      <c r="S86">
        <v>-1.2078</v>
      </c>
    </row>
    <row r="87" spans="1:19" x14ac:dyDescent="0.25">
      <c r="A87">
        <v>520</v>
      </c>
      <c r="B87">
        <v>49.59948</v>
      </c>
      <c r="C87">
        <v>83.811009999999996</v>
      </c>
      <c r="D87">
        <v>-3.4293100000000001</v>
      </c>
      <c r="F87">
        <v>520</v>
      </c>
      <c r="G87">
        <v>49.546860000000002</v>
      </c>
      <c r="H87">
        <v>69.004750000000001</v>
      </c>
      <c r="I87">
        <v>-2.5677400000000001</v>
      </c>
      <c r="K87">
        <v>515</v>
      </c>
      <c r="L87">
        <v>49.07103</v>
      </c>
      <c r="M87">
        <v>81.465739999999997</v>
      </c>
      <c r="N87">
        <v>-2.3353100000000002</v>
      </c>
      <c r="P87">
        <v>429.70699999999999</v>
      </c>
      <c r="Q87">
        <v>40.619340000000001</v>
      </c>
      <c r="R87">
        <v>84.918340000000001</v>
      </c>
      <c r="S87">
        <v>-1.4065700000000001</v>
      </c>
    </row>
    <row r="88" spans="1:19" x14ac:dyDescent="0.25">
      <c r="A88">
        <v>525</v>
      </c>
      <c r="B88">
        <v>50.114400000000003</v>
      </c>
      <c r="C88">
        <v>82.048860000000005</v>
      </c>
      <c r="D88">
        <v>-3.46286</v>
      </c>
      <c r="F88">
        <v>525</v>
      </c>
      <c r="G88">
        <v>50.092379999999999</v>
      </c>
      <c r="H88">
        <v>67.618949999999998</v>
      </c>
      <c r="I88">
        <v>-2.58684</v>
      </c>
      <c r="K88">
        <v>520</v>
      </c>
      <c r="L88">
        <v>49.580939999999998</v>
      </c>
      <c r="M88">
        <v>80.200839999999999</v>
      </c>
      <c r="N88">
        <v>-2.4727000000000001</v>
      </c>
      <c r="P88">
        <v>434.70699999999999</v>
      </c>
      <c r="Q88">
        <v>41.117229999999999</v>
      </c>
      <c r="R88">
        <v>84.177099999999996</v>
      </c>
      <c r="S88">
        <v>-1.57151</v>
      </c>
    </row>
    <row r="89" spans="1:19" x14ac:dyDescent="0.25">
      <c r="A89">
        <v>530</v>
      </c>
      <c r="B89">
        <v>50.626350000000002</v>
      </c>
      <c r="C89">
        <v>80.248140000000006</v>
      </c>
      <c r="D89">
        <v>-3.47492</v>
      </c>
      <c r="F89">
        <v>530</v>
      </c>
      <c r="G89">
        <v>50.630459999999999</v>
      </c>
      <c r="H89">
        <v>66.213300000000004</v>
      </c>
      <c r="I89">
        <v>-2.57728</v>
      </c>
      <c r="K89">
        <v>525</v>
      </c>
      <c r="L89">
        <v>50.095140000000001</v>
      </c>
      <c r="M89">
        <v>78.966009999999997</v>
      </c>
      <c r="N89">
        <v>-2.5695800000000002</v>
      </c>
      <c r="P89">
        <v>439.70699999999999</v>
      </c>
      <c r="Q89">
        <v>41.61533</v>
      </c>
      <c r="R89">
        <v>83.359009999999998</v>
      </c>
      <c r="S89">
        <v>-1.7067399999999999</v>
      </c>
    </row>
    <row r="90" spans="1:19" x14ac:dyDescent="0.25">
      <c r="A90">
        <v>535</v>
      </c>
      <c r="B90">
        <v>51.133339999999997</v>
      </c>
      <c r="C90">
        <v>78.493579999999994</v>
      </c>
      <c r="D90">
        <v>-3.4383900000000001</v>
      </c>
      <c r="F90">
        <v>535</v>
      </c>
      <c r="G90">
        <v>51.158340000000003</v>
      </c>
      <c r="H90">
        <v>64.876429999999999</v>
      </c>
      <c r="I90">
        <v>-2.51145</v>
      </c>
      <c r="K90">
        <v>530</v>
      </c>
      <c r="L90">
        <v>50.612830000000002</v>
      </c>
      <c r="M90">
        <v>77.525679999999994</v>
      </c>
      <c r="N90">
        <v>-2.6993399999999999</v>
      </c>
      <c r="P90">
        <v>444.70699999999999</v>
      </c>
      <c r="Q90">
        <v>42.113959999999999</v>
      </c>
      <c r="R90">
        <v>82.476550000000003</v>
      </c>
      <c r="S90">
        <v>-1.79497</v>
      </c>
    </row>
    <row r="91" spans="1:19" x14ac:dyDescent="0.25">
      <c r="A91">
        <v>540</v>
      </c>
      <c r="B91">
        <v>51.640140000000002</v>
      </c>
      <c r="C91">
        <v>76.772019999999998</v>
      </c>
      <c r="D91">
        <v>-3.4575300000000002</v>
      </c>
      <c r="F91">
        <v>540</v>
      </c>
      <c r="G91">
        <v>51.68085</v>
      </c>
      <c r="H91">
        <v>63.567019999999999</v>
      </c>
      <c r="I91">
        <v>-2.4262800000000002</v>
      </c>
      <c r="K91">
        <v>535</v>
      </c>
      <c r="L91">
        <v>51.127679999999998</v>
      </c>
      <c r="M91">
        <v>76.160030000000006</v>
      </c>
      <c r="N91">
        <v>-2.7065299999999999</v>
      </c>
      <c r="P91">
        <v>449.70699999999999</v>
      </c>
      <c r="Q91">
        <v>42.612729999999999</v>
      </c>
      <c r="R91">
        <v>81.586320000000001</v>
      </c>
      <c r="S91">
        <v>-1.6213599999999999</v>
      </c>
    </row>
    <row r="92" spans="1:19" x14ac:dyDescent="0.25">
      <c r="A92">
        <v>545</v>
      </c>
      <c r="B92">
        <v>52.145069999999997</v>
      </c>
      <c r="C92">
        <v>75.003500000000003</v>
      </c>
      <c r="D92">
        <v>-3.4816199999999999</v>
      </c>
      <c r="F92">
        <v>545</v>
      </c>
      <c r="G92">
        <v>52.196660000000001</v>
      </c>
      <c r="H92">
        <v>62.343470000000003</v>
      </c>
      <c r="I92">
        <v>-2.29155</v>
      </c>
      <c r="K92">
        <v>540</v>
      </c>
      <c r="L92">
        <v>51.64067</v>
      </c>
      <c r="M92">
        <v>74.750140000000002</v>
      </c>
      <c r="N92">
        <v>-2.7717700000000001</v>
      </c>
      <c r="P92">
        <v>454.70699999999999</v>
      </c>
      <c r="Q92">
        <v>43.114240000000002</v>
      </c>
      <c r="R92">
        <v>80.825609999999998</v>
      </c>
      <c r="S92">
        <v>-1.3519300000000001</v>
      </c>
    </row>
    <row r="93" spans="1:19" x14ac:dyDescent="0.25">
      <c r="A93">
        <v>550</v>
      </c>
      <c r="B93">
        <v>52.651789999999998</v>
      </c>
      <c r="C93">
        <v>73.234260000000006</v>
      </c>
      <c r="D93">
        <v>-3.4414400000000001</v>
      </c>
      <c r="F93">
        <v>550</v>
      </c>
      <c r="G93">
        <v>52.710299999999997</v>
      </c>
      <c r="H93">
        <v>61.203479999999999</v>
      </c>
      <c r="I93">
        <v>-2.11199</v>
      </c>
      <c r="K93">
        <v>545</v>
      </c>
      <c r="L93">
        <v>52.15164</v>
      </c>
      <c r="M93">
        <v>73.315550000000002</v>
      </c>
      <c r="N93">
        <v>-2.7853300000000001</v>
      </c>
      <c r="P93">
        <v>459.70699999999999</v>
      </c>
      <c r="Q93">
        <v>43.617519999999999</v>
      </c>
      <c r="R93">
        <v>80.220150000000004</v>
      </c>
      <c r="S93">
        <v>-1.0527200000000001</v>
      </c>
    </row>
    <row r="94" spans="1:19" x14ac:dyDescent="0.25">
      <c r="A94">
        <v>555</v>
      </c>
      <c r="B94">
        <v>53.157980000000002</v>
      </c>
      <c r="C94">
        <v>71.526430000000005</v>
      </c>
      <c r="D94">
        <v>-3.3400599999999998</v>
      </c>
      <c r="F94">
        <v>555</v>
      </c>
      <c r="G94">
        <v>53.219540000000002</v>
      </c>
      <c r="H94">
        <v>60.180459999999997</v>
      </c>
      <c r="I94">
        <v>-1.8934500000000001</v>
      </c>
      <c r="K94">
        <v>550</v>
      </c>
      <c r="L94">
        <v>52.660809999999998</v>
      </c>
      <c r="M94">
        <v>71.90522</v>
      </c>
      <c r="N94">
        <v>-2.7095500000000001</v>
      </c>
      <c r="P94">
        <v>464.70699999999999</v>
      </c>
      <c r="Q94">
        <v>44.119450000000001</v>
      </c>
      <c r="R94">
        <v>79.765029999999996</v>
      </c>
      <c r="S94">
        <v>-0.78632000000000002</v>
      </c>
    </row>
    <row r="95" spans="1:19" x14ac:dyDescent="0.25">
      <c r="A95">
        <v>560</v>
      </c>
      <c r="B95">
        <v>53.663429999999998</v>
      </c>
      <c r="C95">
        <v>69.878900000000002</v>
      </c>
      <c r="D95">
        <v>-3.21733</v>
      </c>
      <c r="F95">
        <v>560</v>
      </c>
      <c r="G95">
        <v>53.727809999999998</v>
      </c>
      <c r="H95">
        <v>59.294049999999999</v>
      </c>
      <c r="I95">
        <v>-1.7062900000000001</v>
      </c>
      <c r="K95">
        <v>555</v>
      </c>
      <c r="L95">
        <v>53.168889999999998</v>
      </c>
      <c r="M95">
        <v>70.554919999999996</v>
      </c>
      <c r="N95">
        <v>-2.6099199999999998</v>
      </c>
      <c r="P95">
        <v>469.70699999999999</v>
      </c>
      <c r="Q95">
        <v>44.619459999999997</v>
      </c>
      <c r="R95">
        <v>79.424549999999996</v>
      </c>
      <c r="S95">
        <v>-0.65127000000000002</v>
      </c>
    </row>
    <row r="96" spans="1:19" x14ac:dyDescent="0.25">
      <c r="A96">
        <v>565</v>
      </c>
      <c r="B96">
        <v>54.16919</v>
      </c>
      <c r="C96">
        <v>68.279290000000003</v>
      </c>
      <c r="D96">
        <v>-3.1077300000000001</v>
      </c>
      <c r="F96">
        <v>565</v>
      </c>
      <c r="G96">
        <v>54.232469999999999</v>
      </c>
      <c r="H96">
        <v>58.484319999999997</v>
      </c>
      <c r="I96">
        <v>-1.5210399999999999</v>
      </c>
      <c r="K96">
        <v>560</v>
      </c>
      <c r="L96">
        <v>53.678800000000003</v>
      </c>
      <c r="M96">
        <v>69.258700000000005</v>
      </c>
      <c r="N96">
        <v>-2.4532099999999999</v>
      </c>
      <c r="P96">
        <v>474.70699999999999</v>
      </c>
      <c r="Q96">
        <v>45.11571</v>
      </c>
      <c r="R96">
        <v>79.135620000000003</v>
      </c>
      <c r="S96">
        <v>-0.56169999999999998</v>
      </c>
    </row>
    <row r="97" spans="1:19" x14ac:dyDescent="0.25">
      <c r="A97">
        <v>570</v>
      </c>
      <c r="B97">
        <v>54.674280000000003</v>
      </c>
      <c r="C97">
        <v>66.722290000000001</v>
      </c>
      <c r="D97">
        <v>-2.9815100000000001</v>
      </c>
      <c r="F97">
        <v>570</v>
      </c>
      <c r="G97">
        <v>54.732410000000002</v>
      </c>
      <c r="H97">
        <v>57.745060000000002</v>
      </c>
      <c r="I97">
        <v>-1.3765000000000001</v>
      </c>
      <c r="K97">
        <v>565</v>
      </c>
      <c r="L97">
        <v>54.186079999999997</v>
      </c>
      <c r="M97">
        <v>68.048609999999996</v>
      </c>
      <c r="N97">
        <v>-2.3371599999999999</v>
      </c>
      <c r="P97">
        <v>479.70699999999999</v>
      </c>
      <c r="Q97">
        <v>45.610100000000003</v>
      </c>
      <c r="R97">
        <v>78.870999999999995</v>
      </c>
      <c r="S97">
        <v>-0.57069000000000003</v>
      </c>
    </row>
    <row r="98" spans="1:19" x14ac:dyDescent="0.25">
      <c r="A98">
        <v>575</v>
      </c>
      <c r="B98">
        <v>55.181519999999999</v>
      </c>
      <c r="C98">
        <v>65.2577</v>
      </c>
      <c r="D98">
        <v>-2.8182100000000001</v>
      </c>
      <c r="F98">
        <v>575</v>
      </c>
      <c r="G98">
        <v>55.229970000000002</v>
      </c>
      <c r="H98">
        <v>57.078560000000003</v>
      </c>
      <c r="I98">
        <v>-1.24407</v>
      </c>
      <c r="K98">
        <v>570</v>
      </c>
      <c r="L98">
        <v>54.689480000000003</v>
      </c>
      <c r="M98">
        <v>66.886160000000004</v>
      </c>
      <c r="N98">
        <v>-2.24647</v>
      </c>
      <c r="P98">
        <v>484.70699999999999</v>
      </c>
      <c r="Q98">
        <v>46.095730000000003</v>
      </c>
      <c r="R98">
        <v>78.570800000000006</v>
      </c>
      <c r="S98">
        <v>-0.64493999999999996</v>
      </c>
    </row>
    <row r="99" spans="1:19" x14ac:dyDescent="0.25">
      <c r="A99">
        <v>580</v>
      </c>
      <c r="B99">
        <v>55.688330000000001</v>
      </c>
      <c r="C99">
        <v>63.860280000000003</v>
      </c>
      <c r="D99">
        <v>-2.64011</v>
      </c>
      <c r="F99">
        <v>580</v>
      </c>
      <c r="G99">
        <v>55.728499999999997</v>
      </c>
      <c r="H99">
        <v>56.506250000000001</v>
      </c>
      <c r="I99">
        <v>-1.1065499999999999</v>
      </c>
      <c r="K99">
        <v>575</v>
      </c>
      <c r="L99">
        <v>55.195569999999996</v>
      </c>
      <c r="M99">
        <v>65.763069999999999</v>
      </c>
      <c r="N99">
        <v>-2.12947</v>
      </c>
      <c r="P99">
        <v>489.70699999999999</v>
      </c>
      <c r="Q99">
        <v>46.571350000000002</v>
      </c>
      <c r="R99">
        <v>78.253619999999998</v>
      </c>
      <c r="S99">
        <v>-0.80181000000000002</v>
      </c>
    </row>
    <row r="100" spans="1:19" x14ac:dyDescent="0.25">
      <c r="A100">
        <v>585</v>
      </c>
      <c r="B100">
        <v>56.193739999999998</v>
      </c>
      <c r="C100">
        <v>62.587600000000002</v>
      </c>
      <c r="D100">
        <v>-2.4518900000000001</v>
      </c>
      <c r="F100">
        <v>585</v>
      </c>
      <c r="G100">
        <v>56.223140000000001</v>
      </c>
      <c r="H100">
        <v>55.98639</v>
      </c>
      <c r="I100">
        <v>-0.97506999999999999</v>
      </c>
      <c r="K100">
        <v>580</v>
      </c>
      <c r="L100">
        <v>55.697510000000001</v>
      </c>
      <c r="M100">
        <v>64.781940000000006</v>
      </c>
      <c r="N100">
        <v>-1.99553</v>
      </c>
      <c r="P100">
        <v>494.70699999999999</v>
      </c>
      <c r="Q100">
        <v>47.041890000000002</v>
      </c>
      <c r="R100">
        <v>77.832409999999996</v>
      </c>
      <c r="S100">
        <v>-1.1211100000000001</v>
      </c>
    </row>
    <row r="101" spans="1:19" x14ac:dyDescent="0.25">
      <c r="A101">
        <v>590</v>
      </c>
      <c r="B101">
        <v>56.698279999999997</v>
      </c>
      <c r="C101">
        <v>61.381149999999998</v>
      </c>
      <c r="D101">
        <v>-2.1833800000000001</v>
      </c>
      <c r="F101">
        <v>590</v>
      </c>
      <c r="G101">
        <v>56.718690000000002</v>
      </c>
      <c r="H101">
        <v>55.552210000000002</v>
      </c>
      <c r="I101">
        <v>-0.81715000000000004</v>
      </c>
      <c r="K101">
        <v>585</v>
      </c>
      <c r="L101">
        <v>56.198090000000001</v>
      </c>
      <c r="M101">
        <v>63.761879999999998</v>
      </c>
      <c r="N101">
        <v>-1.8878600000000001</v>
      </c>
      <c r="P101">
        <v>499.70699999999999</v>
      </c>
      <c r="Q101">
        <v>47.514510000000001</v>
      </c>
      <c r="R101">
        <v>77.203950000000006</v>
      </c>
      <c r="S101">
        <v>-1.52963</v>
      </c>
    </row>
    <row r="102" spans="1:19" x14ac:dyDescent="0.25">
      <c r="A102">
        <v>595</v>
      </c>
      <c r="B102">
        <v>57.201929999999997</v>
      </c>
      <c r="C102">
        <v>60.41234</v>
      </c>
      <c r="D102">
        <v>-1.96715</v>
      </c>
      <c r="F102">
        <v>595</v>
      </c>
      <c r="G102">
        <v>57.213279999999997</v>
      </c>
      <c r="H102">
        <v>55.16968</v>
      </c>
      <c r="I102">
        <v>-0.74021000000000003</v>
      </c>
      <c r="K102">
        <v>590</v>
      </c>
      <c r="L102">
        <v>56.699680000000001</v>
      </c>
      <c r="M102">
        <v>62.817349999999998</v>
      </c>
      <c r="N102">
        <v>-1.7696499999999999</v>
      </c>
      <c r="P102">
        <v>504.70699999999999</v>
      </c>
      <c r="Q102">
        <v>47.998570000000001</v>
      </c>
      <c r="R102">
        <v>76.336410000000001</v>
      </c>
      <c r="S102">
        <v>-2.0186500000000001</v>
      </c>
    </row>
    <row r="103" spans="1:19" x14ac:dyDescent="0.25">
      <c r="A103">
        <v>600</v>
      </c>
      <c r="B103">
        <v>57.701279999999997</v>
      </c>
      <c r="C103">
        <v>59.36533</v>
      </c>
      <c r="D103">
        <v>-1.8516699999999999</v>
      </c>
      <c r="F103">
        <v>600</v>
      </c>
      <c r="G103">
        <v>57.709620000000001</v>
      </c>
      <c r="H103">
        <v>54.823309999999999</v>
      </c>
      <c r="I103">
        <v>-0.63549999999999995</v>
      </c>
      <c r="K103">
        <v>595</v>
      </c>
      <c r="L103">
        <v>57.200200000000002</v>
      </c>
      <c r="M103">
        <v>61.986139999999999</v>
      </c>
      <c r="N103">
        <v>-1.65713</v>
      </c>
      <c r="P103">
        <v>509.70699999999999</v>
      </c>
      <c r="Q103">
        <v>48.499850000000002</v>
      </c>
      <c r="R103">
        <v>75.198830000000001</v>
      </c>
      <c r="S103">
        <v>-2.45939</v>
      </c>
    </row>
    <row r="104" spans="1:19" x14ac:dyDescent="0.25">
      <c r="A104">
        <v>605</v>
      </c>
      <c r="B104">
        <v>58.203449999999997</v>
      </c>
      <c r="C104">
        <v>58.552149999999997</v>
      </c>
      <c r="D104">
        <v>-1.67195</v>
      </c>
      <c r="F104">
        <v>605</v>
      </c>
      <c r="G104">
        <v>58.205669999999998</v>
      </c>
      <c r="H104">
        <v>54.542619999999999</v>
      </c>
      <c r="I104">
        <v>-0.52266000000000001</v>
      </c>
      <c r="K104">
        <v>600</v>
      </c>
      <c r="L104">
        <v>57.700150000000001</v>
      </c>
      <c r="M104">
        <v>61.207920000000001</v>
      </c>
      <c r="N104">
        <v>-1.5074799999999999</v>
      </c>
      <c r="P104">
        <v>514.70699999999999</v>
      </c>
      <c r="Q104">
        <v>49.018529999999998</v>
      </c>
      <c r="R104">
        <v>73.845219999999998</v>
      </c>
      <c r="S104">
        <v>-2.6929599999999998</v>
      </c>
    </row>
    <row r="105" spans="1:19" x14ac:dyDescent="0.25">
      <c r="A105">
        <v>610</v>
      </c>
      <c r="B105">
        <v>58.705069999999999</v>
      </c>
      <c r="C105">
        <v>57.732979999999998</v>
      </c>
      <c r="D105">
        <v>-1.47557</v>
      </c>
      <c r="F105">
        <v>610</v>
      </c>
      <c r="G105">
        <v>58.701219999999999</v>
      </c>
      <c r="H105">
        <v>54.308970000000002</v>
      </c>
      <c r="I105">
        <v>-0.44841999999999999</v>
      </c>
      <c r="K105">
        <v>605</v>
      </c>
      <c r="L105">
        <v>58.19999</v>
      </c>
      <c r="M105">
        <v>60.495260000000002</v>
      </c>
      <c r="N105">
        <v>-1.3994500000000001</v>
      </c>
      <c r="P105">
        <v>519.70699999999999</v>
      </c>
      <c r="Q105">
        <v>49.546759999999999</v>
      </c>
      <c r="R105">
        <v>72.381410000000002</v>
      </c>
      <c r="S105">
        <v>-2.8159000000000001</v>
      </c>
    </row>
    <row r="106" spans="1:19" x14ac:dyDescent="0.25">
      <c r="A106">
        <v>615</v>
      </c>
      <c r="B106">
        <v>59.203380000000003</v>
      </c>
      <c r="C106">
        <v>57.046770000000002</v>
      </c>
      <c r="D106">
        <v>-1.2962899999999999</v>
      </c>
      <c r="F106">
        <v>615</v>
      </c>
      <c r="G106">
        <v>59.198720000000002</v>
      </c>
      <c r="H106">
        <v>54.096150000000002</v>
      </c>
      <c r="I106">
        <v>-0.34977000000000003</v>
      </c>
      <c r="K106">
        <v>610</v>
      </c>
      <c r="L106">
        <v>58.699019999999997</v>
      </c>
      <c r="M106">
        <v>59.811259999999997</v>
      </c>
      <c r="N106">
        <v>-1.3367599999999999</v>
      </c>
      <c r="P106">
        <v>524.70699999999999</v>
      </c>
      <c r="Q106">
        <v>50.078699999999998</v>
      </c>
      <c r="R106">
        <v>70.865279999999998</v>
      </c>
      <c r="S106">
        <v>-2.8471000000000002</v>
      </c>
    </row>
    <row r="107" spans="1:19" x14ac:dyDescent="0.25">
      <c r="A107">
        <v>620</v>
      </c>
      <c r="B107">
        <v>59.700589999999998</v>
      </c>
      <c r="C107">
        <v>56.443570000000001</v>
      </c>
      <c r="D107">
        <v>-1.12337</v>
      </c>
      <c r="F107">
        <v>620</v>
      </c>
      <c r="G107">
        <v>59.696980000000003</v>
      </c>
      <c r="H107">
        <v>53.948709999999998</v>
      </c>
      <c r="I107">
        <v>-0.24065</v>
      </c>
      <c r="K107">
        <v>615</v>
      </c>
      <c r="L107">
        <v>59.198059999999998</v>
      </c>
      <c r="M107">
        <v>59.162779999999998</v>
      </c>
      <c r="N107">
        <v>-1.2322</v>
      </c>
      <c r="P107">
        <v>529.70699999999999</v>
      </c>
      <c r="Q107">
        <v>50.606140000000003</v>
      </c>
      <c r="R107">
        <v>69.352400000000003</v>
      </c>
      <c r="S107">
        <v>-2.7943099999999998</v>
      </c>
    </row>
    <row r="108" spans="1:19" x14ac:dyDescent="0.25">
      <c r="A108">
        <v>625</v>
      </c>
      <c r="B108">
        <v>60.196869999999997</v>
      </c>
      <c r="C108">
        <v>55.928849999999997</v>
      </c>
      <c r="D108">
        <v>-0.99297000000000002</v>
      </c>
      <c r="F108">
        <v>625</v>
      </c>
      <c r="G108">
        <v>60.193829999999998</v>
      </c>
      <c r="H108">
        <v>53.868169999999999</v>
      </c>
      <c r="I108">
        <v>-0.16017000000000001</v>
      </c>
      <c r="K108">
        <v>620</v>
      </c>
      <c r="L108">
        <v>59.69679</v>
      </c>
      <c r="M108">
        <v>58.57591</v>
      </c>
      <c r="N108">
        <v>-1.1247400000000001</v>
      </c>
      <c r="P108">
        <v>534.70699999999999</v>
      </c>
      <c r="Q108">
        <v>51.129269999999998</v>
      </c>
      <c r="R108">
        <v>67.927620000000005</v>
      </c>
      <c r="S108">
        <v>-2.6652</v>
      </c>
    </row>
    <row r="109" spans="1:19" x14ac:dyDescent="0.25">
      <c r="A109">
        <v>630</v>
      </c>
      <c r="B109">
        <v>60.692570000000003</v>
      </c>
      <c r="C109">
        <v>55.45581</v>
      </c>
      <c r="D109">
        <v>-0.87687999999999999</v>
      </c>
      <c r="F109">
        <v>630</v>
      </c>
      <c r="G109">
        <v>60.688429999999997</v>
      </c>
      <c r="H109">
        <v>53.792879999999997</v>
      </c>
      <c r="I109">
        <v>-0.10196</v>
      </c>
      <c r="K109">
        <v>625</v>
      </c>
      <c r="L109">
        <v>60.196550000000002</v>
      </c>
      <c r="M109">
        <v>58.055169999999997</v>
      </c>
      <c r="N109">
        <v>-1.02495</v>
      </c>
      <c r="P109">
        <v>539.70699999999999</v>
      </c>
      <c r="Q109">
        <v>51.647959999999998</v>
      </c>
      <c r="R109">
        <v>66.567850000000007</v>
      </c>
      <c r="S109">
        <v>-2.5630600000000001</v>
      </c>
    </row>
    <row r="110" spans="1:19" x14ac:dyDescent="0.25">
      <c r="A110">
        <v>635</v>
      </c>
      <c r="B110">
        <v>61.188209999999998</v>
      </c>
      <c r="C110">
        <v>55.061300000000003</v>
      </c>
      <c r="D110">
        <v>-0.74580000000000002</v>
      </c>
      <c r="F110">
        <v>635</v>
      </c>
      <c r="G110">
        <v>61.181980000000003</v>
      </c>
      <c r="H110">
        <v>53.765000000000001</v>
      </c>
      <c r="I110" s="7">
        <v>-4.3942000000000002E-2</v>
      </c>
      <c r="K110">
        <v>630</v>
      </c>
      <c r="L110">
        <v>60.695639999999997</v>
      </c>
      <c r="M110">
        <v>57.551360000000003</v>
      </c>
      <c r="N110">
        <v>-0.92025999999999997</v>
      </c>
      <c r="P110">
        <v>544.70699999999999</v>
      </c>
      <c r="Q110">
        <v>52.162430000000001</v>
      </c>
      <c r="R110">
        <v>65.269620000000003</v>
      </c>
      <c r="S110">
        <v>-2.3909600000000002</v>
      </c>
    </row>
    <row r="111" spans="1:19" x14ac:dyDescent="0.25">
      <c r="A111">
        <v>640</v>
      </c>
      <c r="B111">
        <v>61.684019999999997</v>
      </c>
      <c r="C111">
        <v>54.720300000000002</v>
      </c>
      <c r="D111">
        <v>-0.64559999999999995</v>
      </c>
      <c r="F111">
        <v>640</v>
      </c>
      <c r="G111">
        <v>61.672980000000003</v>
      </c>
      <c r="H111">
        <v>53.746490000000001</v>
      </c>
      <c r="I111" s="7">
        <v>-3.3917000000000003E-2</v>
      </c>
      <c r="K111">
        <v>635</v>
      </c>
      <c r="L111">
        <v>61.192149999999998</v>
      </c>
      <c r="M111">
        <v>57.131120000000003</v>
      </c>
      <c r="N111">
        <v>-0.80881999999999998</v>
      </c>
      <c r="P111">
        <v>549.70699999999999</v>
      </c>
      <c r="Q111">
        <v>52.674849999999999</v>
      </c>
      <c r="R111">
        <v>64.086240000000004</v>
      </c>
      <c r="S111">
        <v>-2.1891699999999998</v>
      </c>
    </row>
    <row r="112" spans="1:19" x14ac:dyDescent="0.25">
      <c r="A112">
        <v>645</v>
      </c>
      <c r="B112">
        <v>62.18159</v>
      </c>
      <c r="C112">
        <v>54.429850000000002</v>
      </c>
      <c r="D112">
        <v>-0.50739000000000001</v>
      </c>
      <c r="F112">
        <v>645</v>
      </c>
      <c r="G112">
        <v>62.165260000000004</v>
      </c>
      <c r="H112">
        <v>53.733269999999997</v>
      </c>
      <c r="I112" s="7">
        <v>-1.6490999999999999E-2</v>
      </c>
      <c r="K112">
        <v>640</v>
      </c>
      <c r="L112">
        <v>61.68835</v>
      </c>
      <c r="M112">
        <v>56.734169999999999</v>
      </c>
      <c r="N112">
        <v>-0.77356999999999998</v>
      </c>
      <c r="P112">
        <v>554.70699999999999</v>
      </c>
      <c r="Q112">
        <v>53.18168</v>
      </c>
      <c r="R112">
        <v>63.007530000000003</v>
      </c>
      <c r="S112">
        <v>-1.9814099999999999</v>
      </c>
    </row>
    <row r="113" spans="1:19" x14ac:dyDescent="0.25">
      <c r="A113">
        <v>650</v>
      </c>
      <c r="B113">
        <v>62.678789999999999</v>
      </c>
      <c r="C113">
        <v>54.211709999999997</v>
      </c>
      <c r="D113">
        <v>-0.41776000000000002</v>
      </c>
      <c r="F113">
        <v>650</v>
      </c>
      <c r="G113">
        <v>62.659109999999998</v>
      </c>
      <c r="H113">
        <v>53.727330000000002</v>
      </c>
      <c r="I113" s="7">
        <v>5.1897000000000002E-3</v>
      </c>
      <c r="K113">
        <v>645</v>
      </c>
      <c r="L113">
        <v>62.184629999999999</v>
      </c>
      <c r="M113">
        <v>56.367319999999999</v>
      </c>
      <c r="N113">
        <v>-0.71901000000000004</v>
      </c>
      <c r="P113">
        <v>559.70699999999999</v>
      </c>
      <c r="Q113">
        <v>53.686160000000001</v>
      </c>
      <c r="R113">
        <v>62.094850000000001</v>
      </c>
      <c r="S113">
        <v>-1.7693000000000001</v>
      </c>
    </row>
    <row r="114" spans="1:19" x14ac:dyDescent="0.25">
      <c r="A114">
        <v>655</v>
      </c>
      <c r="B114">
        <v>63.176279999999998</v>
      </c>
      <c r="C114">
        <v>54.011629999999997</v>
      </c>
      <c r="D114">
        <v>-0.34316000000000002</v>
      </c>
      <c r="F114">
        <v>655</v>
      </c>
      <c r="G114">
        <v>63.155200000000001</v>
      </c>
      <c r="H114">
        <v>53.733260000000001</v>
      </c>
      <c r="I114" s="7">
        <v>-1.9578999999999999E-2</v>
      </c>
      <c r="K114">
        <v>650</v>
      </c>
      <c r="L114">
        <v>62.681959999999997</v>
      </c>
      <c r="M114">
        <v>56.032980000000002</v>
      </c>
      <c r="N114">
        <v>-0.63604000000000005</v>
      </c>
      <c r="P114">
        <v>564.70699999999999</v>
      </c>
      <c r="Q114">
        <v>54.187629999999999</v>
      </c>
      <c r="R114">
        <v>61.280850000000001</v>
      </c>
      <c r="S114">
        <v>-1.57603</v>
      </c>
    </row>
    <row r="115" spans="1:19" x14ac:dyDescent="0.25">
      <c r="A115">
        <v>660</v>
      </c>
      <c r="B115">
        <v>63.673769999999998</v>
      </c>
      <c r="C115">
        <v>53.853850000000001</v>
      </c>
      <c r="D115">
        <v>-0.28487000000000001</v>
      </c>
      <c r="F115">
        <v>660</v>
      </c>
      <c r="G115">
        <v>63.654220000000002</v>
      </c>
      <c r="H115">
        <v>53.717799999999997</v>
      </c>
      <c r="I115" s="7">
        <v>-2.0101000000000001E-2</v>
      </c>
      <c r="K115">
        <v>655</v>
      </c>
      <c r="L115">
        <v>63.179070000000003</v>
      </c>
      <c r="M115">
        <v>55.749879999999997</v>
      </c>
      <c r="N115">
        <v>-0.55469000000000002</v>
      </c>
      <c r="P115">
        <v>569.70699999999999</v>
      </c>
      <c r="Q115">
        <v>54.688600000000001</v>
      </c>
      <c r="R115">
        <v>60.51708</v>
      </c>
      <c r="S115">
        <v>-1.4248700000000001</v>
      </c>
    </row>
    <row r="116" spans="1:19" x14ac:dyDescent="0.25">
      <c r="A116">
        <v>665</v>
      </c>
      <c r="B116">
        <v>64.170069999999996</v>
      </c>
      <c r="C116">
        <v>53.743000000000002</v>
      </c>
      <c r="D116">
        <v>-0.22725999999999999</v>
      </c>
      <c r="F116">
        <v>665</v>
      </c>
      <c r="G116">
        <v>64.152979999999999</v>
      </c>
      <c r="H116">
        <v>53.711869999999998</v>
      </c>
      <c r="I116" s="7">
        <v>-2.5725999999999999E-2</v>
      </c>
      <c r="K116">
        <v>660</v>
      </c>
      <c r="L116">
        <v>63.678609999999999</v>
      </c>
      <c r="M116">
        <v>55.474719999999998</v>
      </c>
      <c r="N116">
        <v>-0.54081999999999997</v>
      </c>
      <c r="P116">
        <v>574.70699999999999</v>
      </c>
      <c r="Q116">
        <v>55.186720000000001</v>
      </c>
      <c r="R116">
        <v>59.854379999999999</v>
      </c>
      <c r="S116">
        <v>-1.2503500000000001</v>
      </c>
    </row>
    <row r="117" spans="1:19" x14ac:dyDescent="0.25">
      <c r="A117">
        <v>670</v>
      </c>
      <c r="B117">
        <v>64.669989999999999</v>
      </c>
      <c r="C117">
        <v>53.624870000000001</v>
      </c>
      <c r="D117">
        <v>-0.18003</v>
      </c>
      <c r="F117">
        <v>670</v>
      </c>
      <c r="G117">
        <v>64.652649999999994</v>
      </c>
      <c r="H117">
        <v>53.697090000000003</v>
      </c>
      <c r="I117" s="7">
        <v>-6.4319000000000001E-2</v>
      </c>
      <c r="K117">
        <v>665</v>
      </c>
      <c r="L117">
        <v>64.177059999999997</v>
      </c>
      <c r="M117">
        <v>55.197519999999997</v>
      </c>
      <c r="N117">
        <v>-0.49781999999999998</v>
      </c>
      <c r="P117">
        <v>579.70699999999999</v>
      </c>
      <c r="Q117">
        <v>55.683070000000001</v>
      </c>
      <c r="R117">
        <v>59.273260000000001</v>
      </c>
      <c r="S117">
        <v>-1.0947199999999999</v>
      </c>
    </row>
    <row r="118" spans="1:19" x14ac:dyDescent="0.25">
      <c r="A118">
        <v>675</v>
      </c>
      <c r="B118">
        <v>65.168970000000002</v>
      </c>
      <c r="C118">
        <v>53.561900000000001</v>
      </c>
      <c r="D118" s="7">
        <v>-9.0577000000000005E-2</v>
      </c>
      <c r="F118">
        <v>675</v>
      </c>
      <c r="G118">
        <v>65.153750000000002</v>
      </c>
      <c r="H118">
        <v>53.659910000000004</v>
      </c>
      <c r="I118" s="7">
        <v>7.6528999999999998E-3</v>
      </c>
      <c r="K118">
        <v>670</v>
      </c>
      <c r="L118">
        <v>64.675719999999998</v>
      </c>
      <c r="M118">
        <v>54.971440000000001</v>
      </c>
      <c r="N118">
        <v>-0.43269999999999997</v>
      </c>
      <c r="P118">
        <v>584.70699999999999</v>
      </c>
      <c r="Q118">
        <v>56.180430000000001</v>
      </c>
      <c r="R118">
        <v>58.767119999999998</v>
      </c>
      <c r="S118">
        <v>-0.95850999999999997</v>
      </c>
    </row>
    <row r="119" spans="1:19" x14ac:dyDescent="0.25">
      <c r="A119">
        <v>680</v>
      </c>
      <c r="B119">
        <v>65.667159999999996</v>
      </c>
      <c r="C119">
        <v>53.530650000000001</v>
      </c>
      <c r="D119" s="7">
        <v>-4.4807E-2</v>
      </c>
      <c r="F119">
        <v>680</v>
      </c>
      <c r="G119">
        <v>65.651880000000006</v>
      </c>
      <c r="H119">
        <v>53.677480000000003</v>
      </c>
      <c r="I119" s="7">
        <v>1.3920999999999999E-2</v>
      </c>
      <c r="K119">
        <v>675</v>
      </c>
      <c r="L119">
        <v>65.174570000000003</v>
      </c>
      <c r="M119">
        <v>54.765520000000002</v>
      </c>
      <c r="N119">
        <v>-0.38438</v>
      </c>
      <c r="P119">
        <v>589.70699999999999</v>
      </c>
      <c r="Q119">
        <v>56.676209999999998</v>
      </c>
      <c r="R119">
        <v>58.324590000000001</v>
      </c>
      <c r="S119">
        <v>-0.79337999999999997</v>
      </c>
    </row>
    <row r="120" spans="1:19" x14ac:dyDescent="0.25">
      <c r="A120">
        <v>685</v>
      </c>
      <c r="B120">
        <v>66.164140000000003</v>
      </c>
      <c r="C120">
        <v>53.529510000000002</v>
      </c>
      <c r="D120" s="7">
        <v>-1.2921999999999999E-2</v>
      </c>
      <c r="F120">
        <v>685</v>
      </c>
      <c r="G120">
        <v>66.150319999999994</v>
      </c>
      <c r="H120">
        <v>53.691079999999999</v>
      </c>
      <c r="I120" s="7">
        <v>1.3246E-3</v>
      </c>
      <c r="K120">
        <v>680</v>
      </c>
      <c r="L120">
        <v>65.673599999999993</v>
      </c>
      <c r="M120">
        <v>54.585169999999998</v>
      </c>
      <c r="N120">
        <v>-0.34620000000000001</v>
      </c>
      <c r="P120">
        <v>594.70699999999999</v>
      </c>
      <c r="Q120">
        <v>57.169930000000001</v>
      </c>
      <c r="R120">
        <v>57.979579999999999</v>
      </c>
      <c r="S120">
        <v>-0.68608999999999998</v>
      </c>
    </row>
    <row r="121" spans="1:19" x14ac:dyDescent="0.25">
      <c r="A121">
        <v>690</v>
      </c>
      <c r="B121">
        <v>66.661429999999996</v>
      </c>
      <c r="C121">
        <v>53.526910000000001</v>
      </c>
      <c r="D121" s="7">
        <v>-1.2853E-2</v>
      </c>
      <c r="F121">
        <v>690</v>
      </c>
      <c r="G121">
        <v>66.647940000000006</v>
      </c>
      <c r="H121">
        <v>53.67718</v>
      </c>
      <c r="I121" s="7">
        <v>-1.0805E-2</v>
      </c>
      <c r="K121">
        <v>685</v>
      </c>
      <c r="L121">
        <v>66.172039999999996</v>
      </c>
      <c r="M121">
        <v>54.439869999999999</v>
      </c>
      <c r="N121">
        <v>-0.31304999999999999</v>
      </c>
      <c r="P121">
        <v>599.70699999999999</v>
      </c>
      <c r="Q121">
        <v>57.666930000000001</v>
      </c>
      <c r="R121">
        <v>57.655029999999996</v>
      </c>
      <c r="S121">
        <v>-0.58677000000000001</v>
      </c>
    </row>
    <row r="122" spans="1:19" x14ac:dyDescent="0.25">
      <c r="A122">
        <v>695</v>
      </c>
      <c r="B122">
        <v>67.159729999999996</v>
      </c>
      <c r="C122">
        <v>53.502789999999997</v>
      </c>
      <c r="D122" s="7">
        <v>-3.5231999999999999E-2</v>
      </c>
      <c r="F122">
        <v>695</v>
      </c>
      <c r="G122">
        <v>67.149540000000002</v>
      </c>
      <c r="H122">
        <v>53.672420000000002</v>
      </c>
      <c r="I122" s="7">
        <v>-2.2193000000000001E-2</v>
      </c>
      <c r="K122">
        <v>690</v>
      </c>
      <c r="L122">
        <v>66.67165</v>
      </c>
      <c r="M122">
        <v>54.272840000000002</v>
      </c>
      <c r="N122">
        <v>-0.29237000000000002</v>
      </c>
      <c r="P122">
        <v>604.70699999999999</v>
      </c>
      <c r="Q122">
        <v>58.16207</v>
      </c>
      <c r="R122">
        <v>57.383580000000002</v>
      </c>
      <c r="S122">
        <v>-0.51224999999999998</v>
      </c>
    </row>
    <row r="123" spans="1:19" x14ac:dyDescent="0.25">
      <c r="A123">
        <v>700</v>
      </c>
      <c r="B123">
        <v>67.657200000000003</v>
      </c>
      <c r="C123">
        <v>53.491390000000003</v>
      </c>
      <c r="D123" s="7">
        <v>-2.0902E-2</v>
      </c>
      <c r="F123">
        <v>700</v>
      </c>
      <c r="G123">
        <v>67.650199999999998</v>
      </c>
      <c r="H123">
        <v>53.660290000000003</v>
      </c>
      <c r="I123" s="7">
        <v>-2.3431E-2</v>
      </c>
      <c r="K123">
        <v>695</v>
      </c>
      <c r="L123">
        <v>67.171660000000003</v>
      </c>
      <c r="M123">
        <v>54.129779999999997</v>
      </c>
      <c r="N123">
        <v>-0.25280000000000002</v>
      </c>
      <c r="P123">
        <v>609.70699999999999</v>
      </c>
      <c r="Q123">
        <v>58.658169999999998</v>
      </c>
      <c r="R123">
        <v>57.14414</v>
      </c>
      <c r="S123">
        <v>-0.44492999999999999</v>
      </c>
    </row>
    <row r="124" spans="1:19" x14ac:dyDescent="0.25">
      <c r="A124">
        <v>705</v>
      </c>
      <c r="B124">
        <v>68.156109999999998</v>
      </c>
      <c r="C124">
        <v>53.479430000000001</v>
      </c>
      <c r="D124" s="7">
        <v>-2.7608000000000001E-2</v>
      </c>
      <c r="F124">
        <v>705</v>
      </c>
      <c r="G124">
        <v>68.150890000000004</v>
      </c>
      <c r="H124">
        <v>53.642510000000001</v>
      </c>
      <c r="I124" s="7">
        <v>-3.7287000000000001E-2</v>
      </c>
      <c r="K124">
        <v>700</v>
      </c>
      <c r="L124">
        <v>67.670050000000003</v>
      </c>
      <c r="M124">
        <v>54.018549999999998</v>
      </c>
      <c r="N124">
        <v>-0.25296999999999997</v>
      </c>
      <c r="P124">
        <v>614.70699999999999</v>
      </c>
      <c r="Q124">
        <v>59.153399999999998</v>
      </c>
      <c r="R124">
        <v>56.949170000000002</v>
      </c>
      <c r="S124">
        <v>-0.38012000000000001</v>
      </c>
    </row>
    <row r="125" spans="1:19" x14ac:dyDescent="0.25">
      <c r="A125">
        <v>710</v>
      </c>
      <c r="B125">
        <v>68.65419</v>
      </c>
      <c r="C125">
        <v>53.472470000000001</v>
      </c>
      <c r="D125" s="7">
        <v>-1.9488999999999999E-2</v>
      </c>
      <c r="F125">
        <v>710</v>
      </c>
      <c r="G125">
        <v>68.651420000000002</v>
      </c>
      <c r="H125">
        <v>53.619199999999999</v>
      </c>
      <c r="I125" s="7">
        <v>-2.2734999999999998E-2</v>
      </c>
      <c r="K125">
        <v>705</v>
      </c>
      <c r="L125">
        <v>68.169820000000001</v>
      </c>
      <c r="M125">
        <v>53.893639999999998</v>
      </c>
      <c r="N125">
        <v>-0.21354999999999999</v>
      </c>
      <c r="P125">
        <v>619.70699999999999</v>
      </c>
      <c r="Q125">
        <v>59.648580000000003</v>
      </c>
      <c r="R125">
        <v>56.776800000000001</v>
      </c>
      <c r="S125">
        <v>-0.32296000000000002</v>
      </c>
    </row>
    <row r="126" spans="1:19" x14ac:dyDescent="0.25">
      <c r="A126">
        <v>715</v>
      </c>
      <c r="B126">
        <v>69.152690000000007</v>
      </c>
      <c r="C126">
        <v>53.463500000000003</v>
      </c>
      <c r="D126" s="7">
        <v>-2.9075E-2</v>
      </c>
      <c r="F126">
        <v>715</v>
      </c>
      <c r="G126">
        <v>69.150580000000005</v>
      </c>
      <c r="H126">
        <v>53.625610000000002</v>
      </c>
      <c r="I126" s="7">
        <v>-2.3054000000000002E-2</v>
      </c>
      <c r="K126">
        <v>710</v>
      </c>
      <c r="L126">
        <v>68.669610000000006</v>
      </c>
      <c r="M126">
        <v>53.818350000000002</v>
      </c>
      <c r="N126">
        <v>-0.17652000000000001</v>
      </c>
      <c r="P126">
        <v>624.70699999999999</v>
      </c>
      <c r="Q126">
        <v>60.145040000000002</v>
      </c>
      <c r="R126">
        <v>56.632190000000001</v>
      </c>
      <c r="S126">
        <v>-0.27906999999999998</v>
      </c>
    </row>
    <row r="127" spans="1:19" x14ac:dyDescent="0.25">
      <c r="A127">
        <v>720</v>
      </c>
      <c r="B127">
        <v>69.652789999999996</v>
      </c>
      <c r="C127">
        <v>53.436889999999998</v>
      </c>
      <c r="D127" s="7">
        <v>-5.8335999999999999E-2</v>
      </c>
      <c r="F127">
        <v>720</v>
      </c>
      <c r="G127">
        <v>69.651210000000006</v>
      </c>
      <c r="H127">
        <v>53.600650000000002</v>
      </c>
      <c r="I127" s="7">
        <v>-3.6116000000000002E-2</v>
      </c>
      <c r="K127">
        <v>715</v>
      </c>
      <c r="L127">
        <v>69.169460000000001</v>
      </c>
      <c r="M127">
        <v>53.7209</v>
      </c>
      <c r="N127">
        <v>-0.14576</v>
      </c>
      <c r="P127">
        <v>629.70699999999999</v>
      </c>
      <c r="Q127">
        <v>60.642150000000001</v>
      </c>
      <c r="R127">
        <v>56.492989999999999</v>
      </c>
      <c r="S127">
        <v>-0.26632</v>
      </c>
    </row>
    <row r="128" spans="1:19" x14ac:dyDescent="0.25">
      <c r="A128">
        <v>725</v>
      </c>
      <c r="B128">
        <v>70.151300000000006</v>
      </c>
      <c r="C128">
        <v>53.399250000000002</v>
      </c>
      <c r="D128" s="7">
        <v>-2.7931000000000001E-2</v>
      </c>
      <c r="F128">
        <v>725</v>
      </c>
      <c r="G128">
        <v>70.151529999999994</v>
      </c>
      <c r="H128">
        <v>53.57591</v>
      </c>
      <c r="I128" s="7">
        <v>-2.4346E-2</v>
      </c>
      <c r="K128">
        <v>720</v>
      </c>
      <c r="L128">
        <v>69.668689999999998</v>
      </c>
      <c r="M128">
        <v>53.645249999999997</v>
      </c>
      <c r="N128">
        <v>-0.13571</v>
      </c>
      <c r="P128">
        <v>634.70699999999999</v>
      </c>
      <c r="Q128">
        <v>61.139479999999999</v>
      </c>
      <c r="R128">
        <v>56.376370000000001</v>
      </c>
      <c r="S128">
        <v>-0.23324</v>
      </c>
    </row>
    <row r="129" spans="1:19" x14ac:dyDescent="0.25">
      <c r="A129">
        <v>730</v>
      </c>
      <c r="B129">
        <v>70.65025</v>
      </c>
      <c r="C129">
        <v>53.40128</v>
      </c>
      <c r="D129" s="7">
        <v>-2.1440000000000001E-3</v>
      </c>
      <c r="F129">
        <v>730</v>
      </c>
      <c r="G129">
        <v>70.649789999999996</v>
      </c>
      <c r="H129">
        <v>53.579479999999997</v>
      </c>
      <c r="I129" s="7">
        <v>-1.6993000000000001E-2</v>
      </c>
      <c r="K129">
        <v>725</v>
      </c>
      <c r="L129">
        <v>70.167389999999997</v>
      </c>
      <c r="M129">
        <v>53.589910000000003</v>
      </c>
      <c r="N129" s="7">
        <v>-7.5121999999999994E-2</v>
      </c>
      <c r="P129">
        <v>639.70699999999999</v>
      </c>
      <c r="Q129">
        <v>61.636800000000001</v>
      </c>
      <c r="R129">
        <v>56.271769999999997</v>
      </c>
      <c r="S129">
        <v>-0.2044</v>
      </c>
    </row>
    <row r="130" spans="1:19" x14ac:dyDescent="0.25">
      <c r="A130">
        <v>735</v>
      </c>
      <c r="B130">
        <v>71.148669999999996</v>
      </c>
      <c r="C130">
        <v>53.398949999999999</v>
      </c>
      <c r="D130" s="7">
        <v>-7.1316000000000001E-3</v>
      </c>
      <c r="F130">
        <v>735</v>
      </c>
      <c r="G130">
        <v>71.149420000000006</v>
      </c>
      <c r="H130">
        <v>53.556350000000002</v>
      </c>
      <c r="I130" s="7">
        <v>-8.9934000000000004E-3</v>
      </c>
      <c r="K130">
        <v>730</v>
      </c>
      <c r="L130">
        <v>70.665469999999999</v>
      </c>
      <c r="M130">
        <v>53.574249999999999</v>
      </c>
      <c r="N130" s="7">
        <v>-3.2744000000000002E-2</v>
      </c>
      <c r="P130">
        <v>644.70699999999999</v>
      </c>
      <c r="Q130">
        <v>62.135429999999999</v>
      </c>
      <c r="R130">
        <v>56.161169999999998</v>
      </c>
      <c r="S130">
        <v>-0.18293000000000001</v>
      </c>
    </row>
    <row r="131" spans="1:19" x14ac:dyDescent="0.25">
      <c r="A131">
        <v>740</v>
      </c>
      <c r="B131">
        <v>71.649190000000004</v>
      </c>
      <c r="C131">
        <v>53.407550000000001</v>
      </c>
      <c r="D131" s="7">
        <v>-7.6898000000000001E-3</v>
      </c>
      <c r="F131">
        <v>740</v>
      </c>
      <c r="G131">
        <v>71.647930000000002</v>
      </c>
      <c r="H131">
        <v>53.580539999999999</v>
      </c>
      <c r="I131" s="7">
        <v>-1.4489999999999999E-2</v>
      </c>
      <c r="K131">
        <v>735</v>
      </c>
      <c r="L131">
        <v>71.164299999999997</v>
      </c>
      <c r="M131">
        <v>53.563490000000002</v>
      </c>
      <c r="N131" s="7">
        <v>-2.1409999999999998E-2</v>
      </c>
      <c r="P131">
        <v>649.70699999999999</v>
      </c>
      <c r="Q131">
        <v>62.634689999999999</v>
      </c>
      <c r="R131">
        <v>56.078749999999999</v>
      </c>
      <c r="S131">
        <v>-0.13580999999999999</v>
      </c>
    </row>
    <row r="132" spans="1:19" x14ac:dyDescent="0.25">
      <c r="A132">
        <v>745</v>
      </c>
      <c r="B132">
        <v>72.148309999999995</v>
      </c>
      <c r="C132">
        <v>53.397939999999998</v>
      </c>
      <c r="D132" s="7">
        <v>-2.6381000000000002E-2</v>
      </c>
      <c r="F132">
        <v>745</v>
      </c>
      <c r="G132">
        <v>72.147670000000005</v>
      </c>
      <c r="H132">
        <v>53.55442</v>
      </c>
      <c r="I132" s="7">
        <v>-7.6221999999999998E-2</v>
      </c>
      <c r="K132">
        <v>740</v>
      </c>
      <c r="L132">
        <v>71.663910000000001</v>
      </c>
      <c r="M132">
        <v>53.545340000000003</v>
      </c>
      <c r="N132" s="7">
        <v>-4.8973000000000003E-2</v>
      </c>
      <c r="P132">
        <v>654.70699999999999</v>
      </c>
      <c r="Q132">
        <v>63.134340000000002</v>
      </c>
      <c r="R132">
        <v>56.026359999999997</v>
      </c>
      <c r="S132">
        <v>-0.1208</v>
      </c>
    </row>
    <row r="133" spans="1:19" x14ac:dyDescent="0.25">
      <c r="A133">
        <v>750</v>
      </c>
      <c r="B133">
        <v>72.649000000000001</v>
      </c>
      <c r="C133">
        <v>53.370660000000001</v>
      </c>
      <c r="D133" s="7">
        <v>-3.3704999999999999E-2</v>
      </c>
      <c r="F133">
        <v>750</v>
      </c>
      <c r="G133">
        <v>72.648489999999995</v>
      </c>
      <c r="H133">
        <v>53.476970000000001</v>
      </c>
      <c r="I133" s="7">
        <v>-6.4831E-2</v>
      </c>
      <c r="K133">
        <v>745</v>
      </c>
      <c r="L133">
        <v>72.163749999999993</v>
      </c>
      <c r="M133">
        <v>53.520910000000001</v>
      </c>
      <c r="N133" s="7">
        <v>-4.2109000000000001E-2</v>
      </c>
      <c r="P133">
        <v>659.70699999999999</v>
      </c>
      <c r="Q133">
        <v>63.634149999999998</v>
      </c>
      <c r="R133">
        <v>55.969369999999998</v>
      </c>
      <c r="S133">
        <v>-0.13016</v>
      </c>
    </row>
    <row r="134" spans="1:19" x14ac:dyDescent="0.25">
      <c r="A134">
        <v>755</v>
      </c>
      <c r="B134">
        <v>73.14734</v>
      </c>
      <c r="C134">
        <v>53.36918</v>
      </c>
      <c r="D134" s="7">
        <v>-2.2983E-2</v>
      </c>
      <c r="F134">
        <v>755</v>
      </c>
      <c r="G134">
        <v>73.146699999999996</v>
      </c>
      <c r="H134">
        <v>53.492280000000001</v>
      </c>
      <c r="I134" s="7">
        <v>-7.2271999999999996E-3</v>
      </c>
      <c r="K134">
        <v>750</v>
      </c>
      <c r="L134">
        <v>72.663579999999996</v>
      </c>
      <c r="M134">
        <v>53.4968</v>
      </c>
      <c r="N134" s="7">
        <v>-3.0329999999999999E-2</v>
      </c>
      <c r="P134">
        <v>664.70699999999999</v>
      </c>
      <c r="Q134">
        <v>64.132999999999996</v>
      </c>
      <c r="R134">
        <v>55.89978</v>
      </c>
      <c r="S134">
        <v>-0.10729</v>
      </c>
    </row>
    <row r="135" spans="1:19" x14ac:dyDescent="0.25">
      <c r="A135">
        <v>760</v>
      </c>
      <c r="B135">
        <v>73.648049999999998</v>
      </c>
      <c r="C135">
        <v>53.343350000000001</v>
      </c>
      <c r="D135" s="7">
        <v>-3.959E-2</v>
      </c>
      <c r="F135">
        <v>760</v>
      </c>
      <c r="G135">
        <v>73.647099999999995</v>
      </c>
      <c r="H135">
        <v>53.484490000000001</v>
      </c>
      <c r="I135" s="7">
        <v>-1.5282E-2</v>
      </c>
      <c r="K135">
        <v>755</v>
      </c>
      <c r="L135">
        <v>73.161789999999996</v>
      </c>
      <c r="M135">
        <v>53.501260000000002</v>
      </c>
      <c r="N135" s="7">
        <v>-3.9321000000000002E-2</v>
      </c>
      <c r="P135">
        <v>669.70699999999999</v>
      </c>
      <c r="Q135">
        <v>64.632570000000001</v>
      </c>
      <c r="R135">
        <v>55.852249999999998</v>
      </c>
      <c r="S135" s="7">
        <v>-9.0190000000000006E-2</v>
      </c>
    </row>
    <row r="136" spans="1:19" x14ac:dyDescent="0.25">
      <c r="A136">
        <v>765</v>
      </c>
      <c r="B136">
        <v>74.147670000000005</v>
      </c>
      <c r="C136">
        <v>53.317230000000002</v>
      </c>
      <c r="D136" s="7">
        <v>-3.6117000000000003E-2</v>
      </c>
      <c r="F136">
        <v>765</v>
      </c>
      <c r="G136">
        <v>74.145399999999995</v>
      </c>
      <c r="H136">
        <v>53.470750000000002</v>
      </c>
      <c r="I136" s="7">
        <v>-3.4526000000000001E-2</v>
      </c>
      <c r="K136">
        <v>760</v>
      </c>
      <c r="L136">
        <v>73.662520000000001</v>
      </c>
      <c r="M136">
        <v>53.456620000000001</v>
      </c>
      <c r="N136" s="7">
        <v>-3.4504E-2</v>
      </c>
      <c r="P136">
        <v>674.70699999999999</v>
      </c>
      <c r="Q136">
        <v>65.131309999999999</v>
      </c>
      <c r="R136">
        <v>55.801699999999997</v>
      </c>
      <c r="S136" s="7">
        <v>-8.9260000000000006E-2</v>
      </c>
    </row>
    <row r="137" spans="1:19" x14ac:dyDescent="0.25">
      <c r="A137">
        <v>770</v>
      </c>
      <c r="B137">
        <v>74.648099999999999</v>
      </c>
      <c r="C137">
        <v>53.314810000000001</v>
      </c>
      <c r="D137" s="7">
        <v>-4.8557000000000003E-2</v>
      </c>
      <c r="F137">
        <v>770</v>
      </c>
      <c r="G137">
        <v>74.645449999999997</v>
      </c>
      <c r="H137">
        <v>53.448950000000004</v>
      </c>
      <c r="I137" s="7">
        <v>-4.5354999999999999E-2</v>
      </c>
      <c r="K137">
        <v>765</v>
      </c>
      <c r="L137">
        <v>74.161590000000004</v>
      </c>
      <c r="M137">
        <v>53.452309999999997</v>
      </c>
      <c r="N137" s="7">
        <v>-3.0945E-2</v>
      </c>
      <c r="P137">
        <v>679.70699999999999</v>
      </c>
      <c r="Q137">
        <v>65.631180000000001</v>
      </c>
      <c r="R137">
        <v>55.76735</v>
      </c>
      <c r="S137" s="7">
        <v>-6.7166000000000003E-2</v>
      </c>
    </row>
    <row r="138" spans="1:19" x14ac:dyDescent="0.25">
      <c r="A138">
        <v>775</v>
      </c>
      <c r="B138">
        <v>75.1464</v>
      </c>
      <c r="C138">
        <v>53.291800000000002</v>
      </c>
      <c r="D138" s="7">
        <v>-4.4103000000000003E-2</v>
      </c>
      <c r="F138">
        <v>775</v>
      </c>
      <c r="G138">
        <v>75.146169999999998</v>
      </c>
      <c r="H138">
        <v>53.427729999999997</v>
      </c>
      <c r="I138" s="7">
        <v>-6.0898000000000001E-2</v>
      </c>
      <c r="K138">
        <v>770</v>
      </c>
      <c r="L138">
        <v>74.66225</v>
      </c>
      <c r="M138">
        <v>53.433259999999997</v>
      </c>
      <c r="N138" s="7">
        <v>-4.2789000000000001E-2</v>
      </c>
      <c r="P138">
        <v>684.70699999999999</v>
      </c>
      <c r="Q138">
        <v>66.130579999999995</v>
      </c>
      <c r="R138">
        <v>55.747019999999999</v>
      </c>
      <c r="S138" s="7">
        <v>-6.1589999999999999E-2</v>
      </c>
    </row>
    <row r="139" spans="1:19" x14ac:dyDescent="0.25">
      <c r="A139">
        <v>780</v>
      </c>
      <c r="B139">
        <v>75.646370000000005</v>
      </c>
      <c r="C139">
        <v>53.263379999999998</v>
      </c>
      <c r="D139" s="7">
        <v>-4.0986000000000002E-2</v>
      </c>
      <c r="F139">
        <v>780</v>
      </c>
      <c r="G139">
        <v>75.646680000000003</v>
      </c>
      <c r="H139">
        <v>53.385339999999999</v>
      </c>
      <c r="I139" s="7">
        <v>-6.1929999999999999E-2</v>
      </c>
      <c r="K139">
        <v>775</v>
      </c>
      <c r="L139">
        <v>75.160719999999998</v>
      </c>
      <c r="M139">
        <v>53.416200000000003</v>
      </c>
      <c r="N139" s="7">
        <v>-4.8759999999999998E-2</v>
      </c>
      <c r="P139">
        <v>689.70699999999999</v>
      </c>
      <c r="Q139">
        <v>66.632300000000001</v>
      </c>
      <c r="R139">
        <v>55.696570000000001</v>
      </c>
      <c r="S139" s="7">
        <v>-6.8606E-2</v>
      </c>
    </row>
    <row r="140" spans="1:19" x14ac:dyDescent="0.25">
      <c r="A140">
        <v>785</v>
      </c>
      <c r="B140">
        <v>76.145939999999996</v>
      </c>
      <c r="C140">
        <v>53.245049999999999</v>
      </c>
      <c r="D140" s="7">
        <v>-3.4702999999999998E-2</v>
      </c>
      <c r="F140">
        <v>785</v>
      </c>
      <c r="G140">
        <v>76.146029999999996</v>
      </c>
      <c r="H140">
        <v>53.366439999999997</v>
      </c>
      <c r="I140" s="7">
        <v>-4.4277999999999998E-2</v>
      </c>
      <c r="K140">
        <v>780</v>
      </c>
      <c r="L140">
        <v>75.661100000000005</v>
      </c>
      <c r="M140">
        <v>53.370539999999998</v>
      </c>
      <c r="N140" s="7">
        <v>-4.2868000000000003E-2</v>
      </c>
      <c r="P140">
        <v>694.70699999999999</v>
      </c>
      <c r="Q140">
        <v>67.131200000000007</v>
      </c>
      <c r="R140">
        <v>55.675649999999997</v>
      </c>
      <c r="S140" s="7">
        <v>-7.2266999999999998E-2</v>
      </c>
    </row>
    <row r="141" spans="1:19" x14ac:dyDescent="0.25">
      <c r="A141">
        <v>790</v>
      </c>
      <c r="B141">
        <v>76.645799999999994</v>
      </c>
      <c r="C141">
        <v>53.22719</v>
      </c>
      <c r="D141" s="7">
        <v>-3.5808E-2</v>
      </c>
      <c r="F141">
        <v>790</v>
      </c>
      <c r="G141">
        <v>76.645809999999997</v>
      </c>
      <c r="H141">
        <v>53.346640000000001</v>
      </c>
      <c r="I141" s="7">
        <v>-2.3446999999999999E-2</v>
      </c>
      <c r="K141">
        <v>785</v>
      </c>
      <c r="L141">
        <v>76.159970000000001</v>
      </c>
      <c r="M141">
        <v>53.383650000000003</v>
      </c>
      <c r="N141" s="7">
        <v>-2.2494E-2</v>
      </c>
      <c r="P141">
        <v>699.70699999999999</v>
      </c>
      <c r="Q141">
        <v>67.63288</v>
      </c>
      <c r="R141">
        <v>55.632910000000003</v>
      </c>
      <c r="S141" s="7">
        <v>-5.8680000000000003E-2</v>
      </c>
    </row>
    <row r="142" spans="1:19" x14ac:dyDescent="0.25">
      <c r="A142">
        <v>795</v>
      </c>
      <c r="B142">
        <v>77.146979999999999</v>
      </c>
      <c r="C142">
        <v>53.218220000000002</v>
      </c>
      <c r="D142" s="7">
        <v>1.3295E-2</v>
      </c>
      <c r="F142">
        <v>795</v>
      </c>
      <c r="G142">
        <v>77.146420000000006</v>
      </c>
      <c r="H142">
        <v>53.344110000000001</v>
      </c>
      <c r="I142" s="7">
        <v>-1.8766000000000001E-2</v>
      </c>
      <c r="K142">
        <v>790</v>
      </c>
      <c r="L142">
        <v>76.659989999999993</v>
      </c>
      <c r="M142">
        <v>53.35792</v>
      </c>
      <c r="N142" s="7">
        <v>-1.3785E-2</v>
      </c>
      <c r="P142">
        <v>704.70699999999999</v>
      </c>
      <c r="Q142">
        <v>68.133139999999997</v>
      </c>
      <c r="R142">
        <v>55.60371</v>
      </c>
      <c r="S142" s="7">
        <v>-5.8882999999999998E-2</v>
      </c>
    </row>
    <row r="143" spans="1:19" x14ac:dyDescent="0.25">
      <c r="A143">
        <v>800</v>
      </c>
      <c r="B143">
        <v>77.645709999999994</v>
      </c>
      <c r="C143">
        <v>53.222410000000004</v>
      </c>
      <c r="D143" s="7">
        <v>-1.8409999999999999E-2</v>
      </c>
      <c r="F143">
        <v>800</v>
      </c>
      <c r="G143">
        <v>77.644720000000007</v>
      </c>
      <c r="H143">
        <v>53.319670000000002</v>
      </c>
      <c r="I143" s="7">
        <v>-5.2916999999999999E-2</v>
      </c>
      <c r="K143">
        <v>795</v>
      </c>
      <c r="L143">
        <v>77.159019999999998</v>
      </c>
      <c r="M143">
        <v>53.367930000000001</v>
      </c>
      <c r="N143" s="7">
        <v>5.9080000000000001E-3</v>
      </c>
      <c r="P143">
        <v>709.70699999999999</v>
      </c>
      <c r="Q143">
        <v>68.63288</v>
      </c>
      <c r="R143">
        <v>55.579650000000001</v>
      </c>
      <c r="S143" s="7">
        <v>-3.3853000000000001E-2</v>
      </c>
    </row>
    <row r="144" spans="1:19" x14ac:dyDescent="0.25">
      <c r="A144">
        <v>805</v>
      </c>
      <c r="B144">
        <v>78.146529999999998</v>
      </c>
      <c r="C144">
        <v>53.196739999999998</v>
      </c>
      <c r="D144" s="7">
        <v>-5.0334999999999998E-2</v>
      </c>
      <c r="F144">
        <v>805</v>
      </c>
      <c r="G144">
        <v>78.146060000000006</v>
      </c>
      <c r="H144">
        <v>53.28886</v>
      </c>
      <c r="I144" s="7">
        <v>-5.8073E-2</v>
      </c>
      <c r="K144">
        <v>800</v>
      </c>
      <c r="L144">
        <v>77.657499999999999</v>
      </c>
      <c r="M144">
        <v>53.359850000000002</v>
      </c>
      <c r="N144" s="7">
        <v>-3.2635999999999998E-2</v>
      </c>
      <c r="P144">
        <v>714.70699999999999</v>
      </c>
      <c r="Q144">
        <v>69.131280000000004</v>
      </c>
      <c r="R144">
        <v>55.572719999999997</v>
      </c>
      <c r="S144" s="7">
        <v>-1.9508999999999999E-2</v>
      </c>
    </row>
    <row r="145" spans="1:19" x14ac:dyDescent="0.25">
      <c r="A145">
        <v>810</v>
      </c>
      <c r="B145">
        <v>78.647850000000005</v>
      </c>
      <c r="C145">
        <v>53.187980000000003</v>
      </c>
      <c r="D145" s="7">
        <v>-3.5672000000000002E-2</v>
      </c>
      <c r="F145">
        <v>810</v>
      </c>
      <c r="G145">
        <v>78.645780000000002</v>
      </c>
      <c r="H145">
        <v>53.284219999999998</v>
      </c>
      <c r="I145" s="7">
        <v>-6.1606000000000001E-2</v>
      </c>
      <c r="K145">
        <v>805</v>
      </c>
      <c r="L145">
        <v>78.158829999999995</v>
      </c>
      <c r="M145">
        <v>53.301349999999999</v>
      </c>
      <c r="N145" s="7">
        <v>-6.0344000000000002E-2</v>
      </c>
      <c r="P145">
        <v>719.70699999999999</v>
      </c>
      <c r="Q145">
        <v>69.630709999999993</v>
      </c>
      <c r="R145">
        <v>55.551020000000001</v>
      </c>
      <c r="S145" s="7">
        <v>-3.6381999999999998E-2</v>
      </c>
    </row>
    <row r="146" spans="1:19" x14ac:dyDescent="0.25">
      <c r="K146">
        <v>810</v>
      </c>
      <c r="L146">
        <v>78.657489999999996</v>
      </c>
      <c r="M146">
        <v>53.317500000000003</v>
      </c>
      <c r="N146" s="7">
        <v>-1.6926E-2</v>
      </c>
      <c r="P146">
        <v>724.70699999999999</v>
      </c>
      <c r="Q146">
        <v>70.130409999999998</v>
      </c>
      <c r="R146">
        <v>55.539169999999999</v>
      </c>
      <c r="S146" s="7">
        <v>-2.4916000000000001E-2</v>
      </c>
    </row>
    <row r="147" spans="1:19" x14ac:dyDescent="0.25">
      <c r="P147">
        <v>729.70699999999999</v>
      </c>
      <c r="Q147">
        <v>70.630110000000002</v>
      </c>
      <c r="R147">
        <v>55.53087</v>
      </c>
      <c r="S147" s="7">
        <v>-2.4750999999999999E-2</v>
      </c>
    </row>
    <row r="148" spans="1:19" x14ac:dyDescent="0.25">
      <c r="P148">
        <v>734.70699999999999</v>
      </c>
      <c r="Q148">
        <v>71.131519999999995</v>
      </c>
      <c r="R148">
        <v>55.510300000000001</v>
      </c>
      <c r="S148" s="7">
        <v>-1.9713000000000001E-2</v>
      </c>
    </row>
    <row r="149" spans="1:19" x14ac:dyDescent="0.25">
      <c r="P149">
        <v>739.70699999999999</v>
      </c>
      <c r="Q149">
        <v>71.630799999999994</v>
      </c>
      <c r="R149">
        <v>55.519109999999998</v>
      </c>
      <c r="S149" s="7">
        <v>-1.7083999999999998E-2</v>
      </c>
    </row>
    <row r="150" spans="1:19" x14ac:dyDescent="0.25">
      <c r="P150">
        <v>744.70699999999999</v>
      </c>
      <c r="Q150">
        <v>72.129249999999999</v>
      </c>
      <c r="R150">
        <v>55.50385</v>
      </c>
      <c r="S150" s="7">
        <v>-3.3876000000000003E-2</v>
      </c>
    </row>
    <row r="151" spans="1:19" x14ac:dyDescent="0.25">
      <c r="P151">
        <v>749.70699999999999</v>
      </c>
      <c r="Q151">
        <v>72.630020000000002</v>
      </c>
      <c r="R151">
        <v>55.471420000000002</v>
      </c>
      <c r="S151" s="7">
        <v>-4.1095E-2</v>
      </c>
    </row>
    <row r="152" spans="1:19" x14ac:dyDescent="0.25">
      <c r="P152">
        <v>754.70699999999999</v>
      </c>
      <c r="Q152">
        <v>73.129360000000005</v>
      </c>
      <c r="R152">
        <v>55.465589999999999</v>
      </c>
      <c r="S152" s="7">
        <v>-2.4891E-2</v>
      </c>
    </row>
    <row r="153" spans="1:19" x14ac:dyDescent="0.25">
      <c r="P153">
        <v>759.70699999999999</v>
      </c>
      <c r="Q153">
        <v>73.630619999999993</v>
      </c>
      <c r="R153">
        <v>55.448230000000002</v>
      </c>
      <c r="S153" s="7">
        <v>-3.0564999999999998E-2</v>
      </c>
    </row>
    <row r="154" spans="1:19" x14ac:dyDescent="0.25">
      <c r="P154">
        <v>764.70699999999999</v>
      </c>
      <c r="Q154">
        <v>74.130390000000006</v>
      </c>
      <c r="R154">
        <v>55.422739999999997</v>
      </c>
      <c r="S154" s="7">
        <v>-3.7012000000000003E-2</v>
      </c>
    </row>
    <row r="155" spans="1:19" x14ac:dyDescent="0.25">
      <c r="P155">
        <v>769.70699999999999</v>
      </c>
      <c r="Q155">
        <v>74.630110000000002</v>
      </c>
      <c r="R155">
        <v>55.419469999999997</v>
      </c>
      <c r="S155" s="7">
        <v>-4.7724000000000003E-2</v>
      </c>
    </row>
    <row r="156" spans="1:19" x14ac:dyDescent="0.25">
      <c r="P156">
        <v>774.70699999999999</v>
      </c>
      <c r="Q156">
        <v>75.130139999999997</v>
      </c>
      <c r="R156">
        <v>55.390479999999997</v>
      </c>
      <c r="S156" s="7">
        <v>-5.2083999999999998E-2</v>
      </c>
    </row>
    <row r="157" spans="1:19" x14ac:dyDescent="0.25">
      <c r="P157">
        <v>779.70699999999999</v>
      </c>
      <c r="Q157">
        <v>75.630920000000003</v>
      </c>
      <c r="R157">
        <v>55.36318</v>
      </c>
      <c r="S157" s="7">
        <v>-5.2775000000000002E-2</v>
      </c>
    </row>
    <row r="158" spans="1:19" x14ac:dyDescent="0.25">
      <c r="P158">
        <v>784.70699999999999</v>
      </c>
      <c r="Q158">
        <v>76.128720000000001</v>
      </c>
      <c r="R158">
        <v>55.333060000000003</v>
      </c>
      <c r="S158" s="7">
        <v>-5.4579999999999997E-2</v>
      </c>
    </row>
    <row r="159" spans="1:19" x14ac:dyDescent="0.25">
      <c r="P159">
        <v>789.70699999999999</v>
      </c>
      <c r="Q159">
        <v>76.628069999999994</v>
      </c>
      <c r="R159">
        <v>55.302109999999999</v>
      </c>
      <c r="S159" s="7">
        <v>-4.4277999999999998E-2</v>
      </c>
    </row>
    <row r="160" spans="1:19" x14ac:dyDescent="0.25">
      <c r="P160">
        <v>794.70699999999999</v>
      </c>
      <c r="Q160">
        <v>77.129530000000003</v>
      </c>
      <c r="R160">
        <v>55.292830000000002</v>
      </c>
      <c r="S160" s="7">
        <v>2.6066000000000001E-5</v>
      </c>
    </row>
    <row r="161" spans="16:19" x14ac:dyDescent="0.25">
      <c r="P161">
        <v>799.70699999999999</v>
      </c>
      <c r="Q161">
        <v>77.629689999999997</v>
      </c>
      <c r="R161">
        <v>55.286850000000001</v>
      </c>
      <c r="S161" s="7">
        <v>-4.6878000000000003E-2</v>
      </c>
    </row>
    <row r="162" spans="16:19" x14ac:dyDescent="0.25">
      <c r="P162">
        <v>804.70699999999999</v>
      </c>
      <c r="Q162">
        <v>78.128380000000007</v>
      </c>
      <c r="R162">
        <v>55.24485</v>
      </c>
      <c r="S162" s="7">
        <v>-7.6243000000000005E-2</v>
      </c>
    </row>
    <row r="163" spans="16:19" x14ac:dyDescent="0.25">
      <c r="P163">
        <v>809.70699999999999</v>
      </c>
      <c r="Q163">
        <v>78.627359999999996</v>
      </c>
      <c r="R163">
        <v>55.235570000000003</v>
      </c>
      <c r="S163" s="7">
        <v>-4.1194000000000001E-2</v>
      </c>
    </row>
    <row r="164" spans="16:19" x14ac:dyDescent="0.25">
      <c r="P164">
        <v>814.70699999999999</v>
      </c>
      <c r="Q164">
        <v>79.128069999999994</v>
      </c>
      <c r="R164">
        <v>55.197629999999997</v>
      </c>
      <c r="S164" s="7">
        <v>-6.1020999999999999E-2</v>
      </c>
    </row>
    <row r="165" spans="16:19" x14ac:dyDescent="0.25">
      <c r="P165">
        <v>819.70699999999999</v>
      </c>
      <c r="Q165">
        <v>79.631029999999996</v>
      </c>
      <c r="R165">
        <v>55.161149999999999</v>
      </c>
      <c r="S165" s="7">
        <v>-7.7616000000000004E-2</v>
      </c>
    </row>
    <row r="166" spans="16:19" x14ac:dyDescent="0.25">
      <c r="P166">
        <v>824.70699999999999</v>
      </c>
      <c r="Q166">
        <v>80.130200000000002</v>
      </c>
      <c r="R166">
        <v>55.124180000000003</v>
      </c>
      <c r="S166" s="7">
        <v>-6.7608000000000001E-2</v>
      </c>
    </row>
    <row r="167" spans="16:19" x14ac:dyDescent="0.25">
      <c r="P167">
        <v>829.70699999999999</v>
      </c>
      <c r="Q167">
        <v>80.629189999999994</v>
      </c>
      <c r="R167">
        <v>55.09252</v>
      </c>
      <c r="S167" s="7">
        <v>-4.6632E-2</v>
      </c>
    </row>
    <row r="168" spans="16:19" x14ac:dyDescent="0.25">
      <c r="P168">
        <v>834.70699999999999</v>
      </c>
      <c r="Q168">
        <v>81.129199999999997</v>
      </c>
      <c r="R168">
        <v>55.074460000000002</v>
      </c>
      <c r="S168" s="7">
        <v>-9.1704999999999995E-2</v>
      </c>
    </row>
    <row r="169" spans="16:19" x14ac:dyDescent="0.25">
      <c r="P169">
        <v>839.70699999999999</v>
      </c>
      <c r="Q169">
        <v>81.629750000000001</v>
      </c>
      <c r="R169">
        <v>55.02169</v>
      </c>
      <c r="S169" s="7">
        <v>-8.5030999999999995E-2</v>
      </c>
    </row>
    <row r="170" spans="16:19" x14ac:dyDescent="0.25">
      <c r="P170">
        <v>844.70699999999999</v>
      </c>
      <c r="Q170">
        <v>82.129050000000007</v>
      </c>
      <c r="R170">
        <v>54.986310000000003</v>
      </c>
      <c r="S170" s="7">
        <v>-5.4982000000000003E-2</v>
      </c>
    </row>
    <row r="171" spans="16:19" x14ac:dyDescent="0.25">
      <c r="P171">
        <v>849.70699999999999</v>
      </c>
      <c r="Q171">
        <v>82.628919999999994</v>
      </c>
      <c r="R171">
        <v>54.956130000000002</v>
      </c>
      <c r="S171" s="7">
        <v>-7.6279E-2</v>
      </c>
    </row>
    <row r="172" spans="16:19" x14ac:dyDescent="0.25">
      <c r="P172">
        <v>854.70699999999999</v>
      </c>
      <c r="Q172">
        <v>83.128500000000003</v>
      </c>
      <c r="R172">
        <v>54.9056</v>
      </c>
      <c r="S172" s="7">
        <v>-8.7953000000000003E-2</v>
      </c>
    </row>
    <row r="173" spans="16:19" x14ac:dyDescent="0.25">
      <c r="P173">
        <v>859.70699999999999</v>
      </c>
      <c r="Q173">
        <v>83.628360000000001</v>
      </c>
      <c r="R173">
        <v>54.859969999999997</v>
      </c>
      <c r="S173" s="7">
        <v>-8.9342000000000005E-2</v>
      </c>
    </row>
  </sheetData>
  <mergeCells count="5">
    <mergeCell ref="A4:D4"/>
    <mergeCell ref="F4:I4"/>
    <mergeCell ref="K4:N4"/>
    <mergeCell ref="B2:N2"/>
    <mergeCell ref="P4:S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AB56-1F53-40A3-A190-08B38718B8DE}">
  <dimension ref="A1:F79"/>
  <sheetViews>
    <sheetView workbookViewId="0">
      <selection activeCell="H8" sqref="H8"/>
    </sheetView>
  </sheetViews>
  <sheetFormatPr defaultRowHeight="15" x14ac:dyDescent="0.25"/>
  <cols>
    <col min="1" max="1" width="12" bestFit="1" customWidth="1"/>
    <col min="2" max="2" width="17" bestFit="1" customWidth="1"/>
    <col min="4" max="4" width="15.85546875" bestFit="1" customWidth="1"/>
    <col min="5" max="5" width="30.140625" bestFit="1" customWidth="1"/>
  </cols>
  <sheetData>
    <row r="1" spans="1:6" x14ac:dyDescent="0.25">
      <c r="A1" s="21" t="s">
        <v>67</v>
      </c>
      <c r="B1" s="21"/>
      <c r="C1" s="21"/>
      <c r="D1" s="21"/>
      <c r="E1" s="21"/>
      <c r="F1" s="21"/>
    </row>
    <row r="4" spans="1:6" x14ac:dyDescent="0.25">
      <c r="A4" s="32" t="s">
        <v>54</v>
      </c>
      <c r="B4" s="32"/>
      <c r="D4" s="3" t="s">
        <v>57</v>
      </c>
      <c r="E4" s="3" t="s">
        <v>58</v>
      </c>
    </row>
    <row r="5" spans="1:6" x14ac:dyDescent="0.25">
      <c r="A5" s="3" t="s">
        <v>55</v>
      </c>
      <c r="B5" s="3" t="s">
        <v>56</v>
      </c>
      <c r="D5" s="3">
        <v>16.602579176266246</v>
      </c>
      <c r="E5" s="3">
        <v>6.3797889607395773E-3</v>
      </c>
    </row>
    <row r="6" spans="1:6" x14ac:dyDescent="0.25">
      <c r="A6" s="3">
        <v>9.7384704538549423E-3</v>
      </c>
      <c r="B6" s="3">
        <v>39.305216751798298</v>
      </c>
      <c r="D6" s="3">
        <v>12.654559310735747</v>
      </c>
      <c r="E6" s="3">
        <v>2.0551837715141186E-2</v>
      </c>
    </row>
    <row r="7" spans="1:6" x14ac:dyDescent="0.25">
      <c r="A7" s="3">
        <v>1.1606983230443211E-2</v>
      </c>
      <c r="B7" s="3">
        <v>40.248373175060948</v>
      </c>
      <c r="D7" s="3">
        <v>10.086553534801206</v>
      </c>
      <c r="E7" s="3">
        <v>6.0102436835579906E-2</v>
      </c>
    </row>
    <row r="8" spans="1:6" x14ac:dyDescent="0.25">
      <c r="A8" s="3">
        <v>1.3954773385346004E-2</v>
      </c>
      <c r="B8" s="3">
        <v>41.257850432612017</v>
      </c>
      <c r="D8" s="3">
        <v>8.3265981397398576</v>
      </c>
      <c r="E8" s="3">
        <v>9.5447498738990194E-2</v>
      </c>
    </row>
    <row r="9" spans="1:6" x14ac:dyDescent="0.25">
      <c r="A9" s="3">
        <v>1.6135156555673411E-2</v>
      </c>
      <c r="B9" s="3">
        <v>42.072646428665585</v>
      </c>
      <c r="D9" s="3">
        <v>6.8723821137710956</v>
      </c>
      <c r="E9" s="3">
        <v>7.2517805585558343E-2</v>
      </c>
    </row>
    <row r="10" spans="1:6" x14ac:dyDescent="0.25">
      <c r="A10" s="3">
        <v>1.8250784711032496E-2</v>
      </c>
      <c r="B10" s="3">
        <v>42.778975841443447</v>
      </c>
      <c r="D10" s="3">
        <v>5.9788694043404016</v>
      </c>
      <c r="E10" s="3">
        <v>4.5842919893046362E-2</v>
      </c>
    </row>
    <row r="11" spans="1:6" x14ac:dyDescent="0.25">
      <c r="A11" s="3">
        <v>2.0384251537632108E-2</v>
      </c>
      <c r="B11" s="3">
        <v>43.424609437149599</v>
      </c>
      <c r="D11" s="3">
        <v>5.2997505065166104</v>
      </c>
      <c r="E11" s="3">
        <v>3.2168046739623465E-2</v>
      </c>
    </row>
    <row r="12" spans="1:6" x14ac:dyDescent="0.25">
      <c r="A12" s="3">
        <v>2.2488157046032114E-2</v>
      </c>
      <c r="B12" s="3">
        <v>44.014626176451088</v>
      </c>
      <c r="D12" s="3">
        <v>4.7230178754412346</v>
      </c>
      <c r="E12" s="3">
        <v>2.2261577990069267E-2</v>
      </c>
    </row>
    <row r="13" spans="1:6" x14ac:dyDescent="0.25">
      <c r="A13" s="3">
        <v>2.4620920160834999E-2</v>
      </c>
      <c r="B13" s="3">
        <v>44.567414544958012</v>
      </c>
      <c r="D13" s="3">
        <v>4.2155249891579754</v>
      </c>
      <c r="E13" s="3">
        <v>1.65291458029974E-2</v>
      </c>
    </row>
    <row r="14" spans="1:6" x14ac:dyDescent="0.25">
      <c r="A14" s="3">
        <v>2.6698332567536013E-2</v>
      </c>
      <c r="B14" s="3">
        <v>45.074371817478919</v>
      </c>
      <c r="D14" s="3">
        <v>3.7894891916431841</v>
      </c>
      <c r="E14" s="3">
        <v>1.2401360607754345E-2</v>
      </c>
    </row>
    <row r="15" spans="1:6" x14ac:dyDescent="0.25">
      <c r="A15" s="3">
        <v>2.8815115027509081E-2</v>
      </c>
      <c r="B15" s="3">
        <v>45.561432242006632</v>
      </c>
      <c r="D15" s="3">
        <v>3.421620940283542</v>
      </c>
      <c r="E15" s="3">
        <v>1.0153576576391255E-2</v>
      </c>
    </row>
    <row r="16" spans="1:6" x14ac:dyDescent="0.25">
      <c r="A16" s="3">
        <v>3.0954803611404104E-2</v>
      </c>
      <c r="B16" s="3">
        <v>46.023500082368493</v>
      </c>
      <c r="D16" s="3">
        <v>3.0845879978896078</v>
      </c>
      <c r="E16" s="3">
        <v>6.7004011155841819E-3</v>
      </c>
    </row>
    <row r="17" spans="1:5" x14ac:dyDescent="0.25">
      <c r="A17" s="3">
        <v>3.3015205906701664E-2</v>
      </c>
      <c r="B17" s="3">
        <v>46.447338456995233</v>
      </c>
      <c r="D17" s="3">
        <v>2.7907056058741091</v>
      </c>
      <c r="E17" s="3">
        <v>4.2937979834412254E-3</v>
      </c>
    </row>
    <row r="18" spans="1:5" x14ac:dyDescent="0.25">
      <c r="A18" s="3">
        <v>3.512845418949008E-2</v>
      </c>
      <c r="B18" s="3">
        <v>46.861473753111895</v>
      </c>
      <c r="D18" s="3">
        <v>2.5257218805745687</v>
      </c>
      <c r="E18" s="3">
        <v>2.5472817103553134E-3</v>
      </c>
    </row>
    <row r="19" spans="1:5" x14ac:dyDescent="0.25">
      <c r="A19" s="3">
        <v>3.7369503550940548E-2</v>
      </c>
      <c r="B19" s="3">
        <v>47.282970122597767</v>
      </c>
      <c r="D19" s="3">
        <v>2.2782431062915616</v>
      </c>
      <c r="E19" s="3">
        <v>7.7251752372831106E-6</v>
      </c>
    </row>
    <row r="20" spans="1:5" x14ac:dyDescent="0.25">
      <c r="A20" s="3">
        <v>3.9450697789542126E-2</v>
      </c>
      <c r="B20" s="3">
        <v>47.661203780986888</v>
      </c>
    </row>
    <row r="21" spans="1:5" x14ac:dyDescent="0.25">
      <c r="A21" s="3">
        <v>4.1565436199326525E-2</v>
      </c>
      <c r="B21" s="3">
        <v>48.027315724624387</v>
      </c>
    </row>
    <row r="22" spans="1:5" x14ac:dyDescent="0.25">
      <c r="A22" s="3">
        <v>4.5278697885583911E-2</v>
      </c>
      <c r="B22" s="3">
        <v>48.651718144446647</v>
      </c>
    </row>
    <row r="23" spans="1:5" x14ac:dyDescent="0.25">
      <c r="A23" s="3">
        <v>4.7806509713629118E-2</v>
      </c>
      <c r="B23" s="3">
        <v>49.054491472297613</v>
      </c>
    </row>
    <row r="24" spans="1:5" x14ac:dyDescent="0.25">
      <c r="A24" s="3">
        <v>9.3982698679609497E-2</v>
      </c>
      <c r="B24" s="3">
        <v>55.00723192429291</v>
      </c>
    </row>
    <row r="25" spans="1:5" x14ac:dyDescent="0.25">
      <c r="A25" s="3">
        <v>0.1443340840461739</v>
      </c>
      <c r="B25" s="3">
        <v>60.305844623218867</v>
      </c>
    </row>
    <row r="26" spans="1:5" x14ac:dyDescent="0.25">
      <c r="A26" s="3">
        <v>0.18052081721752275</v>
      </c>
      <c r="B26" s="3">
        <v>63.901836237163366</v>
      </c>
    </row>
    <row r="27" spans="1:5" x14ac:dyDescent="0.25">
      <c r="A27" s="3">
        <v>0.22451794406178149</v>
      </c>
      <c r="B27" s="3">
        <v>68.244675709795601</v>
      </c>
    </row>
    <row r="28" spans="1:5" x14ac:dyDescent="0.25">
      <c r="A28" s="3">
        <v>0.27056012726470491</v>
      </c>
      <c r="B28" s="3">
        <v>72.859511969854765</v>
      </c>
    </row>
    <row r="29" spans="1:5" x14ac:dyDescent="0.25">
      <c r="A29" s="3">
        <v>0.3151178358431827</v>
      </c>
      <c r="B29" s="3">
        <v>77.501558644696416</v>
      </c>
    </row>
    <row r="30" spans="1:5" x14ac:dyDescent="0.25">
      <c r="A30" s="3">
        <v>0.35981092969813216</v>
      </c>
      <c r="B30" s="3">
        <v>82.389711256262743</v>
      </c>
    </row>
    <row r="31" spans="1:5" x14ac:dyDescent="0.25">
      <c r="A31" s="3">
        <v>0.40516349049281075</v>
      </c>
      <c r="B31" s="3">
        <v>87.703965876960211</v>
      </c>
    </row>
    <row r="32" spans="1:5" x14ac:dyDescent="0.25">
      <c r="A32" s="3">
        <v>0.44965820484533442</v>
      </c>
      <c r="B32" s="3">
        <v>93.395429665924453</v>
      </c>
    </row>
    <row r="33" spans="1:2" x14ac:dyDescent="0.25">
      <c r="A33" s="3">
        <v>0.49387998421840285</v>
      </c>
      <c r="B33" s="3">
        <v>99.67706351115784</v>
      </c>
    </row>
    <row r="34" spans="1:2" x14ac:dyDescent="0.25">
      <c r="A34" s="3">
        <v>0.53688198690396616</v>
      </c>
      <c r="B34" s="3">
        <v>106.61584069342726</v>
      </c>
    </row>
    <row r="35" spans="1:2" x14ac:dyDescent="0.25">
      <c r="A35" s="3">
        <v>0.58042919274148497</v>
      </c>
      <c r="B35" s="3">
        <v>114.95129627173935</v>
      </c>
    </row>
    <row r="36" spans="1:2" x14ac:dyDescent="0.25">
      <c r="A36" s="3">
        <v>0.62972211317901217</v>
      </c>
      <c r="B36" s="3">
        <v>126.64131071190049</v>
      </c>
    </row>
    <row r="37" spans="1:2" x14ac:dyDescent="0.25">
      <c r="A37" s="3">
        <v>0.67208464144577118</v>
      </c>
      <c r="B37" s="3">
        <v>139.88162152016395</v>
      </c>
    </row>
    <row r="38" spans="1:2" x14ac:dyDescent="0.25">
      <c r="A38" s="3">
        <v>0.71557801320868575</v>
      </c>
      <c r="B38" s="3">
        <v>158.11301645129581</v>
      </c>
    </row>
    <row r="39" spans="1:2" x14ac:dyDescent="0.25">
      <c r="A39" s="3">
        <v>0.7621120833642977</v>
      </c>
      <c r="B39" s="3">
        <v>186.94267267259065</v>
      </c>
    </row>
    <row r="40" spans="1:2" x14ac:dyDescent="0.25">
      <c r="A40" s="3">
        <v>0.80534301724611335</v>
      </c>
      <c r="B40" s="3">
        <v>227.59934785783463</v>
      </c>
    </row>
    <row r="41" spans="1:2" x14ac:dyDescent="0.25">
      <c r="A41" s="3">
        <v>0.85054177319207414</v>
      </c>
      <c r="B41" s="3">
        <v>288.03493687729861</v>
      </c>
    </row>
    <row r="42" spans="1:2" x14ac:dyDescent="0.25">
      <c r="A42" s="3">
        <v>0.89745832007991211</v>
      </c>
      <c r="B42" s="3">
        <v>360.71190844064751</v>
      </c>
    </row>
    <row r="43" spans="1:2" x14ac:dyDescent="0.25">
      <c r="A43" s="3">
        <v>0.85820287891430991</v>
      </c>
      <c r="B43" s="3">
        <v>344.19575594908366</v>
      </c>
    </row>
    <row r="44" spans="1:2" x14ac:dyDescent="0.25">
      <c r="A44" s="3">
        <v>0.8155953354960197</v>
      </c>
      <c r="B44" s="3">
        <v>312.85931322939086</v>
      </c>
    </row>
    <row r="45" spans="1:2" x14ac:dyDescent="0.25">
      <c r="A45" s="3">
        <v>0.77112454005516107</v>
      </c>
      <c r="B45" s="3">
        <v>255.20690982737091</v>
      </c>
    </row>
    <row r="46" spans="1:2" x14ac:dyDescent="0.25">
      <c r="A46" s="3">
        <v>0.72627195967413205</v>
      </c>
      <c r="B46" s="3">
        <v>193.27025516587099</v>
      </c>
    </row>
    <row r="47" spans="1:2" x14ac:dyDescent="0.25">
      <c r="A47" s="3">
        <v>0.66880582865637361</v>
      </c>
      <c r="B47" s="3">
        <v>148.55748275173994</v>
      </c>
    </row>
    <row r="48" spans="1:2" x14ac:dyDescent="0.25">
      <c r="A48" s="3">
        <v>0.63439289119724163</v>
      </c>
      <c r="B48" s="3">
        <v>133.45795715753155</v>
      </c>
    </row>
    <row r="49" spans="1:2" x14ac:dyDescent="0.25">
      <c r="A49" s="3">
        <v>0.5881397941319253</v>
      </c>
      <c r="B49" s="3">
        <v>119.5562570480588</v>
      </c>
    </row>
    <row r="50" spans="1:2" x14ac:dyDescent="0.25">
      <c r="A50" s="3">
        <v>0.54800956700317971</v>
      </c>
      <c r="B50" s="3">
        <v>110.72584752473674</v>
      </c>
    </row>
    <row r="51" spans="1:2" x14ac:dyDescent="0.25">
      <c r="A51" s="3">
        <v>0.49973389095066506</v>
      </c>
      <c r="B51" s="3">
        <v>102.18782916894699</v>
      </c>
    </row>
    <row r="52" spans="1:2" x14ac:dyDescent="0.25">
      <c r="A52" s="3">
        <v>0.45812744011595974</v>
      </c>
      <c r="B52" s="3">
        <v>95.958083441103824</v>
      </c>
    </row>
    <row r="53" spans="1:2" x14ac:dyDescent="0.25">
      <c r="A53" s="3">
        <v>0.412084563648626</v>
      </c>
      <c r="B53" s="3">
        <v>89.788408929463756</v>
      </c>
    </row>
    <row r="54" spans="1:2" x14ac:dyDescent="0.25">
      <c r="A54" s="3">
        <v>0.36598365370378183</v>
      </c>
      <c r="B54" s="3">
        <v>84.282088997304172</v>
      </c>
    </row>
    <row r="55" spans="1:2" x14ac:dyDescent="0.25">
      <c r="A55" s="3">
        <v>0.32166745828192961</v>
      </c>
      <c r="B55" s="3">
        <v>79.387141167167144</v>
      </c>
    </row>
    <row r="56" spans="1:2" x14ac:dyDescent="0.25">
      <c r="A56" s="3">
        <v>0.27664514729018608</v>
      </c>
      <c r="B56" s="3">
        <v>74.655399301188154</v>
      </c>
    </row>
    <row r="57" spans="1:2" x14ac:dyDescent="0.25">
      <c r="A57" s="3">
        <v>0.23125433439659734</v>
      </c>
      <c r="B57" s="3">
        <v>70.071691719618727</v>
      </c>
    </row>
    <row r="58" spans="1:2" x14ac:dyDescent="0.25">
      <c r="A58" s="3">
        <v>0.18639882023126531</v>
      </c>
      <c r="B58" s="3">
        <v>65.635215644405122</v>
      </c>
    </row>
    <row r="59" spans="1:2" x14ac:dyDescent="0.25">
      <c r="A59" s="3">
        <v>0.14007751464843751</v>
      </c>
      <c r="B59" s="3">
        <v>61.019580832503493</v>
      </c>
    </row>
    <row r="60" spans="1:2" x14ac:dyDescent="0.25">
      <c r="A60" s="3">
        <v>9.619187511280225E-2</v>
      </c>
      <c r="B60" s="3">
        <v>56.376886028354662</v>
      </c>
    </row>
    <row r="61" spans="1:2" x14ac:dyDescent="0.25">
      <c r="A61" s="3">
        <v>5.0432182011368322E-2</v>
      </c>
      <c r="B61" s="3">
        <v>50.539099181480587</v>
      </c>
    </row>
    <row r="62" spans="1:2" x14ac:dyDescent="0.25">
      <c r="A62" s="3">
        <v>4.8039180120010801E-2</v>
      </c>
      <c r="B62" s="3">
        <v>50.163678776992661</v>
      </c>
    </row>
    <row r="63" spans="1:2" x14ac:dyDescent="0.25">
      <c r="A63" s="3">
        <v>4.3731265535712043E-2</v>
      </c>
      <c r="B63" s="3">
        <v>49.466497399794143</v>
      </c>
    </row>
    <row r="64" spans="1:2" x14ac:dyDescent="0.25">
      <c r="A64" s="3">
        <v>4.1630719099804224E-2</v>
      </c>
      <c r="B64" s="3">
        <v>49.108155996819193</v>
      </c>
    </row>
    <row r="65" spans="1:2" x14ac:dyDescent="0.25">
      <c r="A65" s="3">
        <v>3.9549075282706625E-2</v>
      </c>
      <c r="B65" s="3">
        <v>48.744845054808529</v>
      </c>
    </row>
    <row r="66" spans="1:2" x14ac:dyDescent="0.25">
      <c r="A66" s="3">
        <v>3.7510089013368206E-2</v>
      </c>
      <c r="B66" s="3">
        <v>48.372201137111468</v>
      </c>
    </row>
    <row r="67" spans="1:2" x14ac:dyDescent="0.25">
      <c r="A67" s="3">
        <v>3.5364046643083437E-2</v>
      </c>
      <c r="B67" s="3">
        <v>47.968015300244033</v>
      </c>
    </row>
    <row r="68" spans="1:2" x14ac:dyDescent="0.25">
      <c r="A68" s="3">
        <v>3.3262193620342939E-2</v>
      </c>
      <c r="B68" s="3">
        <v>47.552615466008376</v>
      </c>
    </row>
    <row r="69" spans="1:2" x14ac:dyDescent="0.25">
      <c r="A69" s="3">
        <v>3.1145190694618408E-2</v>
      </c>
      <c r="B69" s="3">
        <v>47.114754328292825</v>
      </c>
    </row>
    <row r="70" spans="1:2" x14ac:dyDescent="0.25">
      <c r="A70" s="3">
        <v>2.9044096712925904E-2</v>
      </c>
      <c r="B70" s="3">
        <v>46.663656299966824</v>
      </c>
    </row>
    <row r="71" spans="1:2" x14ac:dyDescent="0.25">
      <c r="A71" s="3">
        <v>2.6950792180072465E-2</v>
      </c>
      <c r="B71" s="3">
        <v>46.190493622222121</v>
      </c>
    </row>
    <row r="72" spans="1:2" x14ac:dyDescent="0.25">
      <c r="A72" s="3">
        <v>2.485404212836962E-2</v>
      </c>
      <c r="B72" s="3">
        <v>45.683346631835867</v>
      </c>
    </row>
    <row r="73" spans="1:2" x14ac:dyDescent="0.25">
      <c r="A73" s="3">
        <v>2.2740548387297978E-2</v>
      </c>
      <c r="B73" s="3">
        <v>45.137563946214264</v>
      </c>
    </row>
    <row r="74" spans="1:2" x14ac:dyDescent="0.25">
      <c r="A74" s="3">
        <v>2.0623093017645977E-2</v>
      </c>
      <c r="B74" s="3">
        <v>44.560219367251733</v>
      </c>
    </row>
    <row r="75" spans="1:2" x14ac:dyDescent="0.25">
      <c r="A75" s="3">
        <v>1.8571040529143146E-2</v>
      </c>
      <c r="B75" s="3">
        <v>43.943859983813432</v>
      </c>
    </row>
    <row r="76" spans="1:2" x14ac:dyDescent="0.25">
      <c r="A76" s="3">
        <v>1.643433043034729E-2</v>
      </c>
      <c r="B76" s="3">
        <v>43.24237313824019</v>
      </c>
    </row>
    <row r="77" spans="1:2" x14ac:dyDescent="0.25">
      <c r="A77" s="3">
        <v>1.4610185081006278E-2</v>
      </c>
      <c r="B77" s="3">
        <v>42.583290076381431</v>
      </c>
    </row>
    <row r="78" spans="1:2" x14ac:dyDescent="0.25">
      <c r="A78" s="3">
        <v>1.2252963079060968E-2</v>
      </c>
      <c r="B78" s="3">
        <v>41.612992793500915</v>
      </c>
    </row>
    <row r="79" spans="1:2" x14ac:dyDescent="0.25">
      <c r="A79" s="3">
        <v>1.0107055780654945E-2</v>
      </c>
      <c r="B79" s="3">
        <v>40.577924633653922</v>
      </c>
    </row>
  </sheetData>
  <mergeCells count="2">
    <mergeCell ref="A4:B4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API-Viscosity</vt:lpstr>
      <vt:lpstr>TGA_Distillation</vt:lpstr>
      <vt:lpstr>Coke</vt:lpstr>
      <vt:lpstr>N2-isorption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Abarasi Hart</dc:creator>
  <cp:lastModifiedBy>Abarasi</cp:lastModifiedBy>
  <cp:lastPrinted>2019-12-06T13:46:00Z</cp:lastPrinted>
  <dcterms:created xsi:type="dcterms:W3CDTF">2019-11-05T14:14:16Z</dcterms:created>
  <dcterms:modified xsi:type="dcterms:W3CDTF">2020-04-02T15:57:13Z</dcterms:modified>
</cp:coreProperties>
</file>